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ml.chartshapes+xml"/>
  <Override PartName="/xl/charts/chart12.xml" ContentType="application/vnd.openxmlformats-officedocument.drawingml.chart+xml"/>
  <Override PartName="/xl/drawings/drawing14.xml" ContentType="application/vnd.openxmlformats-officedocument.drawingml.chartshapes+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5.xml" ContentType="application/vnd.openxmlformats-officedocument.drawingml.chartshapes+xml"/>
  <Override PartName="/xl/charts/chart14.xml" ContentType="application/vnd.openxmlformats-officedocument.drawingml.chart+xml"/>
  <Override PartName="/xl/drawings/drawing16.xml" ContentType="application/vnd.openxmlformats-officedocument.drawingml.chartshapes+xml"/>
  <Override PartName="/xl/charts/chart15.xml" ContentType="application/vnd.openxmlformats-officedocument.drawingml.chart+xml"/>
  <Override PartName="/xl/drawings/drawing17.xml" ContentType="application/vnd.openxmlformats-officedocument.drawingml.chartshapes+xml"/>
  <Override PartName="/xl/charts/chart16.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20.xml" ContentType="application/vnd.openxmlformats-officedocument.drawing+xml"/>
  <Override PartName="/xl/charts/chart2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1.xml" ContentType="application/vnd.openxmlformats-officedocument.drawingml.chartshapes+xml"/>
  <Override PartName="/xl/charts/chart2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ttps://brookingsinstitution.sharepoint.com/sites/hutchinscenterteam/Shared Documents/Projects/Fiscal Impact/Forecasts/"/>
    </mc:Choice>
  </mc:AlternateContent>
  <bookViews>
    <workbookView xWindow="0" yWindow="0" windowWidth="19200" windowHeight="11460" activeTab="3"/>
  </bookViews>
  <sheets>
    <sheet name="MASTER" sheetId="1" r:id="rId1"/>
    <sheet name="q_projections" sheetId="30" r:id="rId2"/>
    <sheet name="a_projections" sheetId="27" r:id="rId3"/>
    <sheet name="current_projections" sheetId="32" r:id="rId4"/>
    <sheet name="projection_figures" sheetId="33" r:id="rId5"/>
    <sheet name="Calculations_forecast" sheetId="5" r:id="rId6"/>
    <sheet name="data_pull" sheetId="34" r:id="rId7"/>
    <sheet name="Fiscal_impact_072718" sheetId="20" r:id="rId8"/>
    <sheet name="fiscal_impact" sheetId="19" r:id="rId9"/>
  </sheets>
  <definedNames>
    <definedName name="_DLX11.USE">#REF!</definedName>
    <definedName name="_DLX12.USE">#REF!</definedName>
    <definedName name="_DLX13.USE">#REF!</definedName>
    <definedName name="_DLX14.USE">#REF!</definedName>
    <definedName name="_DLX15.USE">#REF!</definedName>
    <definedName name="_DLX16.USE">#REF!</definedName>
    <definedName name="_DLX2.USE">#REF!</definedName>
    <definedName name="_DLX3.USE">data_pull!$3:$6</definedName>
    <definedName name="_DLX4.USE" localSheetId="8">#REF!</definedName>
    <definedName name="_DLX4.USE">#REF!</definedName>
    <definedName name="_DLX5.USE">#REF!</definedName>
    <definedName name="_DLX6.USE">#REF!</definedName>
    <definedName name="_DLX7.USE">#REF!</definedName>
    <definedName name="_DLX8.USE">#REF!</definedName>
    <definedName name="_DLX9.USE">#REF!</definedName>
    <definedName name="DLX2.USE">#REF!</definedName>
    <definedName name="_xlnm.Print_Area" localSheetId="8">fiscal_impact!$A$1:$I$47</definedName>
    <definedName name="_xlnm.Print_Area" localSheetId="4">projection_figures!$A$1:$V$134</definedName>
  </definedNames>
  <calcPr calcId="162913"/>
</workbook>
</file>

<file path=xl/calcChain.xml><?xml version="1.0" encoding="utf-8"?>
<calcChain xmlns="http://schemas.openxmlformats.org/spreadsheetml/2006/main">
  <c r="B32" i="27" l="1"/>
  <c r="H203" i="34"/>
  <c r="GN49" i="32"/>
  <c r="GO49" i="32" s="1"/>
  <c r="GP49" i="32" s="1"/>
  <c r="GQ49" i="32" s="1"/>
  <c r="GR49" i="32" s="1"/>
  <c r="GS49" i="32" s="1"/>
  <c r="GT49" i="32" s="1"/>
  <c r="GU49" i="32" s="1"/>
  <c r="GV49" i="32" s="1"/>
  <c r="GW49" i="32" s="1"/>
  <c r="GX49" i="32" s="1"/>
  <c r="GY49" i="32" s="1"/>
  <c r="GZ49" i="32" s="1"/>
  <c r="HA49" i="32" s="1"/>
  <c r="HB49" i="32" s="1"/>
  <c r="HC49" i="32" s="1"/>
  <c r="HD49" i="32" s="1"/>
  <c r="HE49" i="32" s="1"/>
  <c r="HF49" i="32" s="1"/>
  <c r="HG49" i="32" s="1"/>
  <c r="HH49" i="32" s="1"/>
  <c r="HI49" i="32" s="1"/>
  <c r="HJ49" i="32" s="1"/>
  <c r="HK49" i="32" s="1"/>
  <c r="HL49" i="32" s="1"/>
  <c r="HM49" i="32" s="1"/>
  <c r="HN49" i="32" s="1"/>
  <c r="HO49" i="32" s="1"/>
  <c r="HP49" i="32" s="1"/>
  <c r="HQ49" i="32" s="1"/>
  <c r="HR49" i="32" s="1"/>
  <c r="HS49" i="32" s="1"/>
  <c r="HT49" i="32" s="1"/>
  <c r="HU49" i="32" s="1"/>
  <c r="HV49" i="32" s="1"/>
  <c r="HW49" i="32" s="1"/>
  <c r="HX49" i="32" s="1"/>
  <c r="HY49" i="32" s="1"/>
  <c r="HZ49" i="32" s="1"/>
  <c r="IA49" i="32" s="1"/>
  <c r="IB49" i="32" s="1"/>
  <c r="IC49" i="32" s="1"/>
  <c r="GM49" i="32"/>
  <c r="GL49" i="32"/>
  <c r="GK49" i="32"/>
  <c r="GJ49" i="32"/>
  <c r="GI49" i="32"/>
  <c r="GH49" i="32"/>
  <c r="GG49" i="32"/>
  <c r="GF49" i="32"/>
  <c r="GE49" i="32"/>
  <c r="GD49" i="32"/>
  <c r="GC49" i="32"/>
  <c r="GB49" i="32"/>
  <c r="GA49" i="32"/>
  <c r="FZ49" i="32"/>
  <c r="FY49" i="32"/>
  <c r="FX49" i="32"/>
  <c r="FW49" i="32"/>
  <c r="FV49" i="32"/>
  <c r="FU49" i="32"/>
  <c r="FT49" i="32"/>
  <c r="FS49" i="32"/>
  <c r="FR49" i="32"/>
  <c r="FQ49" i="32"/>
  <c r="FP49" i="32"/>
  <c r="FO49" i="32"/>
  <c r="FN49" i="32"/>
  <c r="FM49" i="32"/>
  <c r="FL49" i="32"/>
  <c r="FK49" i="32"/>
  <c r="FJ49" i="32"/>
  <c r="FI49" i="32"/>
  <c r="FH49" i="32"/>
  <c r="FG49" i="32"/>
  <c r="FF49" i="32"/>
  <c r="FE49" i="32"/>
  <c r="FD49" i="32"/>
  <c r="FC49" i="32"/>
  <c r="FB49" i="32"/>
  <c r="FA49" i="32"/>
  <c r="EZ49" i="32"/>
  <c r="EY49" i="32"/>
  <c r="EX49" i="32"/>
  <c r="EW49" i="32"/>
  <c r="EV49" i="32"/>
  <c r="EU49" i="32"/>
  <c r="ET49" i="32"/>
  <c r="ES49" i="32"/>
  <c r="ER49" i="32"/>
  <c r="EQ49" i="32"/>
  <c r="EP49" i="32"/>
  <c r="EO49" i="32"/>
  <c r="EN49" i="32"/>
  <c r="EM49" i="32"/>
  <c r="EL49" i="32"/>
  <c r="EK49" i="32"/>
  <c r="EJ49" i="32"/>
  <c r="EI49" i="32"/>
  <c r="EH49" i="32"/>
  <c r="EG49" i="32"/>
  <c r="EF49" i="32"/>
  <c r="EE49" i="32"/>
  <c r="ED49" i="32"/>
  <c r="EC49" i="32"/>
  <c r="EB49" i="32"/>
  <c r="EA49" i="32"/>
  <c r="DZ49" i="32"/>
  <c r="DY49" i="32"/>
  <c r="DX49" i="32"/>
  <c r="DW49" i="32"/>
  <c r="DV49" i="32"/>
  <c r="DU49" i="32"/>
  <c r="DT49" i="32"/>
  <c r="DS49" i="32"/>
  <c r="DR49" i="32"/>
  <c r="DQ49" i="32"/>
  <c r="DP49" i="32"/>
  <c r="DO49" i="32"/>
  <c r="DN49" i="32"/>
  <c r="DM49" i="32"/>
  <c r="DL49" i="32"/>
  <c r="DK49" i="32"/>
  <c r="DJ49" i="32"/>
  <c r="DI49" i="32"/>
  <c r="DH49" i="32"/>
  <c r="DG49" i="32"/>
  <c r="DF49" i="32"/>
  <c r="DE49" i="32"/>
  <c r="DD49" i="32"/>
  <c r="DC49" i="32"/>
  <c r="DB49" i="32"/>
  <c r="DA49" i="32"/>
  <c r="CZ49" i="32"/>
  <c r="CY49" i="32"/>
  <c r="CX49" i="32"/>
  <c r="CW49" i="32"/>
  <c r="CV49" i="32"/>
  <c r="CU49" i="32"/>
  <c r="CT49" i="32"/>
  <c r="CS49" i="32"/>
  <c r="CR49" i="32"/>
  <c r="CQ49" i="32"/>
  <c r="CP49" i="32"/>
  <c r="CO49" i="32"/>
  <c r="CN49" i="32"/>
  <c r="CM49" i="32"/>
  <c r="CL49" i="32"/>
  <c r="CK49" i="32"/>
  <c r="CJ49" i="32"/>
  <c r="CI49" i="32"/>
  <c r="CH49" i="32"/>
  <c r="CG49" i="32"/>
  <c r="CF49" i="32"/>
  <c r="CE49" i="32"/>
  <c r="CD49" i="32"/>
  <c r="CC49" i="32"/>
  <c r="CB49" i="32"/>
  <c r="CA49" i="32"/>
  <c r="BZ49" i="32"/>
  <c r="BY49" i="32"/>
  <c r="BX49" i="32"/>
  <c r="BW49" i="32"/>
  <c r="BV49" i="32"/>
  <c r="BU49" i="32"/>
  <c r="BT49" i="32"/>
  <c r="BS49" i="32"/>
  <c r="BR49" i="32"/>
  <c r="BQ49" i="32"/>
  <c r="BP49" i="32"/>
  <c r="BO49" i="32"/>
  <c r="BN49" i="32"/>
  <c r="BM49" i="32"/>
  <c r="BL49" i="32"/>
  <c r="BK49" i="32"/>
  <c r="BJ49" i="32"/>
  <c r="BI49" i="32"/>
  <c r="BH49" i="32"/>
  <c r="BG49" i="32"/>
  <c r="BF49" i="32"/>
  <c r="BE49" i="32"/>
  <c r="BD49" i="32"/>
  <c r="BC49" i="32"/>
  <c r="BB49" i="32"/>
  <c r="BA49" i="32"/>
  <c r="AZ49" i="32"/>
  <c r="AY49" i="32"/>
  <c r="AX49" i="32"/>
  <c r="AW49" i="32"/>
  <c r="AV49" i="32"/>
  <c r="AU49" i="32"/>
  <c r="AT49" i="32"/>
  <c r="AS49" i="32"/>
  <c r="AR49" i="32"/>
  <c r="AQ49"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D49" i="32"/>
  <c r="C49" i="32"/>
  <c r="B49" i="32"/>
  <c r="HZ23" i="32" l="1"/>
  <c r="IC23" i="32"/>
  <c r="IB23" i="32"/>
  <c r="IA23" i="32"/>
  <c r="AB8" i="34"/>
  <c r="AB9" i="34"/>
  <c r="AB10" i="34"/>
  <c r="AB11" i="34"/>
  <c r="AB12" i="34"/>
  <c r="AB13" i="34"/>
  <c r="AB14" i="34"/>
  <c r="AB15" i="34"/>
  <c r="AB16" i="34"/>
  <c r="AB17" i="34"/>
  <c r="AB18" i="34"/>
  <c r="AB19" i="34"/>
  <c r="AB20" i="34"/>
  <c r="AB21" i="34"/>
  <c r="AB22" i="34"/>
  <c r="AB23" i="34"/>
  <c r="AB24" i="34"/>
  <c r="AB25" i="34"/>
  <c r="AB26" i="34"/>
  <c r="AB27" i="34"/>
  <c r="AB28" i="34"/>
  <c r="AB29" i="34"/>
  <c r="AB30" i="34"/>
  <c r="AB31" i="34"/>
  <c r="AB32" i="34"/>
  <c r="AB33" i="34"/>
  <c r="AB34" i="34"/>
  <c r="AB35" i="34"/>
  <c r="AB36" i="34"/>
  <c r="AB37" i="34"/>
  <c r="AB38" i="34"/>
  <c r="AB39" i="34"/>
  <c r="AB40" i="34"/>
  <c r="AB41" i="34"/>
  <c r="AB42" i="34"/>
  <c r="AB43" i="34"/>
  <c r="AB44" i="34"/>
  <c r="AB45" i="34"/>
  <c r="AB46" i="34"/>
  <c r="AB47" i="34"/>
  <c r="AB48" i="34"/>
  <c r="AB49" i="34"/>
  <c r="AB50" i="34"/>
  <c r="AB51" i="34"/>
  <c r="AB52" i="34"/>
  <c r="AB53" i="34"/>
  <c r="AB54" i="34"/>
  <c r="AB55" i="34"/>
  <c r="AB56" i="34"/>
  <c r="AB57" i="34"/>
  <c r="AB58" i="34"/>
  <c r="AB59" i="34"/>
  <c r="AB60" i="34"/>
  <c r="AB61" i="34"/>
  <c r="AB62" i="34"/>
  <c r="AB63" i="34"/>
  <c r="AB64" i="34"/>
  <c r="AB65" i="34"/>
  <c r="AB66" i="34"/>
  <c r="AB67" i="34"/>
  <c r="AB68" i="34"/>
  <c r="AB69" i="34"/>
  <c r="AB70" i="34"/>
  <c r="AB71" i="34"/>
  <c r="AB72" i="34"/>
  <c r="AB73" i="34"/>
  <c r="AB74" i="34"/>
  <c r="AB75" i="34"/>
  <c r="AB76" i="34"/>
  <c r="AB77" i="34"/>
  <c r="AB78" i="34"/>
  <c r="AB79" i="34"/>
  <c r="AB80" i="34"/>
  <c r="AB81" i="34"/>
  <c r="AB82" i="34"/>
  <c r="AB83" i="34"/>
  <c r="AB84" i="34"/>
  <c r="AB85" i="34"/>
  <c r="AB86" i="34"/>
  <c r="AB87" i="34"/>
  <c r="AB88" i="34"/>
  <c r="AB89" i="34"/>
  <c r="AB90" i="34"/>
  <c r="AB91" i="34"/>
  <c r="AB92" i="34"/>
  <c r="AB93" i="34"/>
  <c r="AB94" i="34"/>
  <c r="AB95" i="34"/>
  <c r="AB96" i="34"/>
  <c r="AB97" i="34"/>
  <c r="AB98" i="34"/>
  <c r="AB99" i="34"/>
  <c r="AB100" i="34"/>
  <c r="AB101" i="34"/>
  <c r="AB102" i="34"/>
  <c r="AB103" i="34"/>
  <c r="AB104" i="34"/>
  <c r="AB105" i="34"/>
  <c r="AB106" i="34"/>
  <c r="AB107" i="34"/>
  <c r="AB108" i="34"/>
  <c r="AB109" i="34"/>
  <c r="AB110" i="34"/>
  <c r="AB111" i="34"/>
  <c r="AB112" i="34"/>
  <c r="AB113" i="34"/>
  <c r="AB114" i="34"/>
  <c r="AB115" i="34"/>
  <c r="AB116" i="34"/>
  <c r="AB117" i="34"/>
  <c r="AB118" i="34"/>
  <c r="AB119" i="34"/>
  <c r="AB120" i="34"/>
  <c r="AB121" i="34"/>
  <c r="AB122" i="34"/>
  <c r="AB123" i="34"/>
  <c r="AB124" i="34"/>
  <c r="AB125" i="34"/>
  <c r="AB126" i="34"/>
  <c r="AB127" i="34"/>
  <c r="AB128" i="34"/>
  <c r="AB129" i="34"/>
  <c r="AB130" i="34"/>
  <c r="AB131" i="34"/>
  <c r="AB132" i="34"/>
  <c r="AB133" i="34"/>
  <c r="AB134" i="34"/>
  <c r="AB135" i="34"/>
  <c r="AB136" i="34"/>
  <c r="AB137" i="34"/>
  <c r="AB138" i="34"/>
  <c r="AB139" i="34"/>
  <c r="AB140" i="34"/>
  <c r="AB141" i="34"/>
  <c r="AB142" i="34"/>
  <c r="AB143" i="34"/>
  <c r="AB144" i="34"/>
  <c r="AB145" i="34"/>
  <c r="AB146" i="34"/>
  <c r="AB147" i="34"/>
  <c r="AB148" i="34"/>
  <c r="AB149" i="34"/>
  <c r="AB150" i="34"/>
  <c r="AB151" i="34"/>
  <c r="AB152" i="34"/>
  <c r="AB153" i="34"/>
  <c r="AB154" i="34"/>
  <c r="AB155" i="34"/>
  <c r="AB156" i="34"/>
  <c r="AB157" i="34"/>
  <c r="AB158" i="34"/>
  <c r="AB159" i="34"/>
  <c r="AB160" i="34"/>
  <c r="AB161" i="34"/>
  <c r="AB162" i="34"/>
  <c r="AB163" i="34"/>
  <c r="AB164" i="34"/>
  <c r="AB165" i="34"/>
  <c r="AB166" i="34"/>
  <c r="AB167" i="34"/>
  <c r="AB168" i="34"/>
  <c r="AB169" i="34"/>
  <c r="AB170" i="34"/>
  <c r="AB171" i="34"/>
  <c r="AB172" i="34"/>
  <c r="AB173" i="34"/>
  <c r="AB174" i="34"/>
  <c r="AB175" i="34"/>
  <c r="AB176" i="34"/>
  <c r="AB177" i="34"/>
  <c r="AB178" i="34"/>
  <c r="AB179" i="34"/>
  <c r="AB180" i="34"/>
  <c r="AB181" i="34"/>
  <c r="AB182" i="34"/>
  <c r="AB183" i="34"/>
  <c r="AB184" i="34"/>
  <c r="AB185" i="34"/>
  <c r="AB186" i="34"/>
  <c r="AB187" i="34"/>
  <c r="AB188" i="34"/>
  <c r="AB189" i="34"/>
  <c r="AB190" i="34"/>
  <c r="AB191" i="34"/>
  <c r="AB192" i="34"/>
  <c r="AB193" i="34"/>
  <c r="AB194" i="34"/>
  <c r="AB195" i="34"/>
  <c r="AB196" i="34"/>
  <c r="AB197" i="34"/>
  <c r="AB198" i="34"/>
  <c r="AB199" i="34"/>
  <c r="AB200" i="34"/>
  <c r="AB201" i="34"/>
  <c r="AB7" i="34"/>
  <c r="H117" i="20" l="1"/>
  <c r="H116" i="20"/>
  <c r="H115" i="20"/>
  <c r="H114" i="20"/>
  <c r="H113" i="20"/>
  <c r="H112" i="20"/>
  <c r="H111" i="20"/>
  <c r="H110" i="20"/>
  <c r="H109" i="20"/>
  <c r="H108" i="20"/>
  <c r="H107" i="20"/>
  <c r="H106" i="20"/>
  <c r="H105" i="20"/>
  <c r="H104" i="20"/>
  <c r="H103" i="20"/>
  <c r="H102" i="20"/>
  <c r="H101" i="20"/>
  <c r="H100" i="20"/>
  <c r="H99" i="20"/>
  <c r="H98" i="20"/>
  <c r="H97" i="20"/>
  <c r="H96" i="20"/>
  <c r="H95" i="20"/>
  <c r="H94" i="20"/>
  <c r="H93" i="20"/>
  <c r="H92" i="20"/>
  <c r="H91" i="20"/>
  <c r="H90" i="20"/>
  <c r="H89" i="20"/>
  <c r="H88" i="20"/>
  <c r="H87" i="20"/>
  <c r="H86" i="20"/>
  <c r="H85" i="20"/>
  <c r="H84" i="20"/>
  <c r="H83" i="20"/>
  <c r="H82" i="20"/>
  <c r="H81" i="20"/>
  <c r="H80" i="20"/>
  <c r="H79" i="20"/>
  <c r="H78" i="20"/>
  <c r="H77" i="20"/>
  <c r="H76" i="20"/>
  <c r="H75" i="20"/>
  <c r="H74" i="20"/>
  <c r="H73" i="20"/>
  <c r="H72" i="20"/>
  <c r="H71" i="20"/>
  <c r="H70" i="20"/>
  <c r="H69" i="20"/>
  <c r="H68" i="20"/>
  <c r="H67" i="20"/>
  <c r="H66" i="20"/>
  <c r="H65" i="20"/>
  <c r="H64" i="20"/>
  <c r="H63" i="20"/>
  <c r="H62" i="20"/>
  <c r="H61" i="20"/>
  <c r="H60" i="20"/>
  <c r="H59" i="20"/>
  <c r="H58" i="20"/>
  <c r="H57" i="20"/>
  <c r="H56" i="20"/>
  <c r="H55" i="20"/>
  <c r="H54" i="20"/>
  <c r="H53" i="20"/>
  <c r="H52" i="20"/>
  <c r="H51" i="20"/>
  <c r="H50" i="20"/>
  <c r="H49" i="20"/>
  <c r="H48" i="20"/>
  <c r="H47" i="20"/>
  <c r="H46" i="20"/>
  <c r="H45" i="20"/>
  <c r="H44" i="20"/>
  <c r="H43" i="20"/>
  <c r="H42" i="20"/>
  <c r="H41" i="20"/>
  <c r="H40" i="20"/>
  <c r="H39" i="20"/>
  <c r="H38" i="20"/>
  <c r="H37" i="20"/>
  <c r="H36" i="20"/>
  <c r="H35" i="20"/>
  <c r="H34" i="20"/>
  <c r="H33" i="20"/>
  <c r="H32" i="20"/>
  <c r="H31" i="20"/>
  <c r="H30" i="20"/>
  <c r="H29" i="20"/>
  <c r="H28" i="20"/>
  <c r="H27" i="20"/>
  <c r="H26" i="20"/>
  <c r="H25" i="20"/>
  <c r="H24" i="20"/>
  <c r="H23" i="20"/>
  <c r="H22" i="20"/>
  <c r="H21" i="20"/>
  <c r="H20" i="20"/>
  <c r="H19" i="20"/>
  <c r="H18" i="20"/>
  <c r="H17" i="20"/>
  <c r="H16" i="20"/>
  <c r="H15" i="20"/>
  <c r="H14" i="20"/>
  <c r="H13" i="20"/>
  <c r="H12" i="20"/>
  <c r="H11" i="20"/>
  <c r="H10" i="20"/>
  <c r="H9" i="20"/>
  <c r="H8" i="20"/>
  <c r="H7" i="20"/>
  <c r="H6" i="20"/>
  <c r="H5" i="20"/>
  <c r="H4" i="20"/>
  <c r="H3" i="20"/>
  <c r="H2" i="20"/>
  <c r="ID104" i="5"/>
  <c r="ID27" i="5"/>
  <c r="ID28" i="5" s="1"/>
  <c r="ID9" i="5"/>
  <c r="IC104" i="5"/>
  <c r="IC9" i="5"/>
  <c r="IB104" i="5"/>
  <c r="IB9" i="5"/>
  <c r="IA104" i="5"/>
  <c r="IA9" i="5"/>
  <c r="HZ104" i="5"/>
  <c r="HZ9" i="5"/>
  <c r="HY104" i="5"/>
  <c r="HY9" i="5"/>
  <c r="HX104" i="5"/>
  <c r="HX9" i="5"/>
  <c r="HW104" i="5"/>
  <c r="HW9" i="5"/>
  <c r="HV104" i="5"/>
  <c r="HV9" i="5"/>
  <c r="HU9" i="5"/>
  <c r="HT9" i="5"/>
  <c r="HS9" i="5"/>
  <c r="HR9" i="5"/>
  <c r="HQ9" i="5"/>
  <c r="HP9" i="5"/>
  <c r="HO9" i="5"/>
  <c r="HN9" i="5"/>
  <c r="HM9" i="5"/>
  <c r="HL9" i="5"/>
  <c r="HK9" i="5"/>
  <c r="HJ9" i="5"/>
  <c r="HI9" i="5"/>
  <c r="HH9" i="5"/>
  <c r="HG9" i="5"/>
  <c r="HF9" i="5"/>
  <c r="HE9" i="5"/>
  <c r="HD9" i="5"/>
  <c r="HC9" i="5"/>
  <c r="HB9" i="5"/>
  <c r="HA9" i="5"/>
  <c r="GZ9" i="5"/>
  <c r="GY9" i="5"/>
  <c r="GX9" i="5"/>
  <c r="GW9" i="5"/>
  <c r="GV9" i="5"/>
  <c r="GU9" i="5"/>
  <c r="GT9" i="5"/>
  <c r="GS9" i="5"/>
  <c r="GR9" i="5"/>
  <c r="GQ9" i="5"/>
  <c r="GP9" i="5"/>
  <c r="GO9" i="5"/>
  <c r="GN9" i="5"/>
  <c r="GM9" i="5"/>
  <c r="GL9" i="5"/>
  <c r="GK9" i="5"/>
  <c r="GJ9" i="5"/>
  <c r="GI9" i="5"/>
  <c r="GH9" i="5"/>
  <c r="GG9" i="5"/>
  <c r="GF9" i="5"/>
  <c r="GE9" i="5"/>
  <c r="GE27" i="5" s="1"/>
  <c r="GD9" i="5"/>
  <c r="GC9" i="5"/>
  <c r="GB9" i="5"/>
  <c r="GA9" i="5"/>
  <c r="FZ9" i="5"/>
  <c r="FY9" i="5"/>
  <c r="FX9" i="5"/>
  <c r="FW9" i="5"/>
  <c r="FV9" i="5"/>
  <c r="FU9" i="5"/>
  <c r="FT9" i="5"/>
  <c r="FS9" i="5"/>
  <c r="FR9" i="5"/>
  <c r="FQ9" i="5"/>
  <c r="FP9" i="5"/>
  <c r="FO9" i="5"/>
  <c r="FN9" i="5"/>
  <c r="FM9" i="5"/>
  <c r="FL9" i="5"/>
  <c r="FK9" i="5"/>
  <c r="FJ9" i="5"/>
  <c r="FI9" i="5"/>
  <c r="FH9" i="5"/>
  <c r="FG9" i="5"/>
  <c r="FF9" i="5"/>
  <c r="FE9" i="5"/>
  <c r="FD9" i="5"/>
  <c r="FC9" i="5"/>
  <c r="FB9" i="5"/>
  <c r="FA9" i="5"/>
  <c r="EZ9" i="5"/>
  <c r="EY9" i="5"/>
  <c r="EX9" i="5"/>
  <c r="EW9" i="5"/>
  <c r="EV9" i="5"/>
  <c r="EU9" i="5"/>
  <c r="ET9" i="5"/>
  <c r="ET27" i="5" s="1"/>
  <c r="ET29" i="5" s="1"/>
  <c r="ES9" i="5"/>
  <c r="ER9" i="5"/>
  <c r="EQ9" i="5"/>
  <c r="EQ27" i="5" s="1"/>
  <c r="EP9" i="5"/>
  <c r="EO9" i="5"/>
  <c r="EN9" i="5"/>
  <c r="EM9" i="5"/>
  <c r="EL9" i="5"/>
  <c r="EK9" i="5"/>
  <c r="EJ9" i="5"/>
  <c r="EI9" i="5"/>
  <c r="EH9" i="5"/>
  <c r="EG9" i="5"/>
  <c r="EF9" i="5"/>
  <c r="EE9" i="5"/>
  <c r="ED9" i="5"/>
  <c r="EC9" i="5"/>
  <c r="EB9" i="5"/>
  <c r="EA9" i="5"/>
  <c r="DZ9" i="5"/>
  <c r="DY9" i="5"/>
  <c r="DX9" i="5"/>
  <c r="DW9" i="5"/>
  <c r="DV9" i="5"/>
  <c r="DU9" i="5"/>
  <c r="DT9" i="5"/>
  <c r="DS9" i="5"/>
  <c r="DR9" i="5"/>
  <c r="DQ9" i="5"/>
  <c r="DP9" i="5"/>
  <c r="DO9" i="5"/>
  <c r="DN9" i="5"/>
  <c r="DM9" i="5"/>
  <c r="DL9" i="5"/>
  <c r="DK9" i="5"/>
  <c r="DJ9" i="5"/>
  <c r="DI9" i="5"/>
  <c r="DH9" i="5"/>
  <c r="DG9" i="5"/>
  <c r="DF9" i="5"/>
  <c r="DE9" i="5"/>
  <c r="DD9" i="5"/>
  <c r="DC9" i="5"/>
  <c r="DB9" i="5"/>
  <c r="DA9" i="5"/>
  <c r="CZ9" i="5"/>
  <c r="CY9" i="5"/>
  <c r="CX9" i="5"/>
  <c r="CW9" i="5"/>
  <c r="CV9" i="5"/>
  <c r="CU9" i="5"/>
  <c r="CT9" i="5"/>
  <c r="CS9" i="5"/>
  <c r="CR9" i="5"/>
  <c r="CQ9" i="5"/>
  <c r="CP9" i="5"/>
  <c r="CO9" i="5"/>
  <c r="CN9" i="5"/>
  <c r="CM9" i="5"/>
  <c r="CL9" i="5"/>
  <c r="CK9" i="5"/>
  <c r="CJ9" i="5"/>
  <c r="CI9" i="5"/>
  <c r="CH9" i="5"/>
  <c r="CG9" i="5"/>
  <c r="CF9" i="5"/>
  <c r="CE9" i="5"/>
  <c r="CD9" i="5"/>
  <c r="CC9" i="5"/>
  <c r="CB9" i="5"/>
  <c r="CA9" i="5"/>
  <c r="BZ9" i="5"/>
  <c r="BY9" i="5"/>
  <c r="BX9" i="5"/>
  <c r="BW9" i="5"/>
  <c r="BW27" i="5" s="1"/>
  <c r="BW29" i="5" s="1"/>
  <c r="BV9" i="5"/>
  <c r="BU9" i="5"/>
  <c r="BT9" i="5"/>
  <c r="BS9" i="5"/>
  <c r="BR9" i="5"/>
  <c r="BQ9" i="5"/>
  <c r="BP9" i="5"/>
  <c r="BO9" i="5"/>
  <c r="BN9" i="5"/>
  <c r="BM9" i="5"/>
  <c r="BL9" i="5"/>
  <c r="BK9" i="5"/>
  <c r="BJ9" i="5"/>
  <c r="BI9" i="5"/>
  <c r="BH9" i="5"/>
  <c r="BG9" i="5"/>
  <c r="BF9" i="5"/>
  <c r="BE9" i="5"/>
  <c r="BD9" i="5"/>
  <c r="BC9" i="5"/>
  <c r="BB9" i="5"/>
  <c r="BA9" i="5"/>
  <c r="AZ9" i="5"/>
  <c r="AY9" i="5"/>
  <c r="AX9" i="5"/>
  <c r="AW9" i="5"/>
  <c r="AV9" i="5"/>
  <c r="AU9" i="5"/>
  <c r="AT9" i="5"/>
  <c r="AS9" i="5"/>
  <c r="AR9" i="5"/>
  <c r="AQ9" i="5"/>
  <c r="AP9" i="5"/>
  <c r="AO9" i="5"/>
  <c r="AN9" i="5"/>
  <c r="AM9" i="5"/>
  <c r="AL9" i="5"/>
  <c r="AK9" i="5"/>
  <c r="AJ9" i="5"/>
  <c r="AI9" i="5"/>
  <c r="AH9" i="5"/>
  <c r="AG9" i="5"/>
  <c r="AF9" i="5"/>
  <c r="AE9" i="5"/>
  <c r="AD9" i="5"/>
  <c r="AC9" i="5"/>
  <c r="AB9" i="5"/>
  <c r="AA9" i="5"/>
  <c r="Z9" i="5"/>
  <c r="Y9" i="5"/>
  <c r="X9" i="5"/>
  <c r="W9" i="5"/>
  <c r="V9" i="5"/>
  <c r="U9" i="5"/>
  <c r="T9" i="5"/>
  <c r="S9" i="5"/>
  <c r="R9" i="5"/>
  <c r="R27" i="5" s="1"/>
  <c r="R29" i="5" s="1"/>
  <c r="Q9" i="5"/>
  <c r="P9" i="5"/>
  <c r="O9" i="5"/>
  <c r="N9" i="5"/>
  <c r="M9" i="5"/>
  <c r="L9" i="5"/>
  <c r="K9" i="5"/>
  <c r="J9" i="5"/>
  <c r="J27" i="5" s="1"/>
  <c r="I9" i="5"/>
  <c r="H9" i="5"/>
  <c r="G9" i="5"/>
  <c r="F9" i="5"/>
  <c r="E9" i="5"/>
  <c r="D9" i="5"/>
  <c r="C9" i="5"/>
  <c r="GQ4" i="32"/>
  <c r="GH31" i="32"/>
  <c r="IC27" i="32"/>
  <c r="IC26" i="32"/>
  <c r="IC25" i="32"/>
  <c r="IC18" i="32"/>
  <c r="IC17" i="32"/>
  <c r="IB27" i="32"/>
  <c r="IB26" i="32"/>
  <c r="IB25" i="32"/>
  <c r="IB18" i="32"/>
  <c r="IB17" i="32"/>
  <c r="IA26" i="32"/>
  <c r="IA25" i="32"/>
  <c r="IA24" i="32"/>
  <c r="IA18" i="32"/>
  <c r="HY27" i="32"/>
  <c r="HY26" i="32"/>
  <c r="HY25" i="32"/>
  <c r="HY23" i="32"/>
  <c r="HY21" i="32"/>
  <c r="HY18" i="32"/>
  <c r="HY17" i="32"/>
  <c r="HY1" i="32"/>
  <c r="HX26" i="32"/>
  <c r="HX25" i="32"/>
  <c r="HX24" i="32"/>
  <c r="HX23" i="32"/>
  <c r="HX18" i="32"/>
  <c r="HW26" i="32"/>
  <c r="HW25" i="32"/>
  <c r="HW24" i="32"/>
  <c r="HW23" i="32"/>
  <c r="HV27" i="32"/>
  <c r="HV26" i="32"/>
  <c r="HV25" i="32"/>
  <c r="HV23" i="32"/>
  <c r="HV21" i="32"/>
  <c r="HV18" i="32"/>
  <c r="HV17" i="32"/>
  <c r="HV1" i="32"/>
  <c r="HU27" i="32"/>
  <c r="HU26" i="32"/>
  <c r="HU25" i="32"/>
  <c r="HU24" i="32"/>
  <c r="HU23" i="32"/>
  <c r="HU21" i="32"/>
  <c r="HU17" i="32"/>
  <c r="HU1" i="32"/>
  <c r="HU104" i="5"/>
  <c r="HT104" i="5"/>
  <c r="HS104" i="5"/>
  <c r="HR104" i="5"/>
  <c r="HQ104" i="5"/>
  <c r="HP104" i="5"/>
  <c r="HO104" i="5"/>
  <c r="HN104" i="5"/>
  <c r="HM104" i="5"/>
  <c r="HL104" i="5"/>
  <c r="HK104" i="5"/>
  <c r="HJ104" i="5"/>
  <c r="HI104" i="5"/>
  <c r="HH104" i="5"/>
  <c r="HG104" i="5"/>
  <c r="HF104" i="5"/>
  <c r="HE104" i="5"/>
  <c r="HD104" i="5"/>
  <c r="HC104" i="5"/>
  <c r="HB104" i="5"/>
  <c r="HA104" i="5"/>
  <c r="GZ104" i="5"/>
  <c r="GY104" i="5"/>
  <c r="GX104" i="5"/>
  <c r="GW104" i="5"/>
  <c r="GV104" i="5"/>
  <c r="GU104" i="5"/>
  <c r="GT104" i="5"/>
  <c r="GS104" i="5"/>
  <c r="GR104" i="5"/>
  <c r="GQ104" i="5"/>
  <c r="GP104" i="5"/>
  <c r="GO104" i="5"/>
  <c r="GN104" i="5"/>
  <c r="GM104" i="5"/>
  <c r="GL104" i="5"/>
  <c r="GK104" i="5"/>
  <c r="GJ104" i="5"/>
  <c r="GI104" i="5"/>
  <c r="GH104" i="5"/>
  <c r="GG104" i="5"/>
  <c r="GF104" i="5"/>
  <c r="GE104" i="5"/>
  <c r="GD104" i="5"/>
  <c r="GC104" i="5"/>
  <c r="GB104" i="5"/>
  <c r="GA104" i="5"/>
  <c r="FZ104" i="5"/>
  <c r="FY104" i="5"/>
  <c r="FX104" i="5"/>
  <c r="FW104" i="5"/>
  <c r="FV104" i="5"/>
  <c r="FU104" i="5"/>
  <c r="FT104" i="5"/>
  <c r="FS104" i="5"/>
  <c r="FR104" i="5"/>
  <c r="FQ104" i="5"/>
  <c r="FP104" i="5"/>
  <c r="FO104" i="5"/>
  <c r="FN104" i="5"/>
  <c r="FM104" i="5"/>
  <c r="FL104" i="5"/>
  <c r="FK104" i="5"/>
  <c r="FJ104" i="5"/>
  <c r="FI104" i="5"/>
  <c r="FH104" i="5"/>
  <c r="FG104" i="5"/>
  <c r="FF104" i="5"/>
  <c r="FE104" i="5"/>
  <c r="FD104" i="5"/>
  <c r="FC104" i="5"/>
  <c r="FB104" i="5"/>
  <c r="FA104" i="5"/>
  <c r="EZ104" i="5"/>
  <c r="EY104" i="5"/>
  <c r="EX104" i="5"/>
  <c r="EW104" i="5"/>
  <c r="EV104" i="5"/>
  <c r="EU104" i="5"/>
  <c r="ET104" i="5"/>
  <c r="ES104" i="5"/>
  <c r="ER104" i="5"/>
  <c r="EQ104" i="5"/>
  <c r="EP104" i="5"/>
  <c r="EO104" i="5"/>
  <c r="EN104" i="5"/>
  <c r="EM104" i="5"/>
  <c r="EL104" i="5"/>
  <c r="EK104" i="5"/>
  <c r="EJ104" i="5"/>
  <c r="EI104" i="5"/>
  <c r="EH104" i="5"/>
  <c r="EG104" i="5"/>
  <c r="EF104" i="5"/>
  <c r="EE104" i="5"/>
  <c r="ED104" i="5"/>
  <c r="EC104" i="5"/>
  <c r="EB104" i="5"/>
  <c r="EA104" i="5"/>
  <c r="DZ104" i="5"/>
  <c r="DY104" i="5"/>
  <c r="DX104" i="5"/>
  <c r="DW104" i="5"/>
  <c r="DV104" i="5"/>
  <c r="DU104" i="5"/>
  <c r="DT104" i="5"/>
  <c r="DS104" i="5"/>
  <c r="DR104" i="5"/>
  <c r="DQ104" i="5"/>
  <c r="DP104" i="5"/>
  <c r="DO104" i="5"/>
  <c r="DN104" i="5"/>
  <c r="DM104" i="5"/>
  <c r="DL104" i="5"/>
  <c r="DK104" i="5"/>
  <c r="DJ104" i="5"/>
  <c r="DI104" i="5"/>
  <c r="DH104" i="5"/>
  <c r="DG104" i="5"/>
  <c r="DF104" i="5"/>
  <c r="DE104" i="5"/>
  <c r="DD104" i="5"/>
  <c r="DC104" i="5"/>
  <c r="DB104" i="5"/>
  <c r="DA104" i="5"/>
  <c r="CZ104" i="5"/>
  <c r="CY104" i="5"/>
  <c r="CX104" i="5"/>
  <c r="CW104" i="5"/>
  <c r="CV104" i="5"/>
  <c r="CU104" i="5"/>
  <c r="CT104" i="5"/>
  <c r="CS104" i="5"/>
  <c r="CR104" i="5"/>
  <c r="CQ104" i="5"/>
  <c r="CP104" i="5"/>
  <c r="CO104" i="5"/>
  <c r="CN104" i="5"/>
  <c r="CM104" i="5"/>
  <c r="CL104" i="5"/>
  <c r="CK104" i="5"/>
  <c r="CJ104" i="5"/>
  <c r="CI104" i="5"/>
  <c r="CH104" i="5"/>
  <c r="CG104" i="5"/>
  <c r="CF104" i="5"/>
  <c r="CE104" i="5"/>
  <c r="CD104" i="5"/>
  <c r="CC104" i="5"/>
  <c r="CB104" i="5"/>
  <c r="CA104" i="5"/>
  <c r="BZ104" i="5"/>
  <c r="BY104" i="5"/>
  <c r="BX104" i="5"/>
  <c r="BW104" i="5"/>
  <c r="BV104" i="5"/>
  <c r="BU104" i="5"/>
  <c r="BT104" i="5"/>
  <c r="BS104" i="5"/>
  <c r="BR104" i="5"/>
  <c r="BQ104" i="5"/>
  <c r="BP104" i="5"/>
  <c r="BO104" i="5"/>
  <c r="BN104" i="5"/>
  <c r="BM104" i="5"/>
  <c r="BL104" i="5"/>
  <c r="BK104" i="5"/>
  <c r="BJ104" i="5"/>
  <c r="BI104" i="5"/>
  <c r="BH104" i="5"/>
  <c r="BG104" i="5"/>
  <c r="BF104" i="5"/>
  <c r="BE104" i="5"/>
  <c r="BD104" i="5"/>
  <c r="BC104" i="5"/>
  <c r="BB104" i="5"/>
  <c r="BA104" i="5"/>
  <c r="AZ104" i="5"/>
  <c r="AY104" i="5"/>
  <c r="AX104" i="5"/>
  <c r="AW104" i="5"/>
  <c r="AV104" i="5"/>
  <c r="AU104" i="5"/>
  <c r="AT104" i="5"/>
  <c r="AS104" i="5"/>
  <c r="AR104" i="5"/>
  <c r="AQ104" i="5"/>
  <c r="AP104" i="5"/>
  <c r="AO104" i="5"/>
  <c r="AN104" i="5"/>
  <c r="AM104" i="5"/>
  <c r="AL104" i="5"/>
  <c r="AK104" i="5"/>
  <c r="AJ104" i="5"/>
  <c r="AI104" i="5"/>
  <c r="AH104" i="5"/>
  <c r="AG104" i="5"/>
  <c r="AF104" i="5"/>
  <c r="AE104" i="5"/>
  <c r="AD104" i="5"/>
  <c r="AC104" i="5"/>
  <c r="AB104" i="5"/>
  <c r="AA104" i="5"/>
  <c r="GO27" i="5"/>
  <c r="GM27" i="5"/>
  <c r="GH27" i="5"/>
  <c r="GH28" i="5" s="1"/>
  <c r="GG27" i="5"/>
  <c r="GG28" i="5" s="1"/>
  <c r="GF27" i="5"/>
  <c r="EK27" i="5"/>
  <c r="DU27" i="5"/>
  <c r="DU28" i="5" s="1"/>
  <c r="CV27" i="5"/>
  <c r="CV28" i="5" s="1"/>
  <c r="CE27" i="5"/>
  <c r="BO27" i="5"/>
  <c r="BI27" i="5"/>
  <c r="BI28" i="5" s="1"/>
  <c r="AR27" i="5"/>
  <c r="Z104" i="5"/>
  <c r="Y104" i="5"/>
  <c r="X104" i="5"/>
  <c r="W104" i="5"/>
  <c r="V104" i="5"/>
  <c r="U104" i="5"/>
  <c r="U27" i="5"/>
  <c r="U28" i="5" s="1"/>
  <c r="T104" i="5"/>
  <c r="S104" i="5"/>
  <c r="R104" i="5"/>
  <c r="Q104" i="5"/>
  <c r="P104" i="5"/>
  <c r="O104" i="5"/>
  <c r="N104" i="5"/>
  <c r="M104" i="5"/>
  <c r="L104" i="5"/>
  <c r="K104" i="5"/>
  <c r="J104" i="5"/>
  <c r="I104" i="5"/>
  <c r="H104" i="5"/>
  <c r="D54" i="32"/>
  <c r="AP51" i="32"/>
  <c r="AO51" i="32"/>
  <c r="B48" i="32"/>
  <c r="AG47" i="32"/>
  <c r="U47" i="32"/>
  <c r="B47" i="32"/>
  <c r="AO44" i="32"/>
  <c r="AJ44" i="32"/>
  <c r="R44" i="32"/>
  <c r="D44" i="32"/>
  <c r="Q42" i="32"/>
  <c r="H42" i="32"/>
  <c r="AO41" i="32"/>
  <c r="AP40" i="32"/>
  <c r="R40" i="32"/>
  <c r="Q40" i="32"/>
  <c r="AL39" i="32"/>
  <c r="I39" i="32"/>
  <c r="AR38" i="32"/>
  <c r="S38" i="32"/>
  <c r="N37" i="32"/>
  <c r="AR36" i="32"/>
  <c r="AG36" i="32"/>
  <c r="I36" i="32"/>
  <c r="D36" i="32"/>
  <c r="AO34" i="32"/>
  <c r="AG34" i="32"/>
  <c r="S34" i="32"/>
  <c r="R34" i="32"/>
  <c r="AO33" i="32"/>
  <c r="T33" i="32"/>
  <c r="AQ32" i="32"/>
  <c r="AR19" i="5" s="1"/>
  <c r="AJ32" i="32"/>
  <c r="Z32" i="32"/>
  <c r="AR31" i="32"/>
  <c r="Z31" i="32"/>
  <c r="N31" i="32"/>
  <c r="D31" i="32"/>
  <c r="AG27" i="32"/>
  <c r="J27" i="32"/>
  <c r="I27" i="32"/>
  <c r="AL26" i="32"/>
  <c r="V26" i="32"/>
  <c r="D26" i="32"/>
  <c r="AO25" i="32"/>
  <c r="P25" i="32"/>
  <c r="O25" i="32"/>
  <c r="AS24" i="32"/>
  <c r="R24" i="32"/>
  <c r="L24" i="32"/>
  <c r="J24" i="32"/>
  <c r="AG23" i="32"/>
  <c r="R23" i="32"/>
  <c r="I23" i="32"/>
  <c r="AR22" i="32"/>
  <c r="L22" i="32"/>
  <c r="E22" i="32"/>
  <c r="R21" i="32"/>
  <c r="Q21" i="32"/>
  <c r="B21" i="32"/>
  <c r="L18" i="32"/>
  <c r="B18" i="32"/>
  <c r="AP17" i="32"/>
  <c r="J17" i="32"/>
  <c r="I17" i="32"/>
  <c r="F17" i="32"/>
  <c r="AP21" i="32"/>
  <c r="AO36" i="32"/>
  <c r="AK24" i="32"/>
  <c r="AG38" i="32"/>
  <c r="Z24" i="32"/>
  <c r="R26" i="32"/>
  <c r="P32" i="32"/>
  <c r="M24" i="32"/>
  <c r="I34" i="32"/>
  <c r="E50" i="32"/>
  <c r="D51" i="32"/>
  <c r="AR1" i="32"/>
  <c r="AQ1" i="32"/>
  <c r="AO1" i="32"/>
  <c r="AN1" i="32"/>
  <c r="AL1" i="32"/>
  <c r="AJ1" i="32"/>
  <c r="AG1" i="32"/>
  <c r="Y1" i="32"/>
  <c r="T1" i="32"/>
  <c r="Q1" i="32"/>
  <c r="L1" i="32"/>
  <c r="K1" i="32"/>
  <c r="I1" i="32"/>
  <c r="H1" i="32"/>
  <c r="D1" i="32"/>
  <c r="CG54" i="32"/>
  <c r="BG52" i="32"/>
  <c r="CE51" i="32"/>
  <c r="AY51" i="32"/>
  <c r="BS42" i="32"/>
  <c r="BW41" i="32"/>
  <c r="BM40" i="32"/>
  <c r="BA39" i="32"/>
  <c r="CK38" i="32"/>
  <c r="BY37" i="32"/>
  <c r="BQ34" i="32"/>
  <c r="CD32" i="32"/>
  <c r="BJ32" i="32"/>
  <c r="BF27" i="32"/>
  <c r="BS26" i="32"/>
  <c r="CC25" i="32"/>
  <c r="CH24" i="32"/>
  <c r="AX24" i="32"/>
  <c r="AV24" i="32"/>
  <c r="CG18" i="32"/>
  <c r="BQ18" i="32"/>
  <c r="BW17" i="32"/>
  <c r="CH39" i="32"/>
  <c r="CB1" i="32"/>
  <c r="CA1" i="32"/>
  <c r="BZ25" i="32"/>
  <c r="BX48" i="32"/>
  <c r="BR36" i="32"/>
  <c r="BP27" i="32"/>
  <c r="BL1" i="32"/>
  <c r="BK40" i="32"/>
  <c r="BJ25" i="32"/>
  <c r="BH42" i="32"/>
  <c r="BB21" i="32"/>
  <c r="AT45" i="32"/>
  <c r="CH1" i="32"/>
  <c r="CG1" i="32"/>
  <c r="CD1" i="32"/>
  <c r="BZ1" i="32"/>
  <c r="BV1" i="32"/>
  <c r="BQ1" i="32"/>
  <c r="BN1" i="32"/>
  <c r="BI1" i="32"/>
  <c r="AX1" i="32"/>
  <c r="DC51" i="32"/>
  <c r="EA47" i="32"/>
  <c r="CU41" i="32"/>
  <c r="EA38" i="32"/>
  <c r="DC38" i="32"/>
  <c r="EA35" i="32"/>
  <c r="DK26" i="32"/>
  <c r="DD25" i="32"/>
  <c r="DS24" i="32"/>
  <c r="CM18" i="32"/>
  <c r="CY17" i="32"/>
  <c r="EB38" i="32"/>
  <c r="EA41" i="32"/>
  <c r="DW42" i="32"/>
  <c r="DT24" i="32"/>
  <c r="DO32" i="32"/>
  <c r="DK38" i="32"/>
  <c r="DF27" i="32"/>
  <c r="DC47" i="32"/>
  <c r="DB35" i="32"/>
  <c r="CY45" i="32"/>
  <c r="CX21" i="32"/>
  <c r="CT1" i="32"/>
  <c r="CN51" i="32"/>
  <c r="EA1" i="32"/>
  <c r="DS1" i="32"/>
  <c r="CV1" i="32"/>
  <c r="CU1" i="32"/>
  <c r="CM1" i="32"/>
  <c r="EU18" i="32"/>
  <c r="ES27" i="5"/>
  <c r="EM1" i="32"/>
  <c r="EL25" i="32"/>
  <c r="EJ27" i="5"/>
  <c r="ES1" i="32"/>
  <c r="GE31" i="32"/>
  <c r="FY21" i="32"/>
  <c r="FZ21" i="32"/>
  <c r="GA21" i="32"/>
  <c r="GB21" i="32"/>
  <c r="GC21" i="32"/>
  <c r="FY22" i="32"/>
  <c r="FZ22" i="32"/>
  <c r="GA22" i="32"/>
  <c r="GB22" i="32"/>
  <c r="GC22" i="32"/>
  <c r="FY23" i="32"/>
  <c r="FZ23" i="32"/>
  <c r="GA23" i="32"/>
  <c r="GB23" i="32"/>
  <c r="GC23" i="32"/>
  <c r="FY24" i="32"/>
  <c r="FZ24" i="32"/>
  <c r="GA24" i="32"/>
  <c r="GB24" i="32"/>
  <c r="GC24" i="32"/>
  <c r="FY25" i="32"/>
  <c r="FZ25" i="32"/>
  <c r="GA25" i="32"/>
  <c r="GB25" i="32"/>
  <c r="GC25" i="32"/>
  <c r="FY26" i="32"/>
  <c r="FZ26" i="32"/>
  <c r="GA26" i="32"/>
  <c r="GB26" i="32"/>
  <c r="GC26" i="32"/>
  <c r="FY27" i="32"/>
  <c r="FZ27" i="32"/>
  <c r="GA27" i="32"/>
  <c r="GB27" i="32"/>
  <c r="GC27" i="32"/>
  <c r="H41" i="5"/>
  <c r="K41" i="5"/>
  <c r="J41" i="5"/>
  <c r="I40" i="5"/>
  <c r="H40" i="5"/>
  <c r="L41" i="5"/>
  <c r="I41" i="5"/>
  <c r="M41" i="5"/>
  <c r="ID29" i="5" l="1"/>
  <c r="IC27" i="5"/>
  <c r="IB27" i="5"/>
  <c r="IA27" i="5"/>
  <c r="HZ27" i="5"/>
  <c r="HY27" i="5"/>
  <c r="HX27" i="5"/>
  <c r="HW27" i="5"/>
  <c r="HV27" i="5"/>
  <c r="AA24" i="5"/>
  <c r="AA94" i="5" s="1"/>
  <c r="HY12" i="32"/>
  <c r="HX12" i="32"/>
  <c r="HW5" i="32"/>
  <c r="HV6" i="32"/>
  <c r="HU7" i="32"/>
  <c r="Q8" i="32"/>
  <c r="C6" i="32"/>
  <c r="AJ4" i="32"/>
  <c r="AS9" i="32"/>
  <c r="CG11" i="32"/>
  <c r="BN6" i="32"/>
  <c r="DL8" i="32"/>
  <c r="EE6" i="32"/>
  <c r="EH11" i="32"/>
  <c r="ET4" i="32"/>
  <c r="BJ11" i="32"/>
  <c r="DK4" i="32"/>
  <c r="HV10" i="32"/>
  <c r="Z9" i="32"/>
  <c r="B14" i="32"/>
  <c r="BA13" i="32"/>
  <c r="IC12" i="32"/>
  <c r="HY6" i="32"/>
  <c r="HW12" i="32"/>
  <c r="R11" i="32"/>
  <c r="D5" i="32"/>
  <c r="AU8" i="32"/>
  <c r="HW7" i="32"/>
  <c r="HU10" i="32"/>
  <c r="Y8" i="32"/>
  <c r="D4" i="32"/>
  <c r="BK10" i="32"/>
  <c r="AZ14" i="32"/>
  <c r="N13" i="32"/>
  <c r="T8" i="32"/>
  <c r="AO4" i="32"/>
  <c r="N15" i="32"/>
  <c r="BR12" i="32"/>
  <c r="BQ7" i="32"/>
  <c r="IC6" i="32"/>
  <c r="IB15" i="32"/>
  <c r="IA12" i="32"/>
  <c r="HY10" i="32"/>
  <c r="HX9" i="32"/>
  <c r="HW4" i="32"/>
  <c r="HU6" i="32"/>
  <c r="AO14" i="32"/>
  <c r="AG12" i="32"/>
  <c r="I10" i="32"/>
  <c r="AP7" i="32"/>
  <c r="AI5" i="32"/>
  <c r="BF9" i="32"/>
  <c r="CG6" i="32"/>
  <c r="BU4" i="32"/>
  <c r="CM8" i="32"/>
  <c r="DG14" i="32"/>
  <c r="IB12" i="32"/>
  <c r="Z11" i="32"/>
  <c r="W5" i="32"/>
  <c r="AM10" i="32"/>
  <c r="BY13" i="32"/>
  <c r="CD8" i="32"/>
  <c r="IB9" i="32"/>
  <c r="AP13" i="32"/>
  <c r="AO6" i="32"/>
  <c r="Y4" i="32"/>
  <c r="BA6" i="32"/>
  <c r="DC4" i="32"/>
  <c r="IA5" i="32"/>
  <c r="HX4" i="32"/>
  <c r="AJ13" i="32"/>
  <c r="AB6" i="32"/>
  <c r="AH10" i="32"/>
  <c r="AY13" i="32"/>
  <c r="BY10" i="32"/>
  <c r="CE7" i="32"/>
  <c r="DL12" i="32"/>
  <c r="HY4" i="32"/>
  <c r="HV8" i="32"/>
  <c r="AI15" i="32"/>
  <c r="D11" i="32"/>
  <c r="B5" i="32"/>
  <c r="BU5" i="32"/>
  <c r="CM13" i="32"/>
  <c r="HX13" i="32"/>
  <c r="HU8" i="32"/>
  <c r="J15" i="32"/>
  <c r="R10" i="32"/>
  <c r="K6" i="32"/>
  <c r="C4" i="32"/>
  <c r="BR5" i="32"/>
  <c r="EP7" i="32"/>
  <c r="GO4" i="32"/>
  <c r="IC4" i="32"/>
  <c r="IB14" i="32"/>
  <c r="IA9" i="32"/>
  <c r="HY9" i="32"/>
  <c r="HX7" i="32"/>
  <c r="HV14" i="32"/>
  <c r="HU15" i="32"/>
  <c r="HU5" i="32"/>
  <c r="Q14" i="32"/>
  <c r="AQ11" i="32"/>
  <c r="AC9" i="32"/>
  <c r="L7" i="32"/>
  <c r="AB4" i="32"/>
  <c r="X4" i="32"/>
  <c r="BR14" i="32"/>
  <c r="BO11" i="32"/>
  <c r="CH8" i="32"/>
  <c r="BZ6" i="32"/>
  <c r="BJ4" i="32"/>
  <c r="DU6" i="32"/>
  <c r="IC15" i="32"/>
  <c r="HY8" i="32"/>
  <c r="HW14" i="32"/>
  <c r="HU4" i="32"/>
  <c r="N14" i="32"/>
  <c r="AB9" i="32"/>
  <c r="AA4" i="32"/>
  <c r="U15" i="32"/>
  <c r="BI6" i="32"/>
  <c r="IC14" i="32"/>
  <c r="IA6" i="32"/>
  <c r="HX5" i="32"/>
  <c r="HW13" i="32"/>
  <c r="J5" i="32"/>
  <c r="BR8" i="32"/>
  <c r="IB8" i="32"/>
  <c r="HX15" i="32"/>
  <c r="HV9" i="32"/>
  <c r="AH8" i="32"/>
  <c r="Q4" i="32"/>
  <c r="DN7" i="32"/>
  <c r="IC9" i="32"/>
  <c r="IA4" i="32"/>
  <c r="HX14" i="32"/>
  <c r="S13" i="32"/>
  <c r="L6" i="32"/>
  <c r="CG12" i="32"/>
  <c r="CO10" i="32"/>
  <c r="DL14" i="32"/>
  <c r="EQ7" i="32"/>
  <c r="IC8" i="32"/>
  <c r="HY14" i="32"/>
  <c r="HV7" i="32"/>
  <c r="CD9" i="32"/>
  <c r="DS8" i="32"/>
  <c r="AM70" i="5"/>
  <c r="IC5" i="32"/>
  <c r="IC13" i="32"/>
  <c r="IC24" i="32"/>
  <c r="IC1" i="32"/>
  <c r="IC10" i="32"/>
  <c r="IC21" i="32"/>
  <c r="IC11" i="32"/>
  <c r="IC22" i="32"/>
  <c r="IB5" i="32"/>
  <c r="IB13" i="32"/>
  <c r="IB24" i="32"/>
  <c r="IB1" i="32"/>
  <c r="IB10" i="32"/>
  <c r="IB21" i="32"/>
  <c r="IB11" i="32"/>
  <c r="IB22" i="32"/>
  <c r="IA8" i="32"/>
  <c r="IA17" i="32"/>
  <c r="IA27" i="32"/>
  <c r="IA1" i="32"/>
  <c r="IA10" i="32"/>
  <c r="IA21" i="32"/>
  <c r="IA11" i="32"/>
  <c r="IA22" i="32"/>
  <c r="HZ11" i="32"/>
  <c r="HZ4" i="32"/>
  <c r="HZ12" i="32"/>
  <c r="HZ13" i="32"/>
  <c r="HZ6" i="32"/>
  <c r="HZ25" i="32"/>
  <c r="HZ15" i="32"/>
  <c r="HZ8" i="32"/>
  <c r="HZ17" i="32"/>
  <c r="HZ27" i="32"/>
  <c r="HZ9" i="32"/>
  <c r="HZ18" i="32"/>
  <c r="HZ22" i="32"/>
  <c r="HZ5" i="32"/>
  <c r="HZ24" i="32"/>
  <c r="HZ14" i="32"/>
  <c r="HZ7" i="32"/>
  <c r="HZ26" i="32"/>
  <c r="HZ1" i="32"/>
  <c r="HZ10" i="32"/>
  <c r="HZ21" i="32"/>
  <c r="HY5" i="32"/>
  <c r="HY13" i="32"/>
  <c r="HY24" i="32"/>
  <c r="HY11" i="32"/>
  <c r="HY22" i="32"/>
  <c r="HX8" i="32"/>
  <c r="HX17" i="32"/>
  <c r="HX27" i="32"/>
  <c r="HX1" i="32"/>
  <c r="HX10" i="32"/>
  <c r="HX21" i="32"/>
  <c r="HX11" i="32"/>
  <c r="HX22" i="32"/>
  <c r="HW8" i="32"/>
  <c r="HW17" i="32"/>
  <c r="HW27" i="32"/>
  <c r="HW9" i="32"/>
  <c r="HW18" i="32"/>
  <c r="HW1" i="32"/>
  <c r="HW10" i="32"/>
  <c r="HW21" i="32"/>
  <c r="HW11" i="32"/>
  <c r="HW22" i="32"/>
  <c r="HV5" i="32"/>
  <c r="HV13" i="32"/>
  <c r="HV24" i="32"/>
  <c r="HV11" i="32"/>
  <c r="HV22" i="32"/>
  <c r="HU9" i="32"/>
  <c r="HU18" i="32"/>
  <c r="HU11" i="32"/>
  <c r="HU22" i="32"/>
  <c r="CE19" i="5"/>
  <c r="ET28" i="5"/>
  <c r="CP11" i="32"/>
  <c r="AC36" i="32"/>
  <c r="AC39" i="32"/>
  <c r="AC24" i="32"/>
  <c r="AC31" i="32"/>
  <c r="U37" i="32"/>
  <c r="CY27" i="5"/>
  <c r="DP19" i="5"/>
  <c r="BD39" i="32"/>
  <c r="BD37" i="32"/>
  <c r="BE68" i="5" s="1"/>
  <c r="BT33" i="32"/>
  <c r="CJ21" i="32"/>
  <c r="CK27" i="5"/>
  <c r="BB9" i="32"/>
  <c r="AT33" i="32"/>
  <c r="F31" i="32"/>
  <c r="F24" i="32"/>
  <c r="F13" i="32"/>
  <c r="F22" i="32"/>
  <c r="F11" i="32"/>
  <c r="F15" i="32"/>
  <c r="F9" i="32"/>
  <c r="F35" i="32"/>
  <c r="F50" i="32"/>
  <c r="F10" i="32"/>
  <c r="V9" i="32"/>
  <c r="V21" i="32"/>
  <c r="V47" i="32"/>
  <c r="V35" i="32"/>
  <c r="V31" i="32"/>
  <c r="V25" i="32"/>
  <c r="V22" i="32"/>
  <c r="V18" i="32"/>
  <c r="V8" i="32"/>
  <c r="V27" i="32"/>
  <c r="V23" i="32"/>
  <c r="V15" i="32"/>
  <c r="AL8" i="32"/>
  <c r="AL13" i="32"/>
  <c r="AL11" i="32"/>
  <c r="AL10" i="32"/>
  <c r="AL37" i="32"/>
  <c r="AM68" i="5" s="1"/>
  <c r="AL12" i="32"/>
  <c r="AL24" i="32"/>
  <c r="AL22" i="32"/>
  <c r="AL18" i="32"/>
  <c r="V6" i="32"/>
  <c r="V14" i="32"/>
  <c r="U20" i="5"/>
  <c r="CE29" i="5"/>
  <c r="CE28" i="5"/>
  <c r="EE25" i="32"/>
  <c r="EF27" i="5"/>
  <c r="EU17" i="32"/>
  <c r="EV27" i="5"/>
  <c r="CV12" i="32"/>
  <c r="CV31" i="32"/>
  <c r="CV17" i="32"/>
  <c r="DD27" i="32"/>
  <c r="DE27" i="5"/>
  <c r="CY23" i="32"/>
  <c r="CP34" i="32"/>
  <c r="CF40" i="32"/>
  <c r="BT4" i="32"/>
  <c r="BB23" i="32"/>
  <c r="AD1" i="32"/>
  <c r="V4" i="32"/>
  <c r="AD12" i="32"/>
  <c r="F23" i="32"/>
  <c r="AL27" i="32"/>
  <c r="M32" i="32"/>
  <c r="J70" i="5"/>
  <c r="J80" i="5" s="1"/>
  <c r="AL41" i="32"/>
  <c r="AM72" i="5" s="1"/>
  <c r="EF38" i="32"/>
  <c r="EN54" i="32"/>
  <c r="EV26" i="32"/>
  <c r="EW27" i="5"/>
  <c r="CP27" i="5"/>
  <c r="CW10" i="32"/>
  <c r="CX27" i="5"/>
  <c r="DE1" i="32"/>
  <c r="DF27" i="5"/>
  <c r="DE48" i="32"/>
  <c r="DF15" i="5" s="1"/>
  <c r="DM39" i="32"/>
  <c r="DN27" i="5"/>
  <c r="DU21" i="32"/>
  <c r="DV27" i="5"/>
  <c r="EC45" i="32"/>
  <c r="ED27" i="5"/>
  <c r="ED29" i="5" s="1"/>
  <c r="EA6" i="32"/>
  <c r="CP10" i="32"/>
  <c r="EA15" i="32"/>
  <c r="CV24" i="32"/>
  <c r="CQ34" i="32"/>
  <c r="CR23" i="5" s="1"/>
  <c r="DF48" i="32"/>
  <c r="BA38" i="32"/>
  <c r="BA15" i="32"/>
  <c r="BA1" i="32"/>
  <c r="BA5" i="32"/>
  <c r="BI15" i="32"/>
  <c r="BJ27" i="5"/>
  <c r="BJ28" i="5" s="1"/>
  <c r="BI13" i="32"/>
  <c r="BQ24" i="32"/>
  <c r="BQ8" i="32"/>
  <c r="BY36" i="32"/>
  <c r="BZ68" i="5"/>
  <c r="BY4" i="32"/>
  <c r="BY1" i="32"/>
  <c r="BY9" i="32"/>
  <c r="CG22" i="32"/>
  <c r="CH27" i="5"/>
  <c r="CH29" i="5" s="1"/>
  <c r="CG5" i="32"/>
  <c r="CG13" i="32"/>
  <c r="BY12" i="32"/>
  <c r="CJ14" i="32"/>
  <c r="CE23" i="32"/>
  <c r="BY31" i="32"/>
  <c r="BW48" i="32"/>
  <c r="C8" i="32"/>
  <c r="C5" i="32"/>
  <c r="C54" i="32"/>
  <c r="C44" i="32"/>
  <c r="K31" i="32"/>
  <c r="K22" i="32"/>
  <c r="K7" i="32"/>
  <c r="K9" i="32"/>
  <c r="K8" i="32"/>
  <c r="S40" i="32"/>
  <c r="S36" i="32"/>
  <c r="S31" i="32"/>
  <c r="T24" i="5" s="1"/>
  <c r="S1" i="32"/>
  <c r="AA38" i="32"/>
  <c r="AA36" i="32"/>
  <c r="AA24" i="32"/>
  <c r="AA26" i="32"/>
  <c r="AA22" i="32"/>
  <c r="AI50" i="32"/>
  <c r="AI44" i="32"/>
  <c r="AI40" i="32"/>
  <c r="AI18" i="32"/>
  <c r="AI13" i="32"/>
  <c r="AI6" i="32"/>
  <c r="AI32" i="32"/>
  <c r="AI4" i="32"/>
  <c r="AQ40" i="32"/>
  <c r="AR71" i="5" s="1"/>
  <c r="AQ38" i="32"/>
  <c r="AR69" i="5" s="1"/>
  <c r="AQ26" i="32"/>
  <c r="AQ9" i="32"/>
  <c r="AQ41" i="32"/>
  <c r="AR72" i="5" s="1"/>
  <c r="AQ7" i="32"/>
  <c r="F6" i="32"/>
  <c r="AQ6" i="32"/>
  <c r="F8" i="32"/>
  <c r="M11" i="32"/>
  <c r="F14" i="32"/>
  <c r="AL21" i="32"/>
  <c r="AQ24" i="32"/>
  <c r="E26" i="32"/>
  <c r="C31" i="32"/>
  <c r="V39" i="32"/>
  <c r="BC27" i="5"/>
  <c r="CQ27" i="5"/>
  <c r="DM27" i="5"/>
  <c r="EI27" i="5"/>
  <c r="DU29" i="5"/>
  <c r="EG50" i="32"/>
  <c r="EO14" i="32"/>
  <c r="EP27" i="5"/>
  <c r="DV36" i="32"/>
  <c r="AT22" i="32"/>
  <c r="AT7" i="32"/>
  <c r="DG41" i="32"/>
  <c r="DG36" i="32"/>
  <c r="U18" i="32"/>
  <c r="U32" i="32"/>
  <c r="U34" i="32"/>
  <c r="U11" i="32"/>
  <c r="U26" i="32"/>
  <c r="AK18" i="32"/>
  <c r="AK11" i="32"/>
  <c r="AK15" i="32"/>
  <c r="AK5" i="32"/>
  <c r="AK41" i="32"/>
  <c r="AS45" i="32"/>
  <c r="AS33" i="32"/>
  <c r="AS15" i="32"/>
  <c r="AS5" i="32"/>
  <c r="AS22" i="32"/>
  <c r="AS13" i="32"/>
  <c r="AS7" i="32"/>
  <c r="M18" i="32"/>
  <c r="EQ4" i="32"/>
  <c r="ER27" i="5"/>
  <c r="ER29" i="5" s="1"/>
  <c r="DG11" i="32"/>
  <c r="BL25" i="32"/>
  <c r="BL8" i="32"/>
  <c r="O27" i="5"/>
  <c r="N33" i="32"/>
  <c r="N26" i="32"/>
  <c r="N23" i="32"/>
  <c r="N6" i="32"/>
  <c r="N41" i="32"/>
  <c r="N63" i="32" s="1"/>
  <c r="N27" i="32"/>
  <c r="N24" i="32"/>
  <c r="N21" i="32"/>
  <c r="N10" i="32"/>
  <c r="N4" i="32"/>
  <c r="N1" i="32"/>
  <c r="N54" i="32"/>
  <c r="N45" i="32"/>
  <c r="N66" i="32" s="1"/>
  <c r="AK37" i="32"/>
  <c r="AL68" i="5" s="1"/>
  <c r="CZ12" i="5"/>
  <c r="DQ35" i="32"/>
  <c r="DW5" i="32"/>
  <c r="CB25" i="32"/>
  <c r="O1" i="32"/>
  <c r="P27" i="5"/>
  <c r="O41" i="32"/>
  <c r="W25" i="32"/>
  <c r="X27" i="5"/>
  <c r="W39" i="32"/>
  <c r="X70" i="5" s="1"/>
  <c r="AE17" i="32"/>
  <c r="AE10" i="32"/>
  <c r="AE1" i="32"/>
  <c r="AC5" i="32"/>
  <c r="AK31" i="32"/>
  <c r="AL24" i="5" s="1"/>
  <c r="V33" i="32"/>
  <c r="V48" i="32"/>
  <c r="EK47" i="32"/>
  <c r="EL27" i="5"/>
  <c r="EL29" i="5" s="1"/>
  <c r="EI24" i="32"/>
  <c r="CT8" i="32"/>
  <c r="CU27" i="5"/>
  <c r="CU28" i="5" s="1"/>
  <c r="DJ6" i="32"/>
  <c r="DR37" i="32"/>
  <c r="DS27" i="5"/>
  <c r="CM6" i="32"/>
  <c r="DO9" i="32"/>
  <c r="DR18" i="32"/>
  <c r="DK31" i="32"/>
  <c r="AX11" i="32"/>
  <c r="AX6" i="32"/>
  <c r="BF12" i="32"/>
  <c r="BF54" i="32"/>
  <c r="BF13" i="32"/>
  <c r="BF11" i="32"/>
  <c r="BF1" i="32"/>
  <c r="BN23" i="32"/>
  <c r="BN9" i="32"/>
  <c r="BN27" i="32"/>
  <c r="BN48" i="32"/>
  <c r="BO15" i="5" s="1"/>
  <c r="BN7" i="32"/>
  <c r="BV21" i="32"/>
  <c r="BV4" i="32"/>
  <c r="BV12" i="32"/>
  <c r="CD24" i="32"/>
  <c r="CD17" i="32"/>
  <c r="BD4" i="32"/>
  <c r="BO9" i="32"/>
  <c r="BL21" i="32"/>
  <c r="AX36" i="32"/>
  <c r="CD42" i="32"/>
  <c r="CE73" i="5" s="1"/>
  <c r="V1" i="32"/>
  <c r="H34" i="32"/>
  <c r="H50" i="32"/>
  <c r="H14" i="32"/>
  <c r="H8" i="32"/>
  <c r="I27" i="5"/>
  <c r="X33" i="32"/>
  <c r="Y20" i="5" s="1"/>
  <c r="X39" i="32"/>
  <c r="Y70" i="5" s="1"/>
  <c r="X5" i="32"/>
  <c r="X17" i="32"/>
  <c r="AF37" i="32"/>
  <c r="AF25" i="32"/>
  <c r="AF7" i="32"/>
  <c r="AF1" i="32"/>
  <c r="AN25" i="32"/>
  <c r="AN35" i="32"/>
  <c r="AO22" i="5" s="1"/>
  <c r="AN33" i="32"/>
  <c r="AN17" i="32"/>
  <c r="F4" i="32"/>
  <c r="AF6" i="32"/>
  <c r="AE7" i="32"/>
  <c r="E9" i="32"/>
  <c r="N12" i="32"/>
  <c r="V13" i="32"/>
  <c r="W17" i="32"/>
  <c r="F21" i="32"/>
  <c r="AK22" i="32"/>
  <c r="AL25" i="32"/>
  <c r="E36" i="32"/>
  <c r="E41" i="32"/>
  <c r="L27" i="5"/>
  <c r="L29" i="5" s="1"/>
  <c r="U29" i="5"/>
  <c r="AB27" i="5"/>
  <c r="EA27" i="5"/>
  <c r="EU27" i="5"/>
  <c r="DF7" i="32"/>
  <c r="DG27" i="5"/>
  <c r="DF11" i="32"/>
  <c r="CX4" i="32"/>
  <c r="DF10" i="32"/>
  <c r="BB24" i="32"/>
  <c r="BB6" i="32"/>
  <c r="DF17" i="32"/>
  <c r="CX52" i="32"/>
  <c r="CY14" i="5" s="1"/>
  <c r="E31" i="32"/>
  <c r="E18" i="32"/>
  <c r="E13" i="32"/>
  <c r="E44" i="32"/>
  <c r="E5" i="32"/>
  <c r="E7" i="32"/>
  <c r="E40" i="32"/>
  <c r="E11" i="32"/>
  <c r="M52" i="32"/>
  <c r="M45" i="32"/>
  <c r="M39" i="32"/>
  <c r="M38" i="32"/>
  <c r="M41" i="32"/>
  <c r="M13" i="32"/>
  <c r="M5" i="32"/>
  <c r="U35" i="32"/>
  <c r="V22" i="5" s="1"/>
  <c r="EJ29" i="5"/>
  <c r="EJ28" i="5"/>
  <c r="DH31" i="32"/>
  <c r="DW17" i="32"/>
  <c r="DN52" i="32"/>
  <c r="AV14" i="32"/>
  <c r="AW27" i="5"/>
  <c r="CB6" i="32"/>
  <c r="CC27" i="5"/>
  <c r="AD42" i="32"/>
  <c r="AE73" i="5" s="1"/>
  <c r="AD41" i="32"/>
  <c r="AE72" i="5" s="1"/>
  <c r="AD27" i="32"/>
  <c r="AD17" i="32"/>
  <c r="AD31" i="32"/>
  <c r="AE24" i="5" s="1"/>
  <c r="AD22" i="32"/>
  <c r="AD18" i="32"/>
  <c r="AD13" i="32"/>
  <c r="AD9" i="32"/>
  <c r="AD6" i="32"/>
  <c r="AD14" i="32"/>
  <c r="AD4" i="32"/>
  <c r="AD33" i="32"/>
  <c r="AE20" i="5" s="1"/>
  <c r="AD21" i="32"/>
  <c r="AD11" i="32"/>
  <c r="AD35" i="32"/>
  <c r="AE22" i="5" s="1"/>
  <c r="AD26" i="32"/>
  <c r="M7" i="32"/>
  <c r="AC18" i="32"/>
  <c r="M22" i="32"/>
  <c r="F27" i="32"/>
  <c r="AL35" i="32"/>
  <c r="AM22" i="5" s="1"/>
  <c r="EI1" i="32"/>
  <c r="CS52" i="32"/>
  <c r="CT27" i="5"/>
  <c r="CT28" i="5" s="1"/>
  <c r="DY42" i="32"/>
  <c r="DZ27" i="5"/>
  <c r="DW52" i="32"/>
  <c r="G45" i="32"/>
  <c r="H27" i="5"/>
  <c r="U7" i="32"/>
  <c r="U13" i="32"/>
  <c r="N22" i="32"/>
  <c r="AD25" i="32"/>
  <c r="DX27" i="5"/>
  <c r="ED50" i="32"/>
  <c r="EI25" i="32"/>
  <c r="CM15" i="32"/>
  <c r="CM51" i="32"/>
  <c r="CU6" i="32"/>
  <c r="CU22" i="32"/>
  <c r="DS26" i="32"/>
  <c r="DS18" i="32"/>
  <c r="DS38" i="32"/>
  <c r="EA51" i="32"/>
  <c r="EA8" i="32"/>
  <c r="DT6" i="32"/>
  <c r="CN10" i="32"/>
  <c r="DC13" i="32"/>
  <c r="DW21" i="32"/>
  <c r="DS31" i="32"/>
  <c r="BB1" i="32"/>
  <c r="AY17" i="32"/>
  <c r="AY7" i="32"/>
  <c r="AY44" i="32"/>
  <c r="AY15" i="32"/>
  <c r="AY41" i="32"/>
  <c r="AY25" i="32"/>
  <c r="AY23" i="32"/>
  <c r="BG15" i="32"/>
  <c r="BG35" i="32"/>
  <c r="BG9" i="32"/>
  <c r="BO44" i="32"/>
  <c r="BP11" i="5" s="1"/>
  <c r="BO27" i="32"/>
  <c r="BO21" i="32"/>
  <c r="BW54" i="32"/>
  <c r="BX72" i="5"/>
  <c r="CE35" i="32"/>
  <c r="BF14" i="32"/>
  <c r="BN22" i="32"/>
  <c r="BG37" i="32"/>
  <c r="BH68" i="5" s="1"/>
  <c r="AX44" i="32"/>
  <c r="AY11" i="5" s="1"/>
  <c r="F1" i="32"/>
  <c r="J23" i="5"/>
  <c r="AL4" i="32"/>
  <c r="AL6" i="32"/>
  <c r="AK7" i="32"/>
  <c r="N9" i="32"/>
  <c r="AF10" i="32"/>
  <c r="V12" i="32"/>
  <c r="AL17" i="32"/>
  <c r="AS31" i="32"/>
  <c r="AS38" i="32"/>
  <c r="P41" i="32"/>
  <c r="AL44" i="32"/>
  <c r="AM11" i="5" s="1"/>
  <c r="V51" i="32"/>
  <c r="Q27" i="5"/>
  <c r="BQ27" i="5"/>
  <c r="CN27" i="5"/>
  <c r="EB22" i="5"/>
  <c r="AW7" i="32"/>
  <c r="AX27" i="5"/>
  <c r="BE8" i="32"/>
  <c r="BF27" i="5"/>
  <c r="BM44" i="32"/>
  <c r="BN27" i="5"/>
  <c r="BU7" i="32"/>
  <c r="BV27" i="5"/>
  <c r="CC1" i="32"/>
  <c r="CK37" i="32"/>
  <c r="CC8" i="32"/>
  <c r="CC31" i="32"/>
  <c r="CD24" i="5" s="1"/>
  <c r="L31" i="32"/>
  <c r="L5" i="32"/>
  <c r="T40" i="32"/>
  <c r="U71" i="5" s="1"/>
  <c r="T15" i="32"/>
  <c r="T36" i="32"/>
  <c r="U21" i="5" s="1"/>
  <c r="T32" i="32"/>
  <c r="U19" i="5" s="1"/>
  <c r="T13" i="32"/>
  <c r="T7" i="32"/>
  <c r="AB38" i="32"/>
  <c r="AC69" i="5" s="1"/>
  <c r="AB24" i="32"/>
  <c r="AJ47" i="32"/>
  <c r="AJ31" i="32"/>
  <c r="AJ65" i="32" s="1"/>
  <c r="AJ6" i="32"/>
  <c r="AJ8" i="32"/>
  <c r="AJ5" i="32"/>
  <c r="AR13" i="32"/>
  <c r="AR34" i="32"/>
  <c r="AR9" i="32"/>
  <c r="AR33" i="32"/>
  <c r="AR5" i="32"/>
  <c r="AR7" i="32"/>
  <c r="AR6" i="32"/>
  <c r="T4" i="32"/>
  <c r="D6" i="32"/>
  <c r="AG6" i="32"/>
  <c r="R7" i="32"/>
  <c r="B12" i="32"/>
  <c r="AP14" i="32"/>
  <c r="AJ15" i="32"/>
  <c r="AH23" i="32"/>
  <c r="AH25" i="32"/>
  <c r="AH27" i="32"/>
  <c r="AG32" i="32"/>
  <c r="Q44" i="32"/>
  <c r="Q47" i="32"/>
  <c r="AK27" i="5"/>
  <c r="BZ10" i="32"/>
  <c r="CH11" i="32"/>
  <c r="BR24" i="32"/>
  <c r="I38" i="32"/>
  <c r="I25" i="32"/>
  <c r="I14" i="32"/>
  <c r="I8" i="32"/>
  <c r="I48" i="32"/>
  <c r="I33" i="32"/>
  <c r="I40" i="32"/>
  <c r="I37" i="32"/>
  <c r="I6" i="32"/>
  <c r="Q12" i="32"/>
  <c r="Q23" i="32"/>
  <c r="Q6" i="32"/>
  <c r="Q38" i="32"/>
  <c r="Q17" i="32"/>
  <c r="Y39" i="32"/>
  <c r="Z70" i="5" s="1"/>
  <c r="Y21" i="32"/>
  <c r="Y44" i="32"/>
  <c r="Z11" i="5" s="1"/>
  <c r="Y41" i="32"/>
  <c r="Z72" i="5" s="1"/>
  <c r="Y37" i="32"/>
  <c r="Y27" i="32"/>
  <c r="Y12" i="32"/>
  <c r="Y10" i="32"/>
  <c r="Y14" i="32"/>
  <c r="AG37" i="32"/>
  <c r="AG45" i="32"/>
  <c r="AG25" i="32"/>
  <c r="AG14" i="32"/>
  <c r="AH16" i="5"/>
  <c r="AG33" i="32"/>
  <c r="AH20" i="5" s="1"/>
  <c r="AO10" i="32"/>
  <c r="AP21" i="5"/>
  <c r="AO35" i="32"/>
  <c r="AO27" i="32"/>
  <c r="AO21" i="32"/>
  <c r="AO17" i="32"/>
  <c r="AO12" i="32"/>
  <c r="I4" i="32"/>
  <c r="Y6" i="32"/>
  <c r="AO8" i="32"/>
  <c r="AH9" i="32"/>
  <c r="Z14" i="32"/>
  <c r="R18" i="32"/>
  <c r="R25" i="32"/>
  <c r="Q27" i="32"/>
  <c r="Q36" i="32"/>
  <c r="AO42" i="32"/>
  <c r="Y48" i="32"/>
  <c r="Z15" i="5" s="1"/>
  <c r="M27" i="5"/>
  <c r="M29" i="5" s="1"/>
  <c r="B25" i="32"/>
  <c r="B24" i="32"/>
  <c r="B26" i="32"/>
  <c r="J51" i="32"/>
  <c r="J48" i="32"/>
  <c r="J18" i="32"/>
  <c r="J11" i="32"/>
  <c r="J26" i="32"/>
  <c r="J7" i="32"/>
  <c r="K27" i="5"/>
  <c r="K28" i="5" s="1"/>
  <c r="J36" i="32"/>
  <c r="J32" i="32"/>
  <c r="J12" i="32"/>
  <c r="R15" i="32"/>
  <c r="R9" i="32"/>
  <c r="Z12" i="32"/>
  <c r="Z5" i="32"/>
  <c r="Z45" i="32"/>
  <c r="Z42" i="32"/>
  <c r="Z64" i="32" s="1"/>
  <c r="Z17" i="32"/>
  <c r="Z23" i="32"/>
  <c r="AH22" i="32"/>
  <c r="AH14" i="32"/>
  <c r="AH7" i="32"/>
  <c r="AH40" i="32"/>
  <c r="AH11" i="32"/>
  <c r="AH15" i="32"/>
  <c r="AP38" i="32"/>
  <c r="AQ69" i="5" s="1"/>
  <c r="AP34" i="32"/>
  <c r="AQ23" i="5" s="1"/>
  <c r="AP26" i="32"/>
  <c r="AP24" i="32"/>
  <c r="AP10" i="32"/>
  <c r="AP5" i="32"/>
  <c r="AP8" i="32"/>
  <c r="AP9" i="32"/>
  <c r="B13" i="32"/>
  <c r="Z15" i="32"/>
  <c r="AH17" i="32"/>
  <c r="Z18" i="32"/>
  <c r="AG21" i="32"/>
  <c r="AB22" i="32"/>
  <c r="Y23" i="32"/>
  <c r="Z25" i="32"/>
  <c r="T31" i="32"/>
  <c r="U24" i="5" s="1"/>
  <c r="U94" i="5" s="1"/>
  <c r="Y32" i="32"/>
  <c r="Z19" i="5" s="1"/>
  <c r="T35" i="32"/>
  <c r="U22" i="5" s="1"/>
  <c r="AG39" i="32"/>
  <c r="Y45" i="32"/>
  <c r="Z12" i="5" s="1"/>
  <c r="AV27" i="5"/>
  <c r="BL71" i="5"/>
  <c r="BL27" i="5"/>
  <c r="CJ27" i="5"/>
  <c r="CZ27" i="5"/>
  <c r="GB27" i="5"/>
  <c r="GJ27" i="5"/>
  <c r="AR28" i="5"/>
  <c r="AR29" i="5"/>
  <c r="GE28" i="5"/>
  <c r="GE29" i="5"/>
  <c r="AE27" i="5"/>
  <c r="AM27" i="5"/>
  <c r="AU27" i="5"/>
  <c r="CA27" i="5"/>
  <c r="CI70" i="5"/>
  <c r="CI27" i="5"/>
  <c r="EM27" i="5"/>
  <c r="GA27" i="5"/>
  <c r="GI27" i="5"/>
  <c r="GF29" i="5"/>
  <c r="GF28" i="5"/>
  <c r="CU29" i="5"/>
  <c r="AN27" i="5"/>
  <c r="BT73" i="5"/>
  <c r="BT27" i="5"/>
  <c r="CR27" i="5"/>
  <c r="DX73" i="5"/>
  <c r="EN27" i="5"/>
  <c r="BM27" i="5"/>
  <c r="CS27" i="5"/>
  <c r="DA27" i="5"/>
  <c r="DQ27" i="5"/>
  <c r="EG27" i="5"/>
  <c r="EO27" i="5"/>
  <c r="GK27" i="5"/>
  <c r="EQ28" i="5"/>
  <c r="EQ29" i="5"/>
  <c r="AH13" i="5"/>
  <c r="AH69" i="5"/>
  <c r="AP72" i="5"/>
  <c r="AP20" i="5"/>
  <c r="DJ27" i="5"/>
  <c r="AP11" i="5"/>
  <c r="DC22" i="5"/>
  <c r="GM28" i="5"/>
  <c r="GM29" i="5"/>
  <c r="ES29" i="5"/>
  <c r="ES28" i="5"/>
  <c r="AU12" i="5"/>
  <c r="AF27" i="5"/>
  <c r="BD27" i="5"/>
  <c r="CB27" i="5"/>
  <c r="AO27" i="5"/>
  <c r="DY27" i="5"/>
  <c r="GC27" i="5"/>
  <c r="CD27" i="5"/>
  <c r="DB27" i="5"/>
  <c r="GL27" i="5"/>
  <c r="GO29" i="5"/>
  <c r="GO28" i="5"/>
  <c r="BO29" i="5"/>
  <c r="BO28" i="5"/>
  <c r="EK29" i="5"/>
  <c r="EK28" i="5"/>
  <c r="GD27" i="5"/>
  <c r="AQ71" i="5"/>
  <c r="AQ18" i="5"/>
  <c r="CV72" i="5"/>
  <c r="EB69" i="5"/>
  <c r="AK19" i="5"/>
  <c r="AA27" i="5"/>
  <c r="AL27" i="5"/>
  <c r="CM27" i="5"/>
  <c r="FX27" i="5"/>
  <c r="BI29" i="5"/>
  <c r="BW28" i="5"/>
  <c r="GG29" i="5"/>
  <c r="FW27" i="5"/>
  <c r="GH29" i="5"/>
  <c r="BI73" i="5"/>
  <c r="AK11" i="5"/>
  <c r="AA19" i="5"/>
  <c r="BA27" i="5"/>
  <c r="FY27" i="5"/>
  <c r="CV29" i="5"/>
  <c r="DK27" i="5"/>
  <c r="AC27" i="5"/>
  <c r="AQ27" i="5"/>
  <c r="BP27" i="5"/>
  <c r="DC27" i="5"/>
  <c r="FZ27" i="5"/>
  <c r="GN27" i="5"/>
  <c r="Y27" i="5"/>
  <c r="Z27" i="5"/>
  <c r="J29" i="5"/>
  <c r="J28" i="5"/>
  <c r="R28" i="5"/>
  <c r="D71" i="32"/>
  <c r="ES50" i="32"/>
  <c r="ET17" i="5" s="1"/>
  <c r="ES12" i="32"/>
  <c r="ES4" i="32"/>
  <c r="ES31" i="32"/>
  <c r="ET24" i="5" s="1"/>
  <c r="AU47" i="32"/>
  <c r="AV13" i="5" s="1"/>
  <c r="AU24" i="32"/>
  <c r="AU45" i="32"/>
  <c r="AV12" i="5" s="1"/>
  <c r="AU48" i="32"/>
  <c r="AV15" i="5" s="1"/>
  <c r="AU42" i="32"/>
  <c r="AV73" i="5" s="1"/>
  <c r="AU17" i="32"/>
  <c r="AU6" i="32"/>
  <c r="AU1" i="32"/>
  <c r="AU36" i="32"/>
  <c r="AV21" i="5" s="1"/>
  <c r="AU26" i="32"/>
  <c r="AU10" i="32"/>
  <c r="AU12" i="32"/>
  <c r="AU32" i="32"/>
  <c r="AV19" i="5" s="1"/>
  <c r="AU18" i="32"/>
  <c r="AU38" i="32"/>
  <c r="AV69" i="5" s="1"/>
  <c r="AU4" i="32"/>
  <c r="BC42" i="32"/>
  <c r="BD73" i="5" s="1"/>
  <c r="BC22" i="32"/>
  <c r="BC4" i="32"/>
  <c r="BC8" i="32"/>
  <c r="BD16" i="5"/>
  <c r="BC38" i="32"/>
  <c r="BD69" i="5" s="1"/>
  <c r="BC10" i="32"/>
  <c r="BC32" i="32"/>
  <c r="BD19" i="5" s="1"/>
  <c r="BC26" i="32"/>
  <c r="BC18" i="32"/>
  <c r="BC36" i="32"/>
  <c r="BD21" i="5" s="1"/>
  <c r="BC15" i="32"/>
  <c r="BC6" i="32"/>
  <c r="BC1" i="32"/>
  <c r="BK17" i="32"/>
  <c r="BK38" i="32"/>
  <c r="BL69" i="5" s="1"/>
  <c r="BK8" i="32"/>
  <c r="BK1" i="32"/>
  <c r="BK50" i="32"/>
  <c r="BL17" i="5" s="1"/>
  <c r="BK32" i="32"/>
  <c r="BL19" i="5" s="1"/>
  <c r="BK18" i="32"/>
  <c r="BK6" i="32"/>
  <c r="BK14" i="32"/>
  <c r="BK15" i="32"/>
  <c r="BK4" i="32"/>
  <c r="BK12" i="32"/>
  <c r="BK51" i="32"/>
  <c r="BL18" i="5" s="1"/>
  <c r="BK24" i="32"/>
  <c r="BS52" i="32"/>
  <c r="BT14" i="5" s="1"/>
  <c r="BS40" i="32"/>
  <c r="BT71" i="5" s="1"/>
  <c r="BS24" i="32"/>
  <c r="BS32" i="32"/>
  <c r="BT19" i="5" s="1"/>
  <c r="BS4" i="32"/>
  <c r="BS12" i="32"/>
  <c r="BS34" i="32"/>
  <c r="BT23" i="5" s="1"/>
  <c r="BS17" i="32"/>
  <c r="BS10" i="32"/>
  <c r="BS6" i="32"/>
  <c r="BS51" i="32"/>
  <c r="BT18" i="5" s="1"/>
  <c r="BS22" i="32"/>
  <c r="BS14" i="32"/>
  <c r="BS8" i="32"/>
  <c r="BS1" i="32"/>
  <c r="CA48" i="32"/>
  <c r="CB15" i="5" s="1"/>
  <c r="CA15" i="32"/>
  <c r="CA38" i="32"/>
  <c r="CB69" i="5" s="1"/>
  <c r="CA24" i="32"/>
  <c r="CA17" i="32"/>
  <c r="CA8" i="32"/>
  <c r="CA12" i="32"/>
  <c r="CA10" i="32"/>
  <c r="CA13" i="32"/>
  <c r="CA18" i="32"/>
  <c r="CA14" i="32"/>
  <c r="CA34" i="32"/>
  <c r="CB23" i="5" s="1"/>
  <c r="CA51" i="32"/>
  <c r="CB18" i="5" s="1"/>
  <c r="CA6" i="32"/>
  <c r="CA4" i="32"/>
  <c r="CA27" i="32"/>
  <c r="CA26" i="32"/>
  <c r="CI38" i="32"/>
  <c r="CJ69" i="5" s="1"/>
  <c r="CI42" i="32"/>
  <c r="CJ73" i="5" s="1"/>
  <c r="CI14" i="32"/>
  <c r="CI36" i="32"/>
  <c r="CJ21" i="5" s="1"/>
  <c r="CI22" i="32"/>
  <c r="CI12" i="32"/>
  <c r="CI45" i="32"/>
  <c r="CJ12" i="5" s="1"/>
  <c r="CI6" i="32"/>
  <c r="CJ16" i="5"/>
  <c r="CI47" i="32"/>
  <c r="CJ13" i="5" s="1"/>
  <c r="CI26" i="32"/>
  <c r="CI1" i="32"/>
  <c r="CI27" i="32"/>
  <c r="CI15" i="32"/>
  <c r="CI10" i="32"/>
  <c r="CI18" i="32"/>
  <c r="CI13" i="32"/>
  <c r="CI8" i="32"/>
  <c r="BK45" i="32"/>
  <c r="BL12" i="5" s="1"/>
  <c r="CI4" i="32"/>
  <c r="BC12" i="32"/>
  <c r="CA32" i="32"/>
  <c r="CB19" i="5" s="1"/>
  <c r="CR35" i="32"/>
  <c r="CS22" i="5" s="1"/>
  <c r="CR14" i="32"/>
  <c r="CR13" i="32"/>
  <c r="CR11" i="32"/>
  <c r="CR34" i="32"/>
  <c r="CS23" i="5" s="1"/>
  <c r="CR32" i="32"/>
  <c r="CS19" i="5" s="1"/>
  <c r="CR15" i="32"/>
  <c r="CR9" i="32"/>
  <c r="CR7" i="32"/>
  <c r="DH17" i="32"/>
  <c r="DH14" i="32"/>
  <c r="DH24" i="32"/>
  <c r="DH42" i="32"/>
  <c r="DH11" i="32"/>
  <c r="DH34" i="32"/>
  <c r="DH36" i="32"/>
  <c r="DP12" i="32"/>
  <c r="DP5" i="32"/>
  <c r="DP15" i="32"/>
  <c r="DP27" i="32"/>
  <c r="DP22" i="32"/>
  <c r="DP13" i="32"/>
  <c r="DP40" i="32"/>
  <c r="DQ71" i="5" s="1"/>
  <c r="BS15" i="32"/>
  <c r="AU51" i="32"/>
  <c r="AV18" i="5" s="1"/>
  <c r="CZ50" i="32"/>
  <c r="DA17" i="5" s="1"/>
  <c r="CZ31" i="32"/>
  <c r="DA24" i="5" s="1"/>
  <c r="CZ26" i="32"/>
  <c r="CZ33" i="32"/>
  <c r="DA20" i="5" s="1"/>
  <c r="CZ9" i="32"/>
  <c r="CZ21" i="32"/>
  <c r="DX17" i="32"/>
  <c r="DX39" i="32"/>
  <c r="DY70" i="5" s="1"/>
  <c r="DX5" i="32"/>
  <c r="DX26" i="32"/>
  <c r="DX21" i="32"/>
  <c r="DX25" i="32"/>
  <c r="DX13" i="32"/>
  <c r="DP7" i="32"/>
  <c r="BC17" i="32"/>
  <c r="BK22" i="32"/>
  <c r="AE27" i="32"/>
  <c r="AE51" i="32"/>
  <c r="CJ6" i="32"/>
  <c r="BL17" i="32"/>
  <c r="P54" i="32"/>
  <c r="P52" i="32"/>
  <c r="P47" i="32"/>
  <c r="P44" i="32"/>
  <c r="P51" i="32"/>
  <c r="P40" i="32"/>
  <c r="P38" i="32"/>
  <c r="P60" i="32" s="1"/>
  <c r="P48" i="32"/>
  <c r="P37" i="32"/>
  <c r="P59" i="32" s="1"/>
  <c r="P34" i="32"/>
  <c r="P33" i="32"/>
  <c r="P31" i="32"/>
  <c r="P26" i="32"/>
  <c r="P24" i="32"/>
  <c r="P22" i="32"/>
  <c r="P18" i="32"/>
  <c r="P15" i="32"/>
  <c r="P13" i="32"/>
  <c r="P11" i="32"/>
  <c r="P9" i="32"/>
  <c r="P50" i="32"/>
  <c r="P45" i="32"/>
  <c r="P39" i="32"/>
  <c r="P23" i="32"/>
  <c r="P10" i="32"/>
  <c r="W7" i="32"/>
  <c r="X8" i="32"/>
  <c r="O12" i="32"/>
  <c r="AM23" i="32"/>
  <c r="H37" i="32"/>
  <c r="DS4" i="32"/>
  <c r="CW6" i="32"/>
  <c r="CU8" i="32"/>
  <c r="CU10" i="32"/>
  <c r="EA18" i="32"/>
  <c r="CM37" i="32"/>
  <c r="CM39" i="32"/>
  <c r="CO42" i="32"/>
  <c r="CP73" i="5" s="1"/>
  <c r="AX34" i="32"/>
  <c r="AX26" i="32"/>
  <c r="AX18" i="32"/>
  <c r="BF36" i="32"/>
  <c r="BF34" i="32"/>
  <c r="BG23" i="5" s="1"/>
  <c r="BF18" i="32"/>
  <c r="BF25" i="32"/>
  <c r="BF21" i="32"/>
  <c r="BV45" i="32"/>
  <c r="BW12" i="5" s="1"/>
  <c r="BV23" i="32"/>
  <c r="BV50" i="32"/>
  <c r="BW17" i="5" s="1"/>
  <c r="CD11" i="32"/>
  <c r="CD44" i="32"/>
  <c r="CE11" i="5" s="1"/>
  <c r="CD25" i="32"/>
  <c r="BL4" i="32"/>
  <c r="BD8" i="32"/>
  <c r="AX10" i="32"/>
  <c r="BN10" i="32"/>
  <c r="CB10" i="32"/>
  <c r="CK11" i="32"/>
  <c r="CB12" i="32"/>
  <c r="CD15" i="32"/>
  <c r="BM17" i="32"/>
  <c r="AV18" i="32"/>
  <c r="CB21" i="32"/>
  <c r="BT23" i="32"/>
  <c r="BL24" i="32"/>
  <c r="AV26" i="32"/>
  <c r="CB26" i="32"/>
  <c r="AX32" i="32"/>
  <c r="BL33" i="32"/>
  <c r="CG34" i="32"/>
  <c r="BL39" i="32"/>
  <c r="BM70" i="5" s="1"/>
  <c r="BD41" i="32"/>
  <c r="BI47" i="32"/>
  <c r="BJ13" i="5" s="1"/>
  <c r="W1" i="32"/>
  <c r="G4" i="32"/>
  <c r="AM4" i="32"/>
  <c r="P5" i="32"/>
  <c r="AA5" i="32"/>
  <c r="O6" i="32"/>
  <c r="C7" i="32"/>
  <c r="X7" i="32"/>
  <c r="AI7" i="32"/>
  <c r="L8" i="32"/>
  <c r="AM8" i="32"/>
  <c r="L9" i="32"/>
  <c r="AA11" i="32"/>
  <c r="AR11" i="32"/>
  <c r="P12" i="32"/>
  <c r="O14" i="32"/>
  <c r="AE14" i="32"/>
  <c r="D15" i="32"/>
  <c r="S18" i="32"/>
  <c r="AJ18" i="32"/>
  <c r="H21" i="32"/>
  <c r="G23" i="32"/>
  <c r="W23" i="32"/>
  <c r="AN23" i="32"/>
  <c r="K26" i="32"/>
  <c r="AB26" i="32"/>
  <c r="AR26" i="32"/>
  <c r="AR32" i="32"/>
  <c r="W33" i="32"/>
  <c r="X34" i="32"/>
  <c r="Y23" i="5" s="1"/>
  <c r="AB35" i="32"/>
  <c r="AC22" i="5" s="1"/>
  <c r="AB36" i="32"/>
  <c r="AC21" i="5" s="1"/>
  <c r="T38" i="32"/>
  <c r="U69" i="5" s="1"/>
  <c r="P42" i="32"/>
  <c r="AM45" i="32"/>
  <c r="AN12" i="5" s="1"/>
  <c r="W48" i="32"/>
  <c r="Y16" i="5"/>
  <c r="AF50" i="32"/>
  <c r="O54" i="32"/>
  <c r="EM9" i="32"/>
  <c r="EG32" i="32"/>
  <c r="EH19" i="5" s="1"/>
  <c r="CX1" i="32"/>
  <c r="DT4" i="32"/>
  <c r="DC6" i="32"/>
  <c r="DC8" i="32"/>
  <c r="CX9" i="32"/>
  <c r="DC10" i="32"/>
  <c r="DC15" i="32"/>
  <c r="DG17" i="32"/>
  <c r="DS22" i="32"/>
  <c r="DE25" i="32"/>
  <c r="EC32" i="32"/>
  <c r="DO34" i="32"/>
  <c r="DC37" i="32"/>
  <c r="DC39" i="32"/>
  <c r="DV48" i="32"/>
  <c r="DO52" i="32"/>
  <c r="BD1" i="32"/>
  <c r="BT1" i="32"/>
  <c r="BP16" i="5"/>
  <c r="BO25" i="32"/>
  <c r="BO14" i="32"/>
  <c r="BW39" i="32"/>
  <c r="BX70" i="5" s="1"/>
  <c r="BW33" i="32"/>
  <c r="CE15" i="32"/>
  <c r="CE48" i="32"/>
  <c r="CE31" i="32"/>
  <c r="AV4" i="32"/>
  <c r="BM4" i="32"/>
  <c r="BB5" i="32"/>
  <c r="CE5" i="32"/>
  <c r="BD6" i="32"/>
  <c r="BV7" i="32"/>
  <c r="BT8" i="32"/>
  <c r="CJ8" i="32"/>
  <c r="BQ9" i="32"/>
  <c r="BB10" i="32"/>
  <c r="BQ10" i="32"/>
  <c r="BN11" i="32"/>
  <c r="AT12" i="32"/>
  <c r="BL12" i="32"/>
  <c r="CD12" i="32"/>
  <c r="BM13" i="32"/>
  <c r="CJ13" i="32"/>
  <c r="BT14" i="32"/>
  <c r="BN17" i="32"/>
  <c r="AV21" i="32"/>
  <c r="CE21" i="32"/>
  <c r="CF22" i="32"/>
  <c r="CC23" i="32"/>
  <c r="CF26" i="32"/>
  <c r="BM33" i="32"/>
  <c r="BF35" i="32"/>
  <c r="BZ39" i="32"/>
  <c r="CA70" i="5" s="1"/>
  <c r="BO41" i="32"/>
  <c r="BP72" i="5" s="1"/>
  <c r="BD44" i="32"/>
  <c r="BW47" i="32"/>
  <c r="CE16" i="5"/>
  <c r="C1" i="32"/>
  <c r="X1" i="32"/>
  <c r="AI1" i="32"/>
  <c r="B54" i="32"/>
  <c r="B50" i="32"/>
  <c r="B44" i="32"/>
  <c r="B42" i="32"/>
  <c r="B41" i="32"/>
  <c r="B39" i="32"/>
  <c r="B37" i="32"/>
  <c r="B35" i="32"/>
  <c r="B33" i="32"/>
  <c r="B51" i="32"/>
  <c r="B40" i="32"/>
  <c r="B45" i="32"/>
  <c r="B36" i="32"/>
  <c r="B52" i="32"/>
  <c r="B31" i="32"/>
  <c r="B68" i="32" s="1"/>
  <c r="B23" i="32"/>
  <c r="B9" i="32"/>
  <c r="B34" i="32"/>
  <c r="C23" i="5" s="1"/>
  <c r="B15" i="32"/>
  <c r="B10" i="32"/>
  <c r="B8" i="32"/>
  <c r="B6" i="32"/>
  <c r="B4" i="32"/>
  <c r="B1" i="32"/>
  <c r="J54" i="32"/>
  <c r="J52" i="32"/>
  <c r="J47" i="32"/>
  <c r="J45" i="32"/>
  <c r="J50" i="32"/>
  <c r="J44" i="32"/>
  <c r="J42" i="32"/>
  <c r="J41" i="32"/>
  <c r="J39" i="32"/>
  <c r="J37" i="32"/>
  <c r="J35" i="32"/>
  <c r="J33" i="32"/>
  <c r="J38" i="32"/>
  <c r="J40" i="32"/>
  <c r="J34" i="32"/>
  <c r="J22" i="32"/>
  <c r="J14" i="32"/>
  <c r="J31" i="32"/>
  <c r="J23" i="32"/>
  <c r="J9" i="32"/>
  <c r="J8" i="32"/>
  <c r="J6" i="32"/>
  <c r="J4" i="32"/>
  <c r="J1" i="32"/>
  <c r="R54" i="32"/>
  <c r="R52" i="32"/>
  <c r="R51" i="32"/>
  <c r="R48" i="32"/>
  <c r="R47" i="32"/>
  <c r="R45" i="32"/>
  <c r="R41" i="32"/>
  <c r="R39" i="32"/>
  <c r="R37" i="32"/>
  <c r="R35" i="32"/>
  <c r="R33" i="32"/>
  <c r="R50" i="32"/>
  <c r="R32" i="32"/>
  <c r="R42" i="32"/>
  <c r="R38" i="32"/>
  <c r="R27" i="32"/>
  <c r="R13" i="32"/>
  <c r="R36" i="32"/>
  <c r="R22" i="32"/>
  <c r="R14" i="32"/>
  <c r="R6" i="32"/>
  <c r="R4" i="32"/>
  <c r="R1" i="32"/>
  <c r="Z54" i="32"/>
  <c r="AA25" i="5" s="1"/>
  <c r="Z52" i="32"/>
  <c r="Z72" i="32" s="1"/>
  <c r="Z51" i="32"/>
  <c r="Z50" i="32"/>
  <c r="Z48" i="32"/>
  <c r="Z68" i="32" s="1"/>
  <c r="Z41" i="32"/>
  <c r="Z63" i="32" s="1"/>
  <c r="Z39" i="32"/>
  <c r="Z37" i="32"/>
  <c r="AA68" i="5" s="1"/>
  <c r="Z35" i="32"/>
  <c r="AA22" i="5" s="1"/>
  <c r="Z33" i="32"/>
  <c r="AA20" i="5" s="1"/>
  <c r="Z38" i="32"/>
  <c r="Z47" i="32"/>
  <c r="Z40" i="32"/>
  <c r="Z62" i="32" s="1"/>
  <c r="Z34" i="32"/>
  <c r="AA23" i="5" s="1"/>
  <c r="Z36" i="32"/>
  <c r="AA21" i="5" s="1"/>
  <c r="Z26" i="32"/>
  <c r="Z21" i="32"/>
  <c r="Z27" i="32"/>
  <c r="Z13" i="32"/>
  <c r="Z6" i="32"/>
  <c r="Z4" i="32"/>
  <c r="Z1" i="32"/>
  <c r="AH54" i="32"/>
  <c r="AI25" i="5" s="1"/>
  <c r="AH52" i="32"/>
  <c r="AH51" i="32"/>
  <c r="AH44" i="32"/>
  <c r="AH42" i="32"/>
  <c r="AH41" i="32"/>
  <c r="AI72" i="5" s="1"/>
  <c r="AH39" i="32"/>
  <c r="AH37" i="32"/>
  <c r="AH35" i="32"/>
  <c r="AI22" i="5" s="1"/>
  <c r="AH33" i="32"/>
  <c r="AH48" i="32"/>
  <c r="AH45" i="32"/>
  <c r="AH36" i="32"/>
  <c r="AI21" i="5" s="1"/>
  <c r="AH18" i="32"/>
  <c r="AH12" i="32"/>
  <c r="AH50" i="32"/>
  <c r="AI17" i="5" s="1"/>
  <c r="AH47" i="32"/>
  <c r="AH26" i="32"/>
  <c r="AH21" i="32"/>
  <c r="AH6" i="32"/>
  <c r="AH4" i="32"/>
  <c r="AH1" i="32"/>
  <c r="AP54" i="32"/>
  <c r="AQ25" i="5" s="1"/>
  <c r="AP50" i="32"/>
  <c r="AQ17" i="5" s="1"/>
  <c r="AP47" i="32"/>
  <c r="AQ13" i="5" s="1"/>
  <c r="AP45" i="32"/>
  <c r="AQ12" i="5" s="1"/>
  <c r="AQ16" i="5"/>
  <c r="AP48" i="32"/>
  <c r="AQ15" i="5" s="1"/>
  <c r="AP52" i="32"/>
  <c r="AQ14" i="5" s="1"/>
  <c r="AP44" i="32"/>
  <c r="AQ11" i="5" s="1"/>
  <c r="AP42" i="32"/>
  <c r="AQ73" i="5" s="1"/>
  <c r="AP39" i="32"/>
  <c r="AQ70" i="5" s="1"/>
  <c r="AP37" i="32"/>
  <c r="AQ68" i="5" s="1"/>
  <c r="AP35" i="32"/>
  <c r="AQ22" i="5" s="1"/>
  <c r="AP33" i="32"/>
  <c r="AQ20" i="5" s="1"/>
  <c r="AP31" i="32"/>
  <c r="AP25" i="32"/>
  <c r="AP11" i="32"/>
  <c r="AP41" i="32"/>
  <c r="AQ72" i="5" s="1"/>
  <c r="AP32" i="32"/>
  <c r="AP18" i="32"/>
  <c r="AP12" i="32"/>
  <c r="AP6" i="32"/>
  <c r="AP4" i="32"/>
  <c r="AP1" i="32"/>
  <c r="H4" i="32"/>
  <c r="S4" i="32"/>
  <c r="AN4" i="32"/>
  <c r="G5" i="32"/>
  <c r="R5" i="32"/>
  <c r="AB5" i="32"/>
  <c r="AM5" i="32"/>
  <c r="P6" i="32"/>
  <c r="AA6" i="32"/>
  <c r="D7" i="32"/>
  <c r="O7" i="32"/>
  <c r="Z7" i="32"/>
  <c r="AJ7" i="32"/>
  <c r="O8" i="32"/>
  <c r="Z8" i="32"/>
  <c r="W10" i="32"/>
  <c r="L11" i="32"/>
  <c r="AC11" i="32"/>
  <c r="AS11" i="32"/>
  <c r="R12" i="32"/>
  <c r="J13" i="32"/>
  <c r="AA13" i="32"/>
  <c r="P14" i="32"/>
  <c r="AP15" i="32"/>
  <c r="O17" i="32"/>
  <c r="D18" i="32"/>
  <c r="J21" i="32"/>
  <c r="B22" i="32"/>
  <c r="S22" i="32"/>
  <c r="AJ22" i="32"/>
  <c r="H23" i="32"/>
  <c r="AP23" i="32"/>
  <c r="AH24" i="32"/>
  <c r="G25" i="32"/>
  <c r="M26" i="32"/>
  <c r="AC26" i="32"/>
  <c r="B27" i="32"/>
  <c r="AB31" i="32"/>
  <c r="AC24" i="5" s="1"/>
  <c r="B32" i="32"/>
  <c r="D33" i="32"/>
  <c r="AC34" i="32"/>
  <c r="G35" i="32"/>
  <c r="B38" i="32"/>
  <c r="AS40" i="32"/>
  <c r="AI47" i="32"/>
  <c r="AJ54" i="32"/>
  <c r="AK25" i="5" s="1"/>
  <c r="AV8" i="32"/>
  <c r="G52" i="32"/>
  <c r="G54" i="32"/>
  <c r="G51" i="32"/>
  <c r="G47" i="32"/>
  <c r="G44" i="32"/>
  <c r="G48" i="32"/>
  <c r="G40" i="32"/>
  <c r="G38" i="32"/>
  <c r="G36" i="32"/>
  <c r="G34" i="32"/>
  <c r="G32" i="32"/>
  <c r="G42" i="32"/>
  <c r="G39" i="32"/>
  <c r="G33" i="32"/>
  <c r="G41" i="32"/>
  <c r="G31" i="32"/>
  <c r="G26" i="32"/>
  <c r="G24" i="32"/>
  <c r="G22" i="32"/>
  <c r="G18" i="32"/>
  <c r="G15" i="32"/>
  <c r="G13" i="32"/>
  <c r="G11" i="32"/>
  <c r="G9" i="32"/>
  <c r="G50" i="32"/>
  <c r="G27" i="32"/>
  <c r="G14" i="32"/>
  <c r="W52" i="32"/>
  <c r="X14" i="5" s="1"/>
  <c r="W54" i="32"/>
  <c r="X25" i="5" s="1"/>
  <c r="W47" i="32"/>
  <c r="W44" i="32"/>
  <c r="W42" i="32"/>
  <c r="W40" i="32"/>
  <c r="W38" i="32"/>
  <c r="W36" i="32"/>
  <c r="X21" i="5" s="1"/>
  <c r="W34" i="32"/>
  <c r="X23" i="5" s="1"/>
  <c r="W32" i="32"/>
  <c r="W45" i="32"/>
  <c r="W51" i="32"/>
  <c r="W35" i="32"/>
  <c r="W31" i="32"/>
  <c r="W26" i="32"/>
  <c r="W24" i="32"/>
  <c r="W22" i="32"/>
  <c r="W18" i="32"/>
  <c r="W15" i="32"/>
  <c r="W13" i="32"/>
  <c r="W11" i="32"/>
  <c r="W9" i="32"/>
  <c r="W12" i="32"/>
  <c r="W8" i="32"/>
  <c r="W41" i="32"/>
  <c r="X72" i="5" s="1"/>
  <c r="W21" i="32"/>
  <c r="AE54" i="32"/>
  <c r="AE50" i="32"/>
  <c r="AE47" i="32"/>
  <c r="AE44" i="32"/>
  <c r="AF11" i="5" s="1"/>
  <c r="AE48" i="32"/>
  <c r="AF15" i="5" s="1"/>
  <c r="AE45" i="32"/>
  <c r="AF12" i="5" s="1"/>
  <c r="AE40" i="32"/>
  <c r="AE38" i="32"/>
  <c r="AE36" i="32"/>
  <c r="AE34" i="32"/>
  <c r="AE32" i="32"/>
  <c r="AF19" i="5" s="1"/>
  <c r="AE37" i="32"/>
  <c r="AE39" i="32"/>
  <c r="AF70" i="5" s="1"/>
  <c r="AE41" i="32"/>
  <c r="AF72" i="5" s="1"/>
  <c r="AE31" i="32"/>
  <c r="AE26" i="32"/>
  <c r="AE24" i="32"/>
  <c r="AE22" i="32"/>
  <c r="AE18" i="32"/>
  <c r="AE15" i="32"/>
  <c r="AE13" i="32"/>
  <c r="AE11" i="32"/>
  <c r="AE9" i="32"/>
  <c r="AE25" i="32"/>
  <c r="AE52" i="32"/>
  <c r="AE33" i="32"/>
  <c r="AE12" i="32"/>
  <c r="AM50" i="32"/>
  <c r="AN17" i="5" s="1"/>
  <c r="AN16" i="5"/>
  <c r="AM52" i="32"/>
  <c r="AN14" i="5" s="1"/>
  <c r="AM51" i="32"/>
  <c r="AN18" i="5" s="1"/>
  <c r="AM54" i="32"/>
  <c r="AN25" i="5" s="1"/>
  <c r="AM47" i="32"/>
  <c r="AN13" i="5" s="1"/>
  <c r="AM44" i="32"/>
  <c r="AN11" i="5" s="1"/>
  <c r="AM41" i="32"/>
  <c r="AN72" i="5" s="1"/>
  <c r="AM40" i="32"/>
  <c r="AN71" i="5" s="1"/>
  <c r="AM38" i="32"/>
  <c r="AN69" i="5" s="1"/>
  <c r="AM36" i="32"/>
  <c r="AN21" i="5" s="1"/>
  <c r="AM34" i="32"/>
  <c r="AN23" i="5" s="1"/>
  <c r="AM32" i="32"/>
  <c r="AN19" i="5" s="1"/>
  <c r="AM33" i="32"/>
  <c r="AN20" i="5" s="1"/>
  <c r="AM42" i="32"/>
  <c r="AN73" i="5" s="1"/>
  <c r="AM31" i="32"/>
  <c r="AN24" i="5" s="1"/>
  <c r="AM26" i="32"/>
  <c r="AM24" i="32"/>
  <c r="AM22" i="32"/>
  <c r="AM18" i="32"/>
  <c r="AM15" i="32"/>
  <c r="AM13" i="32"/>
  <c r="AM11" i="32"/>
  <c r="AM9" i="32"/>
  <c r="AM37" i="32"/>
  <c r="AM17" i="32"/>
  <c r="AM25" i="32"/>
  <c r="W6" i="32"/>
  <c r="O10" i="32"/>
  <c r="G37" i="32"/>
  <c r="W50" i="32"/>
  <c r="AW27" i="32"/>
  <c r="AW36" i="32"/>
  <c r="AX21" i="5" s="1"/>
  <c r="BE10" i="32"/>
  <c r="BE52" i="32"/>
  <c r="BU12" i="32"/>
  <c r="BU21" i="32"/>
  <c r="CB15" i="32"/>
  <c r="BL23" i="32"/>
  <c r="H54" i="32"/>
  <c r="H51" i="32"/>
  <c r="H47" i="32"/>
  <c r="H44" i="32"/>
  <c r="H48" i="32"/>
  <c r="H40" i="32"/>
  <c r="H38" i="32"/>
  <c r="H52" i="32"/>
  <c r="H45" i="32"/>
  <c r="H41" i="32"/>
  <c r="H32" i="32"/>
  <c r="H31" i="32"/>
  <c r="H26" i="32"/>
  <c r="H24" i="32"/>
  <c r="H22" i="32"/>
  <c r="H18" i="32"/>
  <c r="H15" i="32"/>
  <c r="H13" i="32"/>
  <c r="H11" i="32"/>
  <c r="H9" i="32"/>
  <c r="H36" i="32"/>
  <c r="H10" i="32"/>
  <c r="H39" i="32"/>
  <c r="H17" i="32"/>
  <c r="X54" i="32"/>
  <c r="Y25" i="5" s="1"/>
  <c r="X47" i="32"/>
  <c r="Y13" i="5" s="1"/>
  <c r="X44" i="32"/>
  <c r="Y11" i="5" s="1"/>
  <c r="X52" i="32"/>
  <c r="Y14" i="5" s="1"/>
  <c r="X42" i="32"/>
  <c r="Y73" i="5" s="1"/>
  <c r="X40" i="32"/>
  <c r="Y71" i="5" s="1"/>
  <c r="X38" i="32"/>
  <c r="Y69" i="5" s="1"/>
  <c r="X51" i="32"/>
  <c r="Y18" i="5" s="1"/>
  <c r="X36" i="32"/>
  <c r="Y21" i="5" s="1"/>
  <c r="X35" i="32"/>
  <c r="Y22" i="5" s="1"/>
  <c r="X31" i="32"/>
  <c r="Y24" i="5" s="1"/>
  <c r="X26" i="32"/>
  <c r="X24" i="32"/>
  <c r="X22" i="32"/>
  <c r="X18" i="32"/>
  <c r="X15" i="32"/>
  <c r="X13" i="32"/>
  <c r="X11" i="32"/>
  <c r="X9" i="32"/>
  <c r="X48" i="32"/>
  <c r="Y15" i="5" s="1"/>
  <c r="X14" i="32"/>
  <c r="X45" i="32"/>
  <c r="Y12" i="5" s="1"/>
  <c r="X32" i="32"/>
  <c r="X23" i="32"/>
  <c r="AF52" i="32"/>
  <c r="AF47" i="32"/>
  <c r="AF44" i="32"/>
  <c r="AF45" i="32"/>
  <c r="AF40" i="32"/>
  <c r="AF38" i="32"/>
  <c r="AF36" i="32"/>
  <c r="AF51" i="32"/>
  <c r="AF42" i="32"/>
  <c r="AF39" i="32"/>
  <c r="AF41" i="32"/>
  <c r="AF31" i="32"/>
  <c r="AF26" i="32"/>
  <c r="AF24" i="32"/>
  <c r="AF22" i="32"/>
  <c r="AF18" i="32"/>
  <c r="AF15" i="32"/>
  <c r="AF13" i="32"/>
  <c r="AF11" i="32"/>
  <c r="AF9" i="32"/>
  <c r="AF54" i="32"/>
  <c r="AF35" i="32"/>
  <c r="AF32" i="32"/>
  <c r="AF27" i="32"/>
  <c r="AF14" i="32"/>
  <c r="AN54" i="32"/>
  <c r="AO25" i="5" s="1"/>
  <c r="AN52" i="32"/>
  <c r="AO14" i="5" s="1"/>
  <c r="AN51" i="32"/>
  <c r="AO18" i="5" s="1"/>
  <c r="AN50" i="32"/>
  <c r="AN47" i="32"/>
  <c r="AN44" i="32"/>
  <c r="AN41" i="32"/>
  <c r="AN40" i="32"/>
  <c r="AN38" i="32"/>
  <c r="AO69" i="5" s="1"/>
  <c r="AN36" i="32"/>
  <c r="AO21" i="5" s="1"/>
  <c r="AN48" i="32"/>
  <c r="AO15" i="5" s="1"/>
  <c r="AN45" i="32"/>
  <c r="AN42" i="32"/>
  <c r="AN32" i="32"/>
  <c r="AN31" i="32"/>
  <c r="AN26" i="32"/>
  <c r="AN24" i="32"/>
  <c r="AN22" i="32"/>
  <c r="AN18" i="32"/>
  <c r="AN15" i="32"/>
  <c r="AN13" i="32"/>
  <c r="AN11" i="32"/>
  <c r="AN9" i="32"/>
  <c r="AN37" i="32"/>
  <c r="AO26" i="5" s="1"/>
  <c r="AN21" i="32"/>
  <c r="AN34" i="32"/>
  <c r="AO23" i="5" s="1"/>
  <c r="AN27" i="32"/>
  <c r="AN8" i="32"/>
  <c r="O5" i="32"/>
  <c r="X6" i="32"/>
  <c r="X41" i="32"/>
  <c r="Y72" i="5" s="1"/>
  <c r="O42" i="32"/>
  <c r="EE1" i="32"/>
  <c r="DU4" i="32"/>
  <c r="DJ7" i="32"/>
  <c r="CM12" i="32"/>
  <c r="DK15" i="32"/>
  <c r="DM21" i="32"/>
  <c r="CM35" i="32"/>
  <c r="AX4" i="32"/>
  <c r="BN4" i="32"/>
  <c r="CB4" i="32"/>
  <c r="BF5" i="32"/>
  <c r="AX7" i="32"/>
  <c r="BF8" i="32"/>
  <c r="BV8" i="32"/>
  <c r="AX9" i="32"/>
  <c r="CJ10" i="32"/>
  <c r="BN13" i="32"/>
  <c r="CJ15" i="32"/>
  <c r="BD18" i="32"/>
  <c r="CD23" i="32"/>
  <c r="BD26" i="32"/>
  <c r="AW31" i="32"/>
  <c r="C51" i="32"/>
  <c r="C50" i="32"/>
  <c r="C48" i="32"/>
  <c r="C45" i="32"/>
  <c r="C42" i="32"/>
  <c r="C41" i="32"/>
  <c r="C39" i="32"/>
  <c r="C37" i="32"/>
  <c r="C35" i="32"/>
  <c r="C33" i="32"/>
  <c r="C52" i="32"/>
  <c r="C36" i="32"/>
  <c r="C34" i="32"/>
  <c r="D23" i="5" s="1"/>
  <c r="C27" i="32"/>
  <c r="C25" i="32"/>
  <c r="C23" i="32"/>
  <c r="C21" i="32"/>
  <c r="C17" i="32"/>
  <c r="C14" i="32"/>
  <c r="C12" i="32"/>
  <c r="C10" i="32"/>
  <c r="C11" i="32"/>
  <c r="C47" i="32"/>
  <c r="C18" i="32"/>
  <c r="K51" i="32"/>
  <c r="K54" i="32"/>
  <c r="K50" i="32"/>
  <c r="K48" i="32"/>
  <c r="K45" i="32"/>
  <c r="K42" i="32"/>
  <c r="K44" i="32"/>
  <c r="K41" i="32"/>
  <c r="K39" i="32"/>
  <c r="K37" i="32"/>
  <c r="K35" i="32"/>
  <c r="K33" i="32"/>
  <c r="K52" i="32"/>
  <c r="K47" i="32"/>
  <c r="K38" i="32"/>
  <c r="K40" i="32"/>
  <c r="K36" i="32"/>
  <c r="K27" i="32"/>
  <c r="K25" i="32"/>
  <c r="K23" i="32"/>
  <c r="K21" i="32"/>
  <c r="K17" i="32"/>
  <c r="K14" i="32"/>
  <c r="K12" i="32"/>
  <c r="K10" i="32"/>
  <c r="K24" i="32"/>
  <c r="K11" i="32"/>
  <c r="S54" i="32"/>
  <c r="S51" i="32"/>
  <c r="S48" i="32"/>
  <c r="S45" i="32"/>
  <c r="S42" i="32"/>
  <c r="S47" i="32"/>
  <c r="S41" i="32"/>
  <c r="S39" i="32"/>
  <c r="S37" i="32"/>
  <c r="S35" i="32"/>
  <c r="S33" i="32"/>
  <c r="S50" i="32"/>
  <c r="S32" i="32"/>
  <c r="S27" i="32"/>
  <c r="S25" i="32"/>
  <c r="S23" i="32"/>
  <c r="S21" i="32"/>
  <c r="S17" i="32"/>
  <c r="S14" i="32"/>
  <c r="S12" i="32"/>
  <c r="S10" i="32"/>
  <c r="S44" i="32"/>
  <c r="S15" i="32"/>
  <c r="S24" i="32"/>
  <c r="S8" i="32"/>
  <c r="AA54" i="32"/>
  <c r="AA51" i="32"/>
  <c r="AA52" i="32"/>
  <c r="AA48" i="32"/>
  <c r="AB15" i="5" s="1"/>
  <c r="AA45" i="32"/>
  <c r="AA42" i="32"/>
  <c r="AA50" i="32"/>
  <c r="AA41" i="32"/>
  <c r="AA39" i="32"/>
  <c r="AA37" i="32"/>
  <c r="AA35" i="32"/>
  <c r="AA33" i="32"/>
  <c r="AB20" i="5" s="1"/>
  <c r="AA47" i="32"/>
  <c r="AA40" i="32"/>
  <c r="AA34" i="32"/>
  <c r="AA44" i="32"/>
  <c r="AA32" i="32"/>
  <c r="AA27" i="32"/>
  <c r="AA25" i="32"/>
  <c r="AA23" i="32"/>
  <c r="AA21" i="32"/>
  <c r="AA17" i="32"/>
  <c r="AA14" i="32"/>
  <c r="AA12" i="32"/>
  <c r="AA10" i="32"/>
  <c r="AA8" i="32"/>
  <c r="AA31" i="32"/>
  <c r="AA9" i="32"/>
  <c r="AA15" i="32"/>
  <c r="AI51" i="32"/>
  <c r="AI48" i="32"/>
  <c r="AI45" i="32"/>
  <c r="AI42" i="32"/>
  <c r="AI41" i="32"/>
  <c r="AI39" i="32"/>
  <c r="AI37" i="32"/>
  <c r="AI35" i="32"/>
  <c r="AI33" i="32"/>
  <c r="AI54" i="32"/>
  <c r="AI52" i="32"/>
  <c r="AI36" i="32"/>
  <c r="AI38" i="32"/>
  <c r="AI34" i="32"/>
  <c r="AJ23" i="5" s="1"/>
  <c r="AI27" i="32"/>
  <c r="AI25" i="32"/>
  <c r="AI23" i="32"/>
  <c r="AI21" i="32"/>
  <c r="AI17" i="32"/>
  <c r="AI14" i="32"/>
  <c r="AI12" i="32"/>
  <c r="AI10" i="32"/>
  <c r="AI8" i="32"/>
  <c r="AI22" i="32"/>
  <c r="AI31" i="32"/>
  <c r="AI9" i="32"/>
  <c r="AQ52" i="32"/>
  <c r="AR14" i="5" s="1"/>
  <c r="AQ51" i="32"/>
  <c r="AR18" i="5" s="1"/>
  <c r="AQ54" i="32"/>
  <c r="AR25" i="5" s="1"/>
  <c r="AQ45" i="32"/>
  <c r="AR12" i="5" s="1"/>
  <c r="AQ42" i="32"/>
  <c r="AR73" i="5" s="1"/>
  <c r="AR16" i="5"/>
  <c r="AQ48" i="32"/>
  <c r="AR15" i="5" s="1"/>
  <c r="AQ44" i="32"/>
  <c r="AR11" i="5" s="1"/>
  <c r="AQ39" i="32"/>
  <c r="AR70" i="5" s="1"/>
  <c r="AQ37" i="32"/>
  <c r="AQ59" i="32" s="1"/>
  <c r="AQ35" i="32"/>
  <c r="AR22" i="5" s="1"/>
  <c r="AQ33" i="32"/>
  <c r="AR20" i="5" s="1"/>
  <c r="AQ31" i="32"/>
  <c r="AQ50" i="32"/>
  <c r="AR17" i="5" s="1"/>
  <c r="AQ47" i="32"/>
  <c r="AR13" i="5" s="1"/>
  <c r="AQ27" i="32"/>
  <c r="AQ25" i="32"/>
  <c r="AQ23" i="32"/>
  <c r="AQ21" i="32"/>
  <c r="AQ17" i="32"/>
  <c r="AQ14" i="32"/>
  <c r="AQ12" i="32"/>
  <c r="AQ10" i="32"/>
  <c r="AQ8" i="32"/>
  <c r="AQ36" i="32"/>
  <c r="AR21" i="5" s="1"/>
  <c r="AQ34" i="32"/>
  <c r="AR23" i="5" s="1"/>
  <c r="AQ13" i="32"/>
  <c r="AQ22" i="32"/>
  <c r="AE4" i="32"/>
  <c r="H5" i="32"/>
  <c r="S5" i="32"/>
  <c r="AN5" i="32"/>
  <c r="G6" i="32"/>
  <c r="AM6" i="32"/>
  <c r="P7" i="32"/>
  <c r="AA7" i="32"/>
  <c r="D8" i="32"/>
  <c r="P8" i="32"/>
  <c r="AB8" i="32"/>
  <c r="G10" i="32"/>
  <c r="X10" i="32"/>
  <c r="AN10" i="32"/>
  <c r="AM12" i="32"/>
  <c r="K13" i="32"/>
  <c r="AB13" i="32"/>
  <c r="AQ15" i="32"/>
  <c r="P17" i="32"/>
  <c r="AF17" i="32"/>
  <c r="AE21" i="32"/>
  <c r="C22" i="32"/>
  <c r="T22" i="32"/>
  <c r="AI24" i="32"/>
  <c r="H25" i="32"/>
  <c r="X25" i="32"/>
  <c r="W27" i="32"/>
  <c r="AM27" i="32"/>
  <c r="C32" i="32"/>
  <c r="H33" i="32"/>
  <c r="AF34" i="32"/>
  <c r="H35" i="32"/>
  <c r="AE35" i="32"/>
  <c r="C38" i="32"/>
  <c r="AM39" i="32"/>
  <c r="AN70" i="5" s="1"/>
  <c r="AF48" i="32"/>
  <c r="S52" i="32"/>
  <c r="AV37" i="32"/>
  <c r="AV35" i="32"/>
  <c r="BL51" i="32"/>
  <c r="BM18" i="5" s="1"/>
  <c r="BL41" i="32"/>
  <c r="BL15" i="32"/>
  <c r="BT22" i="32"/>
  <c r="BT17" i="32"/>
  <c r="CB44" i="32"/>
  <c r="CC11" i="5" s="1"/>
  <c r="CB24" i="32"/>
  <c r="CB17" i="32"/>
  <c r="CB18" i="32"/>
  <c r="CB14" i="32"/>
  <c r="CJ41" i="32"/>
  <c r="CJ47" i="32"/>
  <c r="CJ39" i="32"/>
  <c r="CJ18" i="32"/>
  <c r="CJ26" i="32"/>
  <c r="BD17" i="32"/>
  <c r="O52" i="32"/>
  <c r="O47" i="32"/>
  <c r="O44" i="32"/>
  <c r="O50" i="32"/>
  <c r="O51" i="32"/>
  <c r="O40" i="32"/>
  <c r="O38" i="32"/>
  <c r="O36" i="32"/>
  <c r="O34" i="32"/>
  <c r="O32" i="32"/>
  <c r="O35" i="32"/>
  <c r="O48" i="32"/>
  <c r="O37" i="32"/>
  <c r="O33" i="32"/>
  <c r="O31" i="32"/>
  <c r="O26" i="32"/>
  <c r="O24" i="32"/>
  <c r="O22" i="32"/>
  <c r="O18" i="32"/>
  <c r="O15" i="32"/>
  <c r="O13" i="32"/>
  <c r="O11" i="32"/>
  <c r="O9" i="32"/>
  <c r="O21" i="32"/>
  <c r="O27" i="32"/>
  <c r="G17" i="32"/>
  <c r="AM21" i="32"/>
  <c r="BT6" i="32"/>
  <c r="BM10" i="32"/>
  <c r="AF12" i="32"/>
  <c r="X16" i="5"/>
  <c r="BD47" i="32"/>
  <c r="BD54" i="32"/>
  <c r="BD27" i="32"/>
  <c r="BD22" i="32"/>
  <c r="BD23" i="32"/>
  <c r="CJ4" i="32"/>
  <c r="BL10" i="32"/>
  <c r="BD12" i="32"/>
  <c r="BT15" i="32"/>
  <c r="CJ17" i="32"/>
  <c r="BL22" i="32"/>
  <c r="BT26" i="32"/>
  <c r="O4" i="32"/>
  <c r="AV10" i="32"/>
  <c r="AV25" i="32"/>
  <c r="CJ45" i="32"/>
  <c r="P4" i="32"/>
  <c r="G21" i="32"/>
  <c r="X21" i="32"/>
  <c r="P27" i="32"/>
  <c r="D65" i="32"/>
  <c r="X50" i="32"/>
  <c r="Y17" i="5" s="1"/>
  <c r="EU7" i="32"/>
  <c r="EE41" i="32"/>
  <c r="DC1" i="32"/>
  <c r="DK6" i="32"/>
  <c r="DK8" i="32"/>
  <c r="EA13" i="32"/>
  <c r="EA22" i="32"/>
  <c r="CU31" i="32"/>
  <c r="CU33" i="32"/>
  <c r="CV20" i="5" s="1"/>
  <c r="DS37" i="32"/>
  <c r="DS42" i="32"/>
  <c r="EU12" i="32"/>
  <c r="EU41" i="32"/>
  <c r="DK1" i="32"/>
  <c r="CM4" i="32"/>
  <c r="DN5" i="32"/>
  <c r="DR6" i="32"/>
  <c r="DK10" i="32"/>
  <c r="CU26" i="32"/>
  <c r="EA37" i="32"/>
  <c r="CM40" i="32"/>
  <c r="DC44" i="32"/>
  <c r="CW50" i="32"/>
  <c r="CX17" i="5" s="1"/>
  <c r="CJ1" i="32"/>
  <c r="BA8" i="32"/>
  <c r="BA51" i="32"/>
  <c r="BA32" i="32"/>
  <c r="BA31" i="32"/>
  <c r="BA24" i="32"/>
  <c r="BI34" i="32"/>
  <c r="BJ23" i="5" s="1"/>
  <c r="BI45" i="32"/>
  <c r="BI35" i="32"/>
  <c r="BJ22" i="5" s="1"/>
  <c r="BQ27" i="32"/>
  <c r="BQ36" i="32"/>
  <c r="BQ47" i="32"/>
  <c r="BQ42" i="32"/>
  <c r="BY18" i="32"/>
  <c r="BY26" i="32"/>
  <c r="BY32" i="32"/>
  <c r="CG32" i="32"/>
  <c r="CH19" i="5" s="1"/>
  <c r="CG27" i="32"/>
  <c r="BA4" i="32"/>
  <c r="BQ4" i="32"/>
  <c r="CG4" i="32"/>
  <c r="BI5" i="32"/>
  <c r="CC6" i="32"/>
  <c r="BI8" i="32"/>
  <c r="BD10" i="32"/>
  <c r="BT10" i="32"/>
  <c r="CK10" i="32"/>
  <c r="BV11" i="32"/>
  <c r="AV12" i="32"/>
  <c r="BV13" i="32"/>
  <c r="CC14" i="32"/>
  <c r="BQ15" i="32"/>
  <c r="BD21" i="32"/>
  <c r="BA22" i="32"/>
  <c r="BT24" i="32"/>
  <c r="BT25" i="32"/>
  <c r="BI26" i="32"/>
  <c r="AV27" i="32"/>
  <c r="BL31" i="32"/>
  <c r="BM24" i="5" s="1"/>
  <c r="CD33" i="32"/>
  <c r="CE20" i="5" s="1"/>
  <c r="BQ35" i="32"/>
  <c r="BR22" i="5" s="1"/>
  <c r="CC36" i="32"/>
  <c r="BV38" i="32"/>
  <c r="BW69" i="5" s="1"/>
  <c r="BA40" i="32"/>
  <c r="P1" i="32"/>
  <c r="AA1" i="32"/>
  <c r="D50" i="32"/>
  <c r="D48" i="32"/>
  <c r="D45" i="32"/>
  <c r="D42" i="32"/>
  <c r="D52" i="32"/>
  <c r="D41" i="32"/>
  <c r="D39" i="32"/>
  <c r="D37" i="32"/>
  <c r="D35" i="32"/>
  <c r="D34" i="32"/>
  <c r="D27" i="32"/>
  <c r="D25" i="32"/>
  <c r="D23" i="32"/>
  <c r="D21" i="32"/>
  <c r="D17" i="32"/>
  <c r="D14" i="32"/>
  <c r="D12" i="32"/>
  <c r="D10" i="32"/>
  <c r="D13" i="32"/>
  <c r="D40" i="32"/>
  <c r="D32" i="32"/>
  <c r="D22" i="32"/>
  <c r="L50" i="32"/>
  <c r="L48" i="32"/>
  <c r="L45" i="32"/>
  <c r="L42" i="32"/>
  <c r="L44" i="32"/>
  <c r="L41" i="32"/>
  <c r="L39" i="32"/>
  <c r="L37" i="32"/>
  <c r="L52" i="32"/>
  <c r="L47" i="32"/>
  <c r="L38" i="32"/>
  <c r="L40" i="32"/>
  <c r="L36" i="32"/>
  <c r="L27" i="32"/>
  <c r="L25" i="32"/>
  <c r="L23" i="32"/>
  <c r="L21" i="32"/>
  <c r="L17" i="32"/>
  <c r="L14" i="32"/>
  <c r="L12" i="32"/>
  <c r="L10" i="32"/>
  <c r="L54" i="32"/>
  <c r="L32" i="32"/>
  <c r="L26" i="32"/>
  <c r="L13" i="32"/>
  <c r="T54" i="32"/>
  <c r="U25" i="5" s="1"/>
  <c r="T48" i="32"/>
  <c r="T45" i="32"/>
  <c r="U12" i="5" s="1"/>
  <c r="T42" i="32"/>
  <c r="T50" i="32"/>
  <c r="U17" i="5" s="1"/>
  <c r="T51" i="32"/>
  <c r="T47" i="32"/>
  <c r="U13" i="5" s="1"/>
  <c r="T41" i="32"/>
  <c r="T39" i="32"/>
  <c r="U70" i="5" s="1"/>
  <c r="T37" i="32"/>
  <c r="U68" i="5" s="1"/>
  <c r="T44" i="32"/>
  <c r="U11" i="5" s="1"/>
  <c r="T27" i="32"/>
  <c r="T25" i="32"/>
  <c r="T23" i="32"/>
  <c r="T21" i="32"/>
  <c r="T17" i="32"/>
  <c r="T14" i="32"/>
  <c r="T12" i="32"/>
  <c r="T10" i="32"/>
  <c r="T18" i="32"/>
  <c r="T34" i="32"/>
  <c r="U23" i="5" s="1"/>
  <c r="T26" i="32"/>
  <c r="AB52" i="32"/>
  <c r="AC14" i="5" s="1"/>
  <c r="AB51" i="32"/>
  <c r="AC18" i="5" s="1"/>
  <c r="AC16" i="5"/>
  <c r="AB48" i="32"/>
  <c r="AC15" i="5" s="1"/>
  <c r="AB45" i="32"/>
  <c r="AC12" i="5" s="1"/>
  <c r="AB42" i="32"/>
  <c r="AC73" i="5" s="1"/>
  <c r="AB54" i="32"/>
  <c r="AC25" i="5" s="1"/>
  <c r="AB50" i="32"/>
  <c r="AC17" i="5" s="1"/>
  <c r="AB41" i="32"/>
  <c r="AC72" i="5" s="1"/>
  <c r="AB39" i="32"/>
  <c r="AC70" i="5" s="1"/>
  <c r="AB37" i="32"/>
  <c r="AB47" i="32"/>
  <c r="AC13" i="5" s="1"/>
  <c r="AB44" i="32"/>
  <c r="AC11" i="5" s="1"/>
  <c r="AB33" i="32"/>
  <c r="AC20" i="5" s="1"/>
  <c r="AB32" i="32"/>
  <c r="AB27" i="32"/>
  <c r="AB25" i="32"/>
  <c r="AB23" i="32"/>
  <c r="AB21" i="32"/>
  <c r="AB17" i="32"/>
  <c r="AB14" i="32"/>
  <c r="AB12" i="32"/>
  <c r="AB10" i="32"/>
  <c r="AB34" i="32"/>
  <c r="AC23" i="5" s="1"/>
  <c r="AB11" i="32"/>
  <c r="AB18" i="32"/>
  <c r="AJ48" i="32"/>
  <c r="AJ45" i="32"/>
  <c r="AJ42" i="32"/>
  <c r="AJ41" i="32"/>
  <c r="AJ39" i="32"/>
  <c r="AJ37" i="32"/>
  <c r="AJ52" i="32"/>
  <c r="AJ36" i="32"/>
  <c r="AK21" i="5" s="1"/>
  <c r="AJ38" i="32"/>
  <c r="AJ60" i="32" s="1"/>
  <c r="AJ35" i="32"/>
  <c r="AK22" i="5" s="1"/>
  <c r="AJ34" i="32"/>
  <c r="AK23" i="5" s="1"/>
  <c r="AJ27" i="32"/>
  <c r="AJ25" i="32"/>
  <c r="AJ23" i="32"/>
  <c r="AJ21" i="32"/>
  <c r="AJ17" i="32"/>
  <c r="AJ14" i="32"/>
  <c r="AJ12" i="32"/>
  <c r="AJ10" i="32"/>
  <c r="AJ50" i="32"/>
  <c r="AJ40" i="32"/>
  <c r="AJ33" i="32"/>
  <c r="AK20" i="5" s="1"/>
  <c r="AJ24" i="32"/>
  <c r="AJ51" i="32"/>
  <c r="AJ11" i="32"/>
  <c r="AR54" i="32"/>
  <c r="AS25" i="5" s="1"/>
  <c r="AR45" i="32"/>
  <c r="AR66" i="32" s="1"/>
  <c r="AR42" i="32"/>
  <c r="AR48" i="32"/>
  <c r="AR68" i="32" s="1"/>
  <c r="AR44" i="32"/>
  <c r="AR39" i="32"/>
  <c r="AR37" i="32"/>
  <c r="AR52" i="32"/>
  <c r="AR50" i="32"/>
  <c r="AR41" i="32"/>
  <c r="AR63" i="32" s="1"/>
  <c r="AR47" i="32"/>
  <c r="AR27" i="32"/>
  <c r="AR25" i="32"/>
  <c r="AR23" i="32"/>
  <c r="AR21" i="32"/>
  <c r="AR17" i="32"/>
  <c r="AR14" i="32"/>
  <c r="AR12" i="32"/>
  <c r="AR10" i="32"/>
  <c r="AR8" i="32"/>
  <c r="AR51" i="32"/>
  <c r="AR15" i="32"/>
  <c r="AR69" i="32"/>
  <c r="AR40" i="32"/>
  <c r="AR35" i="32"/>
  <c r="AS22" i="5" s="1"/>
  <c r="AR24" i="32"/>
  <c r="K4" i="32"/>
  <c r="AF4" i="32"/>
  <c r="AQ4" i="32"/>
  <c r="T5" i="32"/>
  <c r="AE5" i="32"/>
  <c r="H6" i="32"/>
  <c r="S6" i="32"/>
  <c r="AN6" i="32"/>
  <c r="G7" i="32"/>
  <c r="AB7" i="32"/>
  <c r="AM7" i="32"/>
  <c r="AE8" i="32"/>
  <c r="C9" i="32"/>
  <c r="S9" i="32"/>
  <c r="AJ9" i="32"/>
  <c r="G12" i="32"/>
  <c r="X12" i="32"/>
  <c r="AN12" i="32"/>
  <c r="AM14" i="32"/>
  <c r="K15" i="32"/>
  <c r="AB15" i="32"/>
  <c r="AQ18" i="32"/>
  <c r="P21" i="32"/>
  <c r="AF21" i="32"/>
  <c r="AE23" i="32"/>
  <c r="C24" i="32"/>
  <c r="T24" i="32"/>
  <c r="AI26" i="32"/>
  <c r="H27" i="32"/>
  <c r="X27" i="32"/>
  <c r="AF33" i="32"/>
  <c r="K34" i="32"/>
  <c r="L35" i="32"/>
  <c r="P36" i="32"/>
  <c r="W37" i="32"/>
  <c r="X26" i="5" s="1"/>
  <c r="D38" i="32"/>
  <c r="O39" i="32"/>
  <c r="P70" i="5" s="1"/>
  <c r="AN39" i="32"/>
  <c r="AB40" i="32"/>
  <c r="AC71" i="5" s="1"/>
  <c r="D47" i="32"/>
  <c r="AM48" i="32"/>
  <c r="AN15" i="5" s="1"/>
  <c r="T52" i="32"/>
  <c r="U14" i="5" s="1"/>
  <c r="EO1" i="32"/>
  <c r="EU4" i="32"/>
  <c r="DR1" i="32"/>
  <c r="CU4" i="32"/>
  <c r="DS6" i="32"/>
  <c r="DO7" i="32"/>
  <c r="DM8" i="32"/>
  <c r="CM10" i="32"/>
  <c r="EA10" i="32"/>
  <c r="DE14" i="32"/>
  <c r="DZ15" i="32"/>
  <c r="DV21" i="32"/>
  <c r="DO23" i="32"/>
  <c r="EA33" i="32"/>
  <c r="DC35" i="32"/>
  <c r="CU38" i="32"/>
  <c r="CV69" i="5" s="1"/>
  <c r="DG40" i="32"/>
  <c r="CX45" i="32"/>
  <c r="AV1" i="32"/>
  <c r="BR37" i="32"/>
  <c r="BR26" i="32"/>
  <c r="CH38" i="32"/>
  <c r="CI69" i="5" s="1"/>
  <c r="CH22" i="32"/>
  <c r="CH4" i="32"/>
  <c r="BP5" i="32"/>
  <c r="AV6" i="32"/>
  <c r="BL6" i="32"/>
  <c r="CD6" i="32"/>
  <c r="BG7" i="32"/>
  <c r="AT8" i="32"/>
  <c r="CB8" i="32"/>
  <c r="BE9" i="32"/>
  <c r="CC9" i="32"/>
  <c r="BF10" i="32"/>
  <c r="BV10" i="32"/>
  <c r="AT11" i="32"/>
  <c r="BW11" i="32"/>
  <c r="BA12" i="32"/>
  <c r="BT12" i="32"/>
  <c r="CJ12" i="32"/>
  <c r="BW13" i="32"/>
  <c r="BB14" i="32"/>
  <c r="CH14" i="32"/>
  <c r="BR15" i="32"/>
  <c r="AV17" i="32"/>
  <c r="BL18" i="32"/>
  <c r="BE21" i="32"/>
  <c r="CJ22" i="32"/>
  <c r="CJ23" i="32"/>
  <c r="BP26" i="32"/>
  <c r="AX27" i="32"/>
  <c r="BO31" i="32"/>
  <c r="BA34" i="32"/>
  <c r="CB35" i="32"/>
  <c r="BI40" i="32"/>
  <c r="BF48" i="32"/>
  <c r="BU50" i="32"/>
  <c r="CJ52" i="32"/>
  <c r="G1" i="32"/>
  <c r="AB1" i="32"/>
  <c r="AM1" i="32"/>
  <c r="E51" i="32"/>
  <c r="E52" i="32"/>
  <c r="E54" i="32"/>
  <c r="E45" i="32"/>
  <c r="E35" i="32"/>
  <c r="E34" i="32"/>
  <c r="E27" i="32"/>
  <c r="E25" i="32"/>
  <c r="E23" i="32"/>
  <c r="E21" i="32"/>
  <c r="E17" i="32"/>
  <c r="E14" i="32"/>
  <c r="E12" i="32"/>
  <c r="E10" i="32"/>
  <c r="E37" i="32"/>
  <c r="E47" i="32"/>
  <c r="E42" i="32"/>
  <c r="E39" i="32"/>
  <c r="E33" i="32"/>
  <c r="E32" i="32"/>
  <c r="E15" i="32"/>
  <c r="E8" i="32"/>
  <c r="E6" i="32"/>
  <c r="E4" i="32"/>
  <c r="E1" i="32"/>
  <c r="E24" i="32"/>
  <c r="M54" i="32"/>
  <c r="M51" i="32"/>
  <c r="M50" i="32"/>
  <c r="M42" i="32"/>
  <c r="M40" i="32"/>
  <c r="M36" i="32"/>
  <c r="M27" i="32"/>
  <c r="M25" i="32"/>
  <c r="M23" i="32"/>
  <c r="M21" i="32"/>
  <c r="M17" i="32"/>
  <c r="M14" i="32"/>
  <c r="M12" i="32"/>
  <c r="M10" i="32"/>
  <c r="M8" i="32"/>
  <c r="M44" i="32"/>
  <c r="M35" i="32"/>
  <c r="M34" i="32"/>
  <c r="M31" i="32"/>
  <c r="M9" i="32"/>
  <c r="M6" i="32"/>
  <c r="M4" i="32"/>
  <c r="M1" i="32"/>
  <c r="M48" i="32"/>
  <c r="M37" i="32"/>
  <c r="M33" i="32"/>
  <c r="M15" i="32"/>
  <c r="U54" i="32"/>
  <c r="U51" i="32"/>
  <c r="U50" i="32"/>
  <c r="U45" i="32"/>
  <c r="U44" i="32"/>
  <c r="U52" i="32"/>
  <c r="U48" i="32"/>
  <c r="U39" i="32"/>
  <c r="U27" i="32"/>
  <c r="U25" i="32"/>
  <c r="U23" i="32"/>
  <c r="U21" i="32"/>
  <c r="U17" i="32"/>
  <c r="U14" i="32"/>
  <c r="U12" i="32"/>
  <c r="U10" i="32"/>
  <c r="U8" i="32"/>
  <c r="U42" i="32"/>
  <c r="U41" i="32"/>
  <c r="U38" i="32"/>
  <c r="U36" i="32"/>
  <c r="U33" i="32"/>
  <c r="U22" i="32"/>
  <c r="U6" i="32"/>
  <c r="U4" i="32"/>
  <c r="U1" i="32"/>
  <c r="U40" i="32"/>
  <c r="U31" i="32"/>
  <c r="U9" i="32"/>
  <c r="AC54" i="32"/>
  <c r="AC51" i="32"/>
  <c r="AC48" i="32"/>
  <c r="AC50" i="32"/>
  <c r="AC47" i="32"/>
  <c r="AC44" i="32"/>
  <c r="AC33" i="32"/>
  <c r="AC32" i="32"/>
  <c r="AC27" i="32"/>
  <c r="AC25" i="32"/>
  <c r="AC23" i="32"/>
  <c r="AC21" i="32"/>
  <c r="AC17" i="32"/>
  <c r="AC14" i="32"/>
  <c r="AC12" i="32"/>
  <c r="AC10" i="32"/>
  <c r="AC8" i="32"/>
  <c r="AC37" i="32"/>
  <c r="AC45" i="32"/>
  <c r="AC41" i="32"/>
  <c r="AC13" i="32"/>
  <c r="AC6" i="32"/>
  <c r="AC4" i="32"/>
  <c r="AC1" i="32"/>
  <c r="AC42" i="32"/>
  <c r="AC38" i="32"/>
  <c r="AC35" i="32"/>
  <c r="AC22" i="32"/>
  <c r="AK54" i="32"/>
  <c r="AL25" i="5" s="1"/>
  <c r="AK51" i="32"/>
  <c r="AK48" i="32"/>
  <c r="AK52" i="32"/>
  <c r="AK38" i="32"/>
  <c r="AK35" i="32"/>
  <c r="AK34" i="32"/>
  <c r="AK27" i="32"/>
  <c r="AK25" i="32"/>
  <c r="AK23" i="32"/>
  <c r="AK21" i="32"/>
  <c r="AK17" i="32"/>
  <c r="AK14" i="32"/>
  <c r="AK12" i="32"/>
  <c r="AK10" i="32"/>
  <c r="AK8" i="32"/>
  <c r="AK50" i="32"/>
  <c r="AK45" i="32"/>
  <c r="AK40" i="32"/>
  <c r="AK33" i="32"/>
  <c r="AK32" i="32"/>
  <c r="AK47" i="32"/>
  <c r="AK42" i="32"/>
  <c r="AK39" i="32"/>
  <c r="AL70" i="5" s="1"/>
  <c r="AK26" i="32"/>
  <c r="AK6" i="32"/>
  <c r="AK4" i="32"/>
  <c r="AK1" i="32"/>
  <c r="AK44" i="32"/>
  <c r="AK36" i="32"/>
  <c r="AK13" i="32"/>
  <c r="AS54" i="32"/>
  <c r="AS51" i="32"/>
  <c r="AS48" i="32"/>
  <c r="AS52" i="32"/>
  <c r="AS50" i="32"/>
  <c r="AS42" i="32"/>
  <c r="AS41" i="32"/>
  <c r="AS47" i="32"/>
  <c r="AS37" i="32"/>
  <c r="AT26" i="5" s="1"/>
  <c r="AS27" i="32"/>
  <c r="AS25" i="32"/>
  <c r="AS23" i="32"/>
  <c r="AS21" i="32"/>
  <c r="AS17" i="32"/>
  <c r="AS14" i="32"/>
  <c r="AS12" i="32"/>
  <c r="AS10" i="32"/>
  <c r="AS8" i="32"/>
  <c r="AS39" i="32"/>
  <c r="AT70" i="5" s="1"/>
  <c r="AS44" i="32"/>
  <c r="AS36" i="32"/>
  <c r="AS35" i="32"/>
  <c r="AS34" i="32"/>
  <c r="AS32" i="32"/>
  <c r="AS18" i="32"/>
  <c r="AS6" i="32"/>
  <c r="AS4" i="32"/>
  <c r="AS1" i="32"/>
  <c r="AS26" i="32"/>
  <c r="L4" i="32"/>
  <c r="W4" i="32"/>
  <c r="AR4" i="32"/>
  <c r="K5" i="32"/>
  <c r="U5" i="32"/>
  <c r="AF5" i="32"/>
  <c r="AQ5" i="32"/>
  <c r="T6" i="32"/>
  <c r="AE6" i="32"/>
  <c r="H7" i="32"/>
  <c r="S7" i="32"/>
  <c r="AC7" i="32"/>
  <c r="AN7" i="32"/>
  <c r="G8" i="32"/>
  <c r="R8" i="32"/>
  <c r="AF8" i="32"/>
  <c r="D9" i="32"/>
  <c r="T9" i="32"/>
  <c r="AK9" i="32"/>
  <c r="J10" i="32"/>
  <c r="Z10" i="32"/>
  <c r="B11" i="32"/>
  <c r="S11" i="32"/>
  <c r="AI11" i="32"/>
  <c r="H12" i="32"/>
  <c r="AH13" i="32"/>
  <c r="W14" i="32"/>
  <c r="AN14" i="32"/>
  <c r="L15" i="32"/>
  <c r="AC15" i="32"/>
  <c r="B17" i="32"/>
  <c r="R17" i="32"/>
  <c r="K18" i="32"/>
  <c r="AA18" i="32"/>
  <c r="AR18" i="32"/>
  <c r="Z22" i="32"/>
  <c r="AP22" i="32"/>
  <c r="O23" i="32"/>
  <c r="AF23" i="32"/>
  <c r="D24" i="32"/>
  <c r="U24" i="32"/>
  <c r="J25" i="32"/>
  <c r="C26" i="32"/>
  <c r="S26" i="32"/>
  <c r="AJ26" i="32"/>
  <c r="AP27" i="32"/>
  <c r="R31" i="32"/>
  <c r="R65" i="32" s="1"/>
  <c r="AH31" i="32"/>
  <c r="K32" i="32"/>
  <c r="AH32" i="32"/>
  <c r="L33" i="32"/>
  <c r="L34" i="32"/>
  <c r="AH34" i="32"/>
  <c r="AI23" i="5" s="1"/>
  <c r="P35" i="32"/>
  <c r="AM35" i="32"/>
  <c r="AN22" i="5" s="1"/>
  <c r="AP36" i="32"/>
  <c r="AQ21" i="5" s="1"/>
  <c r="X37" i="32"/>
  <c r="E38" i="32"/>
  <c r="AH38" i="32"/>
  <c r="AI69" i="5" s="1"/>
  <c r="C40" i="32"/>
  <c r="AC40" i="32"/>
  <c r="AE42" i="32"/>
  <c r="AF73" i="5" s="1"/>
  <c r="Z44" i="32"/>
  <c r="O45" i="32"/>
  <c r="M47" i="32"/>
  <c r="E48" i="32"/>
  <c r="L51" i="32"/>
  <c r="AC52" i="32"/>
  <c r="F54" i="32"/>
  <c r="F52" i="32"/>
  <c r="F51" i="32"/>
  <c r="F48" i="32"/>
  <c r="F47" i="32"/>
  <c r="F40" i="32"/>
  <c r="F38" i="32"/>
  <c r="F36" i="32"/>
  <c r="F34" i="32"/>
  <c r="G23" i="5" s="1"/>
  <c r="F32" i="32"/>
  <c r="F37" i="32"/>
  <c r="F42" i="32"/>
  <c r="F39" i="32"/>
  <c r="F33" i="32"/>
  <c r="F41" i="32"/>
  <c r="N52" i="32"/>
  <c r="N72" i="32" s="1"/>
  <c r="N42" i="32"/>
  <c r="N64" i="32" s="1"/>
  <c r="N50" i="32"/>
  <c r="N70" i="32" s="1"/>
  <c r="N69" i="32"/>
  <c r="N51" i="32"/>
  <c r="N71" i="32" s="1"/>
  <c r="N40" i="32"/>
  <c r="N62" i="32" s="1"/>
  <c r="N38" i="32"/>
  <c r="N36" i="32"/>
  <c r="N34" i="32"/>
  <c r="N32" i="32"/>
  <c r="N59" i="32" s="1"/>
  <c r="N44" i="32"/>
  <c r="N65" i="32" s="1"/>
  <c r="N35" i="32"/>
  <c r="N48" i="32"/>
  <c r="N68" i="32" s="1"/>
  <c r="V50" i="32"/>
  <c r="V45" i="32"/>
  <c r="V44" i="32"/>
  <c r="V54" i="32"/>
  <c r="V52" i="32"/>
  <c r="V42" i="32"/>
  <c r="V40" i="32"/>
  <c r="V38" i="32"/>
  <c r="V36" i="32"/>
  <c r="V34" i="32"/>
  <c r="V32" i="32"/>
  <c r="V41" i="32"/>
  <c r="AD52" i="32"/>
  <c r="AD54" i="32"/>
  <c r="AE25" i="5" s="1"/>
  <c r="AD51" i="32"/>
  <c r="AD50" i="32"/>
  <c r="AD47" i="32"/>
  <c r="AD48" i="32"/>
  <c r="AD45" i="32"/>
  <c r="AD44" i="32"/>
  <c r="AD40" i="32"/>
  <c r="AD38" i="32"/>
  <c r="AE69" i="5" s="1"/>
  <c r="AD36" i="32"/>
  <c r="AE21" i="5" s="1"/>
  <c r="AD34" i="32"/>
  <c r="AE23" i="5" s="1"/>
  <c r="AD32" i="32"/>
  <c r="AE19" i="5" s="1"/>
  <c r="AD37" i="32"/>
  <c r="AD39" i="32"/>
  <c r="AE70" i="5" s="1"/>
  <c r="AL52" i="32"/>
  <c r="AM14" i="5" s="1"/>
  <c r="AL54" i="32"/>
  <c r="AM25" i="5" s="1"/>
  <c r="AM16" i="5"/>
  <c r="AL51" i="32"/>
  <c r="AM18" i="5" s="1"/>
  <c r="AL50" i="32"/>
  <c r="AM17" i="5" s="1"/>
  <c r="AL47" i="32"/>
  <c r="AM13" i="5" s="1"/>
  <c r="AL40" i="32"/>
  <c r="AM71" i="5" s="1"/>
  <c r="AL38" i="32"/>
  <c r="AM69" i="5" s="1"/>
  <c r="AL36" i="32"/>
  <c r="AM21" i="5" s="1"/>
  <c r="AL34" i="32"/>
  <c r="AM23" i="5" s="1"/>
  <c r="AL32" i="32"/>
  <c r="AL48" i="32"/>
  <c r="AM15" i="5" s="1"/>
  <c r="AL45" i="32"/>
  <c r="AM12" i="5" s="1"/>
  <c r="AL33" i="32"/>
  <c r="AM20" i="5" s="1"/>
  <c r="AL42" i="32"/>
  <c r="AM73" i="5" s="1"/>
  <c r="F5" i="32"/>
  <c r="N5" i="32"/>
  <c r="V5" i="32"/>
  <c r="AD5" i="32"/>
  <c r="AL5" i="32"/>
  <c r="F7" i="32"/>
  <c r="N7" i="32"/>
  <c r="V7" i="32"/>
  <c r="AD7" i="32"/>
  <c r="AL7" i="32"/>
  <c r="AD8" i="32"/>
  <c r="AD10" i="32"/>
  <c r="V11" i="32"/>
  <c r="F12" i="32"/>
  <c r="AL15" i="32"/>
  <c r="V17" i="32"/>
  <c r="AG17" i="32"/>
  <c r="N18" i="32"/>
  <c r="I21" i="32"/>
  <c r="AL23" i="32"/>
  <c r="AD24" i="32"/>
  <c r="N25" i="32"/>
  <c r="Y25" i="32"/>
  <c r="F26" i="32"/>
  <c r="I35" i="32"/>
  <c r="F44" i="32"/>
  <c r="I54" i="32"/>
  <c r="I52" i="32"/>
  <c r="I50" i="32"/>
  <c r="I47" i="32"/>
  <c r="I45" i="32"/>
  <c r="I32" i="32"/>
  <c r="I31" i="32"/>
  <c r="I26" i="32"/>
  <c r="I24" i="32"/>
  <c r="I22" i="32"/>
  <c r="I18" i="32"/>
  <c r="I15" i="32"/>
  <c r="I13" i="32"/>
  <c r="I11" i="32"/>
  <c r="I9" i="32"/>
  <c r="I44" i="32"/>
  <c r="Q52" i="32"/>
  <c r="Q50" i="32"/>
  <c r="Q51" i="32"/>
  <c r="Q48" i="32"/>
  <c r="Q54" i="32"/>
  <c r="Q37" i="32"/>
  <c r="Q34" i="32"/>
  <c r="R23" i="5" s="1"/>
  <c r="Q33" i="32"/>
  <c r="Q31" i="32"/>
  <c r="Q62" i="32" s="1"/>
  <c r="Q26" i="32"/>
  <c r="Q24" i="32"/>
  <c r="Q22" i="32"/>
  <c r="Q18" i="32"/>
  <c r="Q15" i="32"/>
  <c r="Q13" i="32"/>
  <c r="Q11" i="32"/>
  <c r="Q9" i="32"/>
  <c r="Q45" i="32"/>
  <c r="Q39" i="32"/>
  <c r="R70" i="5" s="1"/>
  <c r="Q41" i="32"/>
  <c r="Q32" i="32"/>
  <c r="Y52" i="32"/>
  <c r="Z14" i="5" s="1"/>
  <c r="Y50" i="32"/>
  <c r="Z17" i="5" s="1"/>
  <c r="Y54" i="32"/>
  <c r="Z25" i="5" s="1"/>
  <c r="Z16" i="5"/>
  <c r="Y51" i="32"/>
  <c r="Z18" i="5" s="1"/>
  <c r="Y42" i="32"/>
  <c r="Z73" i="5" s="1"/>
  <c r="Y36" i="32"/>
  <c r="Z21" i="5" s="1"/>
  <c r="Y35" i="32"/>
  <c r="Z22" i="5" s="1"/>
  <c r="Y31" i="32"/>
  <c r="Y26" i="32"/>
  <c r="Y24" i="32"/>
  <c r="Y22" i="32"/>
  <c r="Y18" i="32"/>
  <c r="Y15" i="32"/>
  <c r="Y13" i="32"/>
  <c r="Y11" i="32"/>
  <c r="Y9" i="32"/>
  <c r="Y38" i="32"/>
  <c r="Y47" i="32"/>
  <c r="Z13" i="5" s="1"/>
  <c r="Y40" i="32"/>
  <c r="Z71" i="5" s="1"/>
  <c r="Y34" i="32"/>
  <c r="Z23" i="5" s="1"/>
  <c r="Y33" i="32"/>
  <c r="Z20" i="5" s="1"/>
  <c r="AG50" i="32"/>
  <c r="AG51" i="32"/>
  <c r="AG44" i="32"/>
  <c r="AG42" i="32"/>
  <c r="AG41" i="32"/>
  <c r="AG31" i="32"/>
  <c r="AG26" i="32"/>
  <c r="AG24" i="32"/>
  <c r="AG22" i="32"/>
  <c r="AG18" i="32"/>
  <c r="AG15" i="32"/>
  <c r="AG13" i="32"/>
  <c r="AG11" i="32"/>
  <c r="AG9" i="32"/>
  <c r="AG54" i="32"/>
  <c r="AG52" i="32"/>
  <c r="AG48" i="32"/>
  <c r="AG35" i="32"/>
  <c r="AO54" i="32"/>
  <c r="AP25" i="5" s="1"/>
  <c r="AO50" i="32"/>
  <c r="AO48" i="32"/>
  <c r="AP15" i="5" s="1"/>
  <c r="AO52" i="32"/>
  <c r="AP14" i="5" s="1"/>
  <c r="AO47" i="32"/>
  <c r="AP13" i="5" s="1"/>
  <c r="AO45" i="32"/>
  <c r="AP16" i="5"/>
  <c r="AO40" i="32"/>
  <c r="AO32" i="32"/>
  <c r="AP19" i="5" s="1"/>
  <c r="AO31" i="32"/>
  <c r="AO65" i="32" s="1"/>
  <c r="AO26" i="32"/>
  <c r="AO24" i="32"/>
  <c r="AO22" i="32"/>
  <c r="AO18" i="32"/>
  <c r="AO15" i="32"/>
  <c r="AO13" i="32"/>
  <c r="AO11" i="32"/>
  <c r="AO9" i="32"/>
  <c r="AO37" i="32"/>
  <c r="AP68" i="5" s="1"/>
  <c r="AO39" i="32"/>
  <c r="AP70" i="5" s="1"/>
  <c r="I5" i="32"/>
  <c r="Q5" i="32"/>
  <c r="Y5" i="32"/>
  <c r="AG5" i="32"/>
  <c r="AO5" i="32"/>
  <c r="I7" i="32"/>
  <c r="Q7" i="32"/>
  <c r="Y7" i="32"/>
  <c r="AG7" i="32"/>
  <c r="AO7" i="32"/>
  <c r="N8" i="32"/>
  <c r="AG8" i="32"/>
  <c r="AL9" i="32"/>
  <c r="V10" i="32"/>
  <c r="AG10" i="32"/>
  <c r="N11" i="32"/>
  <c r="I12" i="32"/>
  <c r="AL14" i="32"/>
  <c r="AD15" i="32"/>
  <c r="N17" i="32"/>
  <c r="Y17" i="32"/>
  <c r="F18" i="32"/>
  <c r="AD23" i="32"/>
  <c r="AO23" i="32"/>
  <c r="V24" i="32"/>
  <c r="F25" i="32"/>
  <c r="Q25" i="32"/>
  <c r="AL31" i="32"/>
  <c r="Q35" i="32"/>
  <c r="V37" i="32"/>
  <c r="AO38" i="32"/>
  <c r="AP69" i="5" s="1"/>
  <c r="N39" i="32"/>
  <c r="O70" i="5" s="1"/>
  <c r="AG40" i="32"/>
  <c r="I41" i="32"/>
  <c r="I42" i="32"/>
  <c r="F45" i="32"/>
  <c r="N47" i="32"/>
  <c r="N67" i="32" s="1"/>
  <c r="I51" i="32"/>
  <c r="BP22" i="32"/>
  <c r="BH23" i="32"/>
  <c r="CP25" i="32"/>
  <c r="CP4" i="32"/>
  <c r="DF6" i="32"/>
  <c r="DF4" i="32"/>
  <c r="DN23" i="32"/>
  <c r="DN21" i="32"/>
  <c r="DN25" i="32"/>
  <c r="DN9" i="32"/>
  <c r="DN8" i="32"/>
  <c r="DE4" i="32"/>
  <c r="EC6" i="32"/>
  <c r="DT10" i="32"/>
  <c r="EC12" i="32"/>
  <c r="CW21" i="32"/>
  <c r="DT26" i="32"/>
  <c r="EB35" i="32"/>
  <c r="DT36" i="32"/>
  <c r="DU21" i="5" s="1"/>
  <c r="CN41" i="32"/>
  <c r="AT54" i="32"/>
  <c r="AT51" i="32"/>
  <c r="AU18" i="5" s="1"/>
  <c r="AT47" i="32"/>
  <c r="AT50" i="32"/>
  <c r="AT34" i="32"/>
  <c r="AU23" i="5" s="1"/>
  <c r="AT41" i="32"/>
  <c r="AU72" i="5" s="1"/>
  <c r="AT52" i="32"/>
  <c r="AU14" i="5" s="1"/>
  <c r="AT44" i="32"/>
  <c r="AU11" i="5" s="1"/>
  <c r="AT40" i="32"/>
  <c r="AT32" i="32"/>
  <c r="AU19" i="5" s="1"/>
  <c r="AT36" i="32"/>
  <c r="AT31" i="32"/>
  <c r="AT66" i="32" s="1"/>
  <c r="AT24" i="32"/>
  <c r="AU16" i="5"/>
  <c r="AT39" i="32"/>
  <c r="AU70" i="5" s="1"/>
  <c r="AT23" i="32"/>
  <c r="AT14" i="32"/>
  <c r="AT37" i="32"/>
  <c r="AT48" i="32"/>
  <c r="AT25" i="32"/>
  <c r="AT42" i="32"/>
  <c r="AU73" i="5" s="1"/>
  <c r="AT35" i="32"/>
  <c r="AU22" i="5" s="1"/>
  <c r="AT21" i="32"/>
  <c r="BJ54" i="32"/>
  <c r="BK16" i="5"/>
  <c r="BJ44" i="32"/>
  <c r="BK11" i="5" s="1"/>
  <c r="BJ38" i="32"/>
  <c r="BJ37" i="32"/>
  <c r="BJ52" i="32"/>
  <c r="BJ47" i="32"/>
  <c r="BJ36" i="32"/>
  <c r="BJ42" i="32"/>
  <c r="BJ31" i="32"/>
  <c r="BK24" i="5" s="1"/>
  <c r="BJ18" i="32"/>
  <c r="BJ48" i="32"/>
  <c r="BJ34" i="32"/>
  <c r="BJ27" i="32"/>
  <c r="BJ51" i="32"/>
  <c r="BJ41" i="32"/>
  <c r="BJ39" i="32"/>
  <c r="BJ45" i="32"/>
  <c r="BK12" i="5" s="1"/>
  <c r="BJ23" i="32"/>
  <c r="BJ14" i="32"/>
  <c r="BJ21" i="32"/>
  <c r="BR54" i="32"/>
  <c r="BR51" i="32"/>
  <c r="BR48" i="32"/>
  <c r="BR50" i="32"/>
  <c r="BS17" i="5" s="1"/>
  <c r="BR40" i="32"/>
  <c r="BS71" i="5" s="1"/>
  <c r="BR32" i="32"/>
  <c r="BR39" i="32"/>
  <c r="BR41" i="32"/>
  <c r="BR38" i="32"/>
  <c r="BR27" i="32"/>
  <c r="BR22" i="32"/>
  <c r="BR35" i="32"/>
  <c r="BS22" i="5" s="1"/>
  <c r="BR21" i="32"/>
  <c r="BR33" i="32"/>
  <c r="BR31" i="32"/>
  <c r="BR44" i="32"/>
  <c r="BR34" i="32"/>
  <c r="BR25" i="32"/>
  <c r="BR17" i="32"/>
  <c r="BZ54" i="32"/>
  <c r="CA25" i="5" s="1"/>
  <c r="BZ52" i="32"/>
  <c r="CA14" i="5" s="1"/>
  <c r="BZ51" i="32"/>
  <c r="CA18" i="5" s="1"/>
  <c r="BZ50" i="32"/>
  <c r="CA17" i="5" s="1"/>
  <c r="CA16" i="5"/>
  <c r="BZ34" i="32"/>
  <c r="CA23" i="5" s="1"/>
  <c r="BZ42" i="32"/>
  <c r="CA73" i="5" s="1"/>
  <c r="BZ33" i="32"/>
  <c r="CA20" i="5" s="1"/>
  <c r="BZ47" i="32"/>
  <c r="CA13" i="5" s="1"/>
  <c r="BZ45" i="32"/>
  <c r="CA12" i="5" s="1"/>
  <c r="BZ40" i="32"/>
  <c r="CA71" i="5" s="1"/>
  <c r="BZ32" i="32"/>
  <c r="CA19" i="5" s="1"/>
  <c r="BZ24" i="32"/>
  <c r="BZ17" i="32"/>
  <c r="BZ36" i="32"/>
  <c r="CA21" i="5" s="1"/>
  <c r="BZ23" i="32"/>
  <c r="BZ31" i="32"/>
  <c r="CA24" i="5" s="1"/>
  <c r="BZ27" i="32"/>
  <c r="BZ21" i="32"/>
  <c r="BZ48" i="32"/>
  <c r="CA15" i="5" s="1"/>
  <c r="BZ38" i="32"/>
  <c r="CA69" i="5" s="1"/>
  <c r="BZ13" i="32"/>
  <c r="CH54" i="32"/>
  <c r="CI25" i="5" s="1"/>
  <c r="CH47" i="32"/>
  <c r="CI13" i="5" s="1"/>
  <c r="CH50" i="32"/>
  <c r="CI17" i="5" s="1"/>
  <c r="CH41" i="32"/>
  <c r="CI72" i="5" s="1"/>
  <c r="CH36" i="32"/>
  <c r="CI21" i="5" s="1"/>
  <c r="CH52" i="32"/>
  <c r="CI14" i="5" s="1"/>
  <c r="CH44" i="32"/>
  <c r="CI11" i="5" s="1"/>
  <c r="CH35" i="32"/>
  <c r="CI22" i="5" s="1"/>
  <c r="CH48" i="32"/>
  <c r="CI15" i="5" s="1"/>
  <c r="CH34" i="32"/>
  <c r="CI23" i="5" s="1"/>
  <c r="CH26" i="32"/>
  <c r="CH37" i="32"/>
  <c r="CH32" i="32"/>
  <c r="CH25" i="32"/>
  <c r="CH17" i="32"/>
  <c r="CH27" i="32"/>
  <c r="CH51" i="32"/>
  <c r="CI18" i="5" s="1"/>
  <c r="CH42" i="32"/>
  <c r="CI73" i="5" s="1"/>
  <c r="CH23" i="32"/>
  <c r="BH5" i="32"/>
  <c r="CH5" i="32"/>
  <c r="BJ7" i="32"/>
  <c r="CF9" i="32"/>
  <c r="BM11" i="32"/>
  <c r="BJ12" i="32"/>
  <c r="CH18" i="32"/>
  <c r="BB22" i="32"/>
  <c r="AT27" i="32"/>
  <c r="BU34" i="32"/>
  <c r="BB39" i="32"/>
  <c r="BC70" i="5" s="1"/>
  <c r="CO1" i="32"/>
  <c r="DV1" i="32"/>
  <c r="CQ38" i="32"/>
  <c r="CR69" i="5" s="1"/>
  <c r="CQ11" i="32"/>
  <c r="CQ9" i="32"/>
  <c r="CQ14" i="32"/>
  <c r="CY42" i="32"/>
  <c r="CY50" i="32"/>
  <c r="CY12" i="32"/>
  <c r="CP7" i="32"/>
  <c r="DF9" i="32"/>
  <c r="DT14" i="32"/>
  <c r="CN23" i="32"/>
  <c r="CW34" i="32"/>
  <c r="CX23" i="5" s="1"/>
  <c r="CQ36" i="32"/>
  <c r="CR21" i="5" s="1"/>
  <c r="CW47" i="32"/>
  <c r="AT1" i="32"/>
  <c r="BR1" i="32"/>
  <c r="BB4" i="32"/>
  <c r="BZ4" i="32"/>
  <c r="AT5" i="32"/>
  <c r="AT6" i="32"/>
  <c r="CC7" i="32"/>
  <c r="AW8" i="32"/>
  <c r="BJ8" i="32"/>
  <c r="BR9" i="32"/>
  <c r="CH9" i="32"/>
  <c r="AZ11" i="32"/>
  <c r="BZ11" i="32"/>
  <c r="BH15" i="32"/>
  <c r="CF17" i="32"/>
  <c r="BR18" i="32"/>
  <c r="BM23" i="32"/>
  <c r="AW25" i="32"/>
  <c r="CF25" i="32"/>
  <c r="BH26" i="32"/>
  <c r="BE31" i="32"/>
  <c r="CH31" i="32"/>
  <c r="CI24" i="5" s="1"/>
  <c r="BN32" i="32"/>
  <c r="BO19" i="5" s="1"/>
  <c r="AX33" i="32"/>
  <c r="CH33" i="32"/>
  <c r="CI20" i="5" s="1"/>
  <c r="CC37" i="32"/>
  <c r="CD26" i="5" s="1"/>
  <c r="BN38" i="32"/>
  <c r="BO69" i="5" s="1"/>
  <c r="CK39" i="32"/>
  <c r="CD40" i="32"/>
  <c r="CE71" i="5" s="1"/>
  <c r="BV41" i="32"/>
  <c r="BW72" i="5" s="1"/>
  <c r="BR42" i="32"/>
  <c r="BR45" i="32"/>
  <c r="CI16" i="5"/>
  <c r="BH52" i="32"/>
  <c r="BI14" i="5" s="1"/>
  <c r="EP27" i="32"/>
  <c r="EP33" i="32"/>
  <c r="EQ20" i="5" s="1"/>
  <c r="CN36" i="32"/>
  <c r="CN54" i="32"/>
  <c r="CN8" i="32"/>
  <c r="CN1" i="32"/>
  <c r="CN39" i="32"/>
  <c r="CO70" i="5" s="1"/>
  <c r="CN25" i="32"/>
  <c r="CN22" i="32"/>
  <c r="CN21" i="32"/>
  <c r="CV27" i="32"/>
  <c r="CV21" i="32"/>
  <c r="CV14" i="32"/>
  <c r="CV4" i="32"/>
  <c r="CV47" i="32"/>
  <c r="CV34" i="32"/>
  <c r="CV10" i="32"/>
  <c r="DD38" i="32"/>
  <c r="DD34" i="32"/>
  <c r="DD8" i="32"/>
  <c r="DD51" i="32"/>
  <c r="DD15" i="32"/>
  <c r="DL34" i="32"/>
  <c r="DL15" i="32"/>
  <c r="DL6" i="32"/>
  <c r="DL4" i="32"/>
  <c r="DL31" i="32"/>
  <c r="DM24" i="5" s="1"/>
  <c r="DL23" i="32"/>
  <c r="DL21" i="32"/>
  <c r="DL10" i="32"/>
  <c r="DT38" i="32"/>
  <c r="DU69" i="5" s="1"/>
  <c r="DT54" i="32"/>
  <c r="DU25" i="5" s="1"/>
  <c r="DT31" i="32"/>
  <c r="DU24" i="5" s="1"/>
  <c r="DT8" i="32"/>
  <c r="DT39" i="32"/>
  <c r="DU70" i="5" s="1"/>
  <c r="DT12" i="32"/>
  <c r="EB33" i="32"/>
  <c r="EB44" i="32"/>
  <c r="EB25" i="32"/>
  <c r="EB6" i="32"/>
  <c r="EB32" i="32"/>
  <c r="EB27" i="32"/>
  <c r="EB22" i="32"/>
  <c r="DD24" i="32"/>
  <c r="CV32" i="32"/>
  <c r="CN33" i="32"/>
  <c r="DD37" i="32"/>
  <c r="DE26" i="5" s="1"/>
  <c r="DD39" i="32"/>
  <c r="BP51" i="32"/>
  <c r="BQ16" i="5"/>
  <c r="BP52" i="32"/>
  <c r="BP50" i="32"/>
  <c r="BQ17" i="5" s="1"/>
  <c r="BP44" i="32"/>
  <c r="BP41" i="32"/>
  <c r="BP39" i="32"/>
  <c r="BP37" i="32"/>
  <c r="BP35" i="32"/>
  <c r="BP33" i="32"/>
  <c r="BQ20" i="5" s="1"/>
  <c r="BP31" i="32"/>
  <c r="BP47" i="32"/>
  <c r="BQ13" i="5" s="1"/>
  <c r="BP42" i="32"/>
  <c r="BP34" i="32"/>
  <c r="BP54" i="32"/>
  <c r="BP48" i="32"/>
  <c r="BP45" i="32"/>
  <c r="BP40" i="32"/>
  <c r="BQ71" i="5" s="1"/>
  <c r="BP32" i="32"/>
  <c r="BP24" i="32"/>
  <c r="BP23" i="32"/>
  <c r="BP17" i="32"/>
  <c r="BP12" i="32"/>
  <c r="BP10" i="32"/>
  <c r="BP8" i="32"/>
  <c r="BP6" i="32"/>
  <c r="BP4" i="32"/>
  <c r="BP1" i="32"/>
  <c r="BP15" i="32"/>
  <c r="AZ22" i="32"/>
  <c r="BX23" i="32"/>
  <c r="EI47" i="32"/>
  <c r="EJ13" i="5" s="1"/>
  <c r="EI4" i="32"/>
  <c r="EQ24" i="32"/>
  <c r="EQ23" i="32"/>
  <c r="EQ13" i="32"/>
  <c r="EQ8" i="32"/>
  <c r="EQ5" i="32"/>
  <c r="DT1" i="32"/>
  <c r="CO36" i="32"/>
  <c r="CO23" i="32"/>
  <c r="CO6" i="32"/>
  <c r="DE21" i="32"/>
  <c r="DE36" i="32"/>
  <c r="DF21" i="5" s="1"/>
  <c r="DE32" i="32"/>
  <c r="DE27" i="32"/>
  <c r="DM50" i="32"/>
  <c r="DM48" i="32"/>
  <c r="DM17" i="32"/>
  <c r="DM1" i="32"/>
  <c r="DU37" i="32"/>
  <c r="DU34" i="32"/>
  <c r="DU17" i="32"/>
  <c r="DU14" i="32"/>
  <c r="DU36" i="32"/>
  <c r="EC40" i="32"/>
  <c r="EC39" i="32"/>
  <c r="EC4" i="32"/>
  <c r="EC10" i="32"/>
  <c r="EC1" i="32"/>
  <c r="EB4" i="32"/>
  <c r="DM10" i="32"/>
  <c r="DM23" i="32"/>
  <c r="DL25" i="32"/>
  <c r="DM27" i="32"/>
  <c r="DD32" i="32"/>
  <c r="DL36" i="32"/>
  <c r="DM21" i="5" s="1"/>
  <c r="DL37" i="32"/>
  <c r="DM26" i="5" s="1"/>
  <c r="DL39" i="32"/>
  <c r="DU50" i="32"/>
  <c r="BP9" i="32"/>
  <c r="AZ17" i="32"/>
  <c r="BX21" i="32"/>
  <c r="AZ24" i="32"/>
  <c r="BH47" i="32"/>
  <c r="BI13" i="5" s="1"/>
  <c r="EQ1" i="32"/>
  <c r="EI8" i="32"/>
  <c r="DD1" i="32"/>
  <c r="CX10" i="32"/>
  <c r="CX8" i="32"/>
  <c r="DV12" i="32"/>
  <c r="DV54" i="32"/>
  <c r="DW25" i="5" s="1"/>
  <c r="DV41" i="32"/>
  <c r="DW72" i="5" s="1"/>
  <c r="DV6" i="32"/>
  <c r="CP5" i="32"/>
  <c r="DE6" i="32"/>
  <c r="CN18" i="32"/>
  <c r="DM25" i="32"/>
  <c r="DN32" i="32"/>
  <c r="CV33" i="32"/>
  <c r="EC34" i="32"/>
  <c r="BB54" i="32"/>
  <c r="BB52" i="32"/>
  <c r="BC14" i="5" s="1"/>
  <c r="BB47" i="32"/>
  <c r="BB42" i="32"/>
  <c r="BC73" i="5" s="1"/>
  <c r="BB36" i="32"/>
  <c r="BB48" i="32"/>
  <c r="BB45" i="32"/>
  <c r="BB35" i="32"/>
  <c r="BB51" i="32"/>
  <c r="BB34" i="32"/>
  <c r="BC23" i="5" s="1"/>
  <c r="BB37" i="32"/>
  <c r="BB26" i="32"/>
  <c r="BB40" i="32"/>
  <c r="BB25" i="32"/>
  <c r="BB44" i="32"/>
  <c r="BB38" i="32"/>
  <c r="BB32" i="32"/>
  <c r="BB31" i="32"/>
  <c r="BC24" i="5" s="1"/>
  <c r="BB15" i="32"/>
  <c r="BB41" i="32"/>
  <c r="BC72" i="5" s="1"/>
  <c r="BB27" i="32"/>
  <c r="BR6" i="32"/>
  <c r="BZ7" i="32"/>
  <c r="CH12" i="32"/>
  <c r="BB13" i="32"/>
  <c r="BR13" i="32"/>
  <c r="CH13" i="32"/>
  <c r="BE14" i="32"/>
  <c r="CH15" i="32"/>
  <c r="BB17" i="32"/>
  <c r="BB18" i="32"/>
  <c r="BM32" i="32"/>
  <c r="BN19" i="5" s="1"/>
  <c r="AW33" i="32"/>
  <c r="BJ35" i="32"/>
  <c r="BZ37" i="32"/>
  <c r="CA68" i="5" s="1"/>
  <c r="BM38" i="32"/>
  <c r="BX40" i="32"/>
  <c r="EI5" i="32"/>
  <c r="DO54" i="32"/>
  <c r="DO5" i="32"/>
  <c r="DW9" i="32"/>
  <c r="DW36" i="32"/>
  <c r="CN4" i="32"/>
  <c r="CQ5" i="32"/>
  <c r="DV8" i="32"/>
  <c r="DU10" i="32"/>
  <c r="CX12" i="32"/>
  <c r="DD18" i="32"/>
  <c r="DV23" i="32"/>
  <c r="DT27" i="32"/>
  <c r="ED17" i="32"/>
  <c r="ED1" i="32"/>
  <c r="ET45" i="32"/>
  <c r="ET12" i="32"/>
  <c r="ES37" i="32"/>
  <c r="CP1" i="32"/>
  <c r="DF1" i="32"/>
  <c r="CR37" i="32"/>
  <c r="CS68" i="5" s="1"/>
  <c r="CR17" i="32"/>
  <c r="CZ40" i="32"/>
  <c r="DA71" i="5" s="1"/>
  <c r="CZ38" i="32"/>
  <c r="DA69" i="5" s="1"/>
  <c r="CZ32" i="32"/>
  <c r="DA19" i="5" s="1"/>
  <c r="CZ27" i="32"/>
  <c r="CZ13" i="32"/>
  <c r="CZ7" i="32"/>
  <c r="CZ5" i="32"/>
  <c r="DH22" i="32"/>
  <c r="DH18" i="32"/>
  <c r="DH7" i="32"/>
  <c r="DH26" i="32"/>
  <c r="DP36" i="32"/>
  <c r="DQ21" i="5" s="1"/>
  <c r="DP33" i="32"/>
  <c r="DQ20" i="5" s="1"/>
  <c r="DP9" i="32"/>
  <c r="DP34" i="32"/>
  <c r="DQ23" i="5" s="1"/>
  <c r="DP14" i="32"/>
  <c r="DP11" i="32"/>
  <c r="DX23" i="32"/>
  <c r="DX11" i="32"/>
  <c r="DX7" i="32"/>
  <c r="CO4" i="32"/>
  <c r="DM4" i="32"/>
  <c r="CR5" i="32"/>
  <c r="CN6" i="32"/>
  <c r="DM6" i="32"/>
  <c r="CQ7" i="32"/>
  <c r="DV7" i="32"/>
  <c r="DE8" i="32"/>
  <c r="DG9" i="32"/>
  <c r="DV10" i="32"/>
  <c r="DO11" i="32"/>
  <c r="CZ12" i="32"/>
  <c r="CN13" i="32"/>
  <c r="EB13" i="32"/>
  <c r="CL15" i="32"/>
  <c r="DL17" i="32"/>
  <c r="DL18" i="32"/>
  <c r="CY21" i="32"/>
  <c r="EB21" i="32"/>
  <c r="CP23" i="32"/>
  <c r="EB23" i="32"/>
  <c r="EB24" i="32"/>
  <c r="EC25" i="32"/>
  <c r="CN27" i="32"/>
  <c r="DX27" i="32"/>
  <c r="DX31" i="32"/>
  <c r="DY24" i="5" s="1"/>
  <c r="DP32" i="32"/>
  <c r="DQ19" i="5" s="1"/>
  <c r="DJ33" i="32"/>
  <c r="DK20" i="5" s="1"/>
  <c r="DE34" i="32"/>
  <c r="DF23" i="5" s="1"/>
  <c r="CN35" i="32"/>
  <c r="CV36" i="32"/>
  <c r="EB37" i="32"/>
  <c r="CV41" i="32"/>
  <c r="DD47" i="32"/>
  <c r="AX5" i="32"/>
  <c r="BJ5" i="32"/>
  <c r="BX5" i="32"/>
  <c r="BF6" i="32"/>
  <c r="AZ7" i="32"/>
  <c r="BP7" i="32"/>
  <c r="CD7" i="32"/>
  <c r="AX8" i="32"/>
  <c r="BZ8" i="32"/>
  <c r="CK8" i="32"/>
  <c r="BV9" i="32"/>
  <c r="CK9" i="32"/>
  <c r="BR10" i="32"/>
  <c r="CD10" i="32"/>
  <c r="AX12" i="32"/>
  <c r="BH13" i="32"/>
  <c r="BH14" i="32"/>
  <c r="BX14" i="32"/>
  <c r="CK14" i="32"/>
  <c r="BV15" i="32"/>
  <c r="BV18" i="32"/>
  <c r="BN21" i="32"/>
  <c r="CF21" i="32"/>
  <c r="BX22" i="32"/>
  <c r="AX23" i="32"/>
  <c r="CF23" i="32"/>
  <c r="BH24" i="32"/>
  <c r="BX24" i="32"/>
  <c r="AX25" i="32"/>
  <c r="BP25" i="32"/>
  <c r="AT26" i="32"/>
  <c r="BZ26" i="32"/>
  <c r="BV27" i="32"/>
  <c r="BB33" i="32"/>
  <c r="BC20" i="5" s="1"/>
  <c r="CF34" i="32"/>
  <c r="BZ35" i="32"/>
  <c r="CA22" i="5" s="1"/>
  <c r="BP38" i="32"/>
  <c r="BZ44" i="32"/>
  <c r="CA11" i="5" s="1"/>
  <c r="BR47" i="32"/>
  <c r="BR52" i="32"/>
  <c r="EH22" i="32"/>
  <c r="EH6" i="32"/>
  <c r="EH1" i="32"/>
  <c r="EH23" i="32"/>
  <c r="EH8" i="32"/>
  <c r="EB18" i="32"/>
  <c r="DL35" i="32"/>
  <c r="DL38" i="32"/>
  <c r="BX54" i="32"/>
  <c r="BX51" i="32"/>
  <c r="BX47" i="32"/>
  <c r="BX52" i="32"/>
  <c r="BX44" i="32"/>
  <c r="BX41" i="32"/>
  <c r="BX39" i="32"/>
  <c r="BX37" i="32"/>
  <c r="BX35" i="32"/>
  <c r="BX33" i="32"/>
  <c r="BX31" i="32"/>
  <c r="BX36" i="32"/>
  <c r="BX34" i="32"/>
  <c r="BX26" i="32"/>
  <c r="BX25" i="32"/>
  <c r="BX15" i="32"/>
  <c r="BX12" i="32"/>
  <c r="BX10" i="32"/>
  <c r="BX8" i="32"/>
  <c r="BX6" i="32"/>
  <c r="BX4" i="32"/>
  <c r="BX1" i="32"/>
  <c r="BX45" i="32"/>
  <c r="BX38" i="32"/>
  <c r="BX27" i="32"/>
  <c r="BX17" i="32"/>
  <c r="BX42" i="32"/>
  <c r="BX50" i="32"/>
  <c r="BX32" i="32"/>
  <c r="AZ9" i="32"/>
  <c r="BH11" i="32"/>
  <c r="AZ13" i="32"/>
  <c r="BH27" i="32"/>
  <c r="EI27" i="32"/>
  <c r="CW42" i="32"/>
  <c r="CX73" i="5" s="1"/>
  <c r="CW39" i="32"/>
  <c r="CX70" i="5" s="1"/>
  <c r="CW17" i="32"/>
  <c r="CW36" i="32"/>
  <c r="CW12" i="32"/>
  <c r="CW1" i="32"/>
  <c r="DD6" i="32"/>
  <c r="CV8" i="32"/>
  <c r="CO12" i="32"/>
  <c r="DU12" i="32"/>
  <c r="CO21" i="32"/>
  <c r="DT22" i="32"/>
  <c r="DT34" i="32"/>
  <c r="DU23" i="5" s="1"/>
  <c r="DE45" i="32"/>
  <c r="DF12" i="5" s="1"/>
  <c r="BX7" i="32"/>
  <c r="BX11" i="32"/>
  <c r="BP13" i="32"/>
  <c r="DU8" i="32"/>
  <c r="EI11" i="32"/>
  <c r="EI38" i="32"/>
  <c r="EJ69" i="5" s="1"/>
  <c r="EB1" i="32"/>
  <c r="DN4" i="32"/>
  <c r="EB8" i="32"/>
  <c r="DD10" i="32"/>
  <c r="DV11" i="32"/>
  <c r="DF12" i="32"/>
  <c r="DT17" i="32"/>
  <c r="CW23" i="32"/>
  <c r="CO25" i="32"/>
  <c r="EC27" i="32"/>
  <c r="DT32" i="32"/>
  <c r="DU19" i="5" s="1"/>
  <c r="DF34" i="32"/>
  <c r="BR4" i="32"/>
  <c r="BB7" i="32"/>
  <c r="CN12" i="32"/>
  <c r="DL13" i="32"/>
  <c r="DD23" i="32"/>
  <c r="DD26" i="32"/>
  <c r="AZ51" i="32"/>
  <c r="BA18" i="5" s="1"/>
  <c r="AZ48" i="32"/>
  <c r="BA15" i="5" s="1"/>
  <c r="AZ44" i="32"/>
  <c r="AZ41" i="32"/>
  <c r="BA72" i="5" s="1"/>
  <c r="AZ39" i="32"/>
  <c r="AZ37" i="32"/>
  <c r="AZ35" i="32"/>
  <c r="BA22" i="5" s="1"/>
  <c r="AZ33" i="32"/>
  <c r="BA20" i="5" s="1"/>
  <c r="AZ31" i="32"/>
  <c r="AZ50" i="32"/>
  <c r="BA17" i="5" s="1"/>
  <c r="AZ47" i="32"/>
  <c r="AZ38" i="32"/>
  <c r="BA69" i="5" s="1"/>
  <c r="AZ42" i="32"/>
  <c r="AZ36" i="32"/>
  <c r="AZ52" i="32"/>
  <c r="BA14" i="5" s="1"/>
  <c r="AZ27" i="32"/>
  <c r="AZ18" i="32"/>
  <c r="AZ12" i="32"/>
  <c r="AZ10" i="32"/>
  <c r="AZ8" i="32"/>
  <c r="AZ6" i="32"/>
  <c r="AZ4" i="32"/>
  <c r="AZ1" i="32"/>
  <c r="AZ40" i="32"/>
  <c r="BA71" i="5" s="1"/>
  <c r="AZ54" i="32"/>
  <c r="AZ45" i="32"/>
  <c r="BA12" i="5" s="1"/>
  <c r="AZ32" i="32"/>
  <c r="AZ15" i="32"/>
  <c r="BH51" i="32"/>
  <c r="BI18" i="5" s="1"/>
  <c r="BI16" i="5"/>
  <c r="BH50" i="32"/>
  <c r="BI17" i="5" s="1"/>
  <c r="BH48" i="32"/>
  <c r="BI15" i="5" s="1"/>
  <c r="BH44" i="32"/>
  <c r="BI11" i="5" s="1"/>
  <c r="BH41" i="32"/>
  <c r="BI72" i="5" s="1"/>
  <c r="BH39" i="32"/>
  <c r="BI70" i="5" s="1"/>
  <c r="BH37" i="32"/>
  <c r="BH35" i="32"/>
  <c r="BI22" i="5" s="1"/>
  <c r="BH33" i="32"/>
  <c r="BI20" i="5" s="1"/>
  <c r="BH31" i="32"/>
  <c r="BH64" i="32" s="1"/>
  <c r="BH40" i="32"/>
  <c r="BI71" i="5" s="1"/>
  <c r="BH32" i="32"/>
  <c r="BI19" i="5" s="1"/>
  <c r="BH38" i="32"/>
  <c r="BI69" i="5" s="1"/>
  <c r="BH45" i="32"/>
  <c r="BI12" i="5" s="1"/>
  <c r="BH22" i="32"/>
  <c r="BH21" i="32"/>
  <c r="BH12" i="32"/>
  <c r="BH10" i="32"/>
  <c r="BH8" i="32"/>
  <c r="BH6" i="32"/>
  <c r="BH4" i="32"/>
  <c r="BH1" i="32"/>
  <c r="BH36" i="32"/>
  <c r="BI21" i="5" s="1"/>
  <c r="BH54" i="32"/>
  <c r="BI25" i="5" s="1"/>
  <c r="BH34" i="32"/>
  <c r="BI23" i="5" s="1"/>
  <c r="BH17" i="32"/>
  <c r="CF51" i="32"/>
  <c r="CF47" i="32"/>
  <c r="CF54" i="32"/>
  <c r="CF48" i="32"/>
  <c r="CF44" i="32"/>
  <c r="CF41" i="32"/>
  <c r="CF39" i="32"/>
  <c r="CF37" i="32"/>
  <c r="CF35" i="32"/>
  <c r="CF33" i="32"/>
  <c r="CF31" i="32"/>
  <c r="CF38" i="32"/>
  <c r="CF27" i="32"/>
  <c r="CF50" i="32"/>
  <c r="CF52" i="32"/>
  <c r="CF36" i="32"/>
  <c r="CF18" i="32"/>
  <c r="CF12" i="32"/>
  <c r="CF10" i="32"/>
  <c r="CF8" i="32"/>
  <c r="CF6" i="32"/>
  <c r="CF4" i="32"/>
  <c r="CF1" i="32"/>
  <c r="CF42" i="32"/>
  <c r="CF15" i="32"/>
  <c r="CF32" i="32"/>
  <c r="CF14" i="32"/>
  <c r="CF5" i="32"/>
  <c r="BH7" i="32"/>
  <c r="CF13" i="32"/>
  <c r="BP14" i="32"/>
  <c r="CF24" i="32"/>
  <c r="BH25" i="32"/>
  <c r="AZ26" i="32"/>
  <c r="EP14" i="32"/>
  <c r="DD4" i="32"/>
  <c r="DU40" i="32"/>
  <c r="BP18" i="32"/>
  <c r="EH15" i="32"/>
  <c r="DU1" i="32"/>
  <c r="CW8" i="32"/>
  <c r="EH7" i="32"/>
  <c r="EI21" i="32"/>
  <c r="CX5" i="32"/>
  <c r="CP6" i="32"/>
  <c r="DF8" i="32"/>
  <c r="EB15" i="32"/>
  <c r="EC23" i="32"/>
  <c r="CO27" i="32"/>
  <c r="CO32" i="32"/>
  <c r="DL33" i="32"/>
  <c r="DM20" i="5" s="1"/>
  <c r="CX36" i="32"/>
  <c r="CN37" i="32"/>
  <c r="EC37" i="32"/>
  <c r="CV39" i="32"/>
  <c r="CO40" i="32"/>
  <c r="DE41" i="32"/>
  <c r="DF72" i="5" s="1"/>
  <c r="DT44" i="32"/>
  <c r="DU11" i="5" s="1"/>
  <c r="DE51" i="32"/>
  <c r="AW54" i="32"/>
  <c r="AX25" i="5" s="1"/>
  <c r="AW51" i="32"/>
  <c r="AX16" i="5"/>
  <c r="AW47" i="32"/>
  <c r="AX13" i="5" s="1"/>
  <c r="AW45" i="32"/>
  <c r="AX12" i="5" s="1"/>
  <c r="AW42" i="32"/>
  <c r="AW48" i="32"/>
  <c r="AX15" i="5" s="1"/>
  <c r="AW44" i="32"/>
  <c r="AW40" i="32"/>
  <c r="AX71" i="5" s="1"/>
  <c r="AW32" i="32"/>
  <c r="AW52" i="32"/>
  <c r="AX14" i="5" s="1"/>
  <c r="AW39" i="32"/>
  <c r="AX70" i="5" s="1"/>
  <c r="AW50" i="32"/>
  <c r="AX17" i="5" s="1"/>
  <c r="AW38" i="32"/>
  <c r="AW26" i="32"/>
  <c r="AW24" i="32"/>
  <c r="AW22" i="32"/>
  <c r="AW18" i="32"/>
  <c r="AW15" i="32"/>
  <c r="AW41" i="32"/>
  <c r="AX72" i="5" s="1"/>
  <c r="AW34" i="32"/>
  <c r="AX23" i="5" s="1"/>
  <c r="AW37" i="32"/>
  <c r="AW21" i="32"/>
  <c r="AW17" i="32"/>
  <c r="AW35" i="32"/>
  <c r="AX22" i="5" s="1"/>
  <c r="AW23" i="32"/>
  <c r="AW13" i="32"/>
  <c r="AW12" i="32"/>
  <c r="AW5" i="32"/>
  <c r="AW4" i="32"/>
  <c r="AW11" i="32"/>
  <c r="AW10" i="32"/>
  <c r="BE54" i="32"/>
  <c r="BF25" i="5" s="1"/>
  <c r="BE51" i="32"/>
  <c r="BE47" i="32"/>
  <c r="BE45" i="32"/>
  <c r="BE42" i="32"/>
  <c r="BE50" i="32"/>
  <c r="BE34" i="32"/>
  <c r="BE41" i="32"/>
  <c r="BF72" i="5" s="1"/>
  <c r="BE40" i="32"/>
  <c r="BE32" i="32"/>
  <c r="BE26" i="32"/>
  <c r="BE24" i="32"/>
  <c r="BE22" i="32"/>
  <c r="BE18" i="32"/>
  <c r="BE15" i="32"/>
  <c r="BE35" i="32"/>
  <c r="BF22" i="5" s="1"/>
  <c r="BE44" i="32"/>
  <c r="BE38" i="32"/>
  <c r="BE33" i="32"/>
  <c r="BE23" i="32"/>
  <c r="BE48" i="32"/>
  <c r="BE36" i="32"/>
  <c r="BE27" i="32"/>
  <c r="BE7" i="32"/>
  <c r="BE6" i="32"/>
  <c r="BE1" i="32"/>
  <c r="BE39" i="32"/>
  <c r="BE25" i="32"/>
  <c r="BE13" i="32"/>
  <c r="BE12" i="32"/>
  <c r="BE5" i="32"/>
  <c r="BE4" i="32"/>
  <c r="BM54" i="32"/>
  <c r="BM51" i="32"/>
  <c r="BM47" i="32"/>
  <c r="BM45" i="32"/>
  <c r="BM42" i="32"/>
  <c r="BM52" i="32"/>
  <c r="BM36" i="32"/>
  <c r="BN21" i="5" s="1"/>
  <c r="BM35" i="32"/>
  <c r="BM50" i="32"/>
  <c r="BM34" i="32"/>
  <c r="BM26" i="32"/>
  <c r="BM24" i="32"/>
  <c r="BM22" i="32"/>
  <c r="BM18" i="32"/>
  <c r="BM15" i="32"/>
  <c r="BM48" i="32"/>
  <c r="BM27" i="32"/>
  <c r="BM14" i="32"/>
  <c r="BM41" i="32"/>
  <c r="BM39" i="32"/>
  <c r="BM25" i="32"/>
  <c r="BM37" i="32"/>
  <c r="BM21" i="32"/>
  <c r="BM9" i="32"/>
  <c r="BM8" i="32"/>
  <c r="BM7" i="32"/>
  <c r="BM6" i="32"/>
  <c r="BM1" i="32"/>
  <c r="BU54" i="32"/>
  <c r="BU51" i="32"/>
  <c r="BU47" i="32"/>
  <c r="BU45" i="32"/>
  <c r="BV12" i="5" s="1"/>
  <c r="BU42" i="32"/>
  <c r="BU48" i="32"/>
  <c r="BV15" i="5" s="1"/>
  <c r="BU41" i="32"/>
  <c r="BU38" i="32"/>
  <c r="BU27" i="32"/>
  <c r="BU44" i="32"/>
  <c r="BU37" i="32"/>
  <c r="BU36" i="32"/>
  <c r="BV21" i="5" s="1"/>
  <c r="BU26" i="32"/>
  <c r="BU24" i="32"/>
  <c r="BU22" i="32"/>
  <c r="BU18" i="32"/>
  <c r="BU15" i="32"/>
  <c r="BU13" i="32"/>
  <c r="BU40" i="32"/>
  <c r="BU33" i="32"/>
  <c r="BV20" i="5" s="1"/>
  <c r="BU32" i="32"/>
  <c r="BU14" i="32"/>
  <c r="BU25" i="32"/>
  <c r="BU11" i="32"/>
  <c r="BU10" i="32"/>
  <c r="BU35" i="32"/>
  <c r="BU31" i="32"/>
  <c r="BU23" i="32"/>
  <c r="BU9" i="32"/>
  <c r="BU8" i="32"/>
  <c r="CC54" i="32"/>
  <c r="CC52" i="32"/>
  <c r="CC51" i="32"/>
  <c r="CC47" i="32"/>
  <c r="CC45" i="32"/>
  <c r="CC42" i="32"/>
  <c r="CC48" i="32"/>
  <c r="CC40" i="32"/>
  <c r="CC32" i="32"/>
  <c r="CD19" i="5" s="1"/>
  <c r="CC39" i="32"/>
  <c r="CC38" i="32"/>
  <c r="CD69" i="5" s="1"/>
  <c r="CC27" i="32"/>
  <c r="CC26" i="32"/>
  <c r="CC24" i="32"/>
  <c r="CC22" i="32"/>
  <c r="CC18" i="32"/>
  <c r="CC15" i="32"/>
  <c r="CC13" i="32"/>
  <c r="CC44" i="32"/>
  <c r="CC50" i="32"/>
  <c r="CC34" i="32"/>
  <c r="CD23" i="5" s="1"/>
  <c r="CC21" i="32"/>
  <c r="CC12" i="32"/>
  <c r="CC5" i="32"/>
  <c r="CC4" i="32"/>
  <c r="CC33" i="32"/>
  <c r="CC17" i="32"/>
  <c r="CC11" i="32"/>
  <c r="CC10" i="32"/>
  <c r="CK54" i="32"/>
  <c r="CK52" i="32"/>
  <c r="CK51" i="32"/>
  <c r="CK47" i="32"/>
  <c r="CK42" i="32"/>
  <c r="CL73" i="5" s="1"/>
  <c r="CK50" i="32"/>
  <c r="CK45" i="32"/>
  <c r="CK48" i="32"/>
  <c r="CK34" i="32"/>
  <c r="CK33" i="32"/>
  <c r="CK40" i="32"/>
  <c r="CK32" i="32"/>
  <c r="CK26" i="32"/>
  <c r="CK24" i="32"/>
  <c r="CK22" i="32"/>
  <c r="CK18" i="32"/>
  <c r="CK15" i="32"/>
  <c r="CK13" i="32"/>
  <c r="CK41" i="32"/>
  <c r="CK31" i="32"/>
  <c r="CK35" i="32"/>
  <c r="CL22" i="5" s="1"/>
  <c r="CK27" i="32"/>
  <c r="CK23" i="32"/>
  <c r="CK36" i="32"/>
  <c r="CK25" i="32"/>
  <c r="CK7" i="32"/>
  <c r="CK6" i="32"/>
  <c r="CK1" i="32"/>
  <c r="CK21" i="32"/>
  <c r="CK12" i="32"/>
  <c r="CK5" i="32"/>
  <c r="CK4" i="32"/>
  <c r="BM5" i="32"/>
  <c r="BZ5" i="32"/>
  <c r="BU6" i="32"/>
  <c r="CH6" i="32"/>
  <c r="BB8" i="32"/>
  <c r="AT9" i="32"/>
  <c r="BH9" i="32"/>
  <c r="BX9" i="32"/>
  <c r="AT10" i="32"/>
  <c r="CH10" i="32"/>
  <c r="BB11" i="32"/>
  <c r="BP11" i="32"/>
  <c r="CF11" i="32"/>
  <c r="BM12" i="32"/>
  <c r="BZ12" i="32"/>
  <c r="AT13" i="32"/>
  <c r="BX13" i="32"/>
  <c r="BZ14" i="32"/>
  <c r="AT15" i="32"/>
  <c r="BJ15" i="32"/>
  <c r="BZ15" i="32"/>
  <c r="AT17" i="32"/>
  <c r="BE17" i="32"/>
  <c r="BU17" i="32"/>
  <c r="CK17" i="32"/>
  <c r="BX18" i="32"/>
  <c r="CH21" i="32"/>
  <c r="BJ22" i="32"/>
  <c r="BZ22" i="32"/>
  <c r="BR23" i="32"/>
  <c r="BJ24" i="32"/>
  <c r="BJ26" i="32"/>
  <c r="BM31" i="32"/>
  <c r="BM62" i="32" s="1"/>
  <c r="BJ33" i="32"/>
  <c r="AZ34" i="32"/>
  <c r="BA23" i="5" s="1"/>
  <c r="BP36" i="32"/>
  <c r="BE37" i="32"/>
  <c r="AT38" i="32"/>
  <c r="AU69" i="5" s="1"/>
  <c r="BU39" i="32"/>
  <c r="BV70" i="5" s="1"/>
  <c r="CH40" i="32"/>
  <c r="CI71" i="5" s="1"/>
  <c r="BZ41" i="32"/>
  <c r="CA72" i="5" s="1"/>
  <c r="CF45" i="32"/>
  <c r="BB50" i="32"/>
  <c r="BU52" i="32"/>
  <c r="EI7" i="32"/>
  <c r="EI12" i="32"/>
  <c r="EI23" i="32"/>
  <c r="EH39" i="32"/>
  <c r="DL1" i="32"/>
  <c r="CW4" i="32"/>
  <c r="CY5" i="32"/>
  <c r="CV6" i="32"/>
  <c r="CY7" i="32"/>
  <c r="CO8" i="32"/>
  <c r="EC8" i="32"/>
  <c r="DE10" i="32"/>
  <c r="EB10" i="32"/>
  <c r="DG12" i="32"/>
  <c r="CV13" i="32"/>
  <c r="CW14" i="32"/>
  <c r="CN15" i="32"/>
  <c r="CN17" i="32"/>
  <c r="DV17" i="32"/>
  <c r="DG21" i="32"/>
  <c r="DD22" i="32"/>
  <c r="CX23" i="32"/>
  <c r="CR24" i="32"/>
  <c r="CQ25" i="32"/>
  <c r="CV26" i="32"/>
  <c r="CY27" i="32"/>
  <c r="CQ32" i="32"/>
  <c r="CR19" i="5" s="1"/>
  <c r="DU32" i="32"/>
  <c r="DT33" i="32"/>
  <c r="DU20" i="5" s="1"/>
  <c r="DG34" i="32"/>
  <c r="CV35" i="32"/>
  <c r="DF36" i="32"/>
  <c r="CZ37" i="32"/>
  <c r="DA68" i="5" s="1"/>
  <c r="DB39" i="32"/>
  <c r="DC70" i="5" s="1"/>
  <c r="DF40" i="32"/>
  <c r="DG71" i="5" s="1"/>
  <c r="DO41" i="32"/>
  <c r="CP45" i="32"/>
  <c r="EB47" i="32"/>
  <c r="EC13" i="5" s="1"/>
  <c r="DM16" i="5"/>
  <c r="CW52" i="32"/>
  <c r="CX14" i="5" s="1"/>
  <c r="AW1" i="32"/>
  <c r="BJ1" i="32"/>
  <c r="BU1" i="32"/>
  <c r="AX50" i="32"/>
  <c r="AY17" i="5" s="1"/>
  <c r="AX54" i="32"/>
  <c r="AX48" i="32"/>
  <c r="AX52" i="32"/>
  <c r="AX39" i="32"/>
  <c r="AX31" i="32"/>
  <c r="AX38" i="32"/>
  <c r="AX47" i="32"/>
  <c r="AY13" i="5" s="1"/>
  <c r="AX37" i="32"/>
  <c r="AY26" i="5" s="1"/>
  <c r="AX21" i="32"/>
  <c r="AX17" i="32"/>
  <c r="AX45" i="32"/>
  <c r="AX51" i="32"/>
  <c r="AY18" i="5" s="1"/>
  <c r="AX42" i="32"/>
  <c r="AX40" i="32"/>
  <c r="AY71" i="5" s="1"/>
  <c r="AX35" i="32"/>
  <c r="AY22" i="5" s="1"/>
  <c r="AX22" i="32"/>
  <c r="AX14" i="32"/>
  <c r="BF52" i="32"/>
  <c r="BF47" i="32"/>
  <c r="BF50" i="32"/>
  <c r="BF33" i="32"/>
  <c r="BF51" i="32"/>
  <c r="BF41" i="32"/>
  <c r="BF40" i="32"/>
  <c r="BF44" i="32"/>
  <c r="BF39" i="32"/>
  <c r="BF31" i="32"/>
  <c r="BF38" i="32"/>
  <c r="BF23" i="32"/>
  <c r="BF15" i="32"/>
  <c r="BF45" i="32"/>
  <c r="BF32" i="32"/>
  <c r="BF22" i="32"/>
  <c r="BF17" i="32"/>
  <c r="BF42" i="32"/>
  <c r="BF26" i="32"/>
  <c r="BF24" i="32"/>
  <c r="BN52" i="32"/>
  <c r="BO14" i="5" s="1"/>
  <c r="BN54" i="32"/>
  <c r="BO25" i="5" s="1"/>
  <c r="BN51" i="32"/>
  <c r="BO18" i="5" s="1"/>
  <c r="BN35" i="32"/>
  <c r="BO22" i="5" s="1"/>
  <c r="BN50" i="32"/>
  <c r="BO17" i="5" s="1"/>
  <c r="BN47" i="32"/>
  <c r="BO13" i="5" s="1"/>
  <c r="BN42" i="32"/>
  <c r="BO73" i="5" s="1"/>
  <c r="BN34" i="32"/>
  <c r="BO23" i="5" s="1"/>
  <c r="BN45" i="32"/>
  <c r="BO12" i="5" s="1"/>
  <c r="BN33" i="32"/>
  <c r="BO20" i="5" s="1"/>
  <c r="BN41" i="32"/>
  <c r="BO72" i="5" s="1"/>
  <c r="BN39" i="32"/>
  <c r="BO70" i="5" s="1"/>
  <c r="BN25" i="32"/>
  <c r="BN24" i="32"/>
  <c r="BN15" i="32"/>
  <c r="BO16" i="5"/>
  <c r="BN40" i="32"/>
  <c r="BO71" i="5" s="1"/>
  <c r="BN36" i="32"/>
  <c r="BO21" i="5" s="1"/>
  <c r="BN18" i="32"/>
  <c r="BN44" i="32"/>
  <c r="BO11" i="5" s="1"/>
  <c r="BN37" i="32"/>
  <c r="BV48" i="32"/>
  <c r="BW15" i="5" s="1"/>
  <c r="BV47" i="32"/>
  <c r="BW13" i="5" s="1"/>
  <c r="BV54" i="32"/>
  <c r="BW25" i="5" s="1"/>
  <c r="BV44" i="32"/>
  <c r="BW11" i="5" s="1"/>
  <c r="BV37" i="32"/>
  <c r="BW26" i="5" s="1"/>
  <c r="BV51" i="32"/>
  <c r="BW18" i="5" s="1"/>
  <c r="BV36" i="32"/>
  <c r="BW21" i="5" s="1"/>
  <c r="BV35" i="32"/>
  <c r="BW22" i="5" s="1"/>
  <c r="BW16" i="5"/>
  <c r="BV40" i="32"/>
  <c r="BW71" i="5" s="1"/>
  <c r="BV33" i="32"/>
  <c r="BW20" i="5" s="1"/>
  <c r="BV32" i="32"/>
  <c r="BW19" i="5" s="1"/>
  <c r="BV14" i="32"/>
  <c r="BV52" i="32"/>
  <c r="BW14" i="5" s="1"/>
  <c r="BV31" i="32"/>
  <c r="BW24" i="5" s="1"/>
  <c r="BV26" i="32"/>
  <c r="BV34" i="32"/>
  <c r="BW23" i="5" s="1"/>
  <c r="BV24" i="32"/>
  <c r="BV42" i="32"/>
  <c r="BW73" i="5" s="1"/>
  <c r="BV22" i="32"/>
  <c r="CD52" i="32"/>
  <c r="CE14" i="5" s="1"/>
  <c r="CD50" i="32"/>
  <c r="CE17" i="5" s="1"/>
  <c r="CD48" i="32"/>
  <c r="CE15" i="5" s="1"/>
  <c r="CD54" i="32"/>
  <c r="CE25" i="5" s="1"/>
  <c r="CD47" i="32"/>
  <c r="CE13" i="5" s="1"/>
  <c r="CD45" i="32"/>
  <c r="CE12" i="5" s="1"/>
  <c r="CD39" i="32"/>
  <c r="CD61" i="32" s="1"/>
  <c r="CD31" i="32"/>
  <c r="CD38" i="32"/>
  <c r="CD60" i="32" s="1"/>
  <c r="CD41" i="32"/>
  <c r="CE72" i="5" s="1"/>
  <c r="CD37" i="32"/>
  <c r="CD34" i="32"/>
  <c r="CE23" i="5" s="1"/>
  <c r="CD21" i="32"/>
  <c r="CD13" i="32"/>
  <c r="CD18" i="32"/>
  <c r="CD14" i="32"/>
  <c r="CD35" i="32"/>
  <c r="CE22" i="5" s="1"/>
  <c r="CD51" i="32"/>
  <c r="CE18" i="5" s="1"/>
  <c r="CD36" i="32"/>
  <c r="CE21" i="5" s="1"/>
  <c r="CD26" i="32"/>
  <c r="AT4" i="32"/>
  <c r="BF4" i="32"/>
  <c r="CD4" i="32"/>
  <c r="AZ5" i="32"/>
  <c r="BN5" i="32"/>
  <c r="CD5" i="32"/>
  <c r="AW6" i="32"/>
  <c r="BJ6" i="32"/>
  <c r="BV6" i="32"/>
  <c r="BF7" i="32"/>
  <c r="BR7" i="32"/>
  <c r="CF7" i="32"/>
  <c r="BN8" i="32"/>
  <c r="AW9" i="32"/>
  <c r="BJ9" i="32"/>
  <c r="BJ10" i="32"/>
  <c r="BE11" i="32"/>
  <c r="BR11" i="32"/>
  <c r="BB12" i="32"/>
  <c r="BN12" i="32"/>
  <c r="AX13" i="32"/>
  <c r="BJ13" i="32"/>
  <c r="AW14" i="32"/>
  <c r="BN14" i="32"/>
  <c r="AX15" i="32"/>
  <c r="BJ17" i="32"/>
  <c r="BV17" i="32"/>
  <c r="AT18" i="32"/>
  <c r="BH18" i="32"/>
  <c r="BZ18" i="32"/>
  <c r="AZ21" i="32"/>
  <c r="BP21" i="32"/>
  <c r="CD22" i="32"/>
  <c r="AZ23" i="32"/>
  <c r="AZ25" i="32"/>
  <c r="BV25" i="32"/>
  <c r="BN26" i="32"/>
  <c r="CD27" i="32"/>
  <c r="BN31" i="32"/>
  <c r="CC35" i="32"/>
  <c r="BF37" i="32"/>
  <c r="BV39" i="32"/>
  <c r="BW70" i="5" s="1"/>
  <c r="BJ40" i="32"/>
  <c r="AX41" i="32"/>
  <c r="AY72" i="5" s="1"/>
  <c r="CC41" i="32"/>
  <c r="CK44" i="32"/>
  <c r="CH45" i="32"/>
  <c r="CI12" i="5" s="1"/>
  <c r="BJ50" i="32"/>
  <c r="BK17" i="5" s="1"/>
  <c r="EE50" i="32"/>
  <c r="EA4" i="32"/>
  <c r="DC18" i="32"/>
  <c r="CU24" i="32"/>
  <c r="DK33" i="32"/>
  <c r="DK37" i="32"/>
  <c r="DS40" i="32"/>
  <c r="DS44" i="32"/>
  <c r="AY54" i="32"/>
  <c r="AY45" i="32"/>
  <c r="AY42" i="32"/>
  <c r="AY40" i="32"/>
  <c r="AY38" i="32"/>
  <c r="AY36" i="32"/>
  <c r="AZ21" i="5" s="1"/>
  <c r="AY34" i="32"/>
  <c r="AY32" i="32"/>
  <c r="AY26" i="32"/>
  <c r="AY24" i="32"/>
  <c r="AY22" i="32"/>
  <c r="AY50" i="32"/>
  <c r="AY47" i="32"/>
  <c r="AY37" i="32"/>
  <c r="AZ26" i="5" s="1"/>
  <c r="AY48" i="32"/>
  <c r="AY39" i="32"/>
  <c r="AY52" i="32"/>
  <c r="AY35" i="32"/>
  <c r="AY27" i="32"/>
  <c r="AY18" i="32"/>
  <c r="AY12" i="32"/>
  <c r="AY10" i="32"/>
  <c r="AY8" i="32"/>
  <c r="AY6" i="32"/>
  <c r="AY4" i="32"/>
  <c r="AY1" i="32"/>
  <c r="BG54" i="32"/>
  <c r="BH25" i="5" s="1"/>
  <c r="BG51" i="32"/>
  <c r="BG45" i="32"/>
  <c r="BH12" i="5" s="1"/>
  <c r="BG42" i="32"/>
  <c r="BH73" i="5" s="1"/>
  <c r="BG40" i="32"/>
  <c r="BG38" i="32"/>
  <c r="BG36" i="32"/>
  <c r="BG34" i="32"/>
  <c r="BG32" i="32"/>
  <c r="BG48" i="32"/>
  <c r="BH15" i="5" s="1"/>
  <c r="BG41" i="32"/>
  <c r="BH72" i="5" s="1"/>
  <c r="BG26" i="32"/>
  <c r="BG24" i="32"/>
  <c r="BG22" i="32"/>
  <c r="BG18" i="32"/>
  <c r="BG44" i="32"/>
  <c r="BH11" i="5" s="1"/>
  <c r="BG39" i="32"/>
  <c r="BG50" i="32"/>
  <c r="BH17" i="5" s="1"/>
  <c r="BG47" i="32"/>
  <c r="BH13" i="5" s="1"/>
  <c r="BG33" i="32"/>
  <c r="BG17" i="32"/>
  <c r="BG31" i="32"/>
  <c r="BG72" i="32" s="1"/>
  <c r="BG21" i="32"/>
  <c r="BG12" i="32"/>
  <c r="BG10" i="32"/>
  <c r="BG8" i="32"/>
  <c r="BG6" i="32"/>
  <c r="BG4" i="32"/>
  <c r="BG1" i="32"/>
  <c r="BG27" i="32"/>
  <c r="BO47" i="32"/>
  <c r="BP13" i="5" s="1"/>
  <c r="BO45" i="32"/>
  <c r="BP12" i="5" s="1"/>
  <c r="BO42" i="32"/>
  <c r="BP73" i="5" s="1"/>
  <c r="BO40" i="32"/>
  <c r="BP71" i="5" s="1"/>
  <c r="BO38" i="32"/>
  <c r="BP69" i="5" s="1"/>
  <c r="BO36" i="32"/>
  <c r="BP21" i="5" s="1"/>
  <c r="BO34" i="32"/>
  <c r="BP23" i="5" s="1"/>
  <c r="BO32" i="32"/>
  <c r="BP19" i="5" s="1"/>
  <c r="BO54" i="32"/>
  <c r="BP25" i="5" s="1"/>
  <c r="BO51" i="32"/>
  <c r="BP18" i="5" s="1"/>
  <c r="BO50" i="32"/>
  <c r="BP17" i="5" s="1"/>
  <c r="BO52" i="32"/>
  <c r="BP14" i="5" s="1"/>
  <c r="BO26" i="32"/>
  <c r="BO24" i="32"/>
  <c r="BO22" i="32"/>
  <c r="BO18" i="32"/>
  <c r="BO33" i="32"/>
  <c r="BP20" i="5" s="1"/>
  <c r="BO48" i="32"/>
  <c r="BP15" i="5" s="1"/>
  <c r="BO15" i="32"/>
  <c r="BO37" i="32"/>
  <c r="BP26" i="5" s="1"/>
  <c r="BO23" i="32"/>
  <c r="BO17" i="32"/>
  <c r="BO12" i="32"/>
  <c r="BO10" i="32"/>
  <c r="BO8" i="32"/>
  <c r="BO6" i="32"/>
  <c r="BO4" i="32"/>
  <c r="BO1" i="32"/>
  <c r="BO35" i="32"/>
  <c r="BP22" i="5" s="1"/>
  <c r="BW45" i="32"/>
  <c r="BW42" i="32"/>
  <c r="BW40" i="32"/>
  <c r="BW38" i="32"/>
  <c r="BW36" i="32"/>
  <c r="BW34" i="32"/>
  <c r="BX23" i="5" s="1"/>
  <c r="BW32" i="32"/>
  <c r="BW27" i="32"/>
  <c r="BW52" i="32"/>
  <c r="BW51" i="32"/>
  <c r="BW26" i="32"/>
  <c r="BW24" i="32"/>
  <c r="BW22" i="32"/>
  <c r="BW18" i="32"/>
  <c r="BW35" i="32"/>
  <c r="BX16" i="5"/>
  <c r="BW31" i="32"/>
  <c r="BW25" i="32"/>
  <c r="BW15" i="32"/>
  <c r="BW12" i="32"/>
  <c r="BW10" i="32"/>
  <c r="BW8" i="32"/>
  <c r="BW6" i="32"/>
  <c r="BW4" i="32"/>
  <c r="BW1" i="32"/>
  <c r="BW50" i="32"/>
  <c r="BW44" i="32"/>
  <c r="CE52" i="32"/>
  <c r="CE45" i="32"/>
  <c r="CE42" i="32"/>
  <c r="CE40" i="32"/>
  <c r="CE38" i="32"/>
  <c r="CE36" i="32"/>
  <c r="CF21" i="5" s="1"/>
  <c r="CE34" i="32"/>
  <c r="CE32" i="32"/>
  <c r="CE27" i="32"/>
  <c r="CE54" i="32"/>
  <c r="CE47" i="32"/>
  <c r="CE26" i="32"/>
  <c r="CE24" i="32"/>
  <c r="CE22" i="32"/>
  <c r="CE18" i="32"/>
  <c r="CE41" i="32"/>
  <c r="CE37" i="32"/>
  <c r="CE50" i="32"/>
  <c r="CE44" i="32"/>
  <c r="CE14" i="32"/>
  <c r="CE39" i="32"/>
  <c r="CE12" i="32"/>
  <c r="CE10" i="32"/>
  <c r="CE8" i="32"/>
  <c r="CE6" i="32"/>
  <c r="CE4" i="32"/>
  <c r="CE1" i="32"/>
  <c r="BO5" i="32"/>
  <c r="BY5" i="32"/>
  <c r="BY6" i="32"/>
  <c r="BA7" i="32"/>
  <c r="BW7" i="32"/>
  <c r="CG7" i="32"/>
  <c r="CG8" i="32"/>
  <c r="AY9" i="32"/>
  <c r="BI9" i="32"/>
  <c r="CE9" i="32"/>
  <c r="BI10" i="32"/>
  <c r="BG11" i="32"/>
  <c r="BQ11" i="32"/>
  <c r="BQ12" i="32"/>
  <c r="BO13" i="32"/>
  <c r="BG14" i="32"/>
  <c r="BY15" i="32"/>
  <c r="BW21" i="32"/>
  <c r="BI22" i="32"/>
  <c r="BG23" i="32"/>
  <c r="CG24" i="32"/>
  <c r="CE25" i="32"/>
  <c r="BQ26" i="32"/>
  <c r="AY31" i="32"/>
  <c r="AY33" i="32"/>
  <c r="AZ20" i="5" s="1"/>
  <c r="EE38" i="32"/>
  <c r="DS10" i="32"/>
  <c r="DK13" i="32"/>
  <c r="DC22" i="32"/>
  <c r="DC24" i="32"/>
  <c r="CM31" i="32"/>
  <c r="CM33" i="32"/>
  <c r="DK35" i="32"/>
  <c r="CM41" i="32"/>
  <c r="CM42" i="32"/>
  <c r="BA52" i="32"/>
  <c r="BA50" i="32"/>
  <c r="BA48" i="32"/>
  <c r="BA54" i="32"/>
  <c r="BA44" i="32"/>
  <c r="BA41" i="32"/>
  <c r="BB72" i="5" s="1"/>
  <c r="BA37" i="32"/>
  <c r="BA42" i="32"/>
  <c r="BA36" i="32"/>
  <c r="BA45" i="32"/>
  <c r="BA35" i="32"/>
  <c r="BB22" i="5" s="1"/>
  <c r="BA27" i="32"/>
  <c r="BA25" i="32"/>
  <c r="BA23" i="32"/>
  <c r="BA21" i="32"/>
  <c r="BA17" i="32"/>
  <c r="BA14" i="32"/>
  <c r="BA26" i="32"/>
  <c r="BA33" i="32"/>
  <c r="BB20" i="5" s="1"/>
  <c r="BI52" i="32"/>
  <c r="BI50" i="32"/>
  <c r="BJ17" i="5" s="1"/>
  <c r="BI48" i="32"/>
  <c r="BJ15" i="5" s="1"/>
  <c r="BI44" i="32"/>
  <c r="BI41" i="32"/>
  <c r="BI51" i="32"/>
  <c r="BI39" i="32"/>
  <c r="BI31" i="32"/>
  <c r="BJ24" i="5" s="1"/>
  <c r="BI38" i="32"/>
  <c r="BJ69" i="5" s="1"/>
  <c r="BI54" i="32"/>
  <c r="BJ25" i="5" s="1"/>
  <c r="BI37" i="32"/>
  <c r="BI27" i="32"/>
  <c r="BI25" i="32"/>
  <c r="BI23" i="32"/>
  <c r="BI21" i="32"/>
  <c r="BI17" i="32"/>
  <c r="BI14" i="32"/>
  <c r="BI36" i="32"/>
  <c r="BJ21" i="5" s="1"/>
  <c r="BI32" i="32"/>
  <c r="BI42" i="32"/>
  <c r="BI18" i="32"/>
  <c r="BQ52" i="32"/>
  <c r="BQ50" i="32"/>
  <c r="BR17" i="5" s="1"/>
  <c r="BQ48" i="32"/>
  <c r="BQ54" i="32"/>
  <c r="BQ44" i="32"/>
  <c r="BR11" i="5" s="1"/>
  <c r="BQ41" i="32"/>
  <c r="BQ45" i="32"/>
  <c r="BQ33" i="32"/>
  <c r="BQ40" i="32"/>
  <c r="BR71" i="5" s="1"/>
  <c r="BQ39" i="32"/>
  <c r="BQ31" i="32"/>
  <c r="BQ25" i="32"/>
  <c r="BQ23" i="32"/>
  <c r="BQ21" i="32"/>
  <c r="BQ17" i="32"/>
  <c r="BQ14" i="32"/>
  <c r="BQ51" i="32"/>
  <c r="BR18" i="5" s="1"/>
  <c r="BQ37" i="32"/>
  <c r="BQ22" i="32"/>
  <c r="BQ38" i="32"/>
  <c r="BR69" i="5" s="1"/>
  <c r="BQ32" i="32"/>
  <c r="BY52" i="32"/>
  <c r="BY50" i="32"/>
  <c r="BY48" i="32"/>
  <c r="BY44" i="32"/>
  <c r="BY41" i="32"/>
  <c r="BY51" i="32"/>
  <c r="BY35" i="32"/>
  <c r="BY34" i="32"/>
  <c r="BZ23" i="5" s="1"/>
  <c r="BY42" i="32"/>
  <c r="BY33" i="32"/>
  <c r="BY25" i="32"/>
  <c r="BY23" i="32"/>
  <c r="BY21" i="32"/>
  <c r="BY17" i="32"/>
  <c r="BY14" i="32"/>
  <c r="BY45" i="32"/>
  <c r="BY38" i="32"/>
  <c r="BZ69" i="5" s="1"/>
  <c r="BY27" i="32"/>
  <c r="BY54" i="32"/>
  <c r="BY47" i="32"/>
  <c r="BY24" i="32"/>
  <c r="BY39" i="32"/>
  <c r="CG52" i="32"/>
  <c r="CG50" i="32"/>
  <c r="CG48" i="32"/>
  <c r="CG45" i="32"/>
  <c r="CG44" i="32"/>
  <c r="CH11" i="5" s="1"/>
  <c r="CG41" i="32"/>
  <c r="CG37" i="32"/>
  <c r="CG36" i="32"/>
  <c r="CH21" i="5" s="1"/>
  <c r="CG35" i="32"/>
  <c r="CG25" i="32"/>
  <c r="CG23" i="32"/>
  <c r="CG21" i="32"/>
  <c r="CG17" i="32"/>
  <c r="CG14" i="32"/>
  <c r="CG47" i="32"/>
  <c r="CG42" i="32"/>
  <c r="CH73" i="5" s="1"/>
  <c r="CG39" i="32"/>
  <c r="CG15" i="32"/>
  <c r="CG26" i="32"/>
  <c r="CG51" i="32"/>
  <c r="CG40" i="32"/>
  <c r="CH71" i="5" s="1"/>
  <c r="CG33" i="32"/>
  <c r="CG31" i="32"/>
  <c r="BI4" i="32"/>
  <c r="BG5" i="32"/>
  <c r="BQ5" i="32"/>
  <c r="BQ6" i="32"/>
  <c r="BO7" i="32"/>
  <c r="BY7" i="32"/>
  <c r="BY8" i="32"/>
  <c r="BA9" i="32"/>
  <c r="BW9" i="32"/>
  <c r="CG9" i="32"/>
  <c r="BA10" i="32"/>
  <c r="CG10" i="32"/>
  <c r="AY11" i="32"/>
  <c r="BI11" i="32"/>
  <c r="CE11" i="32"/>
  <c r="BI12" i="32"/>
  <c r="BG13" i="32"/>
  <c r="BQ13" i="32"/>
  <c r="CE13" i="32"/>
  <c r="BW14" i="32"/>
  <c r="CE17" i="32"/>
  <c r="BA18" i="32"/>
  <c r="AY21" i="32"/>
  <c r="BY22" i="32"/>
  <c r="BW23" i="32"/>
  <c r="BI24" i="32"/>
  <c r="BG25" i="32"/>
  <c r="BI33" i="32"/>
  <c r="CE33" i="32"/>
  <c r="BW37" i="32"/>
  <c r="CG38" i="32"/>
  <c r="BO39" i="32"/>
  <c r="BP70" i="5" s="1"/>
  <c r="BY40" i="32"/>
  <c r="BA47" i="32"/>
  <c r="BS27" i="32"/>
  <c r="BD31" i="32"/>
  <c r="BE24" i="5" s="1"/>
  <c r="BS36" i="32"/>
  <c r="BT21" i="5" s="1"/>
  <c r="CB37" i="32"/>
  <c r="CB41" i="32"/>
  <c r="CC72" i="5" s="1"/>
  <c r="BS45" i="32"/>
  <c r="BT12" i="5" s="1"/>
  <c r="BS47" i="32"/>
  <c r="BT13" i="5" s="1"/>
  <c r="AU54" i="32"/>
  <c r="AV25" i="5" s="1"/>
  <c r="AU52" i="32"/>
  <c r="AV14" i="5" s="1"/>
  <c r="AU44" i="32"/>
  <c r="AV11" i="5" s="1"/>
  <c r="AU41" i="32"/>
  <c r="AV72" i="5" s="1"/>
  <c r="AU39" i="32"/>
  <c r="AV70" i="5" s="1"/>
  <c r="AU37" i="32"/>
  <c r="AV68" i="5" s="1"/>
  <c r="AU35" i="32"/>
  <c r="AV22" i="5" s="1"/>
  <c r="AU33" i="32"/>
  <c r="AV20" i="5" s="1"/>
  <c r="AU31" i="32"/>
  <c r="AV24" i="5" s="1"/>
  <c r="AU50" i="32"/>
  <c r="AV17" i="5" s="1"/>
  <c r="AV16" i="5"/>
  <c r="AU27" i="32"/>
  <c r="AU25" i="32"/>
  <c r="AU23" i="32"/>
  <c r="AU21" i="32"/>
  <c r="AU40" i="32"/>
  <c r="AV71" i="5" s="1"/>
  <c r="BC54" i="32"/>
  <c r="BD25" i="5" s="1"/>
  <c r="BC44" i="32"/>
  <c r="BD11" i="5" s="1"/>
  <c r="BC41" i="32"/>
  <c r="BD72" i="5" s="1"/>
  <c r="BC39" i="32"/>
  <c r="BC37" i="32"/>
  <c r="BD26" i="5" s="1"/>
  <c r="BC35" i="32"/>
  <c r="BD22" i="5" s="1"/>
  <c r="BC33" i="32"/>
  <c r="BD20" i="5" s="1"/>
  <c r="BC31" i="32"/>
  <c r="BD24" i="5" s="1"/>
  <c r="BC52" i="32"/>
  <c r="BD14" i="5" s="1"/>
  <c r="BC47" i="32"/>
  <c r="BD13" i="5" s="1"/>
  <c r="BC51" i="32"/>
  <c r="BD18" i="5" s="1"/>
  <c r="BC48" i="32"/>
  <c r="BD15" i="5" s="1"/>
  <c r="BC45" i="32"/>
  <c r="BD12" i="5" s="1"/>
  <c r="BC27" i="32"/>
  <c r="BC25" i="32"/>
  <c r="BC23" i="32"/>
  <c r="BC21" i="32"/>
  <c r="BC34" i="32"/>
  <c r="BD23" i="5" s="1"/>
  <c r="BK54" i="32"/>
  <c r="BL25" i="5" s="1"/>
  <c r="BK48" i="32"/>
  <c r="BL15" i="5" s="1"/>
  <c r="BK44" i="32"/>
  <c r="BL11" i="5" s="1"/>
  <c r="BK41" i="32"/>
  <c r="BL72" i="5" s="1"/>
  <c r="BK39" i="32"/>
  <c r="BL70" i="5" s="1"/>
  <c r="BK37" i="32"/>
  <c r="BL26" i="5" s="1"/>
  <c r="BK35" i="32"/>
  <c r="BL22" i="5" s="1"/>
  <c r="BK33" i="32"/>
  <c r="BL20" i="5" s="1"/>
  <c r="BK31" i="32"/>
  <c r="BL24" i="5" s="1"/>
  <c r="BK47" i="32"/>
  <c r="BL13" i="5" s="1"/>
  <c r="BL16" i="5"/>
  <c r="BK27" i="32"/>
  <c r="BK25" i="32"/>
  <c r="BK23" i="32"/>
  <c r="BK21" i="32"/>
  <c r="BK52" i="32"/>
  <c r="BL14" i="5" s="1"/>
  <c r="BK36" i="32"/>
  <c r="BL21" i="5" s="1"/>
  <c r="BK42" i="32"/>
  <c r="BL73" i="5" s="1"/>
  <c r="BS54" i="32"/>
  <c r="BT25" i="5" s="1"/>
  <c r="BS50" i="32"/>
  <c r="BT17" i="5" s="1"/>
  <c r="BS44" i="32"/>
  <c r="BT11" i="5" s="1"/>
  <c r="BS41" i="32"/>
  <c r="BT72" i="5" s="1"/>
  <c r="BS39" i="32"/>
  <c r="BT70" i="5" s="1"/>
  <c r="BS37" i="32"/>
  <c r="BS35" i="32"/>
  <c r="BT22" i="5" s="1"/>
  <c r="BS33" i="32"/>
  <c r="BT20" i="5" s="1"/>
  <c r="BS31" i="32"/>
  <c r="BT24" i="5" s="1"/>
  <c r="BS48" i="32"/>
  <c r="BT15" i="5" s="1"/>
  <c r="BS25" i="32"/>
  <c r="BS23" i="32"/>
  <c r="BS21" i="32"/>
  <c r="BS38" i="32"/>
  <c r="BT69" i="5" s="1"/>
  <c r="CA54" i="32"/>
  <c r="CB25" i="5" s="1"/>
  <c r="CA44" i="32"/>
  <c r="CB11" i="5" s="1"/>
  <c r="CA41" i="32"/>
  <c r="CB72" i="5" s="1"/>
  <c r="CA39" i="32"/>
  <c r="CB70" i="5" s="1"/>
  <c r="CA37" i="32"/>
  <c r="CA35" i="32"/>
  <c r="CB22" i="5" s="1"/>
  <c r="CA33" i="32"/>
  <c r="CB20" i="5" s="1"/>
  <c r="CA31" i="32"/>
  <c r="CB24" i="5" s="1"/>
  <c r="CA50" i="32"/>
  <c r="CB17" i="5" s="1"/>
  <c r="CB16" i="5"/>
  <c r="CA42" i="32"/>
  <c r="CB73" i="5" s="1"/>
  <c r="CA25" i="32"/>
  <c r="CA23" i="32"/>
  <c r="CA21" i="32"/>
  <c r="CA47" i="32"/>
  <c r="CB13" i="5" s="1"/>
  <c r="CA45" i="32"/>
  <c r="CB12" i="5" s="1"/>
  <c r="CA40" i="32"/>
  <c r="CB71" i="5" s="1"/>
  <c r="CI54" i="32"/>
  <c r="CJ25" i="5" s="1"/>
  <c r="CI44" i="32"/>
  <c r="CJ11" i="5" s="1"/>
  <c r="CI41" i="32"/>
  <c r="CJ72" i="5" s="1"/>
  <c r="CI39" i="32"/>
  <c r="CJ70" i="5" s="1"/>
  <c r="CI37" i="32"/>
  <c r="CI35" i="32"/>
  <c r="CJ22" i="5" s="1"/>
  <c r="CI33" i="32"/>
  <c r="CJ20" i="5" s="1"/>
  <c r="CI31" i="32"/>
  <c r="CJ24" i="5" s="1"/>
  <c r="CI51" i="32"/>
  <c r="CJ18" i="5" s="1"/>
  <c r="CI52" i="32"/>
  <c r="CJ14" i="5" s="1"/>
  <c r="CI25" i="32"/>
  <c r="CI23" i="32"/>
  <c r="CI21" i="32"/>
  <c r="CI48" i="32"/>
  <c r="CJ15" i="5" s="1"/>
  <c r="CI34" i="32"/>
  <c r="CJ23" i="5" s="1"/>
  <c r="AU5" i="32"/>
  <c r="BC5" i="32"/>
  <c r="BK5" i="32"/>
  <c r="BS5" i="32"/>
  <c r="CA5" i="32"/>
  <c r="CI5" i="32"/>
  <c r="AU7" i="32"/>
  <c r="BC7" i="32"/>
  <c r="BK7" i="32"/>
  <c r="BS7" i="32"/>
  <c r="CA7" i="32"/>
  <c r="CI7" i="32"/>
  <c r="AU9" i="32"/>
  <c r="BC9" i="32"/>
  <c r="BK9" i="32"/>
  <c r="BS9" i="32"/>
  <c r="CA9" i="32"/>
  <c r="CI9" i="32"/>
  <c r="AU11" i="32"/>
  <c r="BC11" i="32"/>
  <c r="BK11" i="32"/>
  <c r="BS11" i="32"/>
  <c r="CA11" i="32"/>
  <c r="CI11" i="32"/>
  <c r="AU13" i="32"/>
  <c r="BC13" i="32"/>
  <c r="BK13" i="32"/>
  <c r="BS13" i="32"/>
  <c r="CB13" i="32"/>
  <c r="BC14" i="32"/>
  <c r="BL14" i="32"/>
  <c r="AU15" i="32"/>
  <c r="BD15" i="32"/>
  <c r="BS18" i="32"/>
  <c r="AU22" i="32"/>
  <c r="CA22" i="32"/>
  <c r="BC24" i="32"/>
  <c r="CI24" i="32"/>
  <c r="BK26" i="32"/>
  <c r="CJ31" i="32"/>
  <c r="AU34" i="32"/>
  <c r="AV23" i="5" s="1"/>
  <c r="CI40" i="32"/>
  <c r="CJ71" i="5" s="1"/>
  <c r="BC50" i="32"/>
  <c r="BD17" i="5" s="1"/>
  <c r="AV52" i="32"/>
  <c r="AV50" i="32"/>
  <c r="AV48" i="32"/>
  <c r="AV51" i="32"/>
  <c r="AV47" i="32"/>
  <c r="AV54" i="32"/>
  <c r="AV45" i="32"/>
  <c r="AV42" i="32"/>
  <c r="AV40" i="32"/>
  <c r="AV38" i="32"/>
  <c r="AV36" i="32"/>
  <c r="AV34" i="32"/>
  <c r="AV32" i="32"/>
  <c r="AV41" i="32"/>
  <c r="AV33" i="32"/>
  <c r="AV44" i="32"/>
  <c r="AV39" i="32"/>
  <c r="AV31" i="32"/>
  <c r="BD52" i="32"/>
  <c r="BD50" i="32"/>
  <c r="BD48" i="32"/>
  <c r="BE15" i="5" s="1"/>
  <c r="BD51" i="32"/>
  <c r="BD45" i="32"/>
  <c r="BE12" i="5" s="1"/>
  <c r="BD42" i="32"/>
  <c r="BE73" i="5" s="1"/>
  <c r="BD40" i="32"/>
  <c r="BE71" i="5" s="1"/>
  <c r="BD38" i="32"/>
  <c r="BE69" i="5" s="1"/>
  <c r="BD36" i="32"/>
  <c r="BE21" i="5" s="1"/>
  <c r="BD34" i="32"/>
  <c r="BD32" i="32"/>
  <c r="BD35" i="32"/>
  <c r="BE16" i="5"/>
  <c r="BD33" i="32"/>
  <c r="BE20" i="5" s="1"/>
  <c r="BL54" i="32"/>
  <c r="BL52" i="32"/>
  <c r="BL50" i="32"/>
  <c r="BL48" i="32"/>
  <c r="BM15" i="5" s="1"/>
  <c r="BL47" i="32"/>
  <c r="BM13" i="5" s="1"/>
  <c r="BL45" i="32"/>
  <c r="BM12" i="5" s="1"/>
  <c r="BL42" i="32"/>
  <c r="BM73" i="5" s="1"/>
  <c r="BL40" i="32"/>
  <c r="BL38" i="32"/>
  <c r="BL36" i="32"/>
  <c r="BL34" i="32"/>
  <c r="BL32" i="32"/>
  <c r="BM19" i="5" s="1"/>
  <c r="BL27" i="32"/>
  <c r="BL37" i="32"/>
  <c r="BL35" i="32"/>
  <c r="BM22" i="5" s="1"/>
  <c r="BT52" i="32"/>
  <c r="BT50" i="32"/>
  <c r="BT48" i="32"/>
  <c r="BT54" i="32"/>
  <c r="BT47" i="32"/>
  <c r="BT45" i="32"/>
  <c r="BT42" i="32"/>
  <c r="BT40" i="32"/>
  <c r="BT38" i="32"/>
  <c r="BT36" i="32"/>
  <c r="BT34" i="32"/>
  <c r="BT32" i="32"/>
  <c r="BT27" i="32"/>
  <c r="BT39" i="32"/>
  <c r="BT31" i="32"/>
  <c r="BT41" i="32"/>
  <c r="BT51" i="32"/>
  <c r="BT44" i="32"/>
  <c r="BT37" i="32"/>
  <c r="CB50" i="32"/>
  <c r="CC17" i="5" s="1"/>
  <c r="CB48" i="32"/>
  <c r="CC15" i="5" s="1"/>
  <c r="CB52" i="32"/>
  <c r="CC14" i="5" s="1"/>
  <c r="CB51" i="32"/>
  <c r="CC18" i="5" s="1"/>
  <c r="CB45" i="32"/>
  <c r="CB42" i="32"/>
  <c r="CB40" i="32"/>
  <c r="CB38" i="32"/>
  <c r="CC69" i="5" s="1"/>
  <c r="CB36" i="32"/>
  <c r="CC21" i="5" s="1"/>
  <c r="CB34" i="32"/>
  <c r="CC23" i="5" s="1"/>
  <c r="CB32" i="32"/>
  <c r="CC19" i="5" s="1"/>
  <c r="CB27" i="32"/>
  <c r="CB47" i="32"/>
  <c r="CB33" i="32"/>
  <c r="CB39" i="32"/>
  <c r="CB31" i="32"/>
  <c r="CC24" i="5" s="1"/>
  <c r="CJ50" i="32"/>
  <c r="CJ48" i="32"/>
  <c r="CJ54" i="32"/>
  <c r="CJ51" i="32"/>
  <c r="CJ42" i="32"/>
  <c r="CJ40" i="32"/>
  <c r="CJ38" i="32"/>
  <c r="CJ36" i="32"/>
  <c r="CJ34" i="32"/>
  <c r="CJ32" i="32"/>
  <c r="CJ27" i="32"/>
  <c r="CJ44" i="32"/>
  <c r="CJ35" i="32"/>
  <c r="CJ33" i="32"/>
  <c r="AV5" i="32"/>
  <c r="BD5" i="32"/>
  <c r="BL5" i="32"/>
  <c r="BT5" i="32"/>
  <c r="CB5" i="32"/>
  <c r="CJ5" i="32"/>
  <c r="AV7" i="32"/>
  <c r="BD7" i="32"/>
  <c r="BL7" i="32"/>
  <c r="BT7" i="32"/>
  <c r="CB7" i="32"/>
  <c r="CJ7" i="32"/>
  <c r="AV9" i="32"/>
  <c r="BD9" i="32"/>
  <c r="BL9" i="32"/>
  <c r="BT9" i="32"/>
  <c r="CB9" i="32"/>
  <c r="CJ9" i="32"/>
  <c r="AV11" i="32"/>
  <c r="BD11" i="32"/>
  <c r="BL11" i="32"/>
  <c r="BT11" i="32"/>
  <c r="CB11" i="32"/>
  <c r="CJ11" i="32"/>
  <c r="AV13" i="32"/>
  <c r="BD13" i="32"/>
  <c r="BL13" i="32"/>
  <c r="BT13" i="32"/>
  <c r="AU14" i="32"/>
  <c r="BD14" i="32"/>
  <c r="AV15" i="32"/>
  <c r="CI17" i="32"/>
  <c r="BT18" i="32"/>
  <c r="BT21" i="32"/>
  <c r="AV22" i="32"/>
  <c r="CB22" i="32"/>
  <c r="AV23" i="32"/>
  <c r="CB23" i="32"/>
  <c r="BD24" i="32"/>
  <c r="CJ24" i="32"/>
  <c r="BD25" i="32"/>
  <c r="CJ25" i="32"/>
  <c r="BL26" i="32"/>
  <c r="CI32" i="32"/>
  <c r="CJ19" i="5" s="1"/>
  <c r="BK34" i="32"/>
  <c r="BL23" i="5" s="1"/>
  <c r="BT35" i="32"/>
  <c r="CA36" i="32"/>
  <c r="CB21" i="5" s="1"/>
  <c r="CJ37" i="32"/>
  <c r="BC40" i="32"/>
  <c r="BD71" i="5" s="1"/>
  <c r="BL44" i="32"/>
  <c r="BM11" i="5" s="1"/>
  <c r="CI50" i="32"/>
  <c r="CJ17" i="5" s="1"/>
  <c r="CA52" i="32"/>
  <c r="CB14" i="5" s="1"/>
  <c r="CB54" i="32"/>
  <c r="CC25" i="5" s="1"/>
  <c r="EJ31" i="32"/>
  <c r="EK24" i="5" s="1"/>
  <c r="EJ52" i="32"/>
  <c r="EK14" i="5" s="1"/>
  <c r="EJ9" i="32"/>
  <c r="DA48" i="32"/>
  <c r="DB15" i="5" s="1"/>
  <c r="DA50" i="32"/>
  <c r="DB17" i="5" s="1"/>
  <c r="DA47" i="32"/>
  <c r="DB13" i="5" s="1"/>
  <c r="DA45" i="32"/>
  <c r="DB12" i="5" s="1"/>
  <c r="DA41" i="32"/>
  <c r="DB72" i="5" s="1"/>
  <c r="DA39" i="32"/>
  <c r="DB70" i="5" s="1"/>
  <c r="DA51" i="32"/>
  <c r="DB18" i="5" s="1"/>
  <c r="DA52" i="32"/>
  <c r="DB14" i="5" s="1"/>
  <c r="DB16" i="5"/>
  <c r="DA36" i="32"/>
  <c r="DB21" i="5" s="1"/>
  <c r="DA34" i="32"/>
  <c r="DB23" i="5" s="1"/>
  <c r="DA32" i="32"/>
  <c r="DB19" i="5" s="1"/>
  <c r="DA27" i="32"/>
  <c r="DA25" i="32"/>
  <c r="DA23" i="32"/>
  <c r="DA21" i="32"/>
  <c r="DA17" i="32"/>
  <c r="DA14" i="32"/>
  <c r="DA54" i="32"/>
  <c r="DB25" i="5" s="1"/>
  <c r="DA22" i="32"/>
  <c r="DA10" i="32"/>
  <c r="DA8" i="32"/>
  <c r="DA6" i="32"/>
  <c r="DA4" i="32"/>
  <c r="DA1" i="32"/>
  <c r="DA24" i="32"/>
  <c r="DA26" i="32"/>
  <c r="DA12" i="32"/>
  <c r="DY9" i="32"/>
  <c r="CS22" i="32"/>
  <c r="DQ45" i="32"/>
  <c r="DR12" i="5" s="1"/>
  <c r="CL54" i="32"/>
  <c r="CL52" i="32"/>
  <c r="CL50" i="32"/>
  <c r="CM17" i="5" s="1"/>
  <c r="CL51" i="32"/>
  <c r="CM18" i="5" s="1"/>
  <c r="CL44" i="32"/>
  <c r="CM11" i="5" s="1"/>
  <c r="CM16" i="5"/>
  <c r="CL36" i="32"/>
  <c r="CL34" i="32"/>
  <c r="CL32" i="32"/>
  <c r="CL27" i="32"/>
  <c r="CL25" i="32"/>
  <c r="CL23" i="32"/>
  <c r="CL21" i="32"/>
  <c r="CL17" i="32"/>
  <c r="CL14" i="32"/>
  <c r="CL41" i="32"/>
  <c r="CL18" i="32"/>
  <c r="CL48" i="32"/>
  <c r="CL45" i="32"/>
  <c r="CM12" i="5" s="1"/>
  <c r="CL22" i="32"/>
  <c r="CL47" i="32"/>
  <c r="CM13" i="5" s="1"/>
  <c r="CL24" i="32"/>
  <c r="CT54" i="32"/>
  <c r="CT52" i="32"/>
  <c r="CT50" i="32"/>
  <c r="CT48" i="32"/>
  <c r="CT42" i="32"/>
  <c r="CU73" i="5" s="1"/>
  <c r="CT40" i="32"/>
  <c r="CU71" i="5" s="1"/>
  <c r="CT47" i="32"/>
  <c r="CU13" i="5" s="1"/>
  <c r="CT45" i="32"/>
  <c r="CU12" i="5" s="1"/>
  <c r="CT36" i="32"/>
  <c r="CT34" i="32"/>
  <c r="CT32" i="32"/>
  <c r="CT27" i="32"/>
  <c r="CT25" i="32"/>
  <c r="CT23" i="32"/>
  <c r="CT21" i="32"/>
  <c r="CT17" i="32"/>
  <c r="CT14" i="32"/>
  <c r="CT12" i="32"/>
  <c r="CT51" i="32"/>
  <c r="CT38" i="32"/>
  <c r="CT33" i="32"/>
  <c r="CU20" i="5" s="1"/>
  <c r="CT39" i="32"/>
  <c r="CU70" i="5" s="1"/>
  <c r="CT35" i="32"/>
  <c r="CU22" i="5" s="1"/>
  <c r="CT13" i="32"/>
  <c r="CT37" i="32"/>
  <c r="CT15" i="32"/>
  <c r="DB52" i="32"/>
  <c r="DC14" i="5" s="1"/>
  <c r="DB50" i="32"/>
  <c r="DC17" i="5" s="1"/>
  <c r="DB48" i="32"/>
  <c r="DC15" i="5" s="1"/>
  <c r="DB47" i="32"/>
  <c r="DC13" i="5" s="1"/>
  <c r="DB45" i="32"/>
  <c r="DC12" i="5" s="1"/>
  <c r="DB42" i="32"/>
  <c r="DC73" i="5" s="1"/>
  <c r="DC16" i="5"/>
  <c r="DB41" i="32"/>
  <c r="DC72" i="5" s="1"/>
  <c r="DB36" i="32"/>
  <c r="DC21" i="5" s="1"/>
  <c r="DB34" i="32"/>
  <c r="DC23" i="5" s="1"/>
  <c r="DB32" i="32"/>
  <c r="DC19" i="5" s="1"/>
  <c r="DB27" i="32"/>
  <c r="DB25" i="32"/>
  <c r="DB23" i="32"/>
  <c r="DB21" i="32"/>
  <c r="DB17" i="32"/>
  <c r="DB14" i="32"/>
  <c r="DB12" i="32"/>
  <c r="DB54" i="32"/>
  <c r="DC25" i="5" s="1"/>
  <c r="DB40" i="32"/>
  <c r="DC71" i="5" s="1"/>
  <c r="DB51" i="32"/>
  <c r="DC18" i="5" s="1"/>
  <c r="DB24" i="32"/>
  <c r="DB26" i="32"/>
  <c r="DB31" i="32"/>
  <c r="DC24" i="5" s="1"/>
  <c r="DR54" i="32"/>
  <c r="DS25" i="5" s="1"/>
  <c r="DR50" i="32"/>
  <c r="DR48" i="32"/>
  <c r="DS15" i="5" s="1"/>
  <c r="DR52" i="32"/>
  <c r="DS16" i="5"/>
  <c r="DR42" i="32"/>
  <c r="DS73" i="5" s="1"/>
  <c r="DR39" i="32"/>
  <c r="DS70" i="5" s="1"/>
  <c r="DR36" i="32"/>
  <c r="DS21" i="5" s="1"/>
  <c r="DR34" i="32"/>
  <c r="DS23" i="5" s="1"/>
  <c r="DR32" i="32"/>
  <c r="DR27" i="32"/>
  <c r="DR25" i="32"/>
  <c r="DR23" i="32"/>
  <c r="DR21" i="32"/>
  <c r="DR17" i="32"/>
  <c r="DR14" i="32"/>
  <c r="DR12" i="32"/>
  <c r="DR31" i="32"/>
  <c r="DR41" i="32"/>
  <c r="DS72" i="5" s="1"/>
  <c r="DR33" i="32"/>
  <c r="DR35" i="32"/>
  <c r="DS22" i="5" s="1"/>
  <c r="DR13" i="32"/>
  <c r="DZ54" i="32"/>
  <c r="DZ50" i="32"/>
  <c r="DZ48" i="32"/>
  <c r="DZ44" i="32"/>
  <c r="EA11" i="5" s="1"/>
  <c r="DZ40" i="32"/>
  <c r="EA71" i="5" s="1"/>
  <c r="DZ41" i="32"/>
  <c r="EA72" i="5" s="1"/>
  <c r="DZ38" i="32"/>
  <c r="EA69" i="5" s="1"/>
  <c r="DZ52" i="32"/>
  <c r="DZ36" i="32"/>
  <c r="DZ34" i="32"/>
  <c r="DZ32" i="32"/>
  <c r="DZ27" i="32"/>
  <c r="DZ25" i="32"/>
  <c r="DZ23" i="32"/>
  <c r="DZ21" i="32"/>
  <c r="DZ17" i="32"/>
  <c r="DZ14" i="32"/>
  <c r="DZ12" i="32"/>
  <c r="DZ39" i="32"/>
  <c r="DZ51" i="32"/>
  <c r="EA18" i="5" s="1"/>
  <c r="DZ37" i="32"/>
  <c r="EA68" i="5" s="1"/>
  <c r="DZ22" i="32"/>
  <c r="DZ24" i="32"/>
  <c r="DZ26" i="32"/>
  <c r="DJ5" i="32"/>
  <c r="CT6" i="32"/>
  <c r="DY7" i="32"/>
  <c r="ER10" i="32"/>
  <c r="ER27" i="32"/>
  <c r="ER23" i="32"/>
  <c r="DI54" i="32"/>
  <c r="DJ25" i="5" s="1"/>
  <c r="DJ16" i="5"/>
  <c r="DI39" i="32"/>
  <c r="DJ70" i="5" s="1"/>
  <c r="DI48" i="32"/>
  <c r="DJ15" i="5" s="1"/>
  <c r="DI47" i="32"/>
  <c r="DJ13" i="5" s="1"/>
  <c r="DI45" i="32"/>
  <c r="DJ12" i="5" s="1"/>
  <c r="DI44" i="32"/>
  <c r="DJ11" i="5" s="1"/>
  <c r="DI36" i="32"/>
  <c r="DJ21" i="5" s="1"/>
  <c r="DI34" i="32"/>
  <c r="DJ23" i="5" s="1"/>
  <c r="DI32" i="32"/>
  <c r="DJ19" i="5" s="1"/>
  <c r="DI27" i="32"/>
  <c r="DI25" i="32"/>
  <c r="DI23" i="32"/>
  <c r="DI21" i="32"/>
  <c r="DI17" i="32"/>
  <c r="DI14" i="32"/>
  <c r="DI35" i="32"/>
  <c r="DJ22" i="5" s="1"/>
  <c r="DI13" i="32"/>
  <c r="DI10" i="32"/>
  <c r="DI8" i="32"/>
  <c r="DI6" i="32"/>
  <c r="DI4" i="32"/>
  <c r="DI1" i="32"/>
  <c r="DI52" i="32"/>
  <c r="DJ14" i="5" s="1"/>
  <c r="DI38" i="32"/>
  <c r="DJ69" i="5" s="1"/>
  <c r="DI37" i="32"/>
  <c r="DI15" i="32"/>
  <c r="DI50" i="32"/>
  <c r="DJ17" i="5" s="1"/>
  <c r="DI40" i="32"/>
  <c r="DJ71" i="5" s="1"/>
  <c r="DI18" i="32"/>
  <c r="DI5" i="32"/>
  <c r="DA11" i="32"/>
  <c r="DA18" i="32"/>
  <c r="ES14" i="32"/>
  <c r="DA9" i="32"/>
  <c r="DZ9" i="32"/>
  <c r="DQ12" i="32"/>
  <c r="DQ22" i="32"/>
  <c r="DI24" i="32"/>
  <c r="DB9" i="32"/>
  <c r="DY26" i="32"/>
  <c r="DZ45" i="32"/>
  <c r="DR47" i="32"/>
  <c r="DS13" i="5" s="1"/>
  <c r="DQ50" i="32"/>
  <c r="EU25" i="32"/>
  <c r="EU51" i="32"/>
  <c r="EL6" i="32"/>
  <c r="ES9" i="32"/>
  <c r="EK13" i="32"/>
  <c r="ES38" i="32"/>
  <c r="ET69" i="5" s="1"/>
  <c r="DJ1" i="32"/>
  <c r="DA5" i="32"/>
  <c r="CL8" i="32"/>
  <c r="DQ9" i="32"/>
  <c r="DZ10" i="32"/>
  <c r="CS11" i="32"/>
  <c r="DQ13" i="32"/>
  <c r="DB22" i="32"/>
  <c r="CT24" i="32"/>
  <c r="CL26" i="32"/>
  <c r="DI26" i="32"/>
  <c r="DA31" i="32"/>
  <c r="DB24" i="5" s="1"/>
  <c r="CL37" i="32"/>
  <c r="CL39" i="32"/>
  <c r="CM70" i="5" s="1"/>
  <c r="DR40" i="32"/>
  <c r="DS71" i="5" s="1"/>
  <c r="EK1" i="32"/>
  <c r="EK27" i="32"/>
  <c r="EE34" i="32"/>
  <c r="EF23" i="5" s="1"/>
  <c r="ED47" i="32"/>
  <c r="CL1" i="32"/>
  <c r="DB5" i="32"/>
  <c r="CL6" i="32"/>
  <c r="DQ7" i="32"/>
  <c r="DZ8" i="32"/>
  <c r="CS9" i="32"/>
  <c r="DY31" i="32"/>
  <c r="DY50" i="32"/>
  <c r="ED4" i="32"/>
  <c r="EK5" i="32"/>
  <c r="ES6" i="32"/>
  <c r="EP8" i="32"/>
  <c r="EK10" i="32"/>
  <c r="ER13" i="32"/>
  <c r="ES21" i="32"/>
  <c r="EI35" i="32"/>
  <c r="EJ22" i="5" s="1"/>
  <c r="EK40" i="32"/>
  <c r="DZ1" i="32"/>
  <c r="CP51" i="32"/>
  <c r="CQ16" i="5"/>
  <c r="CP48" i="32"/>
  <c r="CP47" i="32"/>
  <c r="CP54" i="32"/>
  <c r="CQ25" i="5" s="1"/>
  <c r="CP50" i="32"/>
  <c r="CQ17" i="5" s="1"/>
  <c r="CP40" i="32"/>
  <c r="CP38" i="32"/>
  <c r="CQ69" i="5" s="1"/>
  <c r="CP41" i="32"/>
  <c r="CP39" i="32"/>
  <c r="CQ70" i="5" s="1"/>
  <c r="CP37" i="32"/>
  <c r="CP35" i="32"/>
  <c r="CQ22" i="5" s="1"/>
  <c r="CP33" i="32"/>
  <c r="CQ20" i="5" s="1"/>
  <c r="CP31" i="32"/>
  <c r="CQ24" i="5" s="1"/>
  <c r="CP26" i="32"/>
  <c r="CP24" i="32"/>
  <c r="CP22" i="32"/>
  <c r="CP18" i="32"/>
  <c r="CP15" i="32"/>
  <c r="CP13" i="32"/>
  <c r="CP36" i="32"/>
  <c r="CQ21" i="5" s="1"/>
  <c r="CP14" i="32"/>
  <c r="CP44" i="32"/>
  <c r="CP17" i="32"/>
  <c r="CP42" i="32"/>
  <c r="CQ73" i="5" s="1"/>
  <c r="CP21" i="32"/>
  <c r="CX54" i="32"/>
  <c r="CX51" i="32"/>
  <c r="CX44" i="32"/>
  <c r="CX38" i="32"/>
  <c r="CX37" i="32"/>
  <c r="CX35" i="32"/>
  <c r="CX33" i="32"/>
  <c r="CX31" i="32"/>
  <c r="CX26" i="32"/>
  <c r="CX24" i="32"/>
  <c r="CX22" i="32"/>
  <c r="CX18" i="32"/>
  <c r="CX15" i="32"/>
  <c r="CX13" i="32"/>
  <c r="CX39" i="32"/>
  <c r="CX42" i="32"/>
  <c r="CX27" i="32"/>
  <c r="CX41" i="32"/>
  <c r="CX32" i="32"/>
  <c r="CX34" i="32"/>
  <c r="DF54" i="32"/>
  <c r="DG25" i="5" s="1"/>
  <c r="DF51" i="32"/>
  <c r="DG18" i="5" s="1"/>
  <c r="DG16" i="5"/>
  <c r="DF52" i="32"/>
  <c r="DG14" i="5" s="1"/>
  <c r="DF47" i="32"/>
  <c r="DG13" i="5" s="1"/>
  <c r="DF42" i="32"/>
  <c r="DF37" i="32"/>
  <c r="DF35" i="32"/>
  <c r="DF33" i="32"/>
  <c r="DG20" i="5" s="1"/>
  <c r="DF31" i="32"/>
  <c r="DF26" i="32"/>
  <c r="DF24" i="32"/>
  <c r="DF22" i="32"/>
  <c r="DF18" i="32"/>
  <c r="DF15" i="32"/>
  <c r="DF13" i="32"/>
  <c r="DF50" i="32"/>
  <c r="DG17" i="5" s="1"/>
  <c r="DF38" i="32"/>
  <c r="DG69" i="5" s="1"/>
  <c r="DF21" i="32"/>
  <c r="DF39" i="32"/>
  <c r="DG70" i="5" s="1"/>
  <c r="DF23" i="32"/>
  <c r="DF45" i="32"/>
  <c r="DF44" i="32"/>
  <c r="DG11" i="5" s="1"/>
  <c r="DF25" i="32"/>
  <c r="DN51" i="32"/>
  <c r="DN45" i="32"/>
  <c r="DO12" i="5" s="1"/>
  <c r="DN44" i="32"/>
  <c r="DO11" i="5" s="1"/>
  <c r="DN48" i="32"/>
  <c r="DN54" i="32"/>
  <c r="DN41" i="32"/>
  <c r="DN40" i="32"/>
  <c r="DN37" i="32"/>
  <c r="DN35" i="32"/>
  <c r="DN33" i="32"/>
  <c r="DO20" i="5" s="1"/>
  <c r="DN31" i="32"/>
  <c r="DN26" i="32"/>
  <c r="DN24" i="32"/>
  <c r="DN22" i="32"/>
  <c r="DN18" i="32"/>
  <c r="DN15" i="32"/>
  <c r="DN13" i="32"/>
  <c r="DN50" i="32"/>
  <c r="DO17" i="5" s="1"/>
  <c r="DN47" i="32"/>
  <c r="DO13" i="5" s="1"/>
  <c r="DN34" i="32"/>
  <c r="DN42" i="32"/>
  <c r="DN36" i="32"/>
  <c r="DN14" i="32"/>
  <c r="DN12" i="32"/>
  <c r="DN17" i="32"/>
  <c r="DV51" i="32"/>
  <c r="DW18" i="5" s="1"/>
  <c r="DW16" i="5"/>
  <c r="DV52" i="32"/>
  <c r="DW14" i="5" s="1"/>
  <c r="DV47" i="32"/>
  <c r="DW13" i="5" s="1"/>
  <c r="DV42" i="32"/>
  <c r="DW73" i="5" s="1"/>
  <c r="DV45" i="32"/>
  <c r="DW12" i="5" s="1"/>
  <c r="DV44" i="32"/>
  <c r="DW11" i="5" s="1"/>
  <c r="DV35" i="32"/>
  <c r="DW22" i="5" s="1"/>
  <c r="DV33" i="32"/>
  <c r="DW20" i="5" s="1"/>
  <c r="DV31" i="32"/>
  <c r="DW24" i="5" s="1"/>
  <c r="DV26" i="32"/>
  <c r="DV24" i="32"/>
  <c r="DV22" i="32"/>
  <c r="DV18" i="32"/>
  <c r="DV15" i="32"/>
  <c r="DV13" i="32"/>
  <c r="DV50" i="32"/>
  <c r="DW17" i="5" s="1"/>
  <c r="DV37" i="32"/>
  <c r="DW68" i="5" s="1"/>
  <c r="DV25" i="32"/>
  <c r="DV39" i="32"/>
  <c r="DW70" i="5" s="1"/>
  <c r="DV38" i="32"/>
  <c r="DW69" i="5" s="1"/>
  <c r="DV27" i="32"/>
  <c r="DV32" i="32"/>
  <c r="DW19" i="5" s="1"/>
  <c r="CL4" i="32"/>
  <c r="DV4" i="32"/>
  <c r="DF5" i="32"/>
  <c r="DQ5" i="32"/>
  <c r="CX6" i="32"/>
  <c r="DZ6" i="32"/>
  <c r="CS7" i="32"/>
  <c r="DG7" i="32"/>
  <c r="DR7" i="32"/>
  <c r="DB8" i="32"/>
  <c r="CT9" i="32"/>
  <c r="DH9" i="32"/>
  <c r="DV9" i="32"/>
  <c r="DN10" i="32"/>
  <c r="CX11" i="32"/>
  <c r="DI11" i="32"/>
  <c r="DW11" i="32"/>
  <c r="CP12" i="32"/>
  <c r="DH12" i="32"/>
  <c r="DB13" i="32"/>
  <c r="DY13" i="32"/>
  <c r="CX14" i="32"/>
  <c r="CZ15" i="32"/>
  <c r="DQ15" i="32"/>
  <c r="CR18" i="32"/>
  <c r="DH21" i="32"/>
  <c r="CZ23" i="32"/>
  <c r="DW23" i="32"/>
  <c r="CX25" i="32"/>
  <c r="DO25" i="32"/>
  <c r="CT26" i="32"/>
  <c r="CP27" i="32"/>
  <c r="CL31" i="32"/>
  <c r="DI31" i="32"/>
  <c r="DJ24" i="5" s="1"/>
  <c r="DZ31" i="32"/>
  <c r="EA24" i="5" s="1"/>
  <c r="DA33" i="32"/>
  <c r="DB20" i="5" s="1"/>
  <c r="DX33" i="32"/>
  <c r="DY20" i="5" s="1"/>
  <c r="DP35" i="32"/>
  <c r="DQ22" i="5" s="1"/>
  <c r="CR36" i="32"/>
  <c r="CS21" i="5" s="1"/>
  <c r="CL38" i="32"/>
  <c r="CM69" i="5" s="1"/>
  <c r="DN39" i="32"/>
  <c r="CX40" i="32"/>
  <c r="DF41" i="32"/>
  <c r="DG72" i="5" s="1"/>
  <c r="DX42" i="32"/>
  <c r="DY73" i="5" s="1"/>
  <c r="DQ44" i="32"/>
  <c r="CZ45" i="32"/>
  <c r="DA12" i="5" s="1"/>
  <c r="CS50" i="32"/>
  <c r="CP52" i="32"/>
  <c r="CQ14" i="5" s="1"/>
  <c r="CS54" i="32"/>
  <c r="EK9" i="32"/>
  <c r="EJ18" i="32"/>
  <c r="DJ52" i="32"/>
  <c r="DJ50" i="32"/>
  <c r="DJ48" i="32"/>
  <c r="DJ54" i="32"/>
  <c r="DK25" i="5" s="1"/>
  <c r="DK16" i="5"/>
  <c r="DJ51" i="32"/>
  <c r="DK18" i="5" s="1"/>
  <c r="DJ41" i="32"/>
  <c r="DK72" i="5" s="1"/>
  <c r="DJ39" i="32"/>
  <c r="DK70" i="5" s="1"/>
  <c r="DJ44" i="32"/>
  <c r="DJ36" i="32"/>
  <c r="DJ34" i="32"/>
  <c r="DJ32" i="32"/>
  <c r="DK19" i="5" s="1"/>
  <c r="DJ27" i="32"/>
  <c r="DJ25" i="32"/>
  <c r="DJ23" i="32"/>
  <c r="DJ21" i="32"/>
  <c r="DJ17" i="32"/>
  <c r="DJ14" i="32"/>
  <c r="DJ12" i="32"/>
  <c r="DJ38" i="32"/>
  <c r="DK69" i="5" s="1"/>
  <c r="DJ37" i="32"/>
  <c r="DJ15" i="32"/>
  <c r="DJ45" i="32"/>
  <c r="DK12" i="5" s="1"/>
  <c r="DJ40" i="32"/>
  <c r="DK71" i="5" s="1"/>
  <c r="DJ18" i="32"/>
  <c r="DJ47" i="32"/>
  <c r="DJ42" i="32"/>
  <c r="DJ22" i="32"/>
  <c r="DJ10" i="32"/>
  <c r="DB18" i="32"/>
  <c r="CT44" i="32"/>
  <c r="CU11" i="5" s="1"/>
  <c r="ED23" i="32"/>
  <c r="ED24" i="32"/>
  <c r="ED42" i="32"/>
  <c r="EK7" i="32"/>
  <c r="CT4" i="32"/>
  <c r="DA7" i="32"/>
  <c r="DZ7" i="32"/>
  <c r="DB38" i="32"/>
  <c r="DC69" i="5" s="1"/>
  <c r="DI51" i="32"/>
  <c r="DJ18" i="5" s="1"/>
  <c r="EM48" i="32"/>
  <c r="EN15" i="5" s="1"/>
  <c r="EM32" i="32"/>
  <c r="EN19" i="5" s="1"/>
  <c r="EK8" i="32"/>
  <c r="ER51" i="32"/>
  <c r="ES18" i="5" s="1"/>
  <c r="CL42" i="32"/>
  <c r="CM73" i="5" s="1"/>
  <c r="DB44" i="32"/>
  <c r="DC11" i="5" s="1"/>
  <c r="EU9" i="32"/>
  <c r="EK21" i="32"/>
  <c r="DJ4" i="32"/>
  <c r="DB10" i="32"/>
  <c r="DR24" i="32"/>
  <c r="ER7" i="32"/>
  <c r="EK12" i="32"/>
  <c r="EU21" i="32"/>
  <c r="EE31" i="32"/>
  <c r="EF24" i="5" s="1"/>
  <c r="DB1" i="32"/>
  <c r="DB6" i="32"/>
  <c r="DI9" i="32"/>
  <c r="DR10" i="32"/>
  <c r="CY11" i="32"/>
  <c r="DJ11" i="32"/>
  <c r="DI12" i="32"/>
  <c r="CL13" i="32"/>
  <c r="DZ13" i="32"/>
  <c r="DV14" i="32"/>
  <c r="DA15" i="32"/>
  <c r="DR15" i="32"/>
  <c r="CS18" i="32"/>
  <c r="DP18" i="32"/>
  <c r="CY25" i="32"/>
  <c r="DP25" i="32"/>
  <c r="DR26" i="32"/>
  <c r="CQ27" i="32"/>
  <c r="DN27" i="32"/>
  <c r="DJ31" i="32"/>
  <c r="DF32" i="32"/>
  <c r="DB33" i="32"/>
  <c r="DC20" i="5" s="1"/>
  <c r="DY33" i="32"/>
  <c r="DZ20" i="5" s="1"/>
  <c r="CZ35" i="32"/>
  <c r="DA22" i="5" s="1"/>
  <c r="DN38" i="32"/>
  <c r="DO69" i="5" s="1"/>
  <c r="DO39" i="32"/>
  <c r="DO61" i="32" s="1"/>
  <c r="DV40" i="32"/>
  <c r="DW71" i="5" s="1"/>
  <c r="DR44" i="32"/>
  <c r="DS11" i="5" s="1"/>
  <c r="CX47" i="32"/>
  <c r="CX48" i="32"/>
  <c r="CS42" i="32"/>
  <c r="CS39" i="32"/>
  <c r="CT70" i="5" s="1"/>
  <c r="CS48" i="32"/>
  <c r="CS41" i="32"/>
  <c r="CT72" i="5" s="1"/>
  <c r="CS40" i="32"/>
  <c r="CS47" i="32"/>
  <c r="CS45" i="32"/>
  <c r="CS36" i="32"/>
  <c r="CS34" i="32"/>
  <c r="CS32" i="32"/>
  <c r="CT19" i="5" s="1"/>
  <c r="CS27" i="32"/>
  <c r="CS25" i="32"/>
  <c r="CS23" i="32"/>
  <c r="CS21" i="32"/>
  <c r="CS17" i="32"/>
  <c r="CS14" i="32"/>
  <c r="CS31" i="32"/>
  <c r="CS12" i="32"/>
  <c r="CS10" i="32"/>
  <c r="CS8" i="32"/>
  <c r="CS6" i="32"/>
  <c r="CS4" i="32"/>
  <c r="CS1" i="32"/>
  <c r="CS51" i="32"/>
  <c r="CS38" i="32"/>
  <c r="CS33" i="32"/>
  <c r="CT20" i="5" s="1"/>
  <c r="CS35" i="32"/>
  <c r="CS13" i="32"/>
  <c r="DQ52" i="32"/>
  <c r="DQ54" i="32"/>
  <c r="DQ40" i="32"/>
  <c r="DQ39" i="32"/>
  <c r="DR70" i="5" s="1"/>
  <c r="DQ37" i="32"/>
  <c r="DQ51" i="32"/>
  <c r="DR18" i="5" s="1"/>
  <c r="DQ38" i="32"/>
  <c r="DR69" i="5" s="1"/>
  <c r="DQ42" i="32"/>
  <c r="DQ36" i="32"/>
  <c r="DQ34" i="32"/>
  <c r="DQ32" i="32"/>
  <c r="DR19" i="5" s="1"/>
  <c r="DQ27" i="32"/>
  <c r="DQ25" i="32"/>
  <c r="DQ23" i="32"/>
  <c r="DQ21" i="32"/>
  <c r="DQ17" i="32"/>
  <c r="DQ14" i="32"/>
  <c r="DQ26" i="32"/>
  <c r="DQ10" i="32"/>
  <c r="DQ8" i="32"/>
  <c r="DQ6" i="32"/>
  <c r="DQ4" i="32"/>
  <c r="DQ1" i="32"/>
  <c r="DQ48" i="32"/>
  <c r="DQ31" i="32"/>
  <c r="DQ41" i="32"/>
  <c r="DQ33" i="32"/>
  <c r="DR20" i="5" s="1"/>
  <c r="DY52" i="32"/>
  <c r="DZ14" i="5" s="1"/>
  <c r="DY54" i="32"/>
  <c r="DZ25" i="5" s="1"/>
  <c r="DY51" i="32"/>
  <c r="DZ18" i="5" s="1"/>
  <c r="DY48" i="32"/>
  <c r="DY44" i="32"/>
  <c r="DY39" i="32"/>
  <c r="DY37" i="32"/>
  <c r="DY47" i="32"/>
  <c r="DZ13" i="5" s="1"/>
  <c r="DY45" i="32"/>
  <c r="DZ12" i="5" s="1"/>
  <c r="DY40" i="32"/>
  <c r="DZ71" i="5" s="1"/>
  <c r="DY41" i="32"/>
  <c r="DZ72" i="5" s="1"/>
  <c r="DY38" i="32"/>
  <c r="DY36" i="32"/>
  <c r="DY34" i="32"/>
  <c r="DY32" i="32"/>
  <c r="DY27" i="32"/>
  <c r="DY25" i="32"/>
  <c r="DY23" i="32"/>
  <c r="DY21" i="32"/>
  <c r="DY17" i="32"/>
  <c r="DY14" i="32"/>
  <c r="DY12" i="32"/>
  <c r="DY18" i="32"/>
  <c r="DY10" i="32"/>
  <c r="DY8" i="32"/>
  <c r="DY6" i="32"/>
  <c r="DY4" i="32"/>
  <c r="DY1" i="32"/>
  <c r="DY22" i="32"/>
  <c r="DY24" i="32"/>
  <c r="DY35" i="32"/>
  <c r="DA42" i="32"/>
  <c r="DB73" i="5" s="1"/>
  <c r="CS44" i="32"/>
  <c r="EK44" i="32"/>
  <c r="EK37" i="32"/>
  <c r="EK26" i="32"/>
  <c r="EK48" i="32"/>
  <c r="EK22" i="32"/>
  <c r="EK39" i="32"/>
  <c r="EK32" i="32"/>
  <c r="EK18" i="32"/>
  <c r="ES39" i="32"/>
  <c r="ET70" i="5" s="1"/>
  <c r="ES27" i="32"/>
  <c r="ES22" i="32"/>
  <c r="ES18" i="32"/>
  <c r="ES36" i="32"/>
  <c r="ET21" i="5" s="1"/>
  <c r="ES23" i="32"/>
  <c r="ES15" i="32"/>
  <c r="ES47" i="32"/>
  <c r="ET13" i="5" s="1"/>
  <c r="ES26" i="32"/>
  <c r="DR4" i="32"/>
  <c r="CL7" i="32"/>
  <c r="DB11" i="32"/>
  <c r="CL12" i="32"/>
  <c r="CT22" i="32"/>
  <c r="CL35" i="32"/>
  <c r="CM22" i="5" s="1"/>
  <c r="DZ35" i="32"/>
  <c r="EA22" i="5" s="1"/>
  <c r="DA37" i="32"/>
  <c r="DB26" i="5" s="1"/>
  <c r="DA38" i="32"/>
  <c r="DB69" i="5" s="1"/>
  <c r="CT41" i="32"/>
  <c r="CU72" i="5" s="1"/>
  <c r="DR45" i="32"/>
  <c r="DQ47" i="32"/>
  <c r="ET1" i="32"/>
  <c r="ET15" i="32"/>
  <c r="ET25" i="32"/>
  <c r="ET51" i="32"/>
  <c r="EU18" i="5" s="1"/>
  <c r="EK6" i="32"/>
  <c r="EL11" i="32"/>
  <c r="ED15" i="32"/>
  <c r="EK23" i="32"/>
  <c r="ED27" i="32"/>
  <c r="EJ32" i="32"/>
  <c r="EK19" i="5" s="1"/>
  <c r="ES45" i="32"/>
  <c r="ET12" i="5" s="1"/>
  <c r="CL5" i="32"/>
  <c r="DY5" i="32"/>
  <c r="DJ8" i="32"/>
  <c r="CL10" i="32"/>
  <c r="DQ11" i="32"/>
  <c r="DZ18" i="32"/>
  <c r="DR22" i="32"/>
  <c r="CS24" i="32"/>
  <c r="DJ24" i="32"/>
  <c r="DJ35" i="32"/>
  <c r="DK22" i="5" s="1"/>
  <c r="DB37" i="32"/>
  <c r="CL40" i="32"/>
  <c r="CM71" i="5" s="1"/>
  <c r="DI42" i="32"/>
  <c r="DJ73" i="5" s="1"/>
  <c r="DA44" i="32"/>
  <c r="DB11" i="5" s="1"/>
  <c r="EM7" i="32"/>
  <c r="ET11" i="32"/>
  <c r="DZ5" i="32"/>
  <c r="DB7" i="32"/>
  <c r="DR11" i="32"/>
  <c r="DQ24" i="32"/>
  <c r="DZ47" i="32"/>
  <c r="EA13" i="5" s="1"/>
  <c r="DR51" i="32"/>
  <c r="EM6" i="32"/>
  <c r="EM8" i="32"/>
  <c r="EE12" i="32"/>
  <c r="EK15" i="32"/>
  <c r="DR9" i="32"/>
  <c r="CT11" i="32"/>
  <c r="DA13" i="32"/>
  <c r="CS15" i="32"/>
  <c r="CS26" i="32"/>
  <c r="DJ26" i="32"/>
  <c r="EP39" i="32"/>
  <c r="EQ70" i="5" s="1"/>
  <c r="EP18" i="32"/>
  <c r="EP36" i="32"/>
  <c r="EQ21" i="5" s="1"/>
  <c r="ED7" i="32"/>
  <c r="EL10" i="32"/>
  <c r="ES13" i="32"/>
  <c r="EK17" i="32"/>
  <c r="ET24" i="32"/>
  <c r="ES35" i="32"/>
  <c r="ET22" i="5" s="1"/>
  <c r="EM40" i="32"/>
  <c r="EN71" i="5" s="1"/>
  <c r="CQ51" i="32"/>
  <c r="CR18" i="5" s="1"/>
  <c r="CR16" i="5"/>
  <c r="CQ47" i="32"/>
  <c r="CR13" i="5" s="1"/>
  <c r="CQ54" i="32"/>
  <c r="CR25" i="5" s="1"/>
  <c r="CQ50" i="32"/>
  <c r="CR17" i="5" s="1"/>
  <c r="CQ52" i="32"/>
  <c r="CR14" i="5" s="1"/>
  <c r="CQ45" i="32"/>
  <c r="CR12" i="5" s="1"/>
  <c r="CQ41" i="32"/>
  <c r="CR72" i="5" s="1"/>
  <c r="CQ39" i="32"/>
  <c r="CR70" i="5" s="1"/>
  <c r="CQ37" i="32"/>
  <c r="CQ35" i="32"/>
  <c r="CR22" i="5" s="1"/>
  <c r="CQ33" i="32"/>
  <c r="CR20" i="5" s="1"/>
  <c r="CQ31" i="32"/>
  <c r="CR24" i="5" s="1"/>
  <c r="CQ26" i="32"/>
  <c r="CQ24" i="32"/>
  <c r="CQ22" i="32"/>
  <c r="CQ18" i="32"/>
  <c r="CQ15" i="32"/>
  <c r="CQ13" i="32"/>
  <c r="CQ48" i="32"/>
  <c r="CR15" i="5" s="1"/>
  <c r="CQ42" i="32"/>
  <c r="CR73" i="5" s="1"/>
  <c r="CQ44" i="32"/>
  <c r="CR11" i="5" s="1"/>
  <c r="CQ17" i="32"/>
  <c r="CQ21" i="32"/>
  <c r="CQ40" i="32"/>
  <c r="CR71" i="5" s="1"/>
  <c r="CQ23" i="32"/>
  <c r="CQ12" i="32"/>
  <c r="CQ10" i="32"/>
  <c r="CQ8" i="32"/>
  <c r="CQ6" i="32"/>
  <c r="CQ4" i="32"/>
  <c r="CQ1" i="32"/>
  <c r="CY51" i="32"/>
  <c r="CZ16" i="5"/>
  <c r="CY47" i="32"/>
  <c r="CZ13" i="5" s="1"/>
  <c r="CY40" i="32"/>
  <c r="CY44" i="32"/>
  <c r="CZ11" i="5" s="1"/>
  <c r="CY38" i="32"/>
  <c r="CY37" i="32"/>
  <c r="CZ26" i="5" s="1"/>
  <c r="CY35" i="32"/>
  <c r="CY33" i="32"/>
  <c r="CY31" i="32"/>
  <c r="CZ24" i="5" s="1"/>
  <c r="CY26" i="32"/>
  <c r="CY24" i="32"/>
  <c r="CY22" i="32"/>
  <c r="CY18" i="32"/>
  <c r="CY15" i="32"/>
  <c r="CY13" i="32"/>
  <c r="CY39" i="32"/>
  <c r="CY41" i="32"/>
  <c r="CZ72" i="5" s="1"/>
  <c r="CY32" i="32"/>
  <c r="CZ19" i="5" s="1"/>
  <c r="CY34" i="32"/>
  <c r="CY54" i="32"/>
  <c r="CZ25" i="5" s="1"/>
  <c r="CY52" i="32"/>
  <c r="CY36" i="32"/>
  <c r="CZ21" i="5" s="1"/>
  <c r="CY14" i="32"/>
  <c r="CY10" i="32"/>
  <c r="CY8" i="32"/>
  <c r="CY6" i="32"/>
  <c r="CY4" i="32"/>
  <c r="CY1" i="32"/>
  <c r="DG54" i="32"/>
  <c r="DH25" i="5" s="1"/>
  <c r="DG51" i="32"/>
  <c r="DH18" i="5" s="1"/>
  <c r="DH16" i="5"/>
  <c r="DG47" i="32"/>
  <c r="DG52" i="32"/>
  <c r="DG42" i="32"/>
  <c r="DG37" i="32"/>
  <c r="DG35" i="32"/>
  <c r="DH22" i="5" s="1"/>
  <c r="DG33" i="32"/>
  <c r="DH20" i="5" s="1"/>
  <c r="DG31" i="32"/>
  <c r="DG26" i="32"/>
  <c r="DG24" i="32"/>
  <c r="DG22" i="32"/>
  <c r="DG18" i="32"/>
  <c r="DG15" i="32"/>
  <c r="DG13" i="32"/>
  <c r="DG50" i="32"/>
  <c r="DH17" i="5" s="1"/>
  <c r="DG38" i="32"/>
  <c r="DH69" i="5" s="1"/>
  <c r="DG48" i="32"/>
  <c r="DH15" i="5" s="1"/>
  <c r="DG45" i="32"/>
  <c r="DG39" i="32"/>
  <c r="DG23" i="32"/>
  <c r="DG44" i="32"/>
  <c r="DH11" i="5" s="1"/>
  <c r="DG25" i="32"/>
  <c r="DG27" i="32"/>
  <c r="DG10" i="32"/>
  <c r="DG8" i="32"/>
  <c r="DG6" i="32"/>
  <c r="DG4" i="32"/>
  <c r="DG1" i="32"/>
  <c r="DO51" i="32"/>
  <c r="DP16" i="5"/>
  <c r="DO47" i="32"/>
  <c r="DO44" i="32"/>
  <c r="DP11" i="5" s="1"/>
  <c r="DO48" i="32"/>
  <c r="DO50" i="32"/>
  <c r="DO40" i="32"/>
  <c r="DP71" i="5" s="1"/>
  <c r="DO37" i="32"/>
  <c r="DO35" i="32"/>
  <c r="DO33" i="32"/>
  <c r="DP20" i="5" s="1"/>
  <c r="DO31" i="32"/>
  <c r="DO26" i="32"/>
  <c r="DO24" i="32"/>
  <c r="DO22" i="32"/>
  <c r="DO18" i="32"/>
  <c r="DO15" i="32"/>
  <c r="DO13" i="32"/>
  <c r="DO38" i="32"/>
  <c r="DO45" i="32"/>
  <c r="DO42" i="32"/>
  <c r="DP73" i="5" s="1"/>
  <c r="DO36" i="32"/>
  <c r="DO14" i="32"/>
  <c r="DO12" i="32"/>
  <c r="DO17" i="32"/>
  <c r="DO21" i="32"/>
  <c r="DO10" i="32"/>
  <c r="DO8" i="32"/>
  <c r="DO6" i="32"/>
  <c r="DO4" i="32"/>
  <c r="DO1" i="32"/>
  <c r="DW51" i="32"/>
  <c r="DW47" i="32"/>
  <c r="DW44" i="32"/>
  <c r="DW54" i="32"/>
  <c r="DW45" i="32"/>
  <c r="DX12" i="5" s="1"/>
  <c r="DW35" i="32"/>
  <c r="DX22" i="5" s="1"/>
  <c r="DW33" i="32"/>
  <c r="DW31" i="32"/>
  <c r="DW26" i="32"/>
  <c r="DW24" i="32"/>
  <c r="DW22" i="32"/>
  <c r="DW18" i="32"/>
  <c r="DW15" i="32"/>
  <c r="DW13" i="32"/>
  <c r="DW50" i="32"/>
  <c r="DW37" i="32"/>
  <c r="DW48" i="32"/>
  <c r="DW41" i="32"/>
  <c r="DW40" i="32"/>
  <c r="DW39" i="32"/>
  <c r="DW38" i="32"/>
  <c r="DX69" i="5" s="1"/>
  <c r="DW27" i="32"/>
  <c r="DW32" i="32"/>
  <c r="DW34" i="32"/>
  <c r="DW12" i="32"/>
  <c r="DW10" i="32"/>
  <c r="DW8" i="32"/>
  <c r="DW6" i="32"/>
  <c r="DW4" i="32"/>
  <c r="DW1" i="32"/>
  <c r="DZ4" i="32"/>
  <c r="CS5" i="32"/>
  <c r="DG5" i="32"/>
  <c r="DR5" i="32"/>
  <c r="CT7" i="32"/>
  <c r="EP1" i="32"/>
  <c r="EI33" i="32"/>
  <c r="EJ20" i="5" s="1"/>
  <c r="EI42" i="32"/>
  <c r="EJ73" i="5" s="1"/>
  <c r="EQ27" i="32"/>
  <c r="EQ15" i="32"/>
  <c r="EK4" i="32"/>
  <c r="ES5" i="32"/>
  <c r="EE7" i="32"/>
  <c r="ES7" i="32"/>
  <c r="ES8" i="32"/>
  <c r="ES10" i="32"/>
  <c r="EQ12" i="32"/>
  <c r="EK14" i="32"/>
  <c r="ES17" i="32"/>
  <c r="ET22" i="32"/>
  <c r="EK31" i="32"/>
  <c r="EK36" i="32"/>
  <c r="ES40" i="32"/>
  <c r="ET71" i="5" s="1"/>
  <c r="ER48" i="32"/>
  <c r="ES15" i="5" s="1"/>
  <c r="DN1" i="32"/>
  <c r="CR51" i="32"/>
  <c r="CS18" i="5" s="1"/>
  <c r="CS16" i="5"/>
  <c r="CR47" i="32"/>
  <c r="CS13" i="5" s="1"/>
  <c r="CR44" i="32"/>
  <c r="CS11" i="5" s="1"/>
  <c r="CR41" i="32"/>
  <c r="CS72" i="5" s="1"/>
  <c r="CR54" i="32"/>
  <c r="CS25" i="5" s="1"/>
  <c r="CR52" i="32"/>
  <c r="CS14" i="5" s="1"/>
  <c r="CR45" i="32"/>
  <c r="CS12" i="5" s="1"/>
  <c r="CR50" i="32"/>
  <c r="CS17" i="5" s="1"/>
  <c r="CR48" i="32"/>
  <c r="CS15" i="5" s="1"/>
  <c r="CR42" i="32"/>
  <c r="CS73" i="5" s="1"/>
  <c r="CR40" i="32"/>
  <c r="CS71" i="5" s="1"/>
  <c r="CR26" i="32"/>
  <c r="CR21" i="32"/>
  <c r="CR31" i="32"/>
  <c r="CS24" i="5" s="1"/>
  <c r="CR23" i="32"/>
  <c r="CR12" i="32"/>
  <c r="CR10" i="32"/>
  <c r="CR8" i="32"/>
  <c r="CR6" i="32"/>
  <c r="CR4" i="32"/>
  <c r="CR1" i="32"/>
  <c r="CR39" i="32"/>
  <c r="CS70" i="5" s="1"/>
  <c r="CR38" i="32"/>
  <c r="CS69" i="5" s="1"/>
  <c r="CR33" i="32"/>
  <c r="CS20" i="5" s="1"/>
  <c r="CR25" i="32"/>
  <c r="CZ51" i="32"/>
  <c r="DA18" i="5" s="1"/>
  <c r="DA16" i="5"/>
  <c r="CZ47" i="32"/>
  <c r="DA13" i="5" s="1"/>
  <c r="CZ44" i="32"/>
  <c r="DA11" i="5" s="1"/>
  <c r="CZ41" i="32"/>
  <c r="DA72" i="5" s="1"/>
  <c r="CZ48" i="32"/>
  <c r="DA15" i="5" s="1"/>
  <c r="CZ39" i="32"/>
  <c r="DA70" i="5" s="1"/>
  <c r="CZ52" i="32"/>
  <c r="DA14" i="5" s="1"/>
  <c r="CZ34" i="32"/>
  <c r="DA23" i="5" s="1"/>
  <c r="CZ18" i="32"/>
  <c r="CZ54" i="32"/>
  <c r="DA25" i="5" s="1"/>
  <c r="CZ36" i="32"/>
  <c r="DA21" i="5" s="1"/>
  <c r="CZ22" i="32"/>
  <c r="CZ14" i="32"/>
  <c r="CZ10" i="32"/>
  <c r="CZ8" i="32"/>
  <c r="CZ6" i="32"/>
  <c r="CZ4" i="32"/>
  <c r="CZ1" i="32"/>
  <c r="CZ24" i="32"/>
  <c r="CZ17" i="32"/>
  <c r="DH54" i="32"/>
  <c r="DH51" i="32"/>
  <c r="DH47" i="32"/>
  <c r="DH44" i="32"/>
  <c r="DH41" i="32"/>
  <c r="DH40" i="32"/>
  <c r="DH52" i="32"/>
  <c r="DH50" i="32"/>
  <c r="DH38" i="32"/>
  <c r="DH48" i="32"/>
  <c r="DH45" i="32"/>
  <c r="DH39" i="32"/>
  <c r="DI70" i="5" s="1"/>
  <c r="DH33" i="32"/>
  <c r="DI20" i="5" s="1"/>
  <c r="DH25" i="32"/>
  <c r="DH35" i="32"/>
  <c r="DI22" i="5" s="1"/>
  <c r="DH27" i="32"/>
  <c r="DH13" i="32"/>
  <c r="DH10" i="32"/>
  <c r="DH8" i="32"/>
  <c r="DH6" i="32"/>
  <c r="DH4" i="32"/>
  <c r="DH1" i="32"/>
  <c r="DH37" i="32"/>
  <c r="DH32" i="32"/>
  <c r="DH15" i="32"/>
  <c r="DP51" i="32"/>
  <c r="DQ18" i="5" s="1"/>
  <c r="DQ16" i="5"/>
  <c r="DP47" i="32"/>
  <c r="DQ13" i="5" s="1"/>
  <c r="DP44" i="32"/>
  <c r="DQ11" i="5" s="1"/>
  <c r="DP41" i="32"/>
  <c r="DQ72" i="5" s="1"/>
  <c r="DP54" i="32"/>
  <c r="DQ25" i="5" s="1"/>
  <c r="DP50" i="32"/>
  <c r="DQ17" i="5" s="1"/>
  <c r="DP52" i="32"/>
  <c r="DQ14" i="5" s="1"/>
  <c r="DP38" i="32"/>
  <c r="DQ69" i="5" s="1"/>
  <c r="DP42" i="32"/>
  <c r="DQ73" i="5" s="1"/>
  <c r="DP39" i="32"/>
  <c r="DQ70" i="5" s="1"/>
  <c r="DP24" i="32"/>
  <c r="DP17" i="32"/>
  <c r="DP26" i="32"/>
  <c r="DP21" i="32"/>
  <c r="DP10" i="32"/>
  <c r="DP8" i="32"/>
  <c r="DP6" i="32"/>
  <c r="DP4" i="32"/>
  <c r="DP1" i="32"/>
  <c r="DP48" i="32"/>
  <c r="DQ15" i="5" s="1"/>
  <c r="DP31" i="32"/>
  <c r="DQ24" i="5" s="1"/>
  <c r="DP23" i="32"/>
  <c r="DX51" i="32"/>
  <c r="DY18" i="5" s="1"/>
  <c r="DY16" i="5"/>
  <c r="DX47" i="32"/>
  <c r="DY13" i="5" s="1"/>
  <c r="DX44" i="32"/>
  <c r="DY11" i="5" s="1"/>
  <c r="DX41" i="32"/>
  <c r="DY72" i="5" s="1"/>
  <c r="DX54" i="32"/>
  <c r="DY25" i="5" s="1"/>
  <c r="DX45" i="32"/>
  <c r="DY12" i="5" s="1"/>
  <c r="DX50" i="32"/>
  <c r="DY17" i="5" s="1"/>
  <c r="DX37" i="32"/>
  <c r="DX48" i="32"/>
  <c r="DY15" i="5" s="1"/>
  <c r="DX40" i="32"/>
  <c r="DY71" i="5" s="1"/>
  <c r="DX52" i="32"/>
  <c r="DY14" i="5" s="1"/>
  <c r="DX38" i="32"/>
  <c r="DY69" i="5" s="1"/>
  <c r="DX32" i="32"/>
  <c r="DY19" i="5" s="1"/>
  <c r="DX15" i="32"/>
  <c r="DX34" i="32"/>
  <c r="DY23" i="5" s="1"/>
  <c r="DX18" i="32"/>
  <c r="DX12" i="32"/>
  <c r="DX10" i="32"/>
  <c r="DX8" i="32"/>
  <c r="DX6" i="32"/>
  <c r="DX4" i="32"/>
  <c r="DX1" i="32"/>
  <c r="DX36" i="32"/>
  <c r="DY21" i="5" s="1"/>
  <c r="DX22" i="32"/>
  <c r="DX14" i="32"/>
  <c r="DB4" i="32"/>
  <c r="CT5" i="32"/>
  <c r="DH5" i="32"/>
  <c r="DV5" i="32"/>
  <c r="DN6" i="32"/>
  <c r="CX7" i="32"/>
  <c r="DI7" i="32"/>
  <c r="DW7" i="32"/>
  <c r="CP8" i="32"/>
  <c r="DR8" i="32"/>
  <c r="CY9" i="32"/>
  <c r="DJ9" i="32"/>
  <c r="DX9" i="32"/>
  <c r="CT10" i="32"/>
  <c r="CL11" i="32"/>
  <c r="CZ11" i="32"/>
  <c r="DN11" i="32"/>
  <c r="DY11" i="32"/>
  <c r="DJ13" i="32"/>
  <c r="DF14" i="32"/>
  <c r="DW14" i="32"/>
  <c r="DB15" i="32"/>
  <c r="DY15" i="32"/>
  <c r="CX17" i="32"/>
  <c r="CT18" i="32"/>
  <c r="DQ18" i="32"/>
  <c r="CR22" i="32"/>
  <c r="DI22" i="32"/>
  <c r="DH23" i="32"/>
  <c r="DX24" i="32"/>
  <c r="CZ25" i="32"/>
  <c r="DW25" i="32"/>
  <c r="CR27" i="32"/>
  <c r="DO27" i="32"/>
  <c r="CT31" i="32"/>
  <c r="CU24" i="5" s="1"/>
  <c r="CP32" i="32"/>
  <c r="CQ19" i="5" s="1"/>
  <c r="DG32" i="32"/>
  <c r="DH19" i="5" s="1"/>
  <c r="CL33" i="32"/>
  <c r="DI33" i="32"/>
  <c r="DJ20" i="5" s="1"/>
  <c r="DZ33" i="32"/>
  <c r="EA20" i="5" s="1"/>
  <c r="DV34" i="32"/>
  <c r="DW23" i="5" s="1"/>
  <c r="DA35" i="32"/>
  <c r="DB22" i="5" s="1"/>
  <c r="DX35" i="32"/>
  <c r="DY22" i="5" s="1"/>
  <c r="CS37" i="32"/>
  <c r="DP37" i="32"/>
  <c r="DR38" i="32"/>
  <c r="DS69" i="5" s="1"/>
  <c r="DA40" i="32"/>
  <c r="DB71" i="5" s="1"/>
  <c r="DI41" i="32"/>
  <c r="DJ72" i="5" s="1"/>
  <c r="CZ42" i="32"/>
  <c r="DA73" i="5" s="1"/>
  <c r="DZ42" i="32"/>
  <c r="EA73" i="5" s="1"/>
  <c r="DP45" i="32"/>
  <c r="DQ12" i="5" s="1"/>
  <c r="CY48" i="32"/>
  <c r="CZ15" i="5" s="1"/>
  <c r="CX50" i="32"/>
  <c r="CM54" i="32"/>
  <c r="CM52" i="32"/>
  <c r="CN14" i="5" s="1"/>
  <c r="CM50" i="32"/>
  <c r="CM48" i="32"/>
  <c r="CN15" i="5" s="1"/>
  <c r="CM45" i="32"/>
  <c r="CM44" i="32"/>
  <c r="CN11" i="5" s="1"/>
  <c r="CM36" i="32"/>
  <c r="CM34" i="32"/>
  <c r="CM32" i="32"/>
  <c r="CM27" i="32"/>
  <c r="CM25" i="32"/>
  <c r="CM23" i="32"/>
  <c r="CM21" i="32"/>
  <c r="CM17" i="32"/>
  <c r="CM14" i="32"/>
  <c r="CM38" i="32"/>
  <c r="CU54" i="32"/>
  <c r="CV25" i="5" s="1"/>
  <c r="CU52" i="32"/>
  <c r="CV14" i="5" s="1"/>
  <c r="CU50" i="32"/>
  <c r="CV17" i="5" s="1"/>
  <c r="CU48" i="32"/>
  <c r="CV15" i="5" s="1"/>
  <c r="CU45" i="32"/>
  <c r="CV12" i="5" s="1"/>
  <c r="CV16" i="5"/>
  <c r="CU44" i="32"/>
  <c r="CV11" i="5" s="1"/>
  <c r="CU47" i="32"/>
  <c r="CV13" i="5" s="1"/>
  <c r="CU42" i="32"/>
  <c r="CV73" i="5" s="1"/>
  <c r="CU36" i="32"/>
  <c r="CV21" i="5" s="1"/>
  <c r="CU34" i="32"/>
  <c r="CV23" i="5" s="1"/>
  <c r="CU32" i="32"/>
  <c r="CV19" i="5" s="1"/>
  <c r="CU27" i="32"/>
  <c r="CU25" i="32"/>
  <c r="CU23" i="32"/>
  <c r="CU21" i="32"/>
  <c r="CU17" i="32"/>
  <c r="CU14" i="32"/>
  <c r="CU12" i="32"/>
  <c r="CU51" i="32"/>
  <c r="CV18" i="5" s="1"/>
  <c r="DC54" i="32"/>
  <c r="DC52" i="32"/>
  <c r="DD14" i="5" s="1"/>
  <c r="DC50" i="32"/>
  <c r="DC48" i="32"/>
  <c r="DD15" i="5" s="1"/>
  <c r="DC45" i="32"/>
  <c r="DC42" i="32"/>
  <c r="DC41" i="32"/>
  <c r="DC36" i="32"/>
  <c r="DC34" i="32"/>
  <c r="DC32" i="32"/>
  <c r="DC27" i="32"/>
  <c r="DC25" i="32"/>
  <c r="DC23" i="32"/>
  <c r="DC21" i="32"/>
  <c r="DC17" i="32"/>
  <c r="DC14" i="32"/>
  <c r="DC12" i="32"/>
  <c r="DC40" i="32"/>
  <c r="DD71" i="5" s="1"/>
  <c r="DK54" i="32"/>
  <c r="DK52" i="32"/>
  <c r="DK50" i="32"/>
  <c r="DK48" i="32"/>
  <c r="DK45" i="32"/>
  <c r="DK51" i="32"/>
  <c r="DK41" i="32"/>
  <c r="DK47" i="32"/>
  <c r="DK42" i="32"/>
  <c r="DK44" i="32"/>
  <c r="DK36" i="32"/>
  <c r="DK34" i="32"/>
  <c r="DL23" i="5" s="1"/>
  <c r="DK32" i="32"/>
  <c r="DK27" i="32"/>
  <c r="DK25" i="32"/>
  <c r="DK23" i="32"/>
  <c r="DK21" i="32"/>
  <c r="DK17" i="32"/>
  <c r="DK14" i="32"/>
  <c r="DK12" i="32"/>
  <c r="DS54" i="32"/>
  <c r="DS50" i="32"/>
  <c r="DS48" i="32"/>
  <c r="DS45" i="32"/>
  <c r="DS52" i="32"/>
  <c r="DS41" i="32"/>
  <c r="DS39" i="32"/>
  <c r="DS36" i="32"/>
  <c r="DS34" i="32"/>
  <c r="DS32" i="32"/>
  <c r="DS27" i="32"/>
  <c r="DS25" i="32"/>
  <c r="DS23" i="32"/>
  <c r="DS21" i="32"/>
  <c r="DS17" i="32"/>
  <c r="DS14" i="32"/>
  <c r="DS12" i="32"/>
  <c r="DS47" i="32"/>
  <c r="EA54" i="32"/>
  <c r="EA50" i="32"/>
  <c r="EB17" i="5" s="1"/>
  <c r="EA48" i="32"/>
  <c r="EA45" i="32"/>
  <c r="EB12" i="5" s="1"/>
  <c r="EA52" i="32"/>
  <c r="EA44" i="32"/>
  <c r="EA36" i="32"/>
  <c r="EA34" i="32"/>
  <c r="EA32" i="32"/>
  <c r="EA27" i="32"/>
  <c r="EA25" i="32"/>
  <c r="EA23" i="32"/>
  <c r="EA21" i="32"/>
  <c r="EA17" i="32"/>
  <c r="EA14" i="32"/>
  <c r="EA12" i="32"/>
  <c r="EA39" i="32"/>
  <c r="EA42" i="32"/>
  <c r="EB73" i="5" s="1"/>
  <c r="CM5" i="32"/>
  <c r="CU5" i="32"/>
  <c r="DC5" i="32"/>
  <c r="DK5" i="32"/>
  <c r="DS5" i="32"/>
  <c r="EA5" i="32"/>
  <c r="CM7" i="32"/>
  <c r="CU7" i="32"/>
  <c r="DC7" i="32"/>
  <c r="DK7" i="32"/>
  <c r="DS7" i="32"/>
  <c r="EA7" i="32"/>
  <c r="CM9" i="32"/>
  <c r="CU9" i="32"/>
  <c r="DC9" i="32"/>
  <c r="DK9" i="32"/>
  <c r="DS9" i="32"/>
  <c r="EA9" i="32"/>
  <c r="CM11" i="32"/>
  <c r="CU11" i="32"/>
  <c r="DC11" i="32"/>
  <c r="DK11" i="32"/>
  <c r="DS11" i="32"/>
  <c r="EA11" i="32"/>
  <c r="DM12" i="32"/>
  <c r="DD13" i="32"/>
  <c r="CN14" i="32"/>
  <c r="DM14" i="32"/>
  <c r="DS15" i="32"/>
  <c r="CO17" i="32"/>
  <c r="EB17" i="32"/>
  <c r="CU18" i="32"/>
  <c r="DT18" i="32"/>
  <c r="DD21" i="32"/>
  <c r="EC21" i="32"/>
  <c r="CV22" i="32"/>
  <c r="DE23" i="32"/>
  <c r="DK24" i="32"/>
  <c r="DT25" i="32"/>
  <c r="CM26" i="32"/>
  <c r="DL26" i="32"/>
  <c r="DU27" i="32"/>
  <c r="CN31" i="32"/>
  <c r="EA31" i="32"/>
  <c r="CW32" i="32"/>
  <c r="CX19" i="5" s="1"/>
  <c r="DC33" i="32"/>
  <c r="DD35" i="32"/>
  <c r="DM36" i="32"/>
  <c r="DT37" i="32"/>
  <c r="DU26" i="5" s="1"/>
  <c r="DE39" i="32"/>
  <c r="DF70" i="5" s="1"/>
  <c r="DU39" i="32"/>
  <c r="EA40" i="32"/>
  <c r="CW41" i="32"/>
  <c r="CX72" i="5" s="1"/>
  <c r="CO44" i="32"/>
  <c r="CP11" i="5" s="1"/>
  <c r="EC44" i="32"/>
  <c r="EC47" i="32"/>
  <c r="ED13" i="5" s="1"/>
  <c r="CO51" i="32"/>
  <c r="DS51" i="32"/>
  <c r="CN52" i="32"/>
  <c r="CN50" i="32"/>
  <c r="CO17" i="5" s="1"/>
  <c r="CN48" i="32"/>
  <c r="CN45" i="32"/>
  <c r="CN42" i="32"/>
  <c r="CN40" i="32"/>
  <c r="CO71" i="5" s="1"/>
  <c r="CN44" i="32"/>
  <c r="CO11" i="5" s="1"/>
  <c r="CN38" i="32"/>
  <c r="CV52" i="32"/>
  <c r="CV50" i="32"/>
  <c r="CV48" i="32"/>
  <c r="CV45" i="32"/>
  <c r="CV42" i="32"/>
  <c r="CV40" i="32"/>
  <c r="CV54" i="32"/>
  <c r="CV44" i="32"/>
  <c r="CV51" i="32"/>
  <c r="CV38" i="32"/>
  <c r="DD52" i="32"/>
  <c r="DD50" i="32"/>
  <c r="DD48" i="32"/>
  <c r="DE15" i="5" s="1"/>
  <c r="DD45" i="32"/>
  <c r="DE12" i="5" s="1"/>
  <c r="DD42" i="32"/>
  <c r="DD40" i="32"/>
  <c r="DD54" i="32"/>
  <c r="DE25" i="5" s="1"/>
  <c r="DD44" i="32"/>
  <c r="DL52" i="32"/>
  <c r="DM14" i="5" s="1"/>
  <c r="DL50" i="32"/>
  <c r="DM17" i="5" s="1"/>
  <c r="DL48" i="32"/>
  <c r="DM15" i="5" s="1"/>
  <c r="DL45" i="32"/>
  <c r="DM12" i="5" s="1"/>
  <c r="DL42" i="32"/>
  <c r="DM73" i="5" s="1"/>
  <c r="DL40" i="32"/>
  <c r="DM71" i="5" s="1"/>
  <c r="DL47" i="32"/>
  <c r="DM13" i="5" s="1"/>
  <c r="DL54" i="32"/>
  <c r="DM25" i="5" s="1"/>
  <c r="DL51" i="32"/>
  <c r="DM18" i="5" s="1"/>
  <c r="DL41" i="32"/>
  <c r="DM72" i="5" s="1"/>
  <c r="DT50" i="32"/>
  <c r="DU17" i="5" s="1"/>
  <c r="DT48" i="32"/>
  <c r="DU15" i="5" s="1"/>
  <c r="DT45" i="32"/>
  <c r="DU12" i="5" s="1"/>
  <c r="DT42" i="32"/>
  <c r="DU73" i="5" s="1"/>
  <c r="DT40" i="32"/>
  <c r="DU71" i="5" s="1"/>
  <c r="DT52" i="32"/>
  <c r="DU14" i="5" s="1"/>
  <c r="DT41" i="32"/>
  <c r="DU72" i="5" s="1"/>
  <c r="DU16" i="5"/>
  <c r="DT47" i="32"/>
  <c r="DU13" i="5" s="1"/>
  <c r="EB50" i="32"/>
  <c r="EB48" i="32"/>
  <c r="EB45" i="32"/>
  <c r="EC12" i="5" s="1"/>
  <c r="EB42" i="32"/>
  <c r="EC73" i="5" s="1"/>
  <c r="EB40" i="32"/>
  <c r="EC71" i="5" s="1"/>
  <c r="EB54" i="32"/>
  <c r="EC25" i="5" s="1"/>
  <c r="EB52" i="32"/>
  <c r="EB41" i="32"/>
  <c r="EC72" i="5" s="1"/>
  <c r="EB39" i="32"/>
  <c r="EB51" i="32"/>
  <c r="CN5" i="32"/>
  <c r="CV5" i="32"/>
  <c r="DD5" i="32"/>
  <c r="DL5" i="32"/>
  <c r="DT5" i="32"/>
  <c r="EB5" i="32"/>
  <c r="CN7" i="32"/>
  <c r="CV7" i="32"/>
  <c r="DD7" i="32"/>
  <c r="DL7" i="32"/>
  <c r="DT7" i="32"/>
  <c r="EB7" i="32"/>
  <c r="CN9" i="32"/>
  <c r="CV9" i="32"/>
  <c r="DD9" i="32"/>
  <c r="DL9" i="32"/>
  <c r="DT9" i="32"/>
  <c r="EB9" i="32"/>
  <c r="CN11" i="32"/>
  <c r="CV11" i="32"/>
  <c r="DD11" i="32"/>
  <c r="DL11" i="32"/>
  <c r="DT11" i="32"/>
  <c r="EB11" i="32"/>
  <c r="DD12" i="32"/>
  <c r="DS13" i="32"/>
  <c r="CO14" i="32"/>
  <c r="EB14" i="32"/>
  <c r="CU15" i="32"/>
  <c r="DT15" i="32"/>
  <c r="DD17" i="32"/>
  <c r="EC17" i="32"/>
  <c r="CV18" i="32"/>
  <c r="DK22" i="32"/>
  <c r="DT23" i="32"/>
  <c r="CM24" i="32"/>
  <c r="DL24" i="32"/>
  <c r="CV25" i="32"/>
  <c r="DU25" i="32"/>
  <c r="CN26" i="32"/>
  <c r="EA26" i="32"/>
  <c r="CW27" i="32"/>
  <c r="DC31" i="32"/>
  <c r="EB31" i="32"/>
  <c r="EC24" i="5" s="1"/>
  <c r="DL32" i="32"/>
  <c r="DM19" i="5" s="1"/>
  <c r="DD33" i="32"/>
  <c r="DE20" i="5" s="1"/>
  <c r="CN34" i="32"/>
  <c r="CO23" i="5" s="1"/>
  <c r="DM34" i="32"/>
  <c r="DN23" i="5" s="1"/>
  <c r="DS35" i="32"/>
  <c r="EB36" i="32"/>
  <c r="EC21" i="5" s="1"/>
  <c r="CU37" i="32"/>
  <c r="CU40" i="32"/>
  <c r="CV71" i="5" s="1"/>
  <c r="CM47" i="32"/>
  <c r="DM47" i="32"/>
  <c r="EB16" i="5"/>
  <c r="DT51" i="32"/>
  <c r="DU18" i="5" s="1"/>
  <c r="CO54" i="32"/>
  <c r="CP25" i="5" s="1"/>
  <c r="CO48" i="32"/>
  <c r="CP15" i="5" s="1"/>
  <c r="CO47" i="32"/>
  <c r="CP13" i="5" s="1"/>
  <c r="CO38" i="32"/>
  <c r="CO52" i="32"/>
  <c r="CP14" i="5" s="1"/>
  <c r="CO50" i="32"/>
  <c r="CO41" i="32"/>
  <c r="CO39" i="32"/>
  <c r="CP70" i="5" s="1"/>
  <c r="CO37" i="32"/>
  <c r="CO35" i="32"/>
  <c r="CP22" i="5" s="1"/>
  <c r="CO33" i="32"/>
  <c r="CP20" i="5" s="1"/>
  <c r="CO31" i="32"/>
  <c r="CO26" i="32"/>
  <c r="CO24" i="32"/>
  <c r="CO22" i="32"/>
  <c r="CO18" i="32"/>
  <c r="CO15" i="32"/>
  <c r="CO13" i="32"/>
  <c r="CW54" i="32"/>
  <c r="CX25" i="5" s="1"/>
  <c r="CW51" i="32"/>
  <c r="CX18" i="5" s="1"/>
  <c r="CW38" i="32"/>
  <c r="CX69" i="5" s="1"/>
  <c r="CW45" i="32"/>
  <c r="CX12" i="5" s="1"/>
  <c r="CX16" i="5"/>
  <c r="CW44" i="32"/>
  <c r="CX11" i="5" s="1"/>
  <c r="CW37" i="32"/>
  <c r="CX26" i="5" s="1"/>
  <c r="CW35" i="32"/>
  <c r="CX22" i="5" s="1"/>
  <c r="CW33" i="32"/>
  <c r="CX20" i="5" s="1"/>
  <c r="CW31" i="32"/>
  <c r="CX24" i="5" s="1"/>
  <c r="CW26" i="32"/>
  <c r="CW24" i="32"/>
  <c r="CW22" i="32"/>
  <c r="CW18" i="32"/>
  <c r="CW15" i="32"/>
  <c r="CW13" i="32"/>
  <c r="DE54" i="32"/>
  <c r="DF25" i="5" s="1"/>
  <c r="DE50" i="32"/>
  <c r="DF17" i="5" s="1"/>
  <c r="DE44" i="32"/>
  <c r="DF11" i="5" s="1"/>
  <c r="DE52" i="32"/>
  <c r="DF14" i="5" s="1"/>
  <c r="DE38" i="32"/>
  <c r="DF69" i="5" s="1"/>
  <c r="DE40" i="32"/>
  <c r="DF71" i="5" s="1"/>
  <c r="DE47" i="32"/>
  <c r="DF13" i="5" s="1"/>
  <c r="DE42" i="32"/>
  <c r="DF73" i="5" s="1"/>
  <c r="DE37" i="32"/>
  <c r="DE35" i="32"/>
  <c r="DF22" i="5" s="1"/>
  <c r="DE33" i="32"/>
  <c r="DF20" i="5" s="1"/>
  <c r="DE31" i="32"/>
  <c r="DE26" i="32"/>
  <c r="DE24" i="32"/>
  <c r="DE22" i="32"/>
  <c r="DE18" i="32"/>
  <c r="DE15" i="32"/>
  <c r="DE13" i="32"/>
  <c r="DM54" i="32"/>
  <c r="DM42" i="32"/>
  <c r="DM45" i="32"/>
  <c r="DN12" i="5" s="1"/>
  <c r="DM44" i="32"/>
  <c r="DM38" i="32"/>
  <c r="DN69" i="5" s="1"/>
  <c r="DM51" i="32"/>
  <c r="DM41" i="32"/>
  <c r="DM40" i="32"/>
  <c r="DM37" i="32"/>
  <c r="DM35" i="32"/>
  <c r="DN22" i="5" s="1"/>
  <c r="DM33" i="32"/>
  <c r="DM31" i="32"/>
  <c r="DN24" i="5" s="1"/>
  <c r="DM26" i="32"/>
  <c r="DM24" i="32"/>
  <c r="DM22" i="32"/>
  <c r="DM18" i="32"/>
  <c r="DM15" i="32"/>
  <c r="DM13" i="32"/>
  <c r="DU54" i="32"/>
  <c r="DU52" i="32"/>
  <c r="DV14" i="5" s="1"/>
  <c r="DU51" i="32"/>
  <c r="DU47" i="32"/>
  <c r="DU42" i="32"/>
  <c r="DU38" i="32"/>
  <c r="DU45" i="32"/>
  <c r="DU44" i="32"/>
  <c r="DU35" i="32"/>
  <c r="DV22" i="5" s="1"/>
  <c r="DU33" i="32"/>
  <c r="DU31" i="32"/>
  <c r="DU26" i="32"/>
  <c r="DU24" i="32"/>
  <c r="DU22" i="32"/>
  <c r="DU18" i="32"/>
  <c r="DU15" i="32"/>
  <c r="DU13" i="32"/>
  <c r="EC54" i="32"/>
  <c r="EC52" i="32"/>
  <c r="ED14" i="5" s="1"/>
  <c r="EC48" i="32"/>
  <c r="EC41" i="32"/>
  <c r="ED72" i="5" s="1"/>
  <c r="EC50" i="32"/>
  <c r="EC38" i="32"/>
  <c r="EC51" i="32"/>
  <c r="ED18" i="5" s="1"/>
  <c r="EC42" i="32"/>
  <c r="ED73" i="5" s="1"/>
  <c r="EC35" i="32"/>
  <c r="ED22" i="5" s="1"/>
  <c r="EC33" i="32"/>
  <c r="EC31" i="32"/>
  <c r="ED24" i="5" s="1"/>
  <c r="EC26" i="32"/>
  <c r="EC24" i="32"/>
  <c r="EC22" i="32"/>
  <c r="EC18" i="32"/>
  <c r="EC15" i="32"/>
  <c r="EC13" i="32"/>
  <c r="CO5" i="32"/>
  <c r="CW5" i="32"/>
  <c r="DE5" i="32"/>
  <c r="DM5" i="32"/>
  <c r="DU5" i="32"/>
  <c r="EC5" i="32"/>
  <c r="CO7" i="32"/>
  <c r="CW7" i="32"/>
  <c r="DE7" i="32"/>
  <c r="DM7" i="32"/>
  <c r="DU7" i="32"/>
  <c r="EC7" i="32"/>
  <c r="CO9" i="32"/>
  <c r="CW9" i="32"/>
  <c r="DE9" i="32"/>
  <c r="DM9" i="32"/>
  <c r="DU9" i="32"/>
  <c r="EC9" i="32"/>
  <c r="CO11" i="32"/>
  <c r="CW11" i="32"/>
  <c r="DE11" i="32"/>
  <c r="DM11" i="32"/>
  <c r="DU11" i="32"/>
  <c r="EC11" i="32"/>
  <c r="DE12" i="32"/>
  <c r="EB12" i="32"/>
  <c r="CU13" i="32"/>
  <c r="DT13" i="32"/>
  <c r="DD14" i="32"/>
  <c r="EC14" i="32"/>
  <c r="CV15" i="32"/>
  <c r="DE17" i="32"/>
  <c r="DK18" i="32"/>
  <c r="DT21" i="32"/>
  <c r="CM22" i="32"/>
  <c r="DL22" i="32"/>
  <c r="CV23" i="32"/>
  <c r="DU23" i="32"/>
  <c r="CN24" i="32"/>
  <c r="EA24" i="32"/>
  <c r="CW25" i="32"/>
  <c r="DC26" i="32"/>
  <c r="EB26" i="32"/>
  <c r="DL27" i="32"/>
  <c r="DD31" i="32"/>
  <c r="CN32" i="32"/>
  <c r="CO19" i="5" s="1"/>
  <c r="DM32" i="32"/>
  <c r="DS33" i="32"/>
  <c r="DT20" i="5" s="1"/>
  <c r="CO34" i="32"/>
  <c r="EB34" i="32"/>
  <c r="EC23" i="5" s="1"/>
  <c r="CU35" i="32"/>
  <c r="CV22" i="5" s="1"/>
  <c r="DT35" i="32"/>
  <c r="DU22" i="5" s="1"/>
  <c r="DD36" i="32"/>
  <c r="EC36" i="32"/>
  <c r="ED21" i="5" s="1"/>
  <c r="CV37" i="32"/>
  <c r="CU39" i="32"/>
  <c r="DK39" i="32"/>
  <c r="CW40" i="32"/>
  <c r="CX71" i="5" s="1"/>
  <c r="DK40" i="32"/>
  <c r="DD41" i="32"/>
  <c r="DE72" i="5" s="1"/>
  <c r="DU41" i="32"/>
  <c r="DL44" i="32"/>
  <c r="DM11" i="5" s="1"/>
  <c r="CO45" i="32"/>
  <c r="CP12" i="5" s="1"/>
  <c r="CN47" i="32"/>
  <c r="CW48" i="32"/>
  <c r="DU48" i="32"/>
  <c r="DE16" i="5"/>
  <c r="DM52" i="32"/>
  <c r="EO48" i="32"/>
  <c r="EP15" i="5" s="1"/>
  <c r="EO38" i="32"/>
  <c r="EO27" i="32"/>
  <c r="EO47" i="32"/>
  <c r="EO37" i="32"/>
  <c r="EO45" i="32"/>
  <c r="EO35" i="32"/>
  <c r="EO51" i="32"/>
  <c r="EO41" i="32"/>
  <c r="EP72" i="5" s="1"/>
  <c r="EO32" i="32"/>
  <c r="EO18" i="32"/>
  <c r="EO24" i="32"/>
  <c r="EO23" i="32"/>
  <c r="EO22" i="32"/>
  <c r="EO13" i="32"/>
  <c r="EO17" i="32"/>
  <c r="EO7" i="32"/>
  <c r="EO44" i="32"/>
  <c r="EO40" i="32"/>
  <c r="EO34" i="32"/>
  <c r="EO31" i="32"/>
  <c r="EO26" i="32"/>
  <c r="EO15" i="32"/>
  <c r="EO12" i="32"/>
  <c r="EP16" i="5"/>
  <c r="EO25" i="32"/>
  <c r="EO4" i="32"/>
  <c r="EO52" i="32"/>
  <c r="EO42" i="32"/>
  <c r="EO5" i="32"/>
  <c r="EN12" i="32"/>
  <c r="EN13" i="32"/>
  <c r="EN26" i="32"/>
  <c r="EF35" i="32"/>
  <c r="EG22" i="5" s="1"/>
  <c r="EG4" i="32"/>
  <c r="EF18" i="32"/>
  <c r="EN22" i="32"/>
  <c r="EO39" i="32"/>
  <c r="EN6" i="32"/>
  <c r="EO11" i="32"/>
  <c r="EO10" i="32"/>
  <c r="EN42" i="32"/>
  <c r="EO73" i="5" s="1"/>
  <c r="EG5" i="32"/>
  <c r="ED6" i="32"/>
  <c r="EO9" i="32"/>
  <c r="EG14" i="32"/>
  <c r="EF27" i="32"/>
  <c r="EO33" i="32"/>
  <c r="EP20" i="5" s="1"/>
  <c r="EO54" i="32"/>
  <c r="EP25" i="5" s="1"/>
  <c r="EF51" i="32"/>
  <c r="EG18" i="5" s="1"/>
  <c r="EF41" i="32"/>
  <c r="EG72" i="5" s="1"/>
  <c r="EF33" i="32"/>
  <c r="EG20" i="5" s="1"/>
  <c r="EF50" i="32"/>
  <c r="EG17" i="5" s="1"/>
  <c r="EF40" i="32"/>
  <c r="EG71" i="5" s="1"/>
  <c r="EF32" i="32"/>
  <c r="EG19" i="5" s="1"/>
  <c r="EF47" i="32"/>
  <c r="EG13" i="5" s="1"/>
  <c r="EF31" i="32"/>
  <c r="EG24" i="5" s="1"/>
  <c r="EF52" i="32"/>
  <c r="EG14" i="5" s="1"/>
  <c r="EF54" i="32"/>
  <c r="EG25" i="5" s="1"/>
  <c r="EF42" i="32"/>
  <c r="EG73" i="5" s="1"/>
  <c r="EF23" i="32"/>
  <c r="EF24" i="32"/>
  <c r="EF11" i="32"/>
  <c r="EF48" i="32"/>
  <c r="EG15" i="5" s="1"/>
  <c r="EF44" i="32"/>
  <c r="EG11" i="5" s="1"/>
  <c r="EF37" i="32"/>
  <c r="EG68" i="5" s="1"/>
  <c r="EF34" i="32"/>
  <c r="EG23" i="5" s="1"/>
  <c r="EF25" i="32"/>
  <c r="EF22" i="32"/>
  <c r="EF26" i="32"/>
  <c r="EF17" i="32"/>
  <c r="EF10" i="32"/>
  <c r="EF1" i="32"/>
  <c r="EF39" i="32"/>
  <c r="EG70" i="5" s="1"/>
  <c r="EF36" i="32"/>
  <c r="EG21" i="5" s="1"/>
  <c r="EF15" i="32"/>
  <c r="EF7" i="32"/>
  <c r="EG16" i="5"/>
  <c r="EF14" i="32"/>
  <c r="EF5" i="32"/>
  <c r="EF4" i="32"/>
  <c r="EF13" i="32"/>
  <c r="EF6" i="32"/>
  <c r="EV51" i="32"/>
  <c r="EV41" i="32"/>
  <c r="EW72" i="5" s="1"/>
  <c r="EV33" i="32"/>
  <c r="EW20" i="5" s="1"/>
  <c r="EV50" i="32"/>
  <c r="EW17" i="5" s="1"/>
  <c r="EV40" i="32"/>
  <c r="EW71" i="5" s="1"/>
  <c r="EV32" i="32"/>
  <c r="EW19" i="5" s="1"/>
  <c r="EV38" i="32"/>
  <c r="EV24" i="32"/>
  <c r="EV45" i="32"/>
  <c r="EW12" i="5" s="1"/>
  <c r="EV35" i="32"/>
  <c r="EW22" i="5" s="1"/>
  <c r="EV23" i="32"/>
  <c r="EV48" i="32"/>
  <c r="EW15" i="5" s="1"/>
  <c r="EV44" i="32"/>
  <c r="EW11" i="5" s="1"/>
  <c r="EV37" i="32"/>
  <c r="EV34" i="32"/>
  <c r="EV31" i="32"/>
  <c r="EV11" i="32"/>
  <c r="EV42" i="32"/>
  <c r="EW73" i="5" s="1"/>
  <c r="EV39" i="32"/>
  <c r="EW70" i="5" s="1"/>
  <c r="EV36" i="32"/>
  <c r="EW21" i="5" s="1"/>
  <c r="EV27" i="32"/>
  <c r="EV22" i="32"/>
  <c r="EV10" i="32"/>
  <c r="EV1" i="32"/>
  <c r="EV54" i="32"/>
  <c r="EW25" i="5" s="1"/>
  <c r="EV52" i="32"/>
  <c r="EW14" i="5" s="1"/>
  <c r="EV21" i="32"/>
  <c r="EV18" i="32"/>
  <c r="EV7" i="32"/>
  <c r="EV47" i="32"/>
  <c r="EV15" i="32"/>
  <c r="EV14" i="32"/>
  <c r="EV13" i="32"/>
  <c r="EV9" i="32"/>
  <c r="EF45" i="32"/>
  <c r="EG12" i="5" s="1"/>
  <c r="EN51" i="32"/>
  <c r="EO18" i="5" s="1"/>
  <c r="EN41" i="32"/>
  <c r="EO72" i="5" s="1"/>
  <c r="EN33" i="32"/>
  <c r="EO20" i="5" s="1"/>
  <c r="EN50" i="32"/>
  <c r="EO17" i="5" s="1"/>
  <c r="EN40" i="32"/>
  <c r="EO71" i="5" s="1"/>
  <c r="EN32" i="32"/>
  <c r="EO19" i="5" s="1"/>
  <c r="EN39" i="32"/>
  <c r="EO70" i="5" s="1"/>
  <c r="EN27" i="32"/>
  <c r="EN24" i="32"/>
  <c r="EN52" i="32"/>
  <c r="EO14" i="5" s="1"/>
  <c r="EN36" i="32"/>
  <c r="EO21" i="5" s="1"/>
  <c r="EN23" i="32"/>
  <c r="EN11" i="32"/>
  <c r="EO16" i="5"/>
  <c r="EN25" i="32"/>
  <c r="EN21" i="32"/>
  <c r="EN18" i="32"/>
  <c r="EN10" i="32"/>
  <c r="EN1" i="32"/>
  <c r="EN48" i="32"/>
  <c r="EO15" i="5" s="1"/>
  <c r="EN37" i="32"/>
  <c r="EN17" i="32"/>
  <c r="EN7" i="32"/>
  <c r="EN9" i="32"/>
  <c r="EN8" i="32"/>
  <c r="EN45" i="32"/>
  <c r="EO12" i="5" s="1"/>
  <c r="EN34" i="32"/>
  <c r="EO23" i="5" s="1"/>
  <c r="EN31" i="32"/>
  <c r="EO24" i="5" s="1"/>
  <c r="EN47" i="32"/>
  <c r="EO13" i="5" s="1"/>
  <c r="EN38" i="32"/>
  <c r="EN4" i="32"/>
  <c r="EF9" i="32"/>
  <c r="EG48" i="32"/>
  <c r="EH15" i="5" s="1"/>
  <c r="EG38" i="32"/>
  <c r="EH69" i="5" s="1"/>
  <c r="EG47" i="32"/>
  <c r="EG37" i="32"/>
  <c r="EG52" i="32"/>
  <c r="EG36" i="32"/>
  <c r="EH21" i="5" s="1"/>
  <c r="EH16" i="5"/>
  <c r="EG33" i="32"/>
  <c r="EH20" i="5" s="1"/>
  <c r="EG18" i="32"/>
  <c r="EG44" i="32"/>
  <c r="EH11" i="5" s="1"/>
  <c r="EG34" i="32"/>
  <c r="EG25" i="32"/>
  <c r="EG23" i="32"/>
  <c r="EG22" i="32"/>
  <c r="EG40" i="32"/>
  <c r="EH71" i="5" s="1"/>
  <c r="EG31" i="32"/>
  <c r="EH24" i="5" s="1"/>
  <c r="EG21" i="32"/>
  <c r="EG13" i="32"/>
  <c r="EG42" i="32"/>
  <c r="EG39" i="32"/>
  <c r="EG15" i="32"/>
  <c r="EG7" i="32"/>
  <c r="EG27" i="32"/>
  <c r="EG12" i="32"/>
  <c r="EG54" i="32"/>
  <c r="EH25" i="5" s="1"/>
  <c r="EG11" i="32"/>
  <c r="EG51" i="32"/>
  <c r="EG6" i="32"/>
  <c r="EG45" i="32"/>
  <c r="EG41" i="32"/>
  <c r="EH72" i="5" s="1"/>
  <c r="EG24" i="32"/>
  <c r="EN5" i="32"/>
  <c r="EO8" i="32"/>
  <c r="EG9" i="32"/>
  <c r="EG10" i="32"/>
  <c r="EV17" i="32"/>
  <c r="EF21" i="32"/>
  <c r="EG35" i="32"/>
  <c r="EH22" i="5" s="1"/>
  <c r="EF8" i="32"/>
  <c r="EG1" i="32"/>
  <c r="EJ47" i="32"/>
  <c r="EK13" i="5" s="1"/>
  <c r="EJ37" i="32"/>
  <c r="EJ45" i="32"/>
  <c r="EK12" i="5" s="1"/>
  <c r="EJ36" i="32"/>
  <c r="EK21" i="5" s="1"/>
  <c r="EJ54" i="32"/>
  <c r="EK25" i="5" s="1"/>
  <c r="EJ42" i="32"/>
  <c r="EK73" i="5" s="1"/>
  <c r="EJ33" i="32"/>
  <c r="EK20" i="5" s="1"/>
  <c r="EK16" i="5"/>
  <c r="EJ50" i="32"/>
  <c r="EK17" i="5" s="1"/>
  <c r="EJ39" i="32"/>
  <c r="EK70" i="5" s="1"/>
  <c r="EJ27" i="32"/>
  <c r="EJ17" i="32"/>
  <c r="EJ26" i="32"/>
  <c r="EJ15" i="32"/>
  <c r="EJ12" i="32"/>
  <c r="EJ14" i="32"/>
  <c r="EJ6" i="32"/>
  <c r="EJ41" i="32"/>
  <c r="EK72" i="5" s="1"/>
  <c r="EJ38" i="32"/>
  <c r="EK69" i="5" s="1"/>
  <c r="EJ35" i="32"/>
  <c r="EK22" i="5" s="1"/>
  <c r="EJ24" i="32"/>
  <c r="EJ11" i="32"/>
  <c r="EJ51" i="32"/>
  <c r="EK18" i="5" s="1"/>
  <c r="EJ44" i="32"/>
  <c r="EK11" i="5" s="1"/>
  <c r="EJ40" i="32"/>
  <c r="EK71" i="5" s="1"/>
  <c r="EJ10" i="32"/>
  <c r="EJ25" i="32"/>
  <c r="EJ23" i="32"/>
  <c r="EJ7" i="32"/>
  <c r="EJ1" i="32"/>
  <c r="EJ34" i="32"/>
  <c r="EK23" i="5" s="1"/>
  <c r="EJ22" i="32"/>
  <c r="EJ21" i="32"/>
  <c r="EJ8" i="32"/>
  <c r="ER47" i="32"/>
  <c r="ES13" i="5" s="1"/>
  <c r="ER37" i="32"/>
  <c r="ER45" i="32"/>
  <c r="ES12" i="5" s="1"/>
  <c r="ER36" i="32"/>
  <c r="ES21" i="5" s="1"/>
  <c r="ER52" i="32"/>
  <c r="ES14" i="5" s="1"/>
  <c r="ER41" i="32"/>
  <c r="ES72" i="5" s="1"/>
  <c r="ES16" i="5"/>
  <c r="ER38" i="32"/>
  <c r="ES69" i="5" s="1"/>
  <c r="ER17" i="32"/>
  <c r="ER50" i="32"/>
  <c r="ES17" i="5" s="1"/>
  <c r="ER35" i="32"/>
  <c r="ES22" i="5" s="1"/>
  <c r="ER32" i="32"/>
  <c r="ES19" i="5" s="1"/>
  <c r="ER25" i="32"/>
  <c r="ER18" i="32"/>
  <c r="ER15" i="32"/>
  <c r="ER12" i="32"/>
  <c r="ER40" i="32"/>
  <c r="ES71" i="5" s="1"/>
  <c r="ER31" i="32"/>
  <c r="ES24" i="5" s="1"/>
  <c r="ER14" i="32"/>
  <c r="ER6" i="32"/>
  <c r="ER11" i="32"/>
  <c r="ER34" i="32"/>
  <c r="ES23" i="5" s="1"/>
  <c r="ER26" i="32"/>
  <c r="ER22" i="32"/>
  <c r="ER21" i="32"/>
  <c r="ER5" i="32"/>
  <c r="ER4" i="32"/>
  <c r="ER42" i="32"/>
  <c r="ES73" i="5" s="1"/>
  <c r="ER39" i="32"/>
  <c r="ES70" i="5" s="1"/>
  <c r="ER1" i="32"/>
  <c r="EJ4" i="32"/>
  <c r="EV4" i="32"/>
  <c r="EV5" i="32"/>
  <c r="EO6" i="32"/>
  <c r="EG8" i="32"/>
  <c r="ER8" i="32"/>
  <c r="EG17" i="32"/>
  <c r="EO21" i="32"/>
  <c r="EN35" i="32"/>
  <c r="EO22" i="5" s="1"/>
  <c r="ED39" i="32"/>
  <c r="ED31" i="32"/>
  <c r="EE24" i="5" s="1"/>
  <c r="ED48" i="32"/>
  <c r="ED38" i="32"/>
  <c r="ED45" i="32"/>
  <c r="ED35" i="32"/>
  <c r="ED51" i="32"/>
  <c r="ED52" i="32"/>
  <c r="ED41" i="32"/>
  <c r="ED32" i="32"/>
  <c r="EE19" i="5" s="1"/>
  <c r="ED21" i="32"/>
  <c r="ED14" i="32"/>
  <c r="ED54" i="32"/>
  <c r="ED34" i="32"/>
  <c r="ED25" i="32"/>
  <c r="ED22" i="32"/>
  <c r="ED8" i="32"/>
  <c r="ED26" i="32"/>
  <c r="ED18" i="32"/>
  <c r="ED13" i="32"/>
  <c r="ED12" i="32"/>
  <c r="ED9" i="32"/>
  <c r="ED44" i="32"/>
  <c r="ED40" i="32"/>
  <c r="ED36" i="32"/>
  <c r="ED33" i="32"/>
  <c r="EE20" i="5" s="1"/>
  <c r="ED10" i="32"/>
  <c r="ED37" i="32"/>
  <c r="ED5" i="32"/>
  <c r="EM16" i="5"/>
  <c r="EL39" i="32"/>
  <c r="EM70" i="5" s="1"/>
  <c r="EL31" i="32"/>
  <c r="EM24" i="5" s="1"/>
  <c r="EL48" i="32"/>
  <c r="EM15" i="5" s="1"/>
  <c r="EL38" i="32"/>
  <c r="EM69" i="5" s="1"/>
  <c r="EL27" i="32"/>
  <c r="EL44" i="32"/>
  <c r="EM11" i="5" s="1"/>
  <c r="EL50" i="32"/>
  <c r="EM17" i="5" s="1"/>
  <c r="EL51" i="32"/>
  <c r="EM18" i="5" s="1"/>
  <c r="EL40" i="32"/>
  <c r="EM71" i="5" s="1"/>
  <c r="EL21" i="32"/>
  <c r="EL54" i="32"/>
  <c r="EM25" i="5" s="1"/>
  <c r="EL47" i="32"/>
  <c r="EM13" i="5" s="1"/>
  <c r="EL36" i="32"/>
  <c r="EM21" i="5" s="1"/>
  <c r="EL52" i="32"/>
  <c r="EM14" i="5" s="1"/>
  <c r="EL42" i="32"/>
  <c r="EM73" i="5" s="1"/>
  <c r="EL33" i="32"/>
  <c r="EM20" i="5" s="1"/>
  <c r="EL14" i="32"/>
  <c r="EL45" i="32"/>
  <c r="EM12" i="5" s="1"/>
  <c r="EL41" i="32"/>
  <c r="EM72" i="5" s="1"/>
  <c r="EL35" i="32"/>
  <c r="EM22" i="5" s="1"/>
  <c r="EL32" i="32"/>
  <c r="EM19" i="5" s="1"/>
  <c r="EL24" i="32"/>
  <c r="EL23" i="32"/>
  <c r="EL8" i="32"/>
  <c r="EL22" i="32"/>
  <c r="EL13" i="32"/>
  <c r="EL5" i="32"/>
  <c r="EL7" i="32"/>
  <c r="EL1" i="32"/>
  <c r="EL37" i="32"/>
  <c r="EL34" i="32"/>
  <c r="EM23" i="5" s="1"/>
  <c r="EL26" i="32"/>
  <c r="EL18" i="32"/>
  <c r="EL9" i="32"/>
  <c r="EL12" i="32"/>
  <c r="EU16" i="5"/>
  <c r="ET39" i="32"/>
  <c r="ET31" i="32"/>
  <c r="EU24" i="5" s="1"/>
  <c r="ET48" i="32"/>
  <c r="ET38" i="32"/>
  <c r="ET27" i="32"/>
  <c r="ET54" i="32"/>
  <c r="EU25" i="5" s="1"/>
  <c r="ET37" i="32"/>
  <c r="ET50" i="32"/>
  <c r="EU17" i="5" s="1"/>
  <c r="ET34" i="32"/>
  <c r="ET21" i="32"/>
  <c r="ET26" i="32"/>
  <c r="ET9" i="32"/>
  <c r="ET44" i="32"/>
  <c r="EU11" i="5" s="1"/>
  <c r="ET40" i="32"/>
  <c r="EU71" i="5" s="1"/>
  <c r="ET14" i="32"/>
  <c r="ET8" i="32"/>
  <c r="ET47" i="32"/>
  <c r="ET42" i="32"/>
  <c r="EU73" i="5" s="1"/>
  <c r="ET36" i="32"/>
  <c r="ET33" i="32"/>
  <c r="ET23" i="32"/>
  <c r="ET13" i="32"/>
  <c r="ET5" i="32"/>
  <c r="ET41" i="32"/>
  <c r="EU72" i="5" s="1"/>
  <c r="ET17" i="32"/>
  <c r="ET52" i="32"/>
  <c r="EU14" i="5" s="1"/>
  <c r="ET35" i="32"/>
  <c r="ET10" i="32"/>
  <c r="ET7" i="32"/>
  <c r="ET32" i="32"/>
  <c r="EU19" i="5" s="1"/>
  <c r="EL4" i="32"/>
  <c r="ET6" i="32"/>
  <c r="EV8" i="32"/>
  <c r="ER9" i="32"/>
  <c r="EF12" i="32"/>
  <c r="EV12" i="32"/>
  <c r="EL15" i="32"/>
  <c r="EL17" i="32"/>
  <c r="EV25" i="32"/>
  <c r="EN44" i="32"/>
  <c r="EO11" i="5" s="1"/>
  <c r="EO50" i="32"/>
  <c r="ER54" i="32"/>
  <c r="ES25" i="5" s="1"/>
  <c r="EE45" i="32"/>
  <c r="EF12" i="5" s="1"/>
  <c r="EE36" i="32"/>
  <c r="EF21" i="5" s="1"/>
  <c r="EE54" i="32"/>
  <c r="EF25" i="5" s="1"/>
  <c r="EE44" i="32"/>
  <c r="EF11" i="5" s="1"/>
  <c r="EE35" i="32"/>
  <c r="EE51" i="32"/>
  <c r="EF18" i="5" s="1"/>
  <c r="EE40" i="32"/>
  <c r="EF71" i="5" s="1"/>
  <c r="EE27" i="32"/>
  <c r="EE48" i="32"/>
  <c r="EF15" i="5" s="1"/>
  <c r="EE37" i="32"/>
  <c r="EF26" i="5" s="1"/>
  <c r="EE26" i="32"/>
  <c r="EE14" i="32"/>
  <c r="EE24" i="32"/>
  <c r="EE23" i="32"/>
  <c r="EE11" i="32"/>
  <c r="EE21" i="32"/>
  <c r="EE18" i="32"/>
  <c r="EE13" i="32"/>
  <c r="EE5" i="32"/>
  <c r="EE52" i="32"/>
  <c r="EF14" i="5" s="1"/>
  <c r="EE47" i="32"/>
  <c r="EE42" i="32"/>
  <c r="EF73" i="5" s="1"/>
  <c r="EE33" i="32"/>
  <c r="EF20" i="5" s="1"/>
  <c r="EE17" i="32"/>
  <c r="EE10" i="32"/>
  <c r="EE39" i="32"/>
  <c r="EF70" i="5" s="1"/>
  <c r="EE32" i="32"/>
  <c r="EF19" i="5" s="1"/>
  <c r="EE15" i="32"/>
  <c r="EE8" i="32"/>
  <c r="EF16" i="5"/>
  <c r="EE4" i="32"/>
  <c r="EM45" i="32"/>
  <c r="EN12" i="5" s="1"/>
  <c r="EM36" i="32"/>
  <c r="EN21" i="5" s="1"/>
  <c r="EM54" i="32"/>
  <c r="EN25" i="5" s="1"/>
  <c r="EM44" i="32"/>
  <c r="EN11" i="5" s="1"/>
  <c r="EM35" i="32"/>
  <c r="EN22" i="5" s="1"/>
  <c r="EM50" i="32"/>
  <c r="EN17" i="5" s="1"/>
  <c r="EM34" i="32"/>
  <c r="EN23" i="5" s="1"/>
  <c r="EM47" i="32"/>
  <c r="EN13" i="5" s="1"/>
  <c r="EM31" i="32"/>
  <c r="EN24" i="5" s="1"/>
  <c r="EM26" i="32"/>
  <c r="EM15" i="32"/>
  <c r="EM52" i="32"/>
  <c r="EN14" i="5" s="1"/>
  <c r="EM42" i="32"/>
  <c r="EN73" i="5" s="1"/>
  <c r="EM39" i="32"/>
  <c r="EN70" i="5" s="1"/>
  <c r="EM33" i="32"/>
  <c r="EN20" i="5" s="1"/>
  <c r="EM27" i="32"/>
  <c r="EM14" i="32"/>
  <c r="EM51" i="32"/>
  <c r="EN18" i="5" s="1"/>
  <c r="EM11" i="32"/>
  <c r="EM38" i="32"/>
  <c r="EN69" i="5" s="1"/>
  <c r="EM22" i="32"/>
  <c r="EM13" i="32"/>
  <c r="EM5" i="32"/>
  <c r="EN16" i="5"/>
  <c r="EM25" i="32"/>
  <c r="EM21" i="32"/>
  <c r="EM18" i="32"/>
  <c r="EM10" i="32"/>
  <c r="EM37" i="32"/>
  <c r="EM24" i="32"/>
  <c r="EM23" i="32"/>
  <c r="EM41" i="32"/>
  <c r="EN72" i="5" s="1"/>
  <c r="EM12" i="32"/>
  <c r="EM17" i="32"/>
  <c r="EU45" i="32"/>
  <c r="EV12" i="5" s="1"/>
  <c r="EU36" i="32"/>
  <c r="EU54" i="32"/>
  <c r="EU44" i="32"/>
  <c r="EU35" i="32"/>
  <c r="EU42" i="32"/>
  <c r="EU33" i="32"/>
  <c r="EU39" i="32"/>
  <c r="EV70" i="5" s="1"/>
  <c r="EU27" i="32"/>
  <c r="EU26" i="32"/>
  <c r="EU15" i="32"/>
  <c r="EU40" i="32"/>
  <c r="EU14" i="32"/>
  <c r="EU48" i="32"/>
  <c r="EU37" i="32"/>
  <c r="EU34" i="32"/>
  <c r="EV23" i="5" s="1"/>
  <c r="EU31" i="32"/>
  <c r="EU11" i="32"/>
  <c r="EU47" i="32"/>
  <c r="EU23" i="32"/>
  <c r="EU13" i="32"/>
  <c r="EU5" i="32"/>
  <c r="EU24" i="32"/>
  <c r="EU22" i="32"/>
  <c r="EU10" i="32"/>
  <c r="EU6" i="32"/>
  <c r="EU1" i="32"/>
  <c r="EU52" i="32"/>
  <c r="EU38" i="32"/>
  <c r="EU50" i="32"/>
  <c r="EU32" i="32"/>
  <c r="EU8" i="32"/>
  <c r="EM4" i="32"/>
  <c r="EJ5" i="32"/>
  <c r="EV6" i="32"/>
  <c r="EE9" i="32"/>
  <c r="ED11" i="32"/>
  <c r="EJ13" i="32"/>
  <c r="EN14" i="32"/>
  <c r="EN15" i="32"/>
  <c r="ET18" i="32"/>
  <c r="EE22" i="32"/>
  <c r="ER24" i="32"/>
  <c r="EG26" i="32"/>
  <c r="ER33" i="32"/>
  <c r="ES20" i="5" s="1"/>
  <c r="EO36" i="32"/>
  <c r="ER44" i="32"/>
  <c r="ES11" i="5" s="1"/>
  <c r="EJ48" i="32"/>
  <c r="EK15" i="5" s="1"/>
  <c r="EH54" i="32"/>
  <c r="EI25" i="5" s="1"/>
  <c r="EH44" i="32"/>
  <c r="EI11" i="5" s="1"/>
  <c r="EH35" i="32"/>
  <c r="EH52" i="32"/>
  <c r="EI14" i="5" s="1"/>
  <c r="EH42" i="32"/>
  <c r="EH34" i="32"/>
  <c r="EI23" i="5" s="1"/>
  <c r="EH41" i="32"/>
  <c r="EH32" i="32"/>
  <c r="EH26" i="32"/>
  <c r="EH38" i="32"/>
  <c r="EI69" i="5" s="1"/>
  <c r="EH25" i="32"/>
  <c r="EH48" i="32"/>
  <c r="EI15" i="5" s="1"/>
  <c r="EH40" i="32"/>
  <c r="EH37" i="32"/>
  <c r="EH31" i="32"/>
  <c r="EH21" i="32"/>
  <c r="EH13" i="32"/>
  <c r="EH18" i="32"/>
  <c r="EH17" i="32"/>
  <c r="EH10" i="32"/>
  <c r="EH47" i="32"/>
  <c r="EH36" i="32"/>
  <c r="EI21" i="5" s="1"/>
  <c r="EH33" i="32"/>
  <c r="EH27" i="32"/>
  <c r="EH12" i="32"/>
  <c r="EH4" i="32"/>
  <c r="EH51" i="32"/>
  <c r="EH50" i="32"/>
  <c r="EI17" i="5" s="1"/>
  <c r="EH9" i="32"/>
  <c r="EP54" i="32"/>
  <c r="EQ25" i="5" s="1"/>
  <c r="EP44" i="32"/>
  <c r="EQ11" i="5" s="1"/>
  <c r="EP35" i="32"/>
  <c r="EQ22" i="5" s="1"/>
  <c r="EP52" i="32"/>
  <c r="EQ14" i="5" s="1"/>
  <c r="EP42" i="32"/>
  <c r="EQ73" i="5" s="1"/>
  <c r="EP34" i="32"/>
  <c r="EQ23" i="5" s="1"/>
  <c r="EP51" i="32"/>
  <c r="EQ18" i="5" s="1"/>
  <c r="EP40" i="32"/>
  <c r="EQ71" i="5" s="1"/>
  <c r="EP31" i="32"/>
  <c r="EQ24" i="5" s="1"/>
  <c r="EP26" i="32"/>
  <c r="EP48" i="32"/>
  <c r="EQ15" i="5" s="1"/>
  <c r="EP37" i="32"/>
  <c r="EQ26" i="5" s="1"/>
  <c r="EP25" i="32"/>
  <c r="EP24" i="32"/>
  <c r="EP23" i="32"/>
  <c r="EP22" i="32"/>
  <c r="EP13" i="32"/>
  <c r="EP50" i="32"/>
  <c r="EQ17" i="5" s="1"/>
  <c r="EQ16" i="5"/>
  <c r="EP45" i="32"/>
  <c r="EQ12" i="5" s="1"/>
  <c r="EP41" i="32"/>
  <c r="EQ72" i="5" s="1"/>
  <c r="EP38" i="32"/>
  <c r="EQ69" i="5" s="1"/>
  <c r="EP32" i="32"/>
  <c r="EQ19" i="5" s="1"/>
  <c r="EP21" i="32"/>
  <c r="EP10" i="32"/>
  <c r="EP15" i="32"/>
  <c r="EP12" i="32"/>
  <c r="EP4" i="32"/>
  <c r="EP9" i="32"/>
  <c r="EP6" i="32"/>
  <c r="EP11" i="32"/>
  <c r="EI50" i="32"/>
  <c r="EJ17" i="5" s="1"/>
  <c r="EI40" i="32"/>
  <c r="EJ71" i="5" s="1"/>
  <c r="EI32" i="32"/>
  <c r="EJ19" i="5" s="1"/>
  <c r="EJ16" i="5"/>
  <c r="EI39" i="32"/>
  <c r="EJ70" i="5" s="1"/>
  <c r="EI31" i="32"/>
  <c r="EJ24" i="5" s="1"/>
  <c r="EI48" i="32"/>
  <c r="EJ15" i="5" s="1"/>
  <c r="EI37" i="32"/>
  <c r="EI54" i="32"/>
  <c r="EJ25" i="5" s="1"/>
  <c r="EI44" i="32"/>
  <c r="EJ11" i="5" s="1"/>
  <c r="EI34" i="32"/>
  <c r="EJ23" i="5" s="1"/>
  <c r="EI22" i="32"/>
  <c r="EI18" i="32"/>
  <c r="EI17" i="32"/>
  <c r="EI10" i="32"/>
  <c r="EI26" i="32"/>
  <c r="EI15" i="32"/>
  <c r="EI52" i="32"/>
  <c r="EJ14" i="5" s="1"/>
  <c r="EI51" i="32"/>
  <c r="EJ18" i="5" s="1"/>
  <c r="EI9" i="32"/>
  <c r="EI45" i="32"/>
  <c r="EJ12" i="5" s="1"/>
  <c r="EI14" i="32"/>
  <c r="EI6" i="32"/>
  <c r="EQ50" i="32"/>
  <c r="ER17" i="5" s="1"/>
  <c r="EQ40" i="32"/>
  <c r="ER71" i="5" s="1"/>
  <c r="EQ32" i="32"/>
  <c r="ER19" i="5" s="1"/>
  <c r="ER16" i="5"/>
  <c r="EQ39" i="32"/>
  <c r="ER70" i="5" s="1"/>
  <c r="EQ31" i="32"/>
  <c r="EQ47" i="32"/>
  <c r="ER13" i="5" s="1"/>
  <c r="EQ36" i="32"/>
  <c r="EQ52" i="32"/>
  <c r="ER14" i="5" s="1"/>
  <c r="EQ54" i="32"/>
  <c r="ER25" i="5" s="1"/>
  <c r="EQ42" i="32"/>
  <c r="ER73" i="5" s="1"/>
  <c r="EQ33" i="32"/>
  <c r="ER20" i="5" s="1"/>
  <c r="EQ22" i="32"/>
  <c r="EQ51" i="32"/>
  <c r="EQ45" i="32"/>
  <c r="ER12" i="5" s="1"/>
  <c r="EQ41" i="32"/>
  <c r="EQ38" i="32"/>
  <c r="ER69" i="5" s="1"/>
  <c r="EQ21" i="32"/>
  <c r="EQ10" i="32"/>
  <c r="EQ35" i="32"/>
  <c r="ER22" i="5" s="1"/>
  <c r="EQ25" i="32"/>
  <c r="EQ18" i="32"/>
  <c r="EQ17" i="32"/>
  <c r="EQ48" i="32"/>
  <c r="EQ44" i="32"/>
  <c r="ER11" i="5" s="1"/>
  <c r="EQ37" i="32"/>
  <c r="EQ34" i="32"/>
  <c r="ER23" i="5" s="1"/>
  <c r="EQ26" i="32"/>
  <c r="EQ9" i="32"/>
  <c r="EQ14" i="32"/>
  <c r="EQ6" i="32"/>
  <c r="EP5" i="32"/>
  <c r="EQ11" i="32"/>
  <c r="EI13" i="32"/>
  <c r="EP17" i="32"/>
  <c r="EH24" i="32"/>
  <c r="EI41" i="32"/>
  <c r="EJ72" i="5" s="1"/>
  <c r="EH45" i="32"/>
  <c r="EI12" i="5" s="1"/>
  <c r="EP47" i="32"/>
  <c r="EQ13" i="5" s="1"/>
  <c r="EH5" i="32"/>
  <c r="EH14" i="32"/>
  <c r="EI36" i="32"/>
  <c r="EJ21" i="5" s="1"/>
  <c r="EK52" i="32"/>
  <c r="EL14" i="5" s="1"/>
  <c r="EK42" i="32"/>
  <c r="EL73" i="5" s="1"/>
  <c r="EK34" i="32"/>
  <c r="EK51" i="32"/>
  <c r="EL18" i="5" s="1"/>
  <c r="EK41" i="32"/>
  <c r="EK33" i="32"/>
  <c r="EK38" i="32"/>
  <c r="EK25" i="32"/>
  <c r="EK45" i="32"/>
  <c r="EL12" i="5" s="1"/>
  <c r="EK35" i="32"/>
  <c r="EK24" i="32"/>
  <c r="ES52" i="32"/>
  <c r="ET14" i="5" s="1"/>
  <c r="ES42" i="32"/>
  <c r="ET73" i="5" s="1"/>
  <c r="ES34" i="32"/>
  <c r="ET23" i="5" s="1"/>
  <c r="ES51" i="32"/>
  <c r="ET18" i="5" s="1"/>
  <c r="ES41" i="32"/>
  <c r="ET72" i="5" s="1"/>
  <c r="ES33" i="32"/>
  <c r="ET20" i="5" s="1"/>
  <c r="ES48" i="32"/>
  <c r="ET15" i="5" s="1"/>
  <c r="ES32" i="32"/>
  <c r="ET19" i="5" s="1"/>
  <c r="ES25" i="32"/>
  <c r="ES54" i="32"/>
  <c r="ET25" i="5" s="1"/>
  <c r="ES44" i="32"/>
  <c r="ET11" i="5" s="1"/>
  <c r="ES24" i="32"/>
  <c r="EK11" i="32"/>
  <c r="ES11" i="32"/>
  <c r="EK50" i="32"/>
  <c r="EK54" i="32"/>
  <c r="EL25" i="5" s="1"/>
  <c r="ET16" i="5"/>
  <c r="GN27" i="32"/>
  <c r="GM27" i="32"/>
  <c r="GL27" i="32"/>
  <c r="GK27" i="32"/>
  <c r="GJ27" i="32"/>
  <c r="GI27" i="32"/>
  <c r="GH27" i="32"/>
  <c r="GG27" i="32"/>
  <c r="GF27" i="32"/>
  <c r="GE27" i="32"/>
  <c r="GD27" i="32"/>
  <c r="FX27" i="32"/>
  <c r="FW27" i="32"/>
  <c r="FV27" i="32"/>
  <c r="GN26" i="32"/>
  <c r="GM26" i="32"/>
  <c r="GL26" i="32"/>
  <c r="GK26" i="32"/>
  <c r="GJ26" i="32"/>
  <c r="GI26" i="32"/>
  <c r="GH26" i="32"/>
  <c r="GG26" i="32"/>
  <c r="GF26" i="32"/>
  <c r="GE26" i="32"/>
  <c r="GD26" i="32"/>
  <c r="FX26" i="32"/>
  <c r="FW26" i="32"/>
  <c r="FV26" i="32"/>
  <c r="GN25" i="32"/>
  <c r="GM25" i="32"/>
  <c r="GL25" i="32"/>
  <c r="GK25" i="32"/>
  <c r="GJ25" i="32"/>
  <c r="GI25" i="32"/>
  <c r="GH25" i="32"/>
  <c r="GG25" i="32"/>
  <c r="GF25" i="32"/>
  <c r="GE25" i="32"/>
  <c r="GD25" i="32"/>
  <c r="FX25" i="32"/>
  <c r="FW25" i="32"/>
  <c r="FV25" i="32"/>
  <c r="GN24" i="32"/>
  <c r="GM24" i="32"/>
  <c r="GL24" i="32"/>
  <c r="GK24" i="32"/>
  <c r="GJ24" i="32"/>
  <c r="GI24" i="32"/>
  <c r="GH24" i="32"/>
  <c r="GG24" i="32"/>
  <c r="GF24" i="32"/>
  <c r="GE24" i="32"/>
  <c r="GD24" i="32"/>
  <c r="FX24" i="32"/>
  <c r="FW24" i="32"/>
  <c r="FV24" i="32"/>
  <c r="GN23" i="32"/>
  <c r="GM23" i="32"/>
  <c r="GL23" i="32"/>
  <c r="GK23" i="32"/>
  <c r="GJ23" i="32"/>
  <c r="GI23" i="32"/>
  <c r="GH23" i="32"/>
  <c r="GG23" i="32"/>
  <c r="GF23" i="32"/>
  <c r="GE23" i="32"/>
  <c r="GD23" i="32"/>
  <c r="FX23" i="32"/>
  <c r="FW23" i="32"/>
  <c r="FV23" i="32"/>
  <c r="GN22" i="32"/>
  <c r="GM22" i="32"/>
  <c r="GL22" i="32"/>
  <c r="GK22" i="32"/>
  <c r="GJ22" i="32"/>
  <c r="GI22" i="32"/>
  <c r="GH22" i="32"/>
  <c r="GG22" i="32"/>
  <c r="GF22" i="32"/>
  <c r="GE22" i="32"/>
  <c r="GD22" i="32"/>
  <c r="FX22" i="32"/>
  <c r="FW22" i="32"/>
  <c r="FV22" i="32"/>
  <c r="GN21" i="32"/>
  <c r="GM21" i="32"/>
  <c r="GL21" i="32"/>
  <c r="GK21" i="32"/>
  <c r="GJ21" i="32"/>
  <c r="GI21" i="32"/>
  <c r="GH21" i="32"/>
  <c r="GG21" i="32"/>
  <c r="GF21" i="32"/>
  <c r="GE21" i="32"/>
  <c r="GD21" i="32"/>
  <c r="FX21" i="32"/>
  <c r="FW21" i="32"/>
  <c r="FV21" i="32"/>
  <c r="GN18" i="32"/>
  <c r="GM18" i="32"/>
  <c r="GL18" i="32"/>
  <c r="GK18" i="32"/>
  <c r="GJ18" i="32"/>
  <c r="GI18" i="32"/>
  <c r="GH18" i="32"/>
  <c r="GG18" i="32"/>
  <c r="GF18" i="32"/>
  <c r="GE18" i="32"/>
  <c r="GD18" i="32"/>
  <c r="GC18" i="32"/>
  <c r="GB18" i="32"/>
  <c r="GA18" i="32"/>
  <c r="FZ18" i="32"/>
  <c r="FY18" i="32"/>
  <c r="FX18" i="32"/>
  <c r="FW18" i="32"/>
  <c r="FV18" i="32"/>
  <c r="GN17" i="32"/>
  <c r="GM17" i="32"/>
  <c r="GL17" i="32"/>
  <c r="GK17" i="32"/>
  <c r="GJ17" i="32"/>
  <c r="GI17" i="32"/>
  <c r="GH17" i="32"/>
  <c r="GG17" i="32"/>
  <c r="GF17" i="32"/>
  <c r="GE17" i="32"/>
  <c r="GD17" i="32"/>
  <c r="GC17" i="32"/>
  <c r="GB17" i="32"/>
  <c r="GA17" i="32"/>
  <c r="FZ17" i="32"/>
  <c r="FY17" i="32"/>
  <c r="FX17" i="32"/>
  <c r="FW17" i="32"/>
  <c r="FV17" i="32"/>
  <c r="GE52" i="32"/>
  <c r="GD52" i="32"/>
  <c r="GC52" i="32"/>
  <c r="GB52" i="32"/>
  <c r="GA52" i="32"/>
  <c r="FZ52" i="32"/>
  <c r="FY52" i="32"/>
  <c r="FX52" i="32"/>
  <c r="FW52" i="32"/>
  <c r="FV52" i="32"/>
  <c r="GE51" i="32"/>
  <c r="GD51" i="32"/>
  <c r="GC51" i="32"/>
  <c r="GB51" i="32"/>
  <c r="GA51" i="32"/>
  <c r="FZ51" i="32"/>
  <c r="FY51" i="32"/>
  <c r="FX51" i="32"/>
  <c r="FW51" i="32"/>
  <c r="FV51" i="32"/>
  <c r="GE50" i="32"/>
  <c r="GD50" i="32"/>
  <c r="GC50" i="32"/>
  <c r="GB50" i="32"/>
  <c r="GA50" i="32"/>
  <c r="FZ50" i="32"/>
  <c r="FY50" i="32"/>
  <c r="FX50" i="32"/>
  <c r="FW50" i="32"/>
  <c r="FV50" i="32"/>
  <c r="GE48" i="32"/>
  <c r="GD48" i="32"/>
  <c r="GC48" i="32"/>
  <c r="GB48" i="32"/>
  <c r="GA48" i="32"/>
  <c r="FZ48" i="32"/>
  <c r="FY48" i="32"/>
  <c r="FX48" i="32"/>
  <c r="FW48" i="32"/>
  <c r="FV48" i="32"/>
  <c r="GE47" i="32"/>
  <c r="GD47" i="32"/>
  <c r="GC47" i="32"/>
  <c r="GB47" i="32"/>
  <c r="GA47" i="32"/>
  <c r="FZ47" i="32"/>
  <c r="FY47" i="32"/>
  <c r="FX47" i="32"/>
  <c r="FW47" i="32"/>
  <c r="FV47" i="32"/>
  <c r="GE32" i="32"/>
  <c r="DR53" i="5" l="1"/>
  <c r="BE53" i="5"/>
  <c r="DK80" i="5"/>
  <c r="CJ35" i="5"/>
  <c r="BD72" i="32"/>
  <c r="BA62" i="32"/>
  <c r="EI76" i="5"/>
  <c r="DI53" i="5"/>
  <c r="CA32" i="5"/>
  <c r="DY57" i="5"/>
  <c r="DY77" i="5"/>
  <c r="U32" i="5"/>
  <c r="DI59" i="32"/>
  <c r="ET32" i="5"/>
  <c r="K29" i="5"/>
  <c r="DW35" i="5"/>
  <c r="D62" i="32"/>
  <c r="D72" i="32"/>
  <c r="D69" i="32"/>
  <c r="D64" i="32"/>
  <c r="D67" i="32"/>
  <c r="D63" i="32"/>
  <c r="E23" i="5"/>
  <c r="D68" i="32"/>
  <c r="D66" i="32"/>
  <c r="D70" i="32"/>
  <c r="IC29" i="5"/>
  <c r="IC28" i="5"/>
  <c r="IB29" i="5"/>
  <c r="IB28" i="5"/>
  <c r="IA29" i="5"/>
  <c r="IA28" i="5"/>
  <c r="HZ29" i="5"/>
  <c r="HZ28" i="5"/>
  <c r="HY29" i="5"/>
  <c r="HY28" i="5"/>
  <c r="HX28" i="5"/>
  <c r="HX29" i="5"/>
  <c r="HW29" i="5"/>
  <c r="HW28" i="5"/>
  <c r="AA93" i="5"/>
  <c r="AA57" i="5"/>
  <c r="HV29" i="5"/>
  <c r="HV28" i="5"/>
  <c r="CH7" i="32"/>
  <c r="BV5" i="32"/>
  <c r="T11" i="32"/>
  <c r="B7" i="32"/>
  <c r="BW5" i="32"/>
  <c r="AH5" i="32"/>
  <c r="HW15" i="32"/>
  <c r="CL9" i="32"/>
  <c r="IA14" i="32"/>
  <c r="IA15" i="32"/>
  <c r="HU12" i="32"/>
  <c r="HU13" i="32"/>
  <c r="HV12" i="32"/>
  <c r="BY11" i="32"/>
  <c r="HV4" i="32"/>
  <c r="DZ11" i="32"/>
  <c r="HW6" i="32"/>
  <c r="HY15" i="32"/>
  <c r="CP9" i="32"/>
  <c r="HU14" i="32"/>
  <c r="AY5" i="32"/>
  <c r="Q10" i="32"/>
  <c r="IA13" i="32"/>
  <c r="AN80" i="5"/>
  <c r="HY7" i="32"/>
  <c r="IA7" i="32"/>
  <c r="AG4" i="32"/>
  <c r="HV15" i="32"/>
  <c r="AY14" i="32"/>
  <c r="IB6" i="32"/>
  <c r="IB7" i="32"/>
  <c r="BA11" i="32"/>
  <c r="HX6" i="32"/>
  <c r="BI7" i="32"/>
  <c r="C13" i="32"/>
  <c r="IB4" i="32"/>
  <c r="BZ9" i="32"/>
  <c r="C15" i="32"/>
  <c r="IC7" i="32"/>
  <c r="EV19" i="5"/>
  <c r="EV54" i="5" s="1"/>
  <c r="EV16" i="5"/>
  <c r="DL71" i="5"/>
  <c r="DN26" i="5"/>
  <c r="DN62" i="5" s="1"/>
  <c r="DN73" i="5"/>
  <c r="DN81" i="5" s="1"/>
  <c r="DD16" i="5"/>
  <c r="DD34" i="5" s="1"/>
  <c r="EB15" i="5"/>
  <c r="DL73" i="5"/>
  <c r="DL25" i="5"/>
  <c r="DD17" i="5"/>
  <c r="CT16" i="5"/>
  <c r="EL26" i="5"/>
  <c r="CT22" i="5"/>
  <c r="CT15" i="5"/>
  <c r="CF23" i="5"/>
  <c r="BG18" i="5"/>
  <c r="BV19" i="5"/>
  <c r="BW54" i="5" s="1"/>
  <c r="BV73" i="5"/>
  <c r="BC26" i="5"/>
  <c r="BC62" i="5" s="1"/>
  <c r="BC13" i="5"/>
  <c r="DN17" i="5"/>
  <c r="EB20" i="5"/>
  <c r="EB53" i="5" s="1"/>
  <c r="L23" i="5"/>
  <c r="EB26" i="5"/>
  <c r="AY19" i="5"/>
  <c r="AB21" i="5"/>
  <c r="AC50" i="5" s="1"/>
  <c r="BZ24" i="5"/>
  <c r="BZ93" i="5" s="1"/>
  <c r="DG15" i="5"/>
  <c r="DG34" i="5" s="1"/>
  <c r="EB19" i="5"/>
  <c r="EB25" i="5"/>
  <c r="DD23" i="5"/>
  <c r="DD25" i="5"/>
  <c r="CT11" i="5"/>
  <c r="CT69" i="5"/>
  <c r="CT76" i="5" s="1"/>
  <c r="CT23" i="5"/>
  <c r="CT73" i="5"/>
  <c r="CT25" i="5"/>
  <c r="DD21" i="5"/>
  <c r="DD50" i="5" s="1"/>
  <c r="CT18" i="5"/>
  <c r="BC69" i="5"/>
  <c r="BD76" i="5" s="1"/>
  <c r="BC22" i="5"/>
  <c r="BC57" i="5" s="1"/>
  <c r="AS26" i="5"/>
  <c r="DT68" i="5"/>
  <c r="AG72" i="5"/>
  <c r="AG11" i="5"/>
  <c r="BF14" i="5"/>
  <c r="ER28" i="5"/>
  <c r="AP23" i="5"/>
  <c r="AP27" i="5"/>
  <c r="AP29" i="5" s="1"/>
  <c r="AP18" i="5"/>
  <c r="DS29" i="5"/>
  <c r="DS28" i="5"/>
  <c r="EL13" i="5"/>
  <c r="CO18" i="5"/>
  <c r="CO35" i="5" s="1"/>
  <c r="CO27" i="5"/>
  <c r="CO29" i="5" s="1"/>
  <c r="AD70" i="5"/>
  <c r="AE80" i="5" s="1"/>
  <c r="L28" i="5"/>
  <c r="AP73" i="5"/>
  <c r="BX25" i="5"/>
  <c r="DS26" i="5"/>
  <c r="V68" i="32"/>
  <c r="AJ17" i="5"/>
  <c r="T21" i="5"/>
  <c r="U50" i="5" s="1"/>
  <c r="AS27" i="5"/>
  <c r="AS24" i="5"/>
  <c r="AS94" i="5" s="1"/>
  <c r="AS21" i="5"/>
  <c r="AS50" i="5" s="1"/>
  <c r="BV29" i="5"/>
  <c r="BV28" i="5"/>
  <c r="CT21" i="5"/>
  <c r="CT50" i="5" s="1"/>
  <c r="BV22" i="5"/>
  <c r="BV11" i="5"/>
  <c r="BV32" i="5" s="1"/>
  <c r="EB71" i="5"/>
  <c r="EB11" i="5"/>
  <c r="EB32" i="5" s="1"/>
  <c r="BV25" i="5"/>
  <c r="BC15" i="5"/>
  <c r="EB27" i="5"/>
  <c r="EB29" i="5" s="1"/>
  <c r="EB72" i="5"/>
  <c r="EB13" i="5"/>
  <c r="DD20" i="5"/>
  <c r="DD53" i="5" s="1"/>
  <c r="EB23" i="5"/>
  <c r="CF71" i="5"/>
  <c r="BV16" i="5"/>
  <c r="EV25" i="5"/>
  <c r="DD73" i="5"/>
  <c r="CT13" i="5"/>
  <c r="BC17" i="5"/>
  <c r="BV69" i="5"/>
  <c r="BW76" i="5" s="1"/>
  <c r="BV17" i="5"/>
  <c r="AS69" i="5"/>
  <c r="AS76" i="5" s="1"/>
  <c r="EL17" i="5"/>
  <c r="EL35" i="5" s="1"/>
  <c r="EL22" i="5"/>
  <c r="EL23" i="5"/>
  <c r="ER18" i="5"/>
  <c r="ER35" i="5" s="1"/>
  <c r="ER24" i="5"/>
  <c r="ER94" i="5" s="1"/>
  <c r="EV24" i="5"/>
  <c r="EV94" i="5" s="1"/>
  <c r="EV21" i="5"/>
  <c r="EW50" i="5" s="1"/>
  <c r="EB14" i="5"/>
  <c r="DD12" i="5"/>
  <c r="CN19" i="5"/>
  <c r="CO54" i="5" s="1"/>
  <c r="CN25" i="5"/>
  <c r="DS12" i="5"/>
  <c r="DS33" i="5" s="1"/>
  <c r="CT71" i="5"/>
  <c r="DG12" i="5"/>
  <c r="DG33" i="5" s="1"/>
  <c r="DG73" i="5"/>
  <c r="DS24" i="5"/>
  <c r="DS81" i="5" s="1"/>
  <c r="DS19" i="5"/>
  <c r="DS54" i="5" s="1"/>
  <c r="DS17" i="5"/>
  <c r="BE23" i="5"/>
  <c r="BE17" i="5"/>
  <c r="BX68" i="5"/>
  <c r="BB15" i="5"/>
  <c r="BX21" i="5"/>
  <c r="BX50" i="5" s="1"/>
  <c r="CD25" i="5"/>
  <c r="BV72" i="5"/>
  <c r="BN70" i="5"/>
  <c r="BO80" i="5" s="1"/>
  <c r="BN12" i="5"/>
  <c r="AX26" i="5"/>
  <c r="AX69" i="5"/>
  <c r="AX73" i="5"/>
  <c r="BA25" i="5"/>
  <c r="BA24" i="5"/>
  <c r="BA57" i="5" s="1"/>
  <c r="BA16" i="5"/>
  <c r="BA34" i="5" s="1"/>
  <c r="DG23" i="5"/>
  <c r="EU12" i="5"/>
  <c r="EU32" i="5" s="1"/>
  <c r="BC71" i="5"/>
  <c r="BC21" i="5"/>
  <c r="BD50" i="5" s="1"/>
  <c r="ED70" i="5"/>
  <c r="BQ12" i="5"/>
  <c r="BQ22" i="5"/>
  <c r="BQ18" i="5"/>
  <c r="BQ35" i="5" s="1"/>
  <c r="AP12" i="5"/>
  <c r="AP33" i="5" s="1"/>
  <c r="AT25" i="5"/>
  <c r="V71" i="5"/>
  <c r="V72" i="5"/>
  <c r="V17" i="5"/>
  <c r="BG15" i="5"/>
  <c r="AK70" i="5"/>
  <c r="AL80" i="5" s="1"/>
  <c r="DD11" i="5"/>
  <c r="DD32" i="5" s="1"/>
  <c r="AX24" i="5"/>
  <c r="AX57" i="5" s="1"/>
  <c r="BN20" i="5"/>
  <c r="BO53" i="5" s="1"/>
  <c r="ED19" i="5"/>
  <c r="EE54" i="5" s="1"/>
  <c r="AS19" i="5"/>
  <c r="AS54" i="5" s="1"/>
  <c r="CH23" i="5"/>
  <c r="CH28" i="5"/>
  <c r="AP22" i="5"/>
  <c r="AT69" i="5"/>
  <c r="AU76" i="5" s="1"/>
  <c r="CF22" i="5"/>
  <c r="EB18" i="5"/>
  <c r="EB35" i="5" s="1"/>
  <c r="CQ23" i="5"/>
  <c r="AD24" i="5"/>
  <c r="AD93" i="5" s="1"/>
  <c r="EF69" i="5"/>
  <c r="CF70" i="5"/>
  <c r="CF69" i="5"/>
  <c r="EF17" i="5"/>
  <c r="EF35" i="5" s="1"/>
  <c r="AY73" i="5"/>
  <c r="AY69" i="5"/>
  <c r="BV24" i="5"/>
  <c r="BV71" i="5"/>
  <c r="BV26" i="5"/>
  <c r="BV13" i="5"/>
  <c r="AX19" i="5"/>
  <c r="AX18" i="5"/>
  <c r="AX35" i="5" s="1"/>
  <c r="AX20" i="5"/>
  <c r="BC19" i="5"/>
  <c r="BD54" i="5" s="1"/>
  <c r="BC18" i="5"/>
  <c r="BC25" i="5"/>
  <c r="BV23" i="5"/>
  <c r="AP17" i="5"/>
  <c r="CD21" i="5"/>
  <c r="CD50" i="5" s="1"/>
  <c r="AJ22" i="5"/>
  <c r="AB13" i="5"/>
  <c r="AB12" i="5"/>
  <c r="AG12" i="5"/>
  <c r="BE11" i="5"/>
  <c r="BE32" i="5" s="1"/>
  <c r="T71" i="5"/>
  <c r="DD70" i="5"/>
  <c r="DD80" i="5" s="1"/>
  <c r="EI16" i="5"/>
  <c r="EI34" i="5" s="1"/>
  <c r="ER15" i="5"/>
  <c r="ER34" i="5" s="1"/>
  <c r="ER72" i="5"/>
  <c r="ER21" i="5"/>
  <c r="ER50" i="5" s="1"/>
  <c r="EI18" i="5"/>
  <c r="EI35" i="5" s="1"/>
  <c r="EI22" i="5"/>
  <c r="EF13" i="5"/>
  <c r="EF33" i="5" s="1"/>
  <c r="EF22" i="5"/>
  <c r="EF57" i="5" s="1"/>
  <c r="ED16" i="5"/>
  <c r="ED25" i="5"/>
  <c r="DD24" i="5"/>
  <c r="DD93" i="5" s="1"/>
  <c r="EB21" i="5"/>
  <c r="EC50" i="5" s="1"/>
  <c r="DD72" i="5"/>
  <c r="CN17" i="5"/>
  <c r="DP22" i="5"/>
  <c r="DP18" i="5"/>
  <c r="CZ23" i="5"/>
  <c r="CZ71" i="5"/>
  <c r="DS18" i="5"/>
  <c r="DZ22" i="5"/>
  <c r="DZ19" i="5"/>
  <c r="DZ54" i="5" s="1"/>
  <c r="DR72" i="5"/>
  <c r="DR23" i="5"/>
  <c r="DR71" i="5"/>
  <c r="CT12" i="5"/>
  <c r="DG19" i="5"/>
  <c r="DH54" i="5" s="1"/>
  <c r="CT17" i="5"/>
  <c r="DG22" i="5"/>
  <c r="CQ11" i="5"/>
  <c r="CQ71" i="5"/>
  <c r="DS20" i="5"/>
  <c r="DS53" i="5" s="1"/>
  <c r="DS14" i="5"/>
  <c r="DS34" i="5" s="1"/>
  <c r="BE22" i="5"/>
  <c r="BE57" i="5" s="1"/>
  <c r="BE18" i="5"/>
  <c r="CH24" i="5"/>
  <c r="CH94" i="5" s="1"/>
  <c r="CH13" i="5"/>
  <c r="CH26" i="5"/>
  <c r="BR24" i="5"/>
  <c r="BR57" i="5" s="1"/>
  <c r="BR25" i="5"/>
  <c r="BB11" i="5"/>
  <c r="CN20" i="5"/>
  <c r="CF11" i="5"/>
  <c r="CF13" i="5"/>
  <c r="CF73" i="5"/>
  <c r="BX22" i="5"/>
  <c r="BX19" i="5"/>
  <c r="BX54" i="5" s="1"/>
  <c r="BC16" i="5"/>
  <c r="CD22" i="5"/>
  <c r="CD57" i="5" s="1"/>
  <c r="AY12" i="5"/>
  <c r="AY33" i="5" s="1"/>
  <c r="AY70" i="5"/>
  <c r="AY80" i="5" s="1"/>
  <c r="DG21" i="5"/>
  <c r="DG50" i="5" s="1"/>
  <c r="BV14" i="5"/>
  <c r="BQ21" i="5"/>
  <c r="BQ50" i="5" s="1"/>
  <c r="CD20" i="5"/>
  <c r="CE53" i="5" s="1"/>
  <c r="CD70" i="5"/>
  <c r="BV18" i="5"/>
  <c r="BN68" i="5"/>
  <c r="BN14" i="5"/>
  <c r="AX11" i="5"/>
  <c r="AX33" i="5" s="1"/>
  <c r="DP25" i="5"/>
  <c r="BC11" i="5"/>
  <c r="BC12" i="5"/>
  <c r="ED23" i="5"/>
  <c r="AP71" i="5"/>
  <c r="AS70" i="5"/>
  <c r="AS80" i="5" s="1"/>
  <c r="CH16" i="5"/>
  <c r="P69" i="5"/>
  <c r="AJ70" i="5"/>
  <c r="L70" i="5"/>
  <c r="BE72" i="5"/>
  <c r="BE77" i="5" s="1"/>
  <c r="M28" i="5"/>
  <c r="DP27" i="5"/>
  <c r="AS20" i="5"/>
  <c r="AS53" i="5" s="1"/>
  <c r="DZ73" i="5"/>
  <c r="ED12" i="5"/>
  <c r="CL26" i="5"/>
  <c r="E63" i="32"/>
  <c r="CZ77" i="5"/>
  <c r="DH72" i="32"/>
  <c r="P63" i="32"/>
  <c r="DH65" i="32"/>
  <c r="DH67" i="32"/>
  <c r="DH66" i="32"/>
  <c r="DB32" i="5"/>
  <c r="DE68" i="32"/>
  <c r="F64" i="32"/>
  <c r="F68" i="32"/>
  <c r="U57" i="5"/>
  <c r="CV63" i="32"/>
  <c r="C72" i="32"/>
  <c r="C68" i="32"/>
  <c r="CV66" i="32"/>
  <c r="AM26" i="5"/>
  <c r="L72" i="32"/>
  <c r="L68" i="32"/>
  <c r="U93" i="5"/>
  <c r="AG61" i="32"/>
  <c r="J69" i="5"/>
  <c r="J76" i="5" s="1"/>
  <c r="AQ60" i="32"/>
  <c r="DS68" i="5"/>
  <c r="DG63" i="32"/>
  <c r="CC69" i="32"/>
  <c r="CC62" i="32"/>
  <c r="EG69" i="5"/>
  <c r="EH76" i="5" s="1"/>
  <c r="S67" i="32"/>
  <c r="S64" i="32"/>
  <c r="CV70" i="32"/>
  <c r="R69" i="5"/>
  <c r="V61" i="32"/>
  <c r="AA73" i="5"/>
  <c r="AA81" i="5" s="1"/>
  <c r="W61" i="32"/>
  <c r="AK66" i="32"/>
  <c r="AI60" i="32"/>
  <c r="AL72" i="5"/>
  <c r="AL77" i="5" s="1"/>
  <c r="CV65" i="32"/>
  <c r="C69" i="32"/>
  <c r="E62" i="32"/>
  <c r="C70" i="32"/>
  <c r="BE26" i="5"/>
  <c r="BE62" i="5" s="1"/>
  <c r="Y80" i="5"/>
  <c r="DK65" i="32"/>
  <c r="V70" i="32"/>
  <c r="E68" i="32"/>
  <c r="AJ70" i="32"/>
  <c r="AF59" i="32"/>
  <c r="AK24" i="5"/>
  <c r="AK93" i="5" s="1"/>
  <c r="AS66" i="32"/>
  <c r="F70" i="32"/>
  <c r="AW12" i="5"/>
  <c r="BF29" i="5"/>
  <c r="BF28" i="5"/>
  <c r="EE69" i="5"/>
  <c r="N27" i="5"/>
  <c r="N69" i="5"/>
  <c r="AW20" i="5"/>
  <c r="AW53" i="5" s="1"/>
  <c r="N23" i="5"/>
  <c r="EE72" i="5"/>
  <c r="EE77" i="5" s="1"/>
  <c r="DT25" i="5"/>
  <c r="AW72" i="5"/>
  <c r="CL24" i="5"/>
  <c r="CL81" i="5" s="1"/>
  <c r="AW22" i="5"/>
  <c r="BK19" i="5"/>
  <c r="BL54" i="5" s="1"/>
  <c r="BK27" i="5"/>
  <c r="BK29" i="5" s="1"/>
  <c r="DT27" i="5"/>
  <c r="DT69" i="5"/>
  <c r="DT76" i="5" s="1"/>
  <c r="DT24" i="5"/>
  <c r="DT93" i="5" s="1"/>
  <c r="EE70" i="5"/>
  <c r="DT23" i="5"/>
  <c r="AW25" i="5"/>
  <c r="AZ69" i="5"/>
  <c r="EE16" i="5"/>
  <c r="S27" i="5"/>
  <c r="S23" i="5"/>
  <c r="BS27" i="5"/>
  <c r="BS29" i="5" s="1"/>
  <c r="BS21" i="5"/>
  <c r="BT50" i="5" s="1"/>
  <c r="Z26" i="5"/>
  <c r="Z68" i="5"/>
  <c r="CL69" i="5"/>
  <c r="CM76" i="5" s="1"/>
  <c r="AZ72" i="5"/>
  <c r="AZ18" i="5"/>
  <c r="AZ11" i="5"/>
  <c r="AZ27" i="5"/>
  <c r="AZ28" i="5" s="1"/>
  <c r="EE17" i="5"/>
  <c r="EE27" i="5"/>
  <c r="EE28" i="5" s="1"/>
  <c r="EE21" i="5"/>
  <c r="EE50" i="5" s="1"/>
  <c r="AZ13" i="5"/>
  <c r="CL13" i="5"/>
  <c r="EE71" i="5"/>
  <c r="EE14" i="5"/>
  <c r="AA12" i="5"/>
  <c r="Z66" i="32"/>
  <c r="CP28" i="5"/>
  <c r="CP29" i="5"/>
  <c r="EC27" i="5"/>
  <c r="EC69" i="5"/>
  <c r="EC76" i="5" s="1"/>
  <c r="EI13" i="5"/>
  <c r="EI33" i="5" s="1"/>
  <c r="EI71" i="5"/>
  <c r="EI73" i="5"/>
  <c r="EU13" i="5"/>
  <c r="EU23" i="5"/>
  <c r="EU70" i="5"/>
  <c r="EU80" i="5" s="1"/>
  <c r="EE15" i="5"/>
  <c r="CP23" i="5"/>
  <c r="ED20" i="5"/>
  <c r="EE53" i="5" s="1"/>
  <c r="ED15" i="5"/>
  <c r="CP24" i="5"/>
  <c r="CP94" i="5" s="1"/>
  <c r="CP69" i="5"/>
  <c r="CQ76" i="5" s="1"/>
  <c r="CN13" i="5"/>
  <c r="EC14" i="5"/>
  <c r="CV64" i="32"/>
  <c r="ED11" i="5"/>
  <c r="CN12" i="5"/>
  <c r="CN32" i="5" s="1"/>
  <c r="DP12" i="5"/>
  <c r="DP32" i="5" s="1"/>
  <c r="DP24" i="5"/>
  <c r="DP81" i="5" s="1"/>
  <c r="DP13" i="5"/>
  <c r="CZ14" i="5"/>
  <c r="CZ34" i="5" s="1"/>
  <c r="CZ69" i="5"/>
  <c r="DA76" i="5" s="1"/>
  <c r="CM24" i="5"/>
  <c r="CM94" i="5" s="1"/>
  <c r="CH25" i="5"/>
  <c r="AI27" i="5"/>
  <c r="AI29" i="5" s="1"/>
  <c r="AI71" i="5"/>
  <c r="DT21" i="5"/>
  <c r="DU50" i="5" s="1"/>
  <c r="AW19" i="5"/>
  <c r="AW16" i="5"/>
  <c r="BC61" i="32"/>
  <c r="CH69" i="5"/>
  <c r="CI76" i="5" s="1"/>
  <c r="CH20" i="5"/>
  <c r="CI53" i="5" s="1"/>
  <c r="CH72" i="5"/>
  <c r="BR70" i="5"/>
  <c r="BR15" i="5"/>
  <c r="BJ16" i="5"/>
  <c r="BJ14" i="5"/>
  <c r="BB25" i="5"/>
  <c r="BH70" i="5"/>
  <c r="BH16" i="5"/>
  <c r="BH18" i="5"/>
  <c r="BH35" i="5" s="1"/>
  <c r="AZ17" i="5"/>
  <c r="AZ71" i="5"/>
  <c r="CL72" i="5"/>
  <c r="CL71" i="5"/>
  <c r="CL16" i="5"/>
  <c r="BN73" i="5"/>
  <c r="BF21" i="5"/>
  <c r="BF17" i="5"/>
  <c r="CP19" i="5"/>
  <c r="CQ54" i="5" s="1"/>
  <c r="CL70" i="5"/>
  <c r="CM80" i="5" s="1"/>
  <c r="BS15" i="5"/>
  <c r="BK73" i="5"/>
  <c r="BK81" i="5" s="1"/>
  <c r="BK25" i="5"/>
  <c r="C62" i="32"/>
  <c r="AK71" i="32"/>
  <c r="BJ12" i="5"/>
  <c r="AW26" i="5"/>
  <c r="C71" i="32"/>
  <c r="AF16" i="5"/>
  <c r="H23" i="5"/>
  <c r="DP23" i="5"/>
  <c r="BN11" i="5"/>
  <c r="EE11" i="5"/>
  <c r="DT70" i="5"/>
  <c r="DT80" i="5" s="1"/>
  <c r="EE73" i="5"/>
  <c r="EE81" i="5" s="1"/>
  <c r="EE13" i="5"/>
  <c r="BK20" i="5"/>
  <c r="CL20" i="5"/>
  <c r="BF15" i="5"/>
  <c r="BS16" i="5"/>
  <c r="BK72" i="5"/>
  <c r="BK77" i="5" s="1"/>
  <c r="EE18" i="5"/>
  <c r="DT22" i="5"/>
  <c r="AW23" i="5"/>
  <c r="AZ73" i="5"/>
  <c r="BK21" i="5"/>
  <c r="BL50" i="5" s="1"/>
  <c r="BN71" i="5"/>
  <c r="BR27" i="5"/>
  <c r="BR28" i="5" s="1"/>
  <c r="BR23" i="5"/>
  <c r="BB27" i="5"/>
  <c r="BB28" i="5" s="1"/>
  <c r="BB70" i="5"/>
  <c r="BC80" i="5" s="1"/>
  <c r="BB69" i="5"/>
  <c r="BB76" i="5" s="1"/>
  <c r="EI19" i="5"/>
  <c r="EU20" i="5"/>
  <c r="EU53" i="5" s="1"/>
  <c r="EU69" i="5"/>
  <c r="EU76" i="5" s="1"/>
  <c r="EE23" i="5"/>
  <c r="EE22" i="5"/>
  <c r="EE57" i="5" s="1"/>
  <c r="EP22" i="5"/>
  <c r="EC16" i="5"/>
  <c r="ED69" i="5"/>
  <c r="CP72" i="5"/>
  <c r="EC18" i="5"/>
  <c r="EC15" i="5"/>
  <c r="DT72" i="5"/>
  <c r="CN69" i="5"/>
  <c r="CN76" i="5" s="1"/>
  <c r="CN23" i="5"/>
  <c r="CM20" i="5"/>
  <c r="DP17" i="5"/>
  <c r="CZ70" i="5"/>
  <c r="CZ20" i="5"/>
  <c r="DA53" i="5" s="1"/>
  <c r="CZ18" i="5"/>
  <c r="BJ29" i="5"/>
  <c r="CN18" i="5"/>
  <c r="CT14" i="5"/>
  <c r="EA28" i="5"/>
  <c r="EA29" i="5"/>
  <c r="AL26" i="5"/>
  <c r="AL62" i="5" s="1"/>
  <c r="DW27" i="5"/>
  <c r="DW28" i="5" s="1"/>
  <c r="DW21" i="5"/>
  <c r="M60" i="32"/>
  <c r="W27" i="5"/>
  <c r="W29" i="5" s="1"/>
  <c r="W15" i="5"/>
  <c r="AW13" i="5"/>
  <c r="CL11" i="5"/>
  <c r="CL18" i="5"/>
  <c r="BF73" i="5"/>
  <c r="EI20" i="5"/>
  <c r="EI53" i="5" s="1"/>
  <c r="EI24" i="5"/>
  <c r="EI72" i="5"/>
  <c r="EU22" i="5"/>
  <c r="EU57" i="5" s="1"/>
  <c r="EU21" i="5"/>
  <c r="EU50" i="5" s="1"/>
  <c r="EU15" i="5"/>
  <c r="EU34" i="5" s="1"/>
  <c r="EE25" i="5"/>
  <c r="EE12" i="5"/>
  <c r="ED17" i="5"/>
  <c r="ED35" i="5" s="1"/>
  <c r="CP17" i="5"/>
  <c r="EC70" i="5"/>
  <c r="EC17" i="5"/>
  <c r="CP18" i="5"/>
  <c r="CN21" i="5"/>
  <c r="DP21" i="5"/>
  <c r="DQ50" i="5" s="1"/>
  <c r="DP15" i="5"/>
  <c r="CZ22" i="5"/>
  <c r="CZ57" i="5" s="1"/>
  <c r="ED28" i="5"/>
  <c r="DD27" i="5"/>
  <c r="DD69" i="5"/>
  <c r="DD76" i="5" s="1"/>
  <c r="DD18" i="5"/>
  <c r="DD13" i="5"/>
  <c r="AT27" i="5"/>
  <c r="AT20" i="5"/>
  <c r="AT24" i="5"/>
  <c r="AT94" i="5" s="1"/>
  <c r="AT12" i="5"/>
  <c r="CQ13" i="5"/>
  <c r="EA70" i="5"/>
  <c r="EA19" i="5"/>
  <c r="EA15" i="5"/>
  <c r="CU69" i="5"/>
  <c r="CU15" i="5"/>
  <c r="CM15" i="5"/>
  <c r="CM14" i="5"/>
  <c r="CC70" i="5"/>
  <c r="CC71" i="5"/>
  <c r="BM23" i="5"/>
  <c r="BM17" i="5"/>
  <c r="BM35" i="5" s="1"/>
  <c r="AW21" i="5"/>
  <c r="AW50" i="5" s="1"/>
  <c r="AW18" i="5"/>
  <c r="CH18" i="5"/>
  <c r="CH12" i="5"/>
  <c r="BR20" i="5"/>
  <c r="BR53" i="5" s="1"/>
  <c r="BR14" i="5"/>
  <c r="BJ70" i="5"/>
  <c r="BJ80" i="5" s="1"/>
  <c r="BB12" i="5"/>
  <c r="BB17" i="5"/>
  <c r="BX69" i="5"/>
  <c r="BX76" i="5" s="1"/>
  <c r="BH23" i="5"/>
  <c r="AZ22" i="5"/>
  <c r="AZ12" i="5"/>
  <c r="CQ12" i="5"/>
  <c r="CL23" i="5"/>
  <c r="CL14" i="5"/>
  <c r="CC68" i="32"/>
  <c r="BN72" i="5"/>
  <c r="BN13" i="5"/>
  <c r="BF12" i="5"/>
  <c r="CP71" i="5"/>
  <c r="BN69" i="5"/>
  <c r="BO76" i="5" s="1"/>
  <c r="ED71" i="5"/>
  <c r="CP21" i="5"/>
  <c r="CQ50" i="5" s="1"/>
  <c r="BQ15" i="5"/>
  <c r="BS23" i="5"/>
  <c r="BS69" i="5"/>
  <c r="BS76" i="5" s="1"/>
  <c r="BS18" i="5"/>
  <c r="BS35" i="5" s="1"/>
  <c r="BK18" i="5"/>
  <c r="BK35" i="5" s="1"/>
  <c r="BK13" i="5"/>
  <c r="BK33" i="5" s="1"/>
  <c r="EC22" i="5"/>
  <c r="EC57" i="5" s="1"/>
  <c r="AT23" i="5"/>
  <c r="AL23" i="5"/>
  <c r="BJ71" i="5"/>
  <c r="DD22" i="5"/>
  <c r="CN71" i="5"/>
  <c r="C67" i="32"/>
  <c r="I70" i="5"/>
  <c r="I80" i="5" s="1"/>
  <c r="AF20" i="5"/>
  <c r="AF53" i="5" s="1"/>
  <c r="AF23" i="5"/>
  <c r="AF13" i="5"/>
  <c r="AF33" i="5" s="1"/>
  <c r="BM20" i="5"/>
  <c r="BM53" i="5" s="1"/>
  <c r="CN70" i="5"/>
  <c r="CN80" i="5" s="1"/>
  <c r="AF18" i="5"/>
  <c r="AD64" i="32"/>
  <c r="CP16" i="5"/>
  <c r="CP34" i="5" s="1"/>
  <c r="CQ15" i="5"/>
  <c r="CQ34" i="5" s="1"/>
  <c r="EA23" i="5"/>
  <c r="EA17" i="5"/>
  <c r="EA35" i="5" s="1"/>
  <c r="CU18" i="5"/>
  <c r="CU19" i="5"/>
  <c r="CU54" i="5" s="1"/>
  <c r="CU17" i="5"/>
  <c r="CM19" i="5"/>
  <c r="CM25" i="5"/>
  <c r="CC20" i="5"/>
  <c r="CC73" i="5"/>
  <c r="CC81" i="5" s="1"/>
  <c r="BM21" i="5"/>
  <c r="BN50" i="5" s="1"/>
  <c r="BM14" i="5"/>
  <c r="AW24" i="5"/>
  <c r="AW94" i="5" s="1"/>
  <c r="AW69" i="5"/>
  <c r="AW76" i="5" s="1"/>
  <c r="AW15" i="5"/>
  <c r="BJ20" i="5"/>
  <c r="BJ53" i="5" s="1"/>
  <c r="CH15" i="5"/>
  <c r="BR12" i="5"/>
  <c r="BR32" i="5" s="1"/>
  <c r="BJ18" i="5"/>
  <c r="BJ35" i="5" s="1"/>
  <c r="BB21" i="5"/>
  <c r="BB14" i="5"/>
  <c r="BX11" i="5"/>
  <c r="BX71" i="5"/>
  <c r="BH21" i="5"/>
  <c r="AZ14" i="5"/>
  <c r="AZ16" i="5"/>
  <c r="DP72" i="5"/>
  <c r="EI70" i="5"/>
  <c r="EJ80" i="5" s="1"/>
  <c r="CL21" i="5"/>
  <c r="CL15" i="5"/>
  <c r="CL25" i="5"/>
  <c r="CC64" i="32"/>
  <c r="BN23" i="5"/>
  <c r="BN16" i="5"/>
  <c r="BF70" i="5"/>
  <c r="BF20" i="5"/>
  <c r="BF53" i="5" s="1"/>
  <c r="BF13" i="5"/>
  <c r="BQ25" i="5"/>
  <c r="BQ70" i="5"/>
  <c r="BQ80" i="5" s="1"/>
  <c r="DM23" i="5"/>
  <c r="BS11" i="5"/>
  <c r="BS72" i="5"/>
  <c r="BS25" i="5"/>
  <c r="BK14" i="5"/>
  <c r="AT22" i="5"/>
  <c r="AT57" i="5" s="1"/>
  <c r="AL21" i="5"/>
  <c r="AL50" i="5" s="1"/>
  <c r="AL22" i="5"/>
  <c r="AL57" i="5" s="1"/>
  <c r="BR73" i="5"/>
  <c r="BB24" i="5"/>
  <c r="BB93" i="5" s="1"/>
  <c r="C63" i="32"/>
  <c r="AF14" i="5"/>
  <c r="AF21" i="5"/>
  <c r="AF50" i="5" s="1"/>
  <c r="AF17" i="5"/>
  <c r="AI16" i="5"/>
  <c r="AI11" i="5"/>
  <c r="AH70" i="5"/>
  <c r="EH17" i="5"/>
  <c r="EA12" i="5"/>
  <c r="EA32" i="5" s="1"/>
  <c r="EA21" i="5"/>
  <c r="EA25" i="5"/>
  <c r="CU23" i="5"/>
  <c r="CU14" i="5"/>
  <c r="CM72" i="5"/>
  <c r="CM23" i="5"/>
  <c r="CC13" i="5"/>
  <c r="CC12" i="5"/>
  <c r="CC32" i="5" s="1"/>
  <c r="BM69" i="5"/>
  <c r="BM76" i="5" s="1"/>
  <c r="BM25" i="5"/>
  <c r="AW70" i="5"/>
  <c r="AW80" i="5" s="1"/>
  <c r="AW71" i="5"/>
  <c r="AW17" i="5"/>
  <c r="BB16" i="5"/>
  <c r="CH17" i="5"/>
  <c r="BR16" i="5"/>
  <c r="BJ73" i="5"/>
  <c r="BJ81" i="5" s="1"/>
  <c r="BJ72" i="5"/>
  <c r="BJ77" i="5" s="1"/>
  <c r="BB73" i="5"/>
  <c r="CN73" i="5"/>
  <c r="BX17" i="5"/>
  <c r="BX18" i="5"/>
  <c r="BX73" i="5"/>
  <c r="BH69" i="5"/>
  <c r="BI76" i="5" s="1"/>
  <c r="AZ70" i="5"/>
  <c r="AZ19" i="5"/>
  <c r="AZ25" i="5"/>
  <c r="BK71" i="5"/>
  <c r="CL12" i="5"/>
  <c r="CC66" i="32"/>
  <c r="BN17" i="5"/>
  <c r="BN18" i="5"/>
  <c r="DM69" i="5"/>
  <c r="DN76" i="5" s="1"/>
  <c r="BS14" i="5"/>
  <c r="BK22" i="5"/>
  <c r="BK57" i="5" s="1"/>
  <c r="EC11" i="5"/>
  <c r="EC33" i="5" s="1"/>
  <c r="BS12" i="5"/>
  <c r="CX13" i="5"/>
  <c r="CX33" i="5" s="1"/>
  <c r="BS24" i="5"/>
  <c r="BS70" i="5"/>
  <c r="BT80" i="5" s="1"/>
  <c r="BK23" i="5"/>
  <c r="AT21" i="5"/>
  <c r="AK65" i="32"/>
  <c r="AL69" i="5"/>
  <c r="AM76" i="5" s="1"/>
  <c r="BB23" i="5"/>
  <c r="BR13" i="5"/>
  <c r="C64" i="32"/>
  <c r="AF69" i="5"/>
  <c r="AF76" i="5" s="1"/>
  <c r="AF25" i="5"/>
  <c r="AI15" i="5"/>
  <c r="AI18" i="5"/>
  <c r="AI35" i="5" s="1"/>
  <c r="BX13" i="5"/>
  <c r="DP14" i="5"/>
  <c r="CQ72" i="5"/>
  <c r="CQ77" i="5" s="1"/>
  <c r="CQ18" i="5"/>
  <c r="CQ35" i="5" s="1"/>
  <c r="EA16" i="5"/>
  <c r="EA14" i="5"/>
  <c r="CU16" i="5"/>
  <c r="CU21" i="5"/>
  <c r="CV50" i="5" s="1"/>
  <c r="CU25" i="5"/>
  <c r="CM21" i="5"/>
  <c r="CC16" i="5"/>
  <c r="CC34" i="5" s="1"/>
  <c r="BM71" i="5"/>
  <c r="AW11" i="5"/>
  <c r="AW73" i="5"/>
  <c r="AW14" i="5"/>
  <c r="BB13" i="5"/>
  <c r="CH70" i="5"/>
  <c r="CI80" i="5" s="1"/>
  <c r="CH22" i="5"/>
  <c r="CH14" i="5"/>
  <c r="BR19" i="5"/>
  <c r="BR72" i="5"/>
  <c r="BJ19" i="5"/>
  <c r="BJ54" i="5" s="1"/>
  <c r="BJ11" i="5"/>
  <c r="CN72" i="5"/>
  <c r="BX14" i="5"/>
  <c r="BX12" i="5"/>
  <c r="BH20" i="5"/>
  <c r="BH71" i="5"/>
  <c r="AZ15" i="5"/>
  <c r="AZ23" i="5"/>
  <c r="CL17" i="5"/>
  <c r="BN15" i="5"/>
  <c r="BN22" i="5"/>
  <c r="BN25" i="5"/>
  <c r="BF11" i="5"/>
  <c r="CX21" i="5"/>
  <c r="DM22" i="5"/>
  <c r="DM57" i="5" s="1"/>
  <c r="BS13" i="5"/>
  <c r="DM70" i="5"/>
  <c r="EC20" i="5"/>
  <c r="BS73" i="5"/>
  <c r="BS20" i="5"/>
  <c r="BT53" i="5" s="1"/>
  <c r="BS19" i="5"/>
  <c r="BT54" i="5" s="1"/>
  <c r="BK15" i="5"/>
  <c r="AL20" i="5"/>
  <c r="AL53" i="5" s="1"/>
  <c r="F23" i="5"/>
  <c r="BR21" i="5"/>
  <c r="BB18" i="5"/>
  <c r="P23" i="5"/>
  <c r="BM72" i="5"/>
  <c r="BM77" i="5" s="1"/>
  <c r="AF22" i="5"/>
  <c r="C66" i="32"/>
  <c r="AF24" i="5"/>
  <c r="AF81" i="5" s="1"/>
  <c r="AF71" i="5"/>
  <c r="H70" i="5"/>
  <c r="H80" i="5" s="1"/>
  <c r="AI13" i="5"/>
  <c r="AI20" i="5"/>
  <c r="AI53" i="5" s="1"/>
  <c r="AI14" i="5"/>
  <c r="S70" i="5"/>
  <c r="S80" i="5" s="1"/>
  <c r="BX20" i="5"/>
  <c r="DW15" i="5"/>
  <c r="DW34" i="5" s="1"/>
  <c r="BM16" i="5"/>
  <c r="Q23" i="5"/>
  <c r="AS23" i="5"/>
  <c r="BH22" i="5"/>
  <c r="AO20" i="5"/>
  <c r="AO53" i="5" s="1"/>
  <c r="I23" i="5"/>
  <c r="EO25" i="5"/>
  <c r="Y68" i="32"/>
  <c r="V72" i="32"/>
  <c r="V65" i="32"/>
  <c r="AR60" i="32"/>
  <c r="K69" i="32"/>
  <c r="H70" i="32"/>
  <c r="Y61" i="32"/>
  <c r="AD63" i="32"/>
  <c r="U59" i="32"/>
  <c r="V66" i="32"/>
  <c r="AC67" i="32"/>
  <c r="E72" i="32"/>
  <c r="T71" i="32"/>
  <c r="AG69" i="32"/>
  <c r="AH62" i="32"/>
  <c r="AS70" i="32"/>
  <c r="AK59" i="32"/>
  <c r="DK71" i="32"/>
  <c r="I68" i="32"/>
  <c r="AJ64" i="32"/>
  <c r="G66" i="32"/>
  <c r="Y59" i="32"/>
  <c r="T62" i="32"/>
  <c r="C65" i="32"/>
  <c r="DK66" i="32"/>
  <c r="AJ66" i="32"/>
  <c r="DS64" i="32"/>
  <c r="O63" i="32"/>
  <c r="DS66" i="32"/>
  <c r="AJ71" i="32"/>
  <c r="K70" i="32"/>
  <c r="J71" i="32"/>
  <c r="J59" i="32"/>
  <c r="EP12" i="5"/>
  <c r="CY25" i="5"/>
  <c r="CK71" i="5"/>
  <c r="BU11" i="5"/>
  <c r="CG70" i="5"/>
  <c r="BY69" i="5"/>
  <c r="BY25" i="5"/>
  <c r="DV21" i="5"/>
  <c r="W69" i="5"/>
  <c r="E70" i="32"/>
  <c r="E65" i="32"/>
  <c r="AG27" i="5"/>
  <c r="AG29" i="5" s="1"/>
  <c r="AG16" i="5"/>
  <c r="AG68" i="5"/>
  <c r="EL69" i="5"/>
  <c r="EL76" i="5" s="1"/>
  <c r="EV17" i="5"/>
  <c r="DV15" i="5"/>
  <c r="DV73" i="5"/>
  <c r="DN25" i="5"/>
  <c r="CY70" i="5"/>
  <c r="CY80" i="5" s="1"/>
  <c r="CK22" i="5"/>
  <c r="BU17" i="5"/>
  <c r="CK16" i="5"/>
  <c r="AG23" i="5"/>
  <c r="AG70" i="5"/>
  <c r="AG80" i="5" s="1"/>
  <c r="V27" i="5"/>
  <c r="V26" i="5"/>
  <c r="V13" i="5"/>
  <c r="BZ27" i="5"/>
  <c r="BZ26" i="5"/>
  <c r="DE28" i="5"/>
  <c r="DE29" i="5"/>
  <c r="AD27" i="5"/>
  <c r="AD21" i="5"/>
  <c r="AE50" i="5" s="1"/>
  <c r="EL16" i="5"/>
  <c r="EV69" i="5"/>
  <c r="EV73" i="5"/>
  <c r="EP17" i="5"/>
  <c r="EH12" i="5"/>
  <c r="EH32" i="5" s="1"/>
  <c r="EH14" i="5"/>
  <c r="EH34" i="5" s="1"/>
  <c r="EW24" i="5"/>
  <c r="EW57" i="5" s="1"/>
  <c r="EW18" i="5"/>
  <c r="EW35" i="5" s="1"/>
  <c r="EP14" i="5"/>
  <c r="EP34" i="5" s="1"/>
  <c r="EP23" i="5"/>
  <c r="EP13" i="5"/>
  <c r="DL70" i="5"/>
  <c r="DL80" i="5" s="1"/>
  <c r="DV13" i="5"/>
  <c r="DN16" i="5"/>
  <c r="DE17" i="5"/>
  <c r="CO73" i="5"/>
  <c r="DE22" i="5"/>
  <c r="EL21" i="5"/>
  <c r="EL50" i="5" s="1"/>
  <c r="DX70" i="5"/>
  <c r="DY80" i="5" s="1"/>
  <c r="DX25" i="5"/>
  <c r="DO70" i="5"/>
  <c r="DO22" i="5"/>
  <c r="DO16" i="5"/>
  <c r="CY22" i="5"/>
  <c r="BU22" i="5"/>
  <c r="CK11" i="5"/>
  <c r="CK18" i="5"/>
  <c r="BU72" i="5"/>
  <c r="BU71" i="5"/>
  <c r="BU14" i="5"/>
  <c r="BG69" i="5"/>
  <c r="BG16" i="5"/>
  <c r="AD69" i="5"/>
  <c r="AE76" i="5" s="1"/>
  <c r="AD26" i="5"/>
  <c r="V70" i="5"/>
  <c r="V80" i="5" s="1"/>
  <c r="V25" i="5"/>
  <c r="EV72" i="5"/>
  <c r="AG26" i="5"/>
  <c r="AY21" i="5"/>
  <c r="AY50" i="5" s="1"/>
  <c r="AY27" i="5"/>
  <c r="AY29" i="5" s="1"/>
  <c r="DR22" i="5"/>
  <c r="DR27" i="5"/>
  <c r="DR29" i="5" s="1"/>
  <c r="T27" i="5"/>
  <c r="T23" i="5"/>
  <c r="T69" i="5"/>
  <c r="U76" i="5" s="1"/>
  <c r="BY27" i="5"/>
  <c r="BY15" i="5"/>
  <c r="BU27" i="5"/>
  <c r="BU28" i="5" s="1"/>
  <c r="BU20" i="5"/>
  <c r="CW25" i="5"/>
  <c r="CY73" i="5"/>
  <c r="CK26" i="5"/>
  <c r="BU21" i="5"/>
  <c r="BV50" i="5" s="1"/>
  <c r="BY70" i="32"/>
  <c r="CW70" i="5"/>
  <c r="CX80" i="5" s="1"/>
  <c r="BY26" i="5"/>
  <c r="EP21" i="5"/>
  <c r="EQ50" i="5" s="1"/>
  <c r="EV20" i="5"/>
  <c r="EP24" i="5"/>
  <c r="EP94" i="5" s="1"/>
  <c r="DN13" i="5"/>
  <c r="EL11" i="5"/>
  <c r="CY20" i="5"/>
  <c r="BU69" i="5"/>
  <c r="BY66" i="32"/>
  <c r="BY72" i="32"/>
  <c r="AB24" i="5"/>
  <c r="AB93" i="5" s="1"/>
  <c r="AB22" i="5"/>
  <c r="DO14" i="5"/>
  <c r="DO27" i="5"/>
  <c r="DO28" i="5" s="1"/>
  <c r="EL20" i="5"/>
  <c r="EL53" i="5" s="1"/>
  <c r="EV14" i="5"/>
  <c r="EV71" i="5"/>
  <c r="EH70" i="5"/>
  <c r="EH80" i="5" s="1"/>
  <c r="EW69" i="5"/>
  <c r="EP71" i="5"/>
  <c r="CO13" i="5"/>
  <c r="DV24" i="5"/>
  <c r="DV57" i="5" s="1"/>
  <c r="DV18" i="5"/>
  <c r="DN72" i="5"/>
  <c r="DN77" i="5" s="1"/>
  <c r="DE14" i="5"/>
  <c r="DE34" i="5" s="1"/>
  <c r="CO12" i="5"/>
  <c r="CO32" i="5" s="1"/>
  <c r="DX71" i="5"/>
  <c r="DX11" i="5"/>
  <c r="DX32" i="5" s="1"/>
  <c r="EL19" i="5"/>
  <c r="EM54" i="5" s="1"/>
  <c r="CY15" i="5"/>
  <c r="DO18" i="5"/>
  <c r="DO35" i="5" s="1"/>
  <c r="CK25" i="5"/>
  <c r="CC54" i="5"/>
  <c r="BU24" i="5"/>
  <c r="BU57" i="5" s="1"/>
  <c r="BU73" i="5"/>
  <c r="BM57" i="5"/>
  <c r="BM81" i="5"/>
  <c r="BZ70" i="5"/>
  <c r="CA80" i="5" s="1"/>
  <c r="BZ22" i="5"/>
  <c r="DL22" i="5"/>
  <c r="BG24" i="5"/>
  <c r="BG94" i="5" s="1"/>
  <c r="BG17" i="5"/>
  <c r="CY21" i="5"/>
  <c r="CZ50" i="5" s="1"/>
  <c r="CG69" i="5"/>
  <c r="CG15" i="5"/>
  <c r="BY19" i="5"/>
  <c r="BY23" i="5"/>
  <c r="BY11" i="5"/>
  <c r="CO16" i="5"/>
  <c r="DV23" i="5"/>
  <c r="CO25" i="5"/>
  <c r="AH11" i="5"/>
  <c r="F65" i="32"/>
  <c r="AD72" i="32"/>
  <c r="M70" i="5"/>
  <c r="AG60" i="32"/>
  <c r="AG59" i="32"/>
  <c r="DH27" i="5"/>
  <c r="DH29" i="5" s="1"/>
  <c r="DH72" i="5"/>
  <c r="DH21" i="5"/>
  <c r="CF27" i="5"/>
  <c r="CF18" i="5"/>
  <c r="DI27" i="5"/>
  <c r="DI29" i="5" s="1"/>
  <c r="DI24" i="5"/>
  <c r="DI57" i="5" s="1"/>
  <c r="W20" i="5"/>
  <c r="O28" i="5"/>
  <c r="O29" i="5"/>
  <c r="CG27" i="5"/>
  <c r="CG71" i="5"/>
  <c r="CW27" i="5"/>
  <c r="CW24" i="5"/>
  <c r="DV28" i="5"/>
  <c r="DV29" i="5"/>
  <c r="DV12" i="5"/>
  <c r="EP70" i="5"/>
  <c r="EQ80" i="5" s="1"/>
  <c r="DV69" i="5"/>
  <c r="DV76" i="5" s="1"/>
  <c r="CY24" i="5"/>
  <c r="CY93" i="5" s="1"/>
  <c r="CK20" i="5"/>
  <c r="BU15" i="5"/>
  <c r="BY64" i="32"/>
  <c r="DV19" i="5"/>
  <c r="DW54" i="5" s="1"/>
  <c r="CG14" i="5"/>
  <c r="BG27" i="5"/>
  <c r="BG25" i="5"/>
  <c r="DL27" i="5"/>
  <c r="DL69" i="5"/>
  <c r="EV15" i="5"/>
  <c r="DN71" i="5"/>
  <c r="DN21" i="5"/>
  <c r="DN50" i="5" s="1"/>
  <c r="CY71" i="5"/>
  <c r="CK73" i="5"/>
  <c r="BU18" i="5"/>
  <c r="BG20" i="5"/>
  <c r="AB16" i="5"/>
  <c r="AG13" i="5"/>
  <c r="EL28" i="5"/>
  <c r="AH26" i="5"/>
  <c r="AH27" i="5"/>
  <c r="AH29" i="5" s="1"/>
  <c r="AH68" i="5"/>
  <c r="AH21" i="5"/>
  <c r="AI50" i="5" s="1"/>
  <c r="AH19" i="5"/>
  <c r="AH23" i="5"/>
  <c r="AK13" i="5"/>
  <c r="AJ67" i="32"/>
  <c r="AJ27" i="5"/>
  <c r="AJ71" i="5"/>
  <c r="AJ11" i="5"/>
  <c r="EV22" i="5"/>
  <c r="EH68" i="5"/>
  <c r="EW23" i="5"/>
  <c r="EL72" i="5"/>
  <c r="EV13" i="5"/>
  <c r="EV11" i="5"/>
  <c r="EV32" i="5" s="1"/>
  <c r="EH18" i="5"/>
  <c r="EH73" i="5"/>
  <c r="EH81" i="5" s="1"/>
  <c r="EH23" i="5"/>
  <c r="EH13" i="5"/>
  <c r="EW13" i="5"/>
  <c r="EW33" i="5" s="1"/>
  <c r="EW16" i="5"/>
  <c r="EW34" i="5" s="1"/>
  <c r="EP11" i="5"/>
  <c r="EP19" i="5"/>
  <c r="EP54" i="5" s="1"/>
  <c r="EP69" i="5"/>
  <c r="EQ76" i="5" s="1"/>
  <c r="DV20" i="5"/>
  <c r="DW53" i="5" s="1"/>
  <c r="DV16" i="5"/>
  <c r="DN18" i="5"/>
  <c r="DE11" i="5"/>
  <c r="DE32" i="5" s="1"/>
  <c r="CW69" i="5"/>
  <c r="CW76" i="5" s="1"/>
  <c r="CO15" i="5"/>
  <c r="DL19" i="5"/>
  <c r="DL54" i="5" s="1"/>
  <c r="DX72" i="5"/>
  <c r="DX13" i="5"/>
  <c r="EL70" i="5"/>
  <c r="CY13" i="5"/>
  <c r="DO71" i="5"/>
  <c r="CY23" i="5"/>
  <c r="CY69" i="5"/>
  <c r="CY76" i="5" s="1"/>
  <c r="EL71" i="5"/>
  <c r="CK19" i="5"/>
  <c r="CK54" i="5" s="1"/>
  <c r="CK15" i="5"/>
  <c r="BU70" i="5"/>
  <c r="BU12" i="5"/>
  <c r="BY71" i="32"/>
  <c r="BG70" i="5"/>
  <c r="BG13" i="5"/>
  <c r="DN70" i="5"/>
  <c r="DX14" i="5"/>
  <c r="EH27" i="5"/>
  <c r="EH29" i="5" s="1"/>
  <c r="DL15" i="5"/>
  <c r="DX15" i="5"/>
  <c r="DX16" i="5"/>
  <c r="DH73" i="5"/>
  <c r="DR13" i="5"/>
  <c r="DZ23" i="5"/>
  <c r="DZ70" i="5"/>
  <c r="DZ80" i="5" s="1"/>
  <c r="DR24" i="5"/>
  <c r="DR21" i="5"/>
  <c r="DS50" i="5" s="1"/>
  <c r="DR25" i="5"/>
  <c r="DK24" i="5"/>
  <c r="DK94" i="5" s="1"/>
  <c r="DK73" i="5"/>
  <c r="DK23" i="5"/>
  <c r="DK15" i="5"/>
  <c r="DO21" i="5"/>
  <c r="DO72" i="5"/>
  <c r="CY19" i="5"/>
  <c r="CY11" i="5"/>
  <c r="DZ17" i="5"/>
  <c r="DZ35" i="5" s="1"/>
  <c r="EV18" i="5"/>
  <c r="CK23" i="5"/>
  <c r="CK17" i="5"/>
  <c r="BU13" i="5"/>
  <c r="CF17" i="5"/>
  <c r="CF25" i="5"/>
  <c r="CF12" i="5"/>
  <c r="BG11" i="5"/>
  <c r="BG14" i="5"/>
  <c r="AY14" i="5"/>
  <c r="CW22" i="5"/>
  <c r="CG19" i="5"/>
  <c r="CG20" i="5"/>
  <c r="CG13" i="5"/>
  <c r="BY73" i="5"/>
  <c r="BY13" i="5"/>
  <c r="CW21" i="5"/>
  <c r="CW20" i="5"/>
  <c r="CW53" i="5" s="1"/>
  <c r="DE19" i="5"/>
  <c r="DE69" i="5"/>
  <c r="CO72" i="5"/>
  <c r="AH15" i="5"/>
  <c r="AH17" i="5"/>
  <c r="AD68" i="32"/>
  <c r="F63" i="32"/>
  <c r="L71" i="32"/>
  <c r="AD25" i="5"/>
  <c r="V20" i="5"/>
  <c r="V53" i="5" s="1"/>
  <c r="V96" i="5" s="1"/>
  <c r="V14" i="5"/>
  <c r="AG20" i="5"/>
  <c r="AH53" i="5" s="1"/>
  <c r="L63" i="32"/>
  <c r="DL16" i="5"/>
  <c r="AJ14" i="5"/>
  <c r="AJ12" i="5"/>
  <c r="AB11" i="5"/>
  <c r="AB72" i="5"/>
  <c r="AB25" i="5"/>
  <c r="T22" i="5"/>
  <c r="T57" i="5" s="1"/>
  <c r="S69" i="32"/>
  <c r="K67" i="32"/>
  <c r="K64" i="32"/>
  <c r="AO73" i="5"/>
  <c r="AO11" i="5"/>
  <c r="AG21" i="5"/>
  <c r="X17" i="5"/>
  <c r="X22" i="5"/>
  <c r="X73" i="5"/>
  <c r="J60" i="32"/>
  <c r="X15" i="5"/>
  <c r="X34" i="5" s="1"/>
  <c r="DI23" i="5"/>
  <c r="BH27" i="5"/>
  <c r="BH26" i="5"/>
  <c r="AL94" i="5"/>
  <c r="AL93" i="5"/>
  <c r="BH14" i="5"/>
  <c r="AK63" i="32"/>
  <c r="W70" i="5"/>
  <c r="X80" i="5" s="1"/>
  <c r="BZ21" i="5"/>
  <c r="CA50" i="5" s="1"/>
  <c r="W24" i="5"/>
  <c r="V71" i="32"/>
  <c r="V67" i="32"/>
  <c r="F69" i="32"/>
  <c r="BE27" i="5"/>
  <c r="BE28" i="5" s="1"/>
  <c r="BE70" i="5"/>
  <c r="EP18" i="5"/>
  <c r="DN14" i="5"/>
  <c r="DV72" i="5"/>
  <c r="DE21" i="5"/>
  <c r="DE24" i="5"/>
  <c r="DV11" i="5"/>
  <c r="DV25" i="5"/>
  <c r="DN20" i="5"/>
  <c r="DN53" i="5" s="1"/>
  <c r="DN11" i="5"/>
  <c r="DN32" i="5" s="1"/>
  <c r="DE71" i="5"/>
  <c r="DV70" i="5"/>
  <c r="DV80" i="5" s="1"/>
  <c r="CO24" i="5"/>
  <c r="CO93" i="5" s="1"/>
  <c r="DL21" i="5"/>
  <c r="DM50" i="5" s="1"/>
  <c r="DI69" i="5"/>
  <c r="DJ76" i="5" s="1"/>
  <c r="DX23" i="5"/>
  <c r="DX24" i="5"/>
  <c r="DX93" i="5" s="1"/>
  <c r="DX18" i="5"/>
  <c r="DH70" i="5"/>
  <c r="DI80" i="5" s="1"/>
  <c r="DH14" i="5"/>
  <c r="DH34" i="5" s="1"/>
  <c r="EL15" i="5"/>
  <c r="DZ21" i="5"/>
  <c r="DZ11" i="5"/>
  <c r="DZ32" i="5" s="1"/>
  <c r="DR15" i="5"/>
  <c r="DR73" i="5"/>
  <c r="DR14" i="5"/>
  <c r="DK13" i="5"/>
  <c r="DK21" i="5"/>
  <c r="DK50" i="5" s="1"/>
  <c r="DK17" i="5"/>
  <c r="DK35" i="5" s="1"/>
  <c r="DR11" i="5"/>
  <c r="DR32" i="5" s="1"/>
  <c r="DO73" i="5"/>
  <c r="DO25" i="5"/>
  <c r="CY72" i="5"/>
  <c r="CY16" i="5"/>
  <c r="DZ16" i="5"/>
  <c r="CK21" i="5"/>
  <c r="BU19" i="5"/>
  <c r="BU54" i="5" s="1"/>
  <c r="BU16" i="5"/>
  <c r="BZ25" i="5"/>
  <c r="CF26" i="5"/>
  <c r="CF16" i="5"/>
  <c r="BP32" i="5"/>
  <c r="DL20" i="5"/>
  <c r="DM53" i="5" s="1"/>
  <c r="BG19" i="5"/>
  <c r="BG71" i="5"/>
  <c r="AY15" i="5"/>
  <c r="DH23" i="5"/>
  <c r="CG12" i="5"/>
  <c r="CG22" i="5"/>
  <c r="CG16" i="5"/>
  <c r="BY20" i="5"/>
  <c r="BY16" i="5"/>
  <c r="CG23" i="5"/>
  <c r="CO22" i="5"/>
  <c r="BY71" i="5"/>
  <c r="DO19" i="5"/>
  <c r="DP54" i="5" s="1"/>
  <c r="AH14" i="5"/>
  <c r="W23" i="5"/>
  <c r="O69" i="5"/>
  <c r="F62" i="32"/>
  <c r="AD20" i="5"/>
  <c r="V21" i="5"/>
  <c r="V50" i="5" s="1"/>
  <c r="V11" i="5"/>
  <c r="M59" i="32"/>
  <c r="E66" i="32"/>
  <c r="CK14" i="5"/>
  <c r="CY12" i="5"/>
  <c r="AO70" i="5"/>
  <c r="L62" i="32"/>
  <c r="L65" i="32"/>
  <c r="BQ29" i="5"/>
  <c r="BQ28" i="5"/>
  <c r="BX27" i="5"/>
  <c r="BX15" i="5"/>
  <c r="CN16" i="5"/>
  <c r="CN34" i="5" s="1"/>
  <c r="N70" i="5"/>
  <c r="O80" i="5" s="1"/>
  <c r="M61" i="32"/>
  <c r="DL24" i="5"/>
  <c r="V23" i="5"/>
  <c r="EI28" i="5"/>
  <c r="EI29" i="5"/>
  <c r="S62" i="32"/>
  <c r="DF28" i="5"/>
  <c r="DF29" i="5"/>
  <c r="DE73" i="5"/>
  <c r="CO69" i="5"/>
  <c r="DL14" i="5"/>
  <c r="CY17" i="5"/>
  <c r="DI19" i="5"/>
  <c r="DJ54" i="5" s="1"/>
  <c r="DI25" i="5"/>
  <c r="DX19" i="5"/>
  <c r="DX17" i="5"/>
  <c r="DX20" i="5"/>
  <c r="DY53" i="5" s="1"/>
  <c r="DH12" i="5"/>
  <c r="DH32" i="5" s="1"/>
  <c r="DH13" i="5"/>
  <c r="DZ69" i="5"/>
  <c r="DZ76" i="5" s="1"/>
  <c r="DZ15" i="5"/>
  <c r="DR16" i="5"/>
  <c r="DK11" i="5"/>
  <c r="DK32" i="5" s="1"/>
  <c r="DK14" i="5"/>
  <c r="DO23" i="5"/>
  <c r="DO15" i="5"/>
  <c r="CY18" i="5"/>
  <c r="DZ24" i="5"/>
  <c r="DZ93" i="5" s="1"/>
  <c r="DR17" i="5"/>
  <c r="DR35" i="5" s="1"/>
  <c r="CK69" i="5"/>
  <c r="CK76" i="5" s="1"/>
  <c r="BU23" i="5"/>
  <c r="BU25" i="5"/>
  <c r="CK24" i="5"/>
  <c r="CF20" i="5"/>
  <c r="CF53" i="5" s="1"/>
  <c r="BZ20" i="5"/>
  <c r="CA53" i="5" s="1"/>
  <c r="CF72" i="5"/>
  <c r="CF19" i="5"/>
  <c r="CF54" i="5" s="1"/>
  <c r="CF14" i="5"/>
  <c r="BG12" i="5"/>
  <c r="BG72" i="5"/>
  <c r="AY16" i="5"/>
  <c r="AY25" i="5"/>
  <c r="CG73" i="5"/>
  <c r="CG21" i="5"/>
  <c r="CH50" i="5" s="1"/>
  <c r="CG26" i="5"/>
  <c r="CG18" i="5"/>
  <c r="BY22" i="5"/>
  <c r="BY18" i="5"/>
  <c r="DN15" i="5"/>
  <c r="DE70" i="5"/>
  <c r="CW23" i="5"/>
  <c r="AH71" i="5"/>
  <c r="AH25" i="5"/>
  <c r="AD70" i="32"/>
  <c r="W21" i="5"/>
  <c r="X50" i="5" s="1"/>
  <c r="F67" i="32"/>
  <c r="M23" i="5"/>
  <c r="V12" i="5"/>
  <c r="DH71" i="5"/>
  <c r="CK72" i="5"/>
  <c r="AJ20" i="5"/>
  <c r="AK53" i="5" s="1"/>
  <c r="AJ18" i="5"/>
  <c r="AB71" i="5"/>
  <c r="AB73" i="5"/>
  <c r="T70" i="5"/>
  <c r="U80" i="5" s="1"/>
  <c r="T25" i="5"/>
  <c r="K68" i="32"/>
  <c r="AO12" i="5"/>
  <c r="AO17" i="5"/>
  <c r="AO35" i="5" s="1"/>
  <c r="AG25" i="5"/>
  <c r="AG71" i="5"/>
  <c r="X12" i="5"/>
  <c r="X13" i="5"/>
  <c r="AJ13" i="5"/>
  <c r="CF15" i="5"/>
  <c r="CT29" i="5"/>
  <c r="CL27" i="5"/>
  <c r="CL29" i="5" s="1"/>
  <c r="CL68" i="5"/>
  <c r="BF23" i="5"/>
  <c r="DF18" i="5"/>
  <c r="DF35" i="5" s="1"/>
  <c r="CG25" i="5"/>
  <c r="BA19" i="5"/>
  <c r="BA13" i="5"/>
  <c r="BA11" i="5"/>
  <c r="BA32" i="5" s="1"/>
  <c r="BY17" i="5"/>
  <c r="BY21" i="5"/>
  <c r="BY14" i="5"/>
  <c r="BQ69" i="5"/>
  <c r="BR76" i="5" s="1"/>
  <c r="BQ19" i="5"/>
  <c r="BQ54" i="5" s="1"/>
  <c r="BQ24" i="5"/>
  <c r="BQ93" i="5" s="1"/>
  <c r="BQ14" i="5"/>
  <c r="DE23" i="5"/>
  <c r="CO21" i="5"/>
  <c r="BF24" i="5"/>
  <c r="BF57" i="5" s="1"/>
  <c r="AU71" i="5"/>
  <c r="AU25" i="5"/>
  <c r="F66" i="32"/>
  <c r="AH22" i="5"/>
  <c r="AH18" i="5"/>
  <c r="Q60" i="32"/>
  <c r="I60" i="32"/>
  <c r="W72" i="5"/>
  <c r="W25" i="5"/>
  <c r="O23" i="5"/>
  <c r="V15" i="5"/>
  <c r="M72" i="32"/>
  <c r="L69" i="32"/>
  <c r="L70" i="32"/>
  <c r="AJ25" i="5"/>
  <c r="AJ15" i="5"/>
  <c r="AB23" i="5"/>
  <c r="AB17" i="5"/>
  <c r="T68" i="5"/>
  <c r="S71" i="32"/>
  <c r="K72" i="32"/>
  <c r="K66" i="32"/>
  <c r="AO16" i="5"/>
  <c r="AO34" i="5" s="1"/>
  <c r="AO13" i="5"/>
  <c r="AG22" i="5"/>
  <c r="AG69" i="5"/>
  <c r="X18" i="5"/>
  <c r="X11" i="5"/>
  <c r="AI12" i="5"/>
  <c r="AI73" i="5"/>
  <c r="CF24" i="5"/>
  <c r="X20" i="5"/>
  <c r="Y53" i="5" s="1"/>
  <c r="AY23" i="5"/>
  <c r="Z80" i="5"/>
  <c r="AB69" i="5"/>
  <c r="AC76" i="5" s="1"/>
  <c r="V68" i="5"/>
  <c r="BF19" i="5"/>
  <c r="BF16" i="5"/>
  <c r="CG17" i="5"/>
  <c r="CG72" i="5"/>
  <c r="BA21" i="5"/>
  <c r="BY12" i="5"/>
  <c r="BY70" i="5"/>
  <c r="DF16" i="5"/>
  <c r="DF34" i="5" s="1"/>
  <c r="DX21" i="5"/>
  <c r="DV17" i="5"/>
  <c r="BQ23" i="5"/>
  <c r="BQ72" i="5"/>
  <c r="CO20" i="5"/>
  <c r="AY20" i="5"/>
  <c r="CZ17" i="5"/>
  <c r="AU17" i="5"/>
  <c r="AU35" i="5" s="1"/>
  <c r="AH72" i="5"/>
  <c r="AD71" i="32"/>
  <c r="V62" i="32"/>
  <c r="F71" i="32"/>
  <c r="AI19" i="5"/>
  <c r="AK64" i="32"/>
  <c r="AD72" i="5"/>
  <c r="AC70" i="32"/>
  <c r="V73" i="5"/>
  <c r="V16" i="5"/>
  <c r="E64" i="32"/>
  <c r="E69" i="32"/>
  <c r="L64" i="32"/>
  <c r="EF72" i="5"/>
  <c r="EF77" i="5" s="1"/>
  <c r="BE25" i="5"/>
  <c r="CK70" i="5"/>
  <c r="AG15" i="5"/>
  <c r="AJ21" i="5"/>
  <c r="AJ50" i="5" s="1"/>
  <c r="AJ72" i="5"/>
  <c r="AB14" i="5"/>
  <c r="K62" i="32"/>
  <c r="K63" i="32"/>
  <c r="K71" i="32"/>
  <c r="CN22" i="5"/>
  <c r="AO24" i="5"/>
  <c r="AO94" i="5" s="1"/>
  <c r="AO71" i="5"/>
  <c r="AG73" i="5"/>
  <c r="AG14" i="5"/>
  <c r="X69" i="5"/>
  <c r="Y76" i="5" s="1"/>
  <c r="AI26" i="5"/>
  <c r="K23" i="5"/>
  <c r="AG17" i="5"/>
  <c r="BG21" i="5"/>
  <c r="Q29" i="5"/>
  <c r="Q28" i="5"/>
  <c r="P28" i="5"/>
  <c r="P29" i="5"/>
  <c r="V19" i="5"/>
  <c r="V54" i="5" s="1"/>
  <c r="AJ19" i="5"/>
  <c r="AK54" i="5" s="1"/>
  <c r="BR29" i="5"/>
  <c r="W22" i="5"/>
  <c r="AU20" i="5"/>
  <c r="BF71" i="5"/>
  <c r="BF18" i="5"/>
  <c r="DV71" i="5"/>
  <c r="CG11" i="5"/>
  <c r="BA73" i="5"/>
  <c r="BA70" i="5"/>
  <c r="BY72" i="5"/>
  <c r="DE13" i="5"/>
  <c r="DF19" i="5"/>
  <c r="BQ73" i="5"/>
  <c r="BQ11" i="5"/>
  <c r="CW19" i="5"/>
  <c r="CX54" i="5" s="1"/>
  <c r="DE18" i="5"/>
  <c r="CZ73" i="5"/>
  <c r="CZ81" i="5" s="1"/>
  <c r="AU15" i="5"/>
  <c r="AU34" i="5" s="1"/>
  <c r="AU21" i="5"/>
  <c r="AU13" i="5"/>
  <c r="AU33" i="5" s="1"/>
  <c r="V69" i="32"/>
  <c r="AH73" i="5"/>
  <c r="F72" i="32"/>
  <c r="AD22" i="5"/>
  <c r="AC66" i="32"/>
  <c r="V18" i="5"/>
  <c r="E67" i="32"/>
  <c r="E71" i="32"/>
  <c r="CC22" i="5"/>
  <c r="CC57" i="5" s="1"/>
  <c r="L67" i="32"/>
  <c r="L66" i="32"/>
  <c r="CK12" i="5"/>
  <c r="BE13" i="5"/>
  <c r="CK13" i="5"/>
  <c r="AJ16" i="5"/>
  <c r="AJ73" i="5"/>
  <c r="AB70" i="5"/>
  <c r="AC80" i="5" s="1"/>
  <c r="AB18" i="5"/>
  <c r="T20" i="5"/>
  <c r="U53" i="5" s="1"/>
  <c r="L69" i="5"/>
  <c r="K65" i="32"/>
  <c r="AO19" i="5"/>
  <c r="AO72" i="5"/>
  <c r="AG18" i="5"/>
  <c r="X24" i="5"/>
  <c r="X62" i="5" s="1"/>
  <c r="X71" i="5"/>
  <c r="AD23" i="5"/>
  <c r="AI70" i="5"/>
  <c r="BG22" i="5"/>
  <c r="DI21" i="5"/>
  <c r="DJ50" i="5" s="1"/>
  <c r="AH12" i="5"/>
  <c r="AK28" i="5"/>
  <c r="AK29" i="5"/>
  <c r="W18" i="5"/>
  <c r="W13" i="5"/>
  <c r="CS35" i="5"/>
  <c r="BJ76" i="5"/>
  <c r="EN80" i="5"/>
  <c r="EC77" i="5"/>
  <c r="CU32" i="5"/>
  <c r="EF53" i="5"/>
  <c r="ES57" i="5"/>
  <c r="DM35" i="5"/>
  <c r="DC32" i="5"/>
  <c r="CQ81" i="5"/>
  <c r="BT32" i="5"/>
  <c r="CS76" i="5"/>
  <c r="DB53" i="5"/>
  <c r="AE14" i="5"/>
  <c r="ER53" i="5"/>
  <c r="EU81" i="5"/>
  <c r="DA81" i="5"/>
  <c r="BB53" i="5"/>
  <c r="EG34" i="5"/>
  <c r="CV35" i="5"/>
  <c r="CJ32" i="5"/>
  <c r="AN57" i="5"/>
  <c r="AC35" i="5"/>
  <c r="AQ53" i="5"/>
  <c r="CD16" i="5"/>
  <c r="BC68" i="5"/>
  <c r="EO53" i="5"/>
  <c r="CP80" i="5"/>
  <c r="BT57" i="5"/>
  <c r="Z53" i="5"/>
  <c r="AK12" i="5"/>
  <c r="EO81" i="5"/>
  <c r="BD62" i="5"/>
  <c r="BE63" i="5" s="1"/>
  <c r="AN33" i="5"/>
  <c r="AV26" i="5"/>
  <c r="AV62" i="5" s="1"/>
  <c r="EQ57" i="5"/>
  <c r="EF62" i="5"/>
  <c r="ES77" i="5"/>
  <c r="DM81" i="5"/>
  <c r="DY81" i="5"/>
  <c r="CB76" i="5"/>
  <c r="CD68" i="5"/>
  <c r="AK70" i="32"/>
  <c r="AL17" i="5"/>
  <c r="CJ81" i="5"/>
  <c r="EG54" i="5"/>
  <c r="AS62" i="32"/>
  <c r="AT71" i="5"/>
  <c r="EJ32" i="5"/>
  <c r="BE76" i="5"/>
  <c r="AQ26" i="5"/>
  <c r="AC62" i="32"/>
  <c r="AD71" i="5"/>
  <c r="AF69" i="32"/>
  <c r="AG24" i="5"/>
  <c r="AG94" i="5" s="1"/>
  <c r="CR53" i="5"/>
  <c r="EA77" i="5"/>
  <c r="CM33" i="5"/>
  <c r="CM32" i="5"/>
  <c r="CJ34" i="5"/>
  <c r="BL32" i="5"/>
  <c r="AV80" i="5"/>
  <c r="BP34" i="5"/>
  <c r="BO35" i="5"/>
  <c r="DW77" i="5"/>
  <c r="CI35" i="5"/>
  <c r="AR33" i="5"/>
  <c r="AN53" i="5"/>
  <c r="AS68" i="5"/>
  <c r="EQ33" i="5"/>
  <c r="EF32" i="5"/>
  <c r="DM32" i="5"/>
  <c r="DQ57" i="5"/>
  <c r="DW81" i="5"/>
  <c r="BL81" i="5"/>
  <c r="AV77" i="5"/>
  <c r="BP35" i="5"/>
  <c r="BO32" i="5"/>
  <c r="AU32" i="5"/>
  <c r="Y81" i="5"/>
  <c r="DA77" i="5"/>
  <c r="DU35" i="5"/>
  <c r="AN35" i="5"/>
  <c r="EJ35" i="5"/>
  <c r="EN77" i="5"/>
  <c r="EO33" i="5"/>
  <c r="DM77" i="5"/>
  <c r="DY76" i="5"/>
  <c r="DY78" i="5" s="1"/>
  <c r="DQ32" i="5"/>
  <c r="DH35" i="5"/>
  <c r="EA57" i="5"/>
  <c r="DZ53" i="5"/>
  <c r="DW57" i="5"/>
  <c r="DJ57" i="5"/>
  <c r="DC81" i="5"/>
  <c r="DB80" i="5"/>
  <c r="BE81" i="5"/>
  <c r="CJ80" i="5"/>
  <c r="BD53" i="5"/>
  <c r="BW80" i="5"/>
  <c r="DB68" i="5"/>
  <c r="DW26" i="5"/>
  <c r="DW62" i="5" s="1"/>
  <c r="DA57" i="5"/>
  <c r="DC76" i="5"/>
  <c r="AP76" i="5"/>
  <c r="CK68" i="5"/>
  <c r="CZ68" i="5"/>
  <c r="EF81" i="5"/>
  <c r="EU77" i="5"/>
  <c r="EA81" i="5"/>
  <c r="CZ32" i="5"/>
  <c r="EK54" i="5"/>
  <c r="CB80" i="5"/>
  <c r="BT35" i="5"/>
  <c r="BL77" i="5"/>
  <c r="BP76" i="5"/>
  <c r="AM34" i="5"/>
  <c r="DS71" i="32"/>
  <c r="DT18" i="5"/>
  <c r="DH70" i="32"/>
  <c r="DI17" i="5"/>
  <c r="DC68" i="5"/>
  <c r="DC26" i="5"/>
  <c r="DC62" i="5" s="1"/>
  <c r="CW73" i="5"/>
  <c r="ER54" i="5"/>
  <c r="EI68" i="5"/>
  <c r="EI26" i="5"/>
  <c r="EM68" i="5"/>
  <c r="EM26" i="5"/>
  <c r="EM62" i="5" s="1"/>
  <c r="EE26" i="5"/>
  <c r="EE62" i="5" s="1"/>
  <c r="EE68" i="5"/>
  <c r="ES81" i="5"/>
  <c r="EK81" i="5"/>
  <c r="EN60" i="32"/>
  <c r="EO69" i="5"/>
  <c r="EO64" i="32"/>
  <c r="EP73" i="5"/>
  <c r="EP26" i="5"/>
  <c r="EP68" i="5"/>
  <c r="ED77" i="5"/>
  <c r="CV62" i="32"/>
  <c r="CW71" i="5"/>
  <c r="CT26" i="5"/>
  <c r="CT68" i="5"/>
  <c r="DH62" i="32"/>
  <c r="DI71" i="5"/>
  <c r="CU68" i="5"/>
  <c r="CU26" i="5"/>
  <c r="CU62" i="5" s="1"/>
  <c r="CJ26" i="5"/>
  <c r="CJ62" i="5" s="1"/>
  <c r="CJ68" i="5"/>
  <c r="BT77" i="5"/>
  <c r="CR54" i="5"/>
  <c r="BE60" i="32"/>
  <c r="BF69" i="5"/>
  <c r="BF76" i="5" s="1"/>
  <c r="ED26" i="5"/>
  <c r="ED62" i="5" s="1"/>
  <c r="ED68" i="5"/>
  <c r="BA68" i="5"/>
  <c r="BA26" i="5"/>
  <c r="AL59" i="32"/>
  <c r="AM19" i="5"/>
  <c r="AN54" i="5" s="1"/>
  <c r="AS63" i="32"/>
  <c r="AT72" i="5"/>
  <c r="AJ68" i="32"/>
  <c r="AK15" i="5"/>
  <c r="AC26" i="5"/>
  <c r="AC62" i="5" s="1"/>
  <c r="AC68" i="5"/>
  <c r="AB26" i="5"/>
  <c r="AB68" i="5"/>
  <c r="AN26" i="5"/>
  <c r="AN62" i="5" s="1"/>
  <c r="AN68" i="5"/>
  <c r="AF68" i="5"/>
  <c r="AF26" i="5"/>
  <c r="DD68" i="5"/>
  <c r="DD26" i="5"/>
  <c r="DT26" i="5"/>
  <c r="DA26" i="5"/>
  <c r="DA62" i="5" s="1"/>
  <c r="EN76" i="5"/>
  <c r="DW33" i="5"/>
  <c r="EW80" i="5"/>
  <c r="EO26" i="5"/>
  <c r="EO62" i="5" s="1"/>
  <c r="EO68" i="5"/>
  <c r="EG53" i="5"/>
  <c r="DL11" i="5"/>
  <c r="CE33" i="5"/>
  <c r="EJ26" i="5"/>
  <c r="EJ62" i="5" s="1"/>
  <c r="EJ68" i="5"/>
  <c r="ES26" i="5"/>
  <c r="ES62" i="5" s="1"/>
  <c r="ES68" i="5"/>
  <c r="CU61" i="32"/>
  <c r="CV70" i="5"/>
  <c r="CV80" i="5" s="1"/>
  <c r="ED57" i="5"/>
  <c r="DF26" i="5"/>
  <c r="DF68" i="5"/>
  <c r="DS70" i="32"/>
  <c r="DT17" i="5"/>
  <c r="CS32" i="5"/>
  <c r="DO60" i="32"/>
  <c r="DP69" i="5"/>
  <c r="DQ76" i="5" s="1"/>
  <c r="CR81" i="5"/>
  <c r="DK26" i="5"/>
  <c r="DK68" i="5"/>
  <c r="DG53" i="5"/>
  <c r="CY68" i="5"/>
  <c r="CY26" i="5"/>
  <c r="BY62" i="32"/>
  <c r="BZ71" i="5"/>
  <c r="BG68" i="5"/>
  <c r="BG26" i="5"/>
  <c r="BF64" i="32"/>
  <c r="BG73" i="5"/>
  <c r="AX65" i="32"/>
  <c r="AY24" i="5"/>
  <c r="AY57" i="5" s="1"/>
  <c r="BF68" i="5"/>
  <c r="BF26" i="5"/>
  <c r="CC65" i="32"/>
  <c r="CD11" i="5"/>
  <c r="BI26" i="5"/>
  <c r="BI68" i="5"/>
  <c r="Z65" i="32"/>
  <c r="AA11" i="5"/>
  <c r="AC34" i="5"/>
  <c r="BY59" i="32"/>
  <c r="BZ19" i="5"/>
  <c r="CU63" i="32"/>
  <c r="CV24" i="5"/>
  <c r="CV57" i="5" s="1"/>
  <c r="Z67" i="32"/>
  <c r="AA13" i="5"/>
  <c r="CB54" i="5"/>
  <c r="CE70" i="5"/>
  <c r="AZ68" i="5"/>
  <c r="DI13" i="5"/>
  <c r="DK63" i="32"/>
  <c r="DL72" i="5"/>
  <c r="BB68" i="5"/>
  <c r="BB26" i="5"/>
  <c r="DS69" i="32"/>
  <c r="DT16" i="5"/>
  <c r="ES33" i="5"/>
  <c r="CX57" i="5"/>
  <c r="CV26" i="5"/>
  <c r="CV68" i="5"/>
  <c r="CX77" i="5"/>
  <c r="CS33" i="5"/>
  <c r="DH68" i="5"/>
  <c r="DH26" i="5"/>
  <c r="DZ68" i="5"/>
  <c r="DZ26" i="5"/>
  <c r="DC33" i="5"/>
  <c r="CC77" i="5"/>
  <c r="BO26" i="5"/>
  <c r="BO68" i="5"/>
  <c r="EC26" i="5"/>
  <c r="EC62" i="5" s="1"/>
  <c r="EC68" i="5"/>
  <c r="CA33" i="5"/>
  <c r="AK72" i="32"/>
  <c r="AL14" i="5"/>
  <c r="CS54" i="5"/>
  <c r="BD81" i="5"/>
  <c r="CS26" i="5"/>
  <c r="CS62" i="5" s="1"/>
  <c r="DC34" i="5"/>
  <c r="BU26" i="5"/>
  <c r="BU68" i="5"/>
  <c r="BT68" i="5"/>
  <c r="BT26" i="5"/>
  <c r="BT62" i="5" s="1"/>
  <c r="AV35" i="5"/>
  <c r="BP53" i="5"/>
  <c r="BP33" i="5"/>
  <c r="CC63" i="32"/>
  <c r="CD72" i="5"/>
  <c r="CD77" i="5" s="1"/>
  <c r="DU53" i="5"/>
  <c r="EQ35" i="5"/>
  <c r="ES80" i="5"/>
  <c r="EO80" i="5"/>
  <c r="CV32" i="5"/>
  <c r="DQ26" i="5"/>
  <c r="DQ62" i="5" s="1"/>
  <c r="DQ68" i="5"/>
  <c r="DI26" i="5"/>
  <c r="DI68" i="5"/>
  <c r="CS80" i="5"/>
  <c r="CR77" i="5"/>
  <c r="DB76" i="5"/>
  <c r="DO33" i="5"/>
  <c r="DO32" i="5"/>
  <c r="DC77" i="5"/>
  <c r="DK53" i="5"/>
  <c r="BH24" i="5"/>
  <c r="CF68" i="5"/>
  <c r="EQ77" i="5"/>
  <c r="EQ81" i="5"/>
  <c r="EI32" i="5"/>
  <c r="EN81" i="5"/>
  <c r="EN57" i="5"/>
  <c r="EF34" i="5"/>
  <c r="ES76" i="5"/>
  <c r="EK77" i="5"/>
  <c r="EK80" i="5"/>
  <c r="EO34" i="5"/>
  <c r="EO77" i="5"/>
  <c r="EW32" i="5"/>
  <c r="EG32" i="5"/>
  <c r="ED81" i="5"/>
  <c r="DF33" i="5"/>
  <c r="CX62" i="5"/>
  <c r="EC81" i="5"/>
  <c r="CV34" i="5"/>
  <c r="DJ77" i="5"/>
  <c r="EA53" i="5"/>
  <c r="DA34" i="5"/>
  <c r="CZ33" i="5"/>
  <c r="CR57" i="5"/>
  <c r="CR33" i="5"/>
  <c r="DJ81" i="5"/>
  <c r="DC54" i="5"/>
  <c r="CU80" i="5"/>
  <c r="DB33" i="5"/>
  <c r="BM33" i="5"/>
  <c r="CB32" i="5"/>
  <c r="BL33" i="5"/>
  <c r="BA35" i="5"/>
  <c r="CX81" i="5"/>
  <c r="CA57" i="5"/>
  <c r="BQ53" i="5"/>
  <c r="EQ53" i="5"/>
  <c r="CI81" i="5"/>
  <c r="AR35" i="5"/>
  <c r="AA53" i="5"/>
  <c r="Z71" i="32"/>
  <c r="AA18" i="5"/>
  <c r="EQ68" i="5"/>
  <c r="CE69" i="5"/>
  <c r="CE76" i="5" s="1"/>
  <c r="AA14" i="5"/>
  <c r="ET54" i="5"/>
  <c r="EQ62" i="5"/>
  <c r="EN32" i="5"/>
  <c r="EO57" i="5"/>
  <c r="EK35" i="5"/>
  <c r="DU81" i="5"/>
  <c r="CR26" i="5"/>
  <c r="CR62" i="5" s="1"/>
  <c r="CR68" i="5"/>
  <c r="CU53" i="5"/>
  <c r="DB35" i="5"/>
  <c r="CC76" i="5"/>
  <c r="CC35" i="5"/>
  <c r="BM54" i="5"/>
  <c r="BD77" i="5"/>
  <c r="BR35" i="5"/>
  <c r="BW34" i="5"/>
  <c r="CR76" i="5"/>
  <c r="AC53" i="5"/>
  <c r="DC80" i="5"/>
  <c r="EJ76" i="5"/>
  <c r="BO54" i="5"/>
  <c r="CV53" i="5"/>
  <c r="AF54" i="5"/>
  <c r="AQ32" i="5"/>
  <c r="Z32" i="5"/>
  <c r="AD13" i="5"/>
  <c r="CD15" i="5"/>
  <c r="AO68" i="5"/>
  <c r="AW68" i="5"/>
  <c r="CE34" i="5"/>
  <c r="BW62" i="5"/>
  <c r="CA77" i="5"/>
  <c r="BQ26" i="5"/>
  <c r="BQ68" i="5"/>
  <c r="CD62" i="5"/>
  <c r="AR70" i="32"/>
  <c r="AS17" i="5"/>
  <c r="AR53" i="5"/>
  <c r="AI59" i="32"/>
  <c r="AJ26" i="5"/>
  <c r="AN34" i="5"/>
  <c r="Z59" i="32"/>
  <c r="AA26" i="5"/>
  <c r="AA62" i="5" s="1"/>
  <c r="CN68" i="5"/>
  <c r="CN26" i="5"/>
  <c r="CJ33" i="5"/>
  <c r="W16" i="5"/>
  <c r="AA15" i="5"/>
  <c r="CG68" i="5"/>
  <c r="AE17" i="5"/>
  <c r="BO34" i="5"/>
  <c r="AR62" i="32"/>
  <c r="AS71" i="5"/>
  <c r="AC33" i="5"/>
  <c r="AF80" i="5"/>
  <c r="AQ80" i="5"/>
  <c r="Z61" i="32"/>
  <c r="AA70" i="5"/>
  <c r="AA80" i="5" s="1"/>
  <c r="DA35" i="5"/>
  <c r="ET35" i="5"/>
  <c r="AR76" i="5"/>
  <c r="AM32" i="5"/>
  <c r="AR50" i="5"/>
  <c r="EO50" i="5"/>
  <c r="DK76" i="5"/>
  <c r="ET94" i="5"/>
  <c r="ET93" i="5"/>
  <c r="CU94" i="5"/>
  <c r="CU93" i="5"/>
  <c r="ED50" i="5"/>
  <c r="CP26" i="5"/>
  <c r="CP68" i="5"/>
  <c r="DM33" i="5"/>
  <c r="CV71" i="32"/>
  <c r="CW18" i="5"/>
  <c r="DH68" i="32"/>
  <c r="DI15" i="5"/>
  <c r="DG26" i="5"/>
  <c r="DG68" i="5"/>
  <c r="CQ93" i="5"/>
  <c r="CQ94" i="5"/>
  <c r="EJ57" i="5"/>
  <c r="DB93" i="5"/>
  <c r="DB94" i="5"/>
  <c r="CC50" i="5"/>
  <c r="BD61" i="32"/>
  <c r="BE19" i="5"/>
  <c r="BE54" i="5" s="1"/>
  <c r="CC26" i="5"/>
  <c r="CC62" i="5" s="1"/>
  <c r="CC68" i="5"/>
  <c r="BY67" i="32"/>
  <c r="BZ13" i="5"/>
  <c r="BY63" i="32"/>
  <c r="BZ72" i="5"/>
  <c r="BR26" i="5"/>
  <c r="BR68" i="5"/>
  <c r="CM69" i="32"/>
  <c r="CN24" i="5"/>
  <c r="DL26" i="5"/>
  <c r="DL68" i="5"/>
  <c r="BN68" i="32"/>
  <c r="BO24" i="5"/>
  <c r="BO81" i="5" s="1"/>
  <c r="CD59" i="32"/>
  <c r="CE26" i="5"/>
  <c r="CE68" i="5"/>
  <c r="BW94" i="5"/>
  <c r="BW93" i="5"/>
  <c r="BW50" i="5"/>
  <c r="CD54" i="5"/>
  <c r="CE54" i="5"/>
  <c r="CC72" i="32"/>
  <c r="CD14" i="5"/>
  <c r="DU32" i="5"/>
  <c r="BX68" i="32"/>
  <c r="BY24" i="5"/>
  <c r="DA54" i="5"/>
  <c r="CI33" i="5"/>
  <c r="BJ61" i="32"/>
  <c r="BK70" i="5"/>
  <c r="AE26" i="5"/>
  <c r="AE62" i="5" s="1"/>
  <c r="AE68" i="5"/>
  <c r="AS68" i="32"/>
  <c r="AT15" i="5"/>
  <c r="AK62" i="32"/>
  <c r="AL71" i="5"/>
  <c r="AK68" i="32"/>
  <c r="AL15" i="5"/>
  <c r="AC61" i="32"/>
  <c r="AD19" i="5"/>
  <c r="AE54" i="5" s="1"/>
  <c r="AR67" i="32"/>
  <c r="AS13" i="5"/>
  <c r="AR64" i="32"/>
  <c r="AS73" i="5"/>
  <c r="AJ63" i="32"/>
  <c r="AK72" i="5"/>
  <c r="AB60" i="32"/>
  <c r="AC19" i="5"/>
  <c r="AC94" i="5"/>
  <c r="AC93" i="5"/>
  <c r="DH64" i="32"/>
  <c r="DI73" i="5"/>
  <c r="CJ50" i="5"/>
  <c r="ET77" i="5"/>
  <c r="EA26" i="5"/>
  <c r="EA62" i="5" s="1"/>
  <c r="EK53" i="5"/>
  <c r="CW17" i="5"/>
  <c r="BW32" i="5"/>
  <c r="BX80" i="5"/>
  <c r="EH77" i="5"/>
  <c r="EG26" i="5"/>
  <c r="EG62" i="5" s="1"/>
  <c r="EN54" i="5"/>
  <c r="GA28" i="5"/>
  <c r="GA29" i="5"/>
  <c r="EM34" i="5"/>
  <c r="BC93" i="5"/>
  <c r="BC94" i="5"/>
  <c r="EQ34" i="5"/>
  <c r="EN34" i="5"/>
  <c r="EK33" i="5"/>
  <c r="EG33" i="5"/>
  <c r="EP53" i="5"/>
  <c r="CX32" i="5"/>
  <c r="CV72" i="32"/>
  <c r="CW14" i="5"/>
  <c r="CN72" i="32"/>
  <c r="CO14" i="5"/>
  <c r="DK70" i="32"/>
  <c r="DL17" i="5"/>
  <c r="DJ53" i="5"/>
  <c r="DY68" i="5"/>
  <c r="DY26" i="5"/>
  <c r="DY62" i="5" s="1"/>
  <c r="DQ34" i="5"/>
  <c r="DH71" i="32"/>
  <c r="DI18" i="5"/>
  <c r="CS53" i="5"/>
  <c r="DX68" i="5"/>
  <c r="DX26" i="5"/>
  <c r="CZ94" i="5"/>
  <c r="CZ93" i="5"/>
  <c r="DJ33" i="5"/>
  <c r="CU81" i="5"/>
  <c r="DB50" i="5"/>
  <c r="BM32" i="5"/>
  <c r="CB35" i="5"/>
  <c r="CE35" i="5"/>
  <c r="BI32" i="5"/>
  <c r="AU80" i="5"/>
  <c r="AM33" i="5"/>
  <c r="AC81" i="5"/>
  <c r="AC28" i="5"/>
  <c r="AC29" i="5"/>
  <c r="ET53" i="5"/>
  <c r="AD12" i="5"/>
  <c r="AA71" i="5"/>
  <c r="CW11" i="5"/>
  <c r="BA53" i="5"/>
  <c r="DI12" i="5"/>
  <c r="BE94" i="5"/>
  <c r="BE93" i="5"/>
  <c r="BD93" i="5"/>
  <c r="BD94" i="5"/>
  <c r="BE96" i="5" s="1"/>
  <c r="DZ28" i="5"/>
  <c r="DZ29" i="5"/>
  <c r="BV68" i="5"/>
  <c r="BN26" i="5"/>
  <c r="DQ54" i="5"/>
  <c r="AN32" i="5"/>
  <c r="AE15" i="5"/>
  <c r="ER33" i="5"/>
  <c r="EN68" i="5"/>
  <c r="EN26" i="5"/>
  <c r="EN62" i="5" s="1"/>
  <c r="DH69" i="32"/>
  <c r="DI16" i="5"/>
  <c r="DC50" i="5"/>
  <c r="ET76" i="5"/>
  <c r="AO50" i="5"/>
  <c r="AF32" i="5"/>
  <c r="DJ29" i="5"/>
  <c r="DJ28" i="5"/>
  <c r="CS94" i="5"/>
  <c r="CS93" i="5"/>
  <c r="DO76" i="5"/>
  <c r="AV93" i="5"/>
  <c r="AV94" i="5"/>
  <c r="AA50" i="5"/>
  <c r="CJ76" i="5"/>
  <c r="CS81" i="5"/>
  <c r="EN93" i="5"/>
  <c r="EN94" i="5"/>
  <c r="DA32" i="5"/>
  <c r="ET57" i="5"/>
  <c r="CB50" i="5"/>
  <c r="CB57" i="5"/>
  <c r="BW81" i="5"/>
  <c r="ER80" i="5"/>
  <c r="CK28" i="5"/>
  <c r="CK29" i="5"/>
  <c r="CR50" i="5"/>
  <c r="EF54" i="5"/>
  <c r="ER26" i="5"/>
  <c r="ER68" i="5"/>
  <c r="EN33" i="5"/>
  <c r="CW68" i="32"/>
  <c r="CX15" i="5"/>
  <c r="CX34" i="5" s="1"/>
  <c r="CX94" i="5"/>
  <c r="CX93" i="5"/>
  <c r="EA61" i="32"/>
  <c r="EB70" i="5"/>
  <c r="CS77" i="5"/>
  <c r="DH53" i="5"/>
  <c r="CR32" i="5"/>
  <c r="ET33" i="5"/>
  <c r="DF68" i="32"/>
  <c r="DG24" i="5"/>
  <c r="EK94" i="5"/>
  <c r="EK93" i="5"/>
  <c r="AV57" i="5"/>
  <c r="BY69" i="32"/>
  <c r="BZ16" i="5"/>
  <c r="BW63" i="32"/>
  <c r="BX24" i="5"/>
  <c r="BW33" i="5"/>
  <c r="CC67" i="32"/>
  <c r="CD13" i="5"/>
  <c r="CH60" i="32"/>
  <c r="CI19" i="5"/>
  <c r="CI54" i="5" s="1"/>
  <c r="CI50" i="5"/>
  <c r="BJ60" i="32"/>
  <c r="BK69" i="5"/>
  <c r="BK76" i="5" s="1"/>
  <c r="W26" i="5"/>
  <c r="W68" i="5"/>
  <c r="Y60" i="32"/>
  <c r="Z69" i="5"/>
  <c r="Z76" i="5" s="1"/>
  <c r="AD62" i="32"/>
  <c r="AE71" i="5"/>
  <c r="Y26" i="5"/>
  <c r="Y62" i="5" s="1"/>
  <c r="Y68" i="5"/>
  <c r="AS64" i="32"/>
  <c r="AT73" i="5"/>
  <c r="AK67" i="32"/>
  <c r="AL13" i="5"/>
  <c r="AC68" i="32"/>
  <c r="AD15" i="5"/>
  <c r="AJ72" i="32"/>
  <c r="AK14" i="5"/>
  <c r="BJ57" i="5"/>
  <c r="AR80" i="5"/>
  <c r="AR34" i="5"/>
  <c r="AA60" i="32"/>
  <c r="AB19" i="5"/>
  <c r="AB54" i="5" s="1"/>
  <c r="AN94" i="5"/>
  <c r="AN93" i="5"/>
  <c r="AN77" i="5"/>
  <c r="AC57" i="5"/>
  <c r="BW35" i="5"/>
  <c r="BL35" i="5"/>
  <c r="CX68" i="5"/>
  <c r="CN28" i="5"/>
  <c r="CN29" i="5"/>
  <c r="AZ29" i="5"/>
  <c r="DL12" i="5"/>
  <c r="EI50" i="5"/>
  <c r="BW77" i="5"/>
  <c r="BD35" i="5"/>
  <c r="DQ35" i="5"/>
  <c r="DJ94" i="5"/>
  <c r="DJ93" i="5"/>
  <c r="EN53" i="5"/>
  <c r="EU35" i="5"/>
  <c r="EF29" i="5"/>
  <c r="EF28" i="5"/>
  <c r="EJ94" i="5"/>
  <c r="EJ93" i="5"/>
  <c r="DN94" i="5"/>
  <c r="DN93" i="5"/>
  <c r="EA71" i="32"/>
  <c r="EB24" i="5"/>
  <c r="EB81" i="5" s="1"/>
  <c r="DP68" i="5"/>
  <c r="DP26" i="5"/>
  <c r="ET50" i="5"/>
  <c r="EJ77" i="5"/>
  <c r="EH94" i="5"/>
  <c r="EH93" i="5"/>
  <c r="BE50" i="5"/>
  <c r="CB94" i="5"/>
  <c r="CB93" i="5"/>
  <c r="AX29" i="5"/>
  <c r="AX28" i="5"/>
  <c r="DQ93" i="5"/>
  <c r="DR95" i="5" s="1"/>
  <c r="DQ94" i="5"/>
  <c r="DR96" i="5" s="1"/>
  <c r="EJ81" i="5"/>
  <c r="DR76" i="5"/>
  <c r="BJ94" i="5"/>
  <c r="BJ93" i="5"/>
  <c r="EM32" i="5"/>
  <c r="DQ77" i="5"/>
  <c r="ET80" i="5"/>
  <c r="CQ80" i="5"/>
  <c r="CF50" i="5"/>
  <c r="AX34" i="5"/>
  <c r="CS57" i="5"/>
  <c r="EK32" i="5"/>
  <c r="AK17" i="5"/>
  <c r="EH50" i="5"/>
  <c r="DQ81" i="5"/>
  <c r="ES53" i="5"/>
  <c r="EG81" i="5"/>
  <c r="DS68" i="32"/>
  <c r="DT15" i="5"/>
  <c r="DH63" i="32"/>
  <c r="DI72" i="5"/>
  <c r="DA33" i="5"/>
  <c r="CR34" i="5"/>
  <c r="DR68" i="5"/>
  <c r="DR26" i="5"/>
  <c r="CS72" i="32"/>
  <c r="CT24" i="5"/>
  <c r="DG76" i="5"/>
  <c r="CB68" i="5"/>
  <c r="CB26" i="5"/>
  <c r="CB62" i="5" s="1"/>
  <c r="BT33" i="5"/>
  <c r="BJ26" i="5"/>
  <c r="BJ62" i="5" s="1"/>
  <c r="BJ68" i="5"/>
  <c r="BP50" i="5"/>
  <c r="CC70" i="32"/>
  <c r="CD17" i="5"/>
  <c r="CO26" i="5"/>
  <c r="CO68" i="5"/>
  <c r="DY94" i="5"/>
  <c r="DY93" i="5"/>
  <c r="ER76" i="5"/>
  <c r="EO32" i="5"/>
  <c r="ES94" i="5"/>
  <c r="ES93" i="5"/>
  <c r="EO93" i="5"/>
  <c r="EO94" i="5"/>
  <c r="EO35" i="5"/>
  <c r="EG50" i="5"/>
  <c r="EG77" i="5"/>
  <c r="DM34" i="5"/>
  <c r="DY32" i="5"/>
  <c r="DQ33" i="5"/>
  <c r="DP53" i="5"/>
  <c r="DB81" i="5"/>
  <c r="DR80" i="5"/>
  <c r="DW32" i="5"/>
  <c r="BO33" i="5"/>
  <c r="BN54" i="5"/>
  <c r="DM62" i="5"/>
  <c r="CI93" i="5"/>
  <c r="CI94" i="5"/>
  <c r="CA34" i="5"/>
  <c r="AQ50" i="5"/>
  <c r="AC77" i="5"/>
  <c r="CX35" i="5"/>
  <c r="AN81" i="5"/>
  <c r="AQ34" i="5"/>
  <c r="BZ18" i="5"/>
  <c r="CP33" i="5"/>
  <c r="DU77" i="5"/>
  <c r="DS80" i="5"/>
  <c r="BP68" i="5"/>
  <c r="DB62" i="5"/>
  <c r="BD68" i="5"/>
  <c r="AP24" i="5"/>
  <c r="DA50" i="5"/>
  <c r="AN76" i="5"/>
  <c r="CA35" i="5"/>
  <c r="EU54" i="5"/>
  <c r="EM94" i="5"/>
  <c r="EM93" i="5"/>
  <c r="EK68" i="5"/>
  <c r="EK26" i="5"/>
  <c r="EK62" i="5" s="1"/>
  <c r="EG94" i="5"/>
  <c r="EG93" i="5"/>
  <c r="CU77" i="5"/>
  <c r="BO50" i="5"/>
  <c r="EM81" i="5"/>
  <c r="DB34" i="5"/>
  <c r="CB33" i="5"/>
  <c r="BD34" i="5"/>
  <c r="AP34" i="5"/>
  <c r="AI76" i="5"/>
  <c r="EH57" i="5"/>
  <c r="DB57" i="5"/>
  <c r="CD28" i="5"/>
  <c r="CD29" i="5"/>
  <c r="ET34" i="5"/>
  <c r="EN35" i="5"/>
  <c r="EU68" i="5"/>
  <c r="EU26" i="5"/>
  <c r="EU62" i="5" s="1"/>
  <c r="EM77" i="5"/>
  <c r="EK76" i="5"/>
  <c r="EW68" i="5"/>
  <c r="EW26" i="5"/>
  <c r="EG80" i="5"/>
  <c r="EG57" i="5"/>
  <c r="CW26" i="5"/>
  <c r="CW68" i="5"/>
  <c r="DM61" i="32"/>
  <c r="DN19" i="5"/>
  <c r="DN54" i="5" s="1"/>
  <c r="DU34" i="5"/>
  <c r="CV68" i="32"/>
  <c r="CW15" i="5"/>
  <c r="DY33" i="5"/>
  <c r="DK54" i="5"/>
  <c r="CS50" i="5"/>
  <c r="CM68" i="5"/>
  <c r="CM26" i="5"/>
  <c r="DJ32" i="5"/>
  <c r="CU57" i="5"/>
  <c r="CU33" i="5"/>
  <c r="DB54" i="5"/>
  <c r="CB34" i="5"/>
  <c r="BM68" i="5"/>
  <c r="BM26" i="5"/>
  <c r="BM62" i="5" s="1"/>
  <c r="BS69" i="32"/>
  <c r="BT16" i="5"/>
  <c r="BT34" i="5" s="1"/>
  <c r="CB81" i="5"/>
  <c r="CB77" i="5"/>
  <c r="BT93" i="5"/>
  <c r="BT94" i="5"/>
  <c r="BP80" i="5"/>
  <c r="AY65" i="32"/>
  <c r="AZ24" i="5"/>
  <c r="DS62" i="32"/>
  <c r="DT71" i="5"/>
  <c r="BW57" i="5"/>
  <c r="CK59" i="32"/>
  <c r="CL19" i="5"/>
  <c r="CC71" i="32"/>
  <c r="CD18" i="5"/>
  <c r="CF62" i="32"/>
  <c r="CG24" i="5"/>
  <c r="ET26" i="5"/>
  <c r="ET62" i="5" s="1"/>
  <c r="ET68" i="5"/>
  <c r="BI33" i="5"/>
  <c r="DV26" i="5"/>
  <c r="DV68" i="5"/>
  <c r="DM94" i="5"/>
  <c r="DM93" i="5"/>
  <c r="CA94" i="5"/>
  <c r="CA93" i="5"/>
  <c r="BK94" i="5"/>
  <c r="BK93" i="5"/>
  <c r="AL65" i="32"/>
  <c r="AM24" i="5"/>
  <c r="AM77" i="5" s="1"/>
  <c r="AD66" i="32"/>
  <c r="AE12" i="5"/>
  <c r="AC72" i="32"/>
  <c r="AD14" i="5"/>
  <c r="AS65" i="32"/>
  <c r="AT11" i="5"/>
  <c r="AS72" i="32"/>
  <c r="AT14" i="5"/>
  <c r="AC64" i="32"/>
  <c r="AD73" i="5"/>
  <c r="AC71" i="32"/>
  <c r="AD18" i="5"/>
  <c r="BO65" i="32"/>
  <c r="BP24" i="5"/>
  <c r="BP81" i="5" s="1"/>
  <c r="BS68" i="5"/>
  <c r="BS26" i="5"/>
  <c r="AJ62" i="32"/>
  <c r="AK71" i="5"/>
  <c r="AI65" i="32"/>
  <c r="AJ24" i="5"/>
  <c r="AP62" i="32"/>
  <c r="AQ24" i="5"/>
  <c r="AQ81" i="5" s="1"/>
  <c r="Z60" i="32"/>
  <c r="AA69" i="5"/>
  <c r="Z69" i="32"/>
  <c r="AA16" i="5"/>
  <c r="BM80" i="5"/>
  <c r="AV33" i="5"/>
  <c r="FZ28" i="5"/>
  <c r="FZ29" i="5"/>
  <c r="CH68" i="5"/>
  <c r="AB28" i="5"/>
  <c r="AB29" i="5"/>
  <c r="DU94" i="5"/>
  <c r="DU93" i="5"/>
  <c r="AS15" i="5"/>
  <c r="FX28" i="5"/>
  <c r="FX29" i="5"/>
  <c r="AA29" i="5"/>
  <c r="AA28" i="5"/>
  <c r="BD70" i="5"/>
  <c r="BN28" i="5"/>
  <c r="BN29" i="5"/>
  <c r="CC94" i="5"/>
  <c r="CC93" i="5"/>
  <c r="AN50" i="5"/>
  <c r="EM28" i="5"/>
  <c r="EM29" i="5"/>
  <c r="AM80" i="5"/>
  <c r="EB76" i="5"/>
  <c r="AQ76" i="5"/>
  <c r="GD29" i="5"/>
  <c r="GD28" i="5"/>
  <c r="DB77" i="5"/>
  <c r="AO29" i="5"/>
  <c r="AO28" i="5"/>
  <c r="DH76" i="5"/>
  <c r="BD57" i="5"/>
  <c r="CR35" i="5"/>
  <c r="GK28" i="5"/>
  <c r="GK29" i="5"/>
  <c r="EO54" i="5"/>
  <c r="EG35" i="5"/>
  <c r="DX29" i="5"/>
  <c r="DX28" i="5"/>
  <c r="DX76" i="5"/>
  <c r="BC77" i="5"/>
  <c r="AV34" i="5"/>
  <c r="ER32" i="5"/>
  <c r="EM57" i="5"/>
  <c r="EM33" i="5"/>
  <c r="EE94" i="5"/>
  <c r="EE93" i="5"/>
  <c r="EK57" i="5"/>
  <c r="EK50" i="5"/>
  <c r="EC94" i="5"/>
  <c r="EC93" i="5"/>
  <c r="CP32" i="5"/>
  <c r="DS67" i="32"/>
  <c r="DT13" i="5"/>
  <c r="DS60" i="32"/>
  <c r="DT19" i="5"/>
  <c r="EK67" i="32"/>
  <c r="EL24" i="5"/>
  <c r="EL81" i="5" s="1"/>
  <c r="DR54" i="5"/>
  <c r="DC53" i="5"/>
  <c r="DO26" i="5"/>
  <c r="DO68" i="5"/>
  <c r="DJ34" i="5"/>
  <c r="CJ77" i="5"/>
  <c r="BJ50" i="5"/>
  <c r="BH33" i="5"/>
  <c r="DS65" i="32"/>
  <c r="DT11" i="5"/>
  <c r="DQ53" i="5"/>
  <c r="CI26" i="5"/>
  <c r="CI62" i="5" s="1"/>
  <c r="CI68" i="5"/>
  <c r="CI77" i="5"/>
  <c r="BK32" i="5"/>
  <c r="AU26" i="5"/>
  <c r="AU68" i="5"/>
  <c r="AD65" i="32"/>
  <c r="AE11" i="5"/>
  <c r="AC69" i="32"/>
  <c r="AD16" i="5"/>
  <c r="AR71" i="32"/>
  <c r="AS18" i="5"/>
  <c r="AR65" i="32"/>
  <c r="AS11" i="5"/>
  <c r="AJ59" i="32"/>
  <c r="AK26" i="5"/>
  <c r="AK68" i="5"/>
  <c r="Y35" i="5"/>
  <c r="AR32" i="5"/>
  <c r="Z70" i="32"/>
  <c r="AA17" i="5"/>
  <c r="W71" i="5"/>
  <c r="AQ28" i="5"/>
  <c r="AQ29" i="5"/>
  <c r="AL11" i="5"/>
  <c r="EL68" i="5"/>
  <c r="BZ12" i="5"/>
  <c r="AL73" i="5"/>
  <c r="AL81" i="5" s="1"/>
  <c r="BA28" i="5"/>
  <c r="BA29" i="5"/>
  <c r="AA54" i="5"/>
  <c r="DM68" i="5"/>
  <c r="AL28" i="5"/>
  <c r="AL29" i="5"/>
  <c r="DF24" i="5"/>
  <c r="DF77" i="5" s="1"/>
  <c r="DT73" i="5"/>
  <c r="BX26" i="5"/>
  <c r="AR26" i="5"/>
  <c r="AJ68" i="5"/>
  <c r="GL29" i="5"/>
  <c r="GL28" i="5"/>
  <c r="EH26" i="5"/>
  <c r="EH62" i="5" s="1"/>
  <c r="CD93" i="5"/>
  <c r="CD94" i="5"/>
  <c r="GC28" i="5"/>
  <c r="GC29" i="5"/>
  <c r="DI28" i="5"/>
  <c r="DJ68" i="5"/>
  <c r="AP50" i="5"/>
  <c r="EO29" i="5"/>
  <c r="EO28" i="5"/>
  <c r="AW29" i="5"/>
  <c r="AW28" i="5"/>
  <c r="BT29" i="5"/>
  <c r="BT28" i="5"/>
  <c r="EU29" i="5"/>
  <c r="EU28" i="5"/>
  <c r="AE29" i="5"/>
  <c r="AE28" i="5"/>
  <c r="CJ29" i="5"/>
  <c r="CJ28" i="5"/>
  <c r="CQ53" i="5"/>
  <c r="CM35" i="5"/>
  <c r="BH32" i="5"/>
  <c r="CA81" i="5"/>
  <c r="AD67" i="32"/>
  <c r="AE13" i="5"/>
  <c r="AS69" i="32"/>
  <c r="AT16" i="5"/>
  <c r="AJ69" i="32"/>
  <c r="AK16" i="5"/>
  <c r="AV76" i="5"/>
  <c r="DN57" i="5"/>
  <c r="BI35" i="5"/>
  <c r="BW53" i="5"/>
  <c r="DS76" i="5"/>
  <c r="ET81" i="5"/>
  <c r="EB68" i="5"/>
  <c r="AB53" i="5"/>
  <c r="AB96" i="5" s="1"/>
  <c r="CB53" i="5"/>
  <c r="BD32" i="5"/>
  <c r="EP29" i="5"/>
  <c r="EP28" i="5"/>
  <c r="DJ80" i="5"/>
  <c r="DG35" i="5"/>
  <c r="AE94" i="5"/>
  <c r="AE93" i="5"/>
  <c r="CZ62" i="5"/>
  <c r="EH53" i="5"/>
  <c r="DU57" i="5"/>
  <c r="CV69" i="32"/>
  <c r="CW16" i="5"/>
  <c r="CV33" i="5"/>
  <c r="DY35" i="5"/>
  <c r="CQ57" i="5"/>
  <c r="BL34" i="5"/>
  <c r="BD33" i="5"/>
  <c r="BY68" i="32"/>
  <c r="BZ15" i="5"/>
  <c r="BC53" i="5"/>
  <c r="BC81" i="5"/>
  <c r="EJ33" i="5"/>
  <c r="BI34" i="5"/>
  <c r="CI57" i="5"/>
  <c r="AM35" i="5"/>
  <c r="AS71" i="32"/>
  <c r="AT18" i="5"/>
  <c r="AC65" i="32"/>
  <c r="AD11" i="5"/>
  <c r="AC32" i="5"/>
  <c r="BA60" i="32"/>
  <c r="BB19" i="5"/>
  <c r="Y32" i="5"/>
  <c r="DC28" i="5"/>
  <c r="DC29" i="5"/>
  <c r="DN68" i="5"/>
  <c r="BZ14" i="5"/>
  <c r="AT68" i="5"/>
  <c r="AL12" i="5"/>
  <c r="AD68" i="5"/>
  <c r="FY28" i="5"/>
  <c r="FY29" i="5"/>
  <c r="DU68" i="5"/>
  <c r="DE68" i="5"/>
  <c r="CW12" i="5"/>
  <c r="CW72" i="5"/>
  <c r="AI24" i="5"/>
  <c r="AI77" i="5" s="1"/>
  <c r="AR68" i="5"/>
  <c r="AJ69" i="5"/>
  <c r="AJ76" i="5" s="1"/>
  <c r="AY28" i="5"/>
  <c r="CD71" i="5"/>
  <c r="AH24" i="5"/>
  <c r="AG19" i="5"/>
  <c r="AG54" i="5" s="1"/>
  <c r="DI14" i="5"/>
  <c r="CD12" i="5"/>
  <c r="AU24" i="5"/>
  <c r="AU57" i="5" s="1"/>
  <c r="BB71" i="5"/>
  <c r="EF68" i="5"/>
  <c r="DC35" i="5"/>
  <c r="CJ94" i="5"/>
  <c r="CJ93" i="5"/>
  <c r="AV32" i="5"/>
  <c r="AK69" i="32"/>
  <c r="AL16" i="5"/>
  <c r="AQ63" i="32"/>
  <c r="AR24" i="5"/>
  <c r="AR77" i="5" s="1"/>
  <c r="EH54" i="5"/>
  <c r="DN28" i="5"/>
  <c r="DN29" i="5"/>
  <c r="FW28" i="5"/>
  <c r="FW29" i="5"/>
  <c r="DY34" i="5"/>
  <c r="CD76" i="5"/>
  <c r="AO76" i="5"/>
  <c r="CB29" i="5"/>
  <c r="CB28" i="5"/>
  <c r="AF29" i="5"/>
  <c r="AF28" i="5"/>
  <c r="DJ35" i="5"/>
  <c r="CT80" i="5"/>
  <c r="EG29" i="5"/>
  <c r="EG28" i="5"/>
  <c r="DQ29" i="5"/>
  <c r="DQ28" i="5"/>
  <c r="DA94" i="5"/>
  <c r="DA93" i="5"/>
  <c r="EN29" i="5"/>
  <c r="EN28" i="5"/>
  <c r="CR93" i="5"/>
  <c r="CR94" i="5"/>
  <c r="CR80" i="5"/>
  <c r="BT81" i="5"/>
  <c r="AN29" i="5"/>
  <c r="AN28" i="5"/>
  <c r="CJ53" i="5"/>
  <c r="EQ32" i="5"/>
  <c r="ES32" i="5"/>
  <c r="EV26" i="5"/>
  <c r="EV68" i="5"/>
  <c r="EM35" i="5"/>
  <c r="ES34" i="5"/>
  <c r="DU62" i="5"/>
  <c r="DS72" i="32"/>
  <c r="DT14" i="5"/>
  <c r="EA93" i="5"/>
  <c r="EA94" i="5"/>
  <c r="DW94" i="5"/>
  <c r="DW93" i="5"/>
  <c r="DN72" i="32"/>
  <c r="DO24" i="5"/>
  <c r="DG80" i="5"/>
  <c r="CQ26" i="5"/>
  <c r="CQ62" i="5" s="1"/>
  <c r="CQ68" i="5"/>
  <c r="DC93" i="5"/>
  <c r="DC94" i="5"/>
  <c r="CJ57" i="5"/>
  <c r="BL57" i="5"/>
  <c r="BP54" i="5"/>
  <c r="CD64" i="32"/>
  <c r="CE24" i="5"/>
  <c r="CE77" i="5" s="1"/>
  <c r="AY35" i="5"/>
  <c r="CV67" i="32"/>
  <c r="CW13" i="5"/>
  <c r="CI32" i="5"/>
  <c r="CA76" i="5"/>
  <c r="AD69" i="32"/>
  <c r="AE16" i="5"/>
  <c r="AS60" i="32"/>
  <c r="AT19" i="5"/>
  <c r="AS67" i="32"/>
  <c r="AT13" i="5"/>
  <c r="AR72" i="32"/>
  <c r="AS14" i="5"/>
  <c r="AP60" i="32"/>
  <c r="AQ19" i="5"/>
  <c r="AQ35" i="5"/>
  <c r="CE32" i="5"/>
  <c r="AV54" i="5"/>
  <c r="AV81" i="5"/>
  <c r="BZ73" i="5"/>
  <c r="AT17" i="5"/>
  <c r="AD17" i="5"/>
  <c r="AY68" i="5"/>
  <c r="AA72" i="5"/>
  <c r="AA77" i="5" s="1"/>
  <c r="BI24" i="5"/>
  <c r="BI57" i="5" s="1"/>
  <c r="AS12" i="5"/>
  <c r="AI68" i="5"/>
  <c r="CX28" i="5"/>
  <c r="CX29" i="5"/>
  <c r="DT12" i="5"/>
  <c r="DL18" i="5"/>
  <c r="BW68" i="5"/>
  <c r="AE18" i="5"/>
  <c r="AS16" i="5"/>
  <c r="CD73" i="5"/>
  <c r="CD81" i="5" s="1"/>
  <c r="EW28" i="5"/>
  <c r="EW29" i="5"/>
  <c r="BU29" i="5"/>
  <c r="BE14" i="5"/>
  <c r="BE34" i="5" s="1"/>
  <c r="DH24" i="5"/>
  <c r="BD29" i="5"/>
  <c r="BD28" i="5"/>
  <c r="DJ26" i="5"/>
  <c r="DJ62" i="5" s="1"/>
  <c r="BN24" i="5"/>
  <c r="CC28" i="5"/>
  <c r="CC29" i="5"/>
  <c r="CQ29" i="5"/>
  <c r="CQ28" i="5"/>
  <c r="CA26" i="5"/>
  <c r="CA62" i="5" s="1"/>
  <c r="AE77" i="5"/>
  <c r="AL19" i="5"/>
  <c r="AL54" i="5" s="1"/>
  <c r="BL68" i="5"/>
  <c r="BL94" i="5"/>
  <c r="BL93" i="5"/>
  <c r="BY65" i="32"/>
  <c r="BZ11" i="5"/>
  <c r="BG59" i="32"/>
  <c r="BH19" i="5"/>
  <c r="EB60" i="32"/>
  <c r="EC19" i="5"/>
  <c r="DF53" i="5"/>
  <c r="DK29" i="5"/>
  <c r="DK28" i="5"/>
  <c r="ES35" i="5"/>
  <c r="AQ33" i="5"/>
  <c r="AX68" i="5"/>
  <c r="CS34" i="5"/>
  <c r="CS29" i="5"/>
  <c r="CS28" i="5"/>
  <c r="BM94" i="5"/>
  <c r="BM93" i="5"/>
  <c r="EN50" i="5"/>
  <c r="CY29" i="5"/>
  <c r="CY28" i="5"/>
  <c r="EJ50" i="5"/>
  <c r="EJ34" i="5"/>
  <c r="EQ93" i="5"/>
  <c r="EQ94" i="5"/>
  <c r="EU93" i="5"/>
  <c r="EU94" i="5"/>
  <c r="ES54" i="5"/>
  <c r="ED94" i="5"/>
  <c r="ED93" i="5"/>
  <c r="DF32" i="5"/>
  <c r="DU33" i="5"/>
  <c r="DK67" i="32"/>
  <c r="DL13" i="5"/>
  <c r="DC60" i="32"/>
  <c r="DD19" i="5"/>
  <c r="DD54" i="5" s="1"/>
  <c r="CT53" i="5"/>
  <c r="CT54" i="5"/>
  <c r="EF94" i="5"/>
  <c r="EF93" i="5"/>
  <c r="EK34" i="5"/>
  <c r="BL62" i="5"/>
  <c r="CI34" i="5"/>
  <c r="BJ59" i="32"/>
  <c r="BK68" i="5"/>
  <c r="BK26" i="5"/>
  <c r="BK62" i="5" s="1"/>
  <c r="Z33" i="5"/>
  <c r="X68" i="5"/>
  <c r="GN29" i="5"/>
  <c r="GN28" i="5"/>
  <c r="BP29" i="5"/>
  <c r="BP28" i="5"/>
  <c r="BZ17" i="5"/>
  <c r="DM28" i="5"/>
  <c r="DM29" i="5"/>
  <c r="AL18" i="5"/>
  <c r="BY68" i="5"/>
  <c r="AS72" i="5"/>
  <c r="AK73" i="5"/>
  <c r="CM29" i="5"/>
  <c r="CM28" i="5"/>
  <c r="AK18" i="5"/>
  <c r="AK69" i="5"/>
  <c r="DB29" i="5"/>
  <c r="DB28" i="5"/>
  <c r="DY28" i="5"/>
  <c r="DY29" i="5"/>
  <c r="DI11" i="5"/>
  <c r="DC57" i="5"/>
  <c r="AP26" i="5"/>
  <c r="DA29" i="5"/>
  <c r="DA28" i="5"/>
  <c r="BM28" i="5"/>
  <c r="BM29" i="5"/>
  <c r="CR29" i="5"/>
  <c r="CR28" i="5"/>
  <c r="GI29" i="5"/>
  <c r="GI28" i="5"/>
  <c r="CI29" i="5"/>
  <c r="CI28" i="5"/>
  <c r="AE81" i="5"/>
  <c r="DP70" i="5"/>
  <c r="AM29" i="5"/>
  <c r="AM28" i="5"/>
  <c r="AE57" i="5"/>
  <c r="DP29" i="5"/>
  <c r="DP28" i="5"/>
  <c r="EE29" i="5"/>
  <c r="DG29" i="5"/>
  <c r="DG28" i="5"/>
  <c r="BC29" i="5"/>
  <c r="BC28" i="5"/>
  <c r="GJ29" i="5"/>
  <c r="GJ28" i="5"/>
  <c r="GB29" i="5"/>
  <c r="GB28" i="5"/>
  <c r="CZ29" i="5"/>
  <c r="CZ28" i="5"/>
  <c r="BL29" i="5"/>
  <c r="BL28" i="5"/>
  <c r="DW29" i="5"/>
  <c r="CA29" i="5"/>
  <c r="CA28" i="5"/>
  <c r="BS28" i="5"/>
  <c r="AU29" i="5"/>
  <c r="AU28" i="5"/>
  <c r="EV29" i="5"/>
  <c r="EV28" i="5"/>
  <c r="AV29" i="5"/>
  <c r="AV28" i="5"/>
  <c r="Y93" i="5"/>
  <c r="Y94" i="5"/>
  <c r="Z34" i="5"/>
  <c r="U33" i="5"/>
  <c r="X61" i="32"/>
  <c r="Y19" i="5"/>
  <c r="X19" i="5"/>
  <c r="Y28" i="5"/>
  <c r="Y29" i="5"/>
  <c r="W19" i="5"/>
  <c r="Z24" i="5"/>
  <c r="Z77" i="5" s="1"/>
  <c r="Y34" i="5"/>
  <c r="Z28" i="5"/>
  <c r="Z29" i="5"/>
  <c r="U60" i="32"/>
  <c r="V69" i="5"/>
  <c r="V76" i="5" s="1"/>
  <c r="Y77" i="5"/>
  <c r="Y33" i="5"/>
  <c r="T69" i="32"/>
  <c r="U16" i="5"/>
  <c r="Y50" i="5"/>
  <c r="W17" i="5"/>
  <c r="W14" i="5"/>
  <c r="Z50" i="5"/>
  <c r="T64" i="32"/>
  <c r="U73" i="5"/>
  <c r="U81" i="5" s="1"/>
  <c r="W28" i="5"/>
  <c r="U67" i="32"/>
  <c r="V24" i="5"/>
  <c r="X28" i="5"/>
  <c r="X29" i="5"/>
  <c r="T68" i="32"/>
  <c r="U15" i="5"/>
  <c r="Y57" i="5"/>
  <c r="U26" i="5"/>
  <c r="U62" i="5" s="1"/>
  <c r="Z35" i="5"/>
  <c r="V64" i="32"/>
  <c r="W73" i="5"/>
  <c r="T63" i="32"/>
  <c r="U72" i="5"/>
  <c r="U77" i="5" s="1"/>
  <c r="U18" i="5"/>
  <c r="U35" i="5" s="1"/>
  <c r="W12" i="5"/>
  <c r="W11" i="5"/>
  <c r="T67" i="32"/>
  <c r="T66" i="32"/>
  <c r="T72" i="32"/>
  <c r="T59" i="32"/>
  <c r="T60" i="32"/>
  <c r="T70" i="32"/>
  <c r="T65" i="32"/>
  <c r="CY63" i="32"/>
  <c r="DZ61" i="32"/>
  <c r="CX64" i="32"/>
  <c r="T26" i="5"/>
  <c r="T62" i="5" s="1"/>
  <c r="T73" i="5"/>
  <c r="T81" i="5" s="1"/>
  <c r="T13" i="5"/>
  <c r="S65" i="32"/>
  <c r="T11" i="5"/>
  <c r="S72" i="32"/>
  <c r="T14" i="5"/>
  <c r="S60" i="32"/>
  <c r="T19" i="5"/>
  <c r="U54" i="5" s="1"/>
  <c r="T94" i="5"/>
  <c r="T93" i="5"/>
  <c r="T18" i="5"/>
  <c r="S63" i="32"/>
  <c r="T72" i="5"/>
  <c r="T77" i="5" s="1"/>
  <c r="S70" i="32"/>
  <c r="T17" i="5"/>
  <c r="S66" i="32"/>
  <c r="T12" i="5"/>
  <c r="T16" i="5"/>
  <c r="S68" i="32"/>
  <c r="T15" i="5"/>
  <c r="P80" i="5"/>
  <c r="I69" i="5"/>
  <c r="I76" i="5" s="1"/>
  <c r="J61" i="32"/>
  <c r="K70" i="5"/>
  <c r="K80" i="5" s="1"/>
  <c r="AI61" i="32"/>
  <c r="S69" i="5"/>
  <c r="K69" i="5"/>
  <c r="K76" i="5" s="1"/>
  <c r="U61" i="32"/>
  <c r="ET64" i="32"/>
  <c r="T61" i="32"/>
  <c r="AQ61" i="32"/>
  <c r="AJ61" i="32"/>
  <c r="P61" i="32"/>
  <c r="Q70" i="5"/>
  <c r="H69" i="5"/>
  <c r="H76" i="5" s="1"/>
  <c r="C69" i="5"/>
  <c r="C76" i="5" s="1"/>
  <c r="Q69" i="5"/>
  <c r="AX71" i="32"/>
  <c r="M69" i="5"/>
  <c r="AC63" i="32"/>
  <c r="V63" i="32"/>
  <c r="DJ60" i="32"/>
  <c r="BX64" i="32"/>
  <c r="CK70" i="32"/>
  <c r="EH61" i="32"/>
  <c r="CT60" i="32"/>
  <c r="AV71" i="32"/>
  <c r="ES68" i="32"/>
  <c r="DW64" i="32"/>
  <c r="DR59" i="32"/>
  <c r="EG70" i="32"/>
  <c r="EF60" i="32"/>
  <c r="DK72" i="32"/>
  <c r="BA70" i="32"/>
  <c r="DK62" i="32"/>
  <c r="DK64" i="32"/>
  <c r="DN67" i="32"/>
  <c r="BA66" i="32"/>
  <c r="DK69" i="32"/>
  <c r="DS63" i="32"/>
  <c r="DY64" i="32"/>
  <c r="EL66" i="32"/>
  <c r="EF65" i="32"/>
  <c r="EA62" i="32"/>
  <c r="DK68" i="32"/>
  <c r="DO59" i="32"/>
  <c r="CI70" i="32"/>
  <c r="CB68" i="32"/>
  <c r="CI62" i="32"/>
  <c r="CI71" i="32"/>
  <c r="BK64" i="32"/>
  <c r="BK67" i="32"/>
  <c r="BK68" i="32"/>
  <c r="AB69" i="32"/>
  <c r="DO66" i="32"/>
  <c r="ET72" i="32"/>
  <c r="AC60" i="32"/>
  <c r="AC59" i="32"/>
  <c r="AB63" i="32"/>
  <c r="AB72" i="32"/>
  <c r="AM61" i="32"/>
  <c r="AR59" i="32"/>
  <c r="AB70" i="32"/>
  <c r="CE68" i="32"/>
  <c r="BR67" i="32"/>
  <c r="CE70" i="32"/>
  <c r="CE66" i="32"/>
  <c r="BV66" i="32"/>
  <c r="AD61" i="32"/>
  <c r="BA68" i="32"/>
  <c r="AD59" i="32"/>
  <c r="AQ70" i="32"/>
  <c r="AQ69" i="32"/>
  <c r="DN60" i="32"/>
  <c r="BA72" i="32"/>
  <c r="DT67" i="32"/>
  <c r="BA64" i="32"/>
  <c r="DT69" i="32"/>
  <c r="I29" i="5"/>
  <c r="I28" i="5"/>
  <c r="CP72" i="32"/>
  <c r="AU59" i="32"/>
  <c r="BA63" i="32"/>
  <c r="CK64" i="32"/>
  <c r="DT70" i="32"/>
  <c r="BA69" i="32"/>
  <c r="EA59" i="32"/>
  <c r="BA67" i="32"/>
  <c r="BQ64" i="32"/>
  <c r="BA65" i="32"/>
  <c r="BZ66" i="32"/>
  <c r="BJ65" i="32"/>
  <c r="M64" i="32"/>
  <c r="H28" i="5"/>
  <c r="H29" i="5"/>
  <c r="ES63" i="32"/>
  <c r="DX66" i="32"/>
  <c r="DB72" i="32"/>
  <c r="M16" i="5"/>
  <c r="O14" i="5"/>
  <c r="O13" i="5"/>
  <c r="M15" i="5"/>
  <c r="S16" i="5"/>
  <c r="Q17" i="5"/>
  <c r="O18" i="5"/>
  <c r="M14" i="5"/>
  <c r="P13" i="5"/>
  <c r="N15" i="5"/>
  <c r="L16" i="5"/>
  <c r="R17" i="5"/>
  <c r="P18" i="5"/>
  <c r="N14" i="5"/>
  <c r="BC59" i="32"/>
  <c r="AR61" i="32"/>
  <c r="AB71" i="32"/>
  <c r="G70" i="32"/>
  <c r="G72" i="32"/>
  <c r="AP65" i="32"/>
  <c r="B59" i="32"/>
  <c r="Q18" i="5"/>
  <c r="P15" i="5"/>
  <c r="L13" i="5"/>
  <c r="R15" i="5"/>
  <c r="N17" i="5"/>
  <c r="L18" i="5"/>
  <c r="R14" i="5"/>
  <c r="ES71" i="32"/>
  <c r="ES62" i="32"/>
  <c r="AB62" i="32"/>
  <c r="AB64" i="32"/>
  <c r="Q13" i="5"/>
  <c r="S17" i="5"/>
  <c r="N16" i="5"/>
  <c r="R18" i="5"/>
  <c r="BJ66" i="32"/>
  <c r="Q15" i="5"/>
  <c r="O16" i="5"/>
  <c r="S18" i="5"/>
  <c r="P16" i="5"/>
  <c r="M13" i="5"/>
  <c r="S15" i="5"/>
  <c r="Q16" i="5"/>
  <c r="O17" i="5"/>
  <c r="M18" i="5"/>
  <c r="S14" i="5"/>
  <c r="ES65" i="32"/>
  <c r="CO64" i="32"/>
  <c r="ES66" i="32"/>
  <c r="ES67" i="32"/>
  <c r="EJ72" i="32"/>
  <c r="AB65" i="32"/>
  <c r="AB66" i="32"/>
  <c r="O15" i="5"/>
  <c r="R13" i="5"/>
  <c r="L17" i="5"/>
  <c r="P14" i="5"/>
  <c r="S13" i="5"/>
  <c r="M17" i="5"/>
  <c r="Q14" i="5"/>
  <c r="CR61" i="32"/>
  <c r="N13" i="5"/>
  <c r="L15" i="5"/>
  <c r="R16" i="5"/>
  <c r="P17" i="5"/>
  <c r="N18" i="5"/>
  <c r="L14" i="5"/>
  <c r="AB67" i="32"/>
  <c r="AB68" i="32"/>
  <c r="X63" i="32"/>
  <c r="EJ70" i="32"/>
  <c r="AV59" i="32"/>
  <c r="BC68" i="32"/>
  <c r="W59" i="32"/>
  <c r="X70" i="32"/>
  <c r="AE65" i="32"/>
  <c r="AH61" i="32"/>
  <c r="J62" i="32"/>
  <c r="J65" i="32"/>
  <c r="X69" i="32"/>
  <c r="EJ68" i="32"/>
  <c r="EJ65" i="32"/>
  <c r="EJ69" i="32"/>
  <c r="CE59" i="32"/>
  <c r="BE72" i="32"/>
  <c r="AE64" i="32"/>
  <c r="D59" i="32"/>
  <c r="X66" i="32"/>
  <c r="X62" i="32"/>
  <c r="J68" i="32"/>
  <c r="EQ71" i="32"/>
  <c r="EK72" i="32"/>
  <c r="BC62" i="32"/>
  <c r="BC67" i="32"/>
  <c r="EJ62" i="32"/>
  <c r="EJ67" i="32"/>
  <c r="DB61" i="32"/>
  <c r="EJ71" i="32"/>
  <c r="BC65" i="32"/>
  <c r="EJ64" i="32"/>
  <c r="BL63" i="32"/>
  <c r="EM68" i="32"/>
  <c r="DF69" i="32"/>
  <c r="BV60" i="32"/>
  <c r="CM67" i="32"/>
  <c r="CM66" i="32"/>
  <c r="AU60" i="32"/>
  <c r="EG61" i="32"/>
  <c r="EG59" i="32"/>
  <c r="BA59" i="32"/>
  <c r="BB67" i="32"/>
  <c r="BA71" i="32"/>
  <c r="DP60" i="32"/>
  <c r="CI60" i="32"/>
  <c r="BS72" i="32"/>
  <c r="AU61" i="32"/>
  <c r="BJ68" i="32"/>
  <c r="Y70" i="32"/>
  <c r="I65" i="32"/>
  <c r="D60" i="32"/>
  <c r="X71" i="32"/>
  <c r="H66" i="32"/>
  <c r="AM59" i="32"/>
  <c r="AF70" i="32"/>
  <c r="BK60" i="32"/>
  <c r="CA66" i="32"/>
  <c r="CO61" i="32"/>
  <c r="DX71" i="32"/>
  <c r="CJ70" i="32"/>
  <c r="BD68" i="32"/>
  <c r="AV69" i="32"/>
  <c r="CA69" i="32"/>
  <c r="CA65" i="32"/>
  <c r="AU63" i="32"/>
  <c r="BI70" i="32"/>
  <c r="CC60" i="32"/>
  <c r="BX61" i="32"/>
  <c r="DX70" i="32"/>
  <c r="DX64" i="32"/>
  <c r="CB65" i="32"/>
  <c r="BL61" i="32"/>
  <c r="AV67" i="32"/>
  <c r="BC71" i="32"/>
  <c r="BC63" i="32"/>
  <c r="AU69" i="32"/>
  <c r="AU65" i="32"/>
  <c r="AM60" i="32"/>
  <c r="BW61" i="32"/>
  <c r="ES70" i="32"/>
  <c r="BD67" i="32"/>
  <c r="CU60" i="32"/>
  <c r="DX65" i="32"/>
  <c r="EJ66" i="32"/>
  <c r="CV59" i="32"/>
  <c r="CV60" i="32"/>
  <c r="CW61" i="32"/>
  <c r="DX62" i="32"/>
  <c r="DX67" i="32"/>
  <c r="CB71" i="32"/>
  <c r="BL64" i="32"/>
  <c r="BD69" i="32"/>
  <c r="BD66" i="32"/>
  <c r="AV66" i="32"/>
  <c r="BC70" i="32"/>
  <c r="CI63" i="32"/>
  <c r="CA61" i="32"/>
  <c r="BS68" i="32"/>
  <c r="BS70" i="32"/>
  <c r="BK63" i="32"/>
  <c r="BS66" i="32"/>
  <c r="CG72" i="32"/>
  <c r="BQ63" i="32"/>
  <c r="BI65" i="32"/>
  <c r="CM63" i="32"/>
  <c r="BW70" i="32"/>
  <c r="BW71" i="32"/>
  <c r="BW64" i="32"/>
  <c r="AX62" i="32"/>
  <c r="AX67" i="32"/>
  <c r="AW72" i="32"/>
  <c r="AW69" i="32"/>
  <c r="DX61" i="32"/>
  <c r="CO60" i="32"/>
  <c r="DX63" i="32"/>
  <c r="H60" i="32"/>
  <c r="DX72" i="32"/>
  <c r="CV61" i="32"/>
  <c r="EJ63" i="32"/>
  <c r="DM70" i="32"/>
  <c r="CO59" i="32"/>
  <c r="DX68" i="32"/>
  <c r="DX69" i="32"/>
  <c r="CA72" i="32"/>
  <c r="CJ68" i="32"/>
  <c r="CB72" i="32"/>
  <c r="BT61" i="32"/>
  <c r="BL59" i="32"/>
  <c r="BL66" i="32"/>
  <c r="BD71" i="32"/>
  <c r="AV63" i="32"/>
  <c r="CI72" i="32"/>
  <c r="CI65" i="32"/>
  <c r="CA64" i="32"/>
  <c r="CA63" i="32"/>
  <c r="BK69" i="32"/>
  <c r="BK65" i="32"/>
  <c r="BC66" i="32"/>
  <c r="CB63" i="32"/>
  <c r="CG64" i="32"/>
  <c r="BY61" i="32"/>
  <c r="BQ65" i="32"/>
  <c r="BI68" i="32"/>
  <c r="CE71" i="32"/>
  <c r="AY68" i="32"/>
  <c r="AW71" i="32"/>
  <c r="BX60" i="32"/>
  <c r="BX59" i="32"/>
  <c r="AS59" i="32"/>
  <c r="AW62" i="32"/>
  <c r="CZ67" i="32"/>
  <c r="DT63" i="32"/>
  <c r="CM68" i="32"/>
  <c r="CZ69" i="32"/>
  <c r="DA64" i="32"/>
  <c r="DN61" i="32"/>
  <c r="CA68" i="32"/>
  <c r="BD65" i="32"/>
  <c r="BW59" i="32"/>
  <c r="BI67" i="32"/>
  <c r="AW68" i="32"/>
  <c r="AY63" i="32"/>
  <c r="CZ62" i="32"/>
  <c r="C60" i="32"/>
  <c r="AA62" i="32"/>
  <c r="AA64" i="32"/>
  <c r="S61" i="32"/>
  <c r="AN66" i="32"/>
  <c r="AN70" i="32"/>
  <c r="AF62" i="32"/>
  <c r="X64" i="32"/>
  <c r="H62" i="32"/>
  <c r="H64" i="32"/>
  <c r="AP72" i="32"/>
  <c r="J70" i="32"/>
  <c r="B61" i="32"/>
  <c r="BO69" i="32"/>
  <c r="CZ65" i="32"/>
  <c r="BF67" i="32"/>
  <c r="CK61" i="32"/>
  <c r="AN67" i="32"/>
  <c r="DC65" i="32"/>
  <c r="CM70" i="32"/>
  <c r="DR71" i="32"/>
  <c r="CM71" i="32"/>
  <c r="DN59" i="32"/>
  <c r="DE69" i="32"/>
  <c r="BC72" i="32"/>
  <c r="AU64" i="32"/>
  <c r="CK65" i="32"/>
  <c r="AW64" i="32"/>
  <c r="BH60" i="32"/>
  <c r="AZ66" i="32"/>
  <c r="AZ70" i="32"/>
  <c r="AZ68" i="32"/>
  <c r="DD59" i="32"/>
  <c r="AY71" i="32"/>
  <c r="AA67" i="32"/>
  <c r="AA66" i="32"/>
  <c r="AE72" i="32"/>
  <c r="AE70" i="32"/>
  <c r="J66" i="32"/>
  <c r="DL68" i="32"/>
  <c r="AX66" i="32"/>
  <c r="AW65" i="32"/>
  <c r="ET60" i="32"/>
  <c r="EL71" i="32"/>
  <c r="EL69" i="32"/>
  <c r="CM72" i="32"/>
  <c r="BK59" i="32"/>
  <c r="BC69" i="32"/>
  <c r="AW70" i="32"/>
  <c r="AW66" i="32"/>
  <c r="N61" i="32"/>
  <c r="AO61" i="32"/>
  <c r="AO72" i="32"/>
  <c r="Y62" i="32"/>
  <c r="Y69" i="32"/>
  <c r="I70" i="32"/>
  <c r="BC64" i="32"/>
  <c r="AU67" i="32"/>
  <c r="AN63" i="32"/>
  <c r="DV68" i="32"/>
  <c r="BL67" i="32"/>
  <c r="AN69" i="32"/>
  <c r="R67" i="32"/>
  <c r="EI71" i="32"/>
  <c r="EE68" i="32"/>
  <c r="EE66" i="32"/>
  <c r="EN61" i="32"/>
  <c r="DE62" i="32"/>
  <c r="DA62" i="32"/>
  <c r="DP72" i="32"/>
  <c r="CZ61" i="32"/>
  <c r="CR70" i="32"/>
  <c r="CR71" i="32"/>
  <c r="DG61" i="32"/>
  <c r="BK61" i="32"/>
  <c r="AX63" i="32"/>
  <c r="BF71" i="32"/>
  <c r="AX59" i="32"/>
  <c r="AX70" i="32"/>
  <c r="DO63" i="32"/>
  <c r="AW63" i="32"/>
  <c r="AW67" i="32"/>
  <c r="I71" i="32"/>
  <c r="AO60" i="32"/>
  <c r="AB59" i="32"/>
  <c r="L60" i="32"/>
  <c r="K61" i="32"/>
  <c r="BC60" i="32"/>
  <c r="BI59" i="32"/>
  <c r="AI62" i="32"/>
  <c r="AH63" i="32"/>
  <c r="R70" i="32"/>
  <c r="DR67" i="32"/>
  <c r="AX60" i="32"/>
  <c r="BU61" i="32"/>
  <c r="BB71" i="32"/>
  <c r="M69" i="32"/>
  <c r="G63" i="32"/>
  <c r="G62" i="32"/>
  <c r="AH66" i="32"/>
  <c r="AH64" i="32"/>
  <c r="R69" i="32"/>
  <c r="BL69" i="32"/>
  <c r="DT59" i="32"/>
  <c r="DR60" i="32"/>
  <c r="DP70" i="32"/>
  <c r="CR60" i="32"/>
  <c r="CQ61" i="32"/>
  <c r="DR66" i="32"/>
  <c r="DJ59" i="32"/>
  <c r="DA70" i="32"/>
  <c r="BD70" i="32"/>
  <c r="CI66" i="32"/>
  <c r="BK71" i="32"/>
  <c r="CG63" i="32"/>
  <c r="BQ68" i="32"/>
  <c r="BI69" i="32"/>
  <c r="BI72" i="32"/>
  <c r="BO72" i="32"/>
  <c r="BO62" i="32"/>
  <c r="BB69" i="32"/>
  <c r="CZ59" i="32"/>
  <c r="BU70" i="32"/>
  <c r="EC59" i="32"/>
  <c r="BV70" i="32"/>
  <c r="CF64" i="32"/>
  <c r="CF71" i="32"/>
  <c r="BH62" i="32"/>
  <c r="BH68" i="32"/>
  <c r="CZ60" i="32"/>
  <c r="U65" i="32"/>
  <c r="M71" i="32"/>
  <c r="Y65" i="32"/>
  <c r="AB61" i="32"/>
  <c r="CJ66" i="32"/>
  <c r="G69" i="32"/>
  <c r="AA68" i="32"/>
  <c r="K59" i="32"/>
  <c r="AN72" i="32"/>
  <c r="AF63" i="32"/>
  <c r="AF65" i="32"/>
  <c r="CZ70" i="32"/>
  <c r="O62" i="32"/>
  <c r="EC62" i="32"/>
  <c r="BO64" i="32"/>
  <c r="CF72" i="32"/>
  <c r="AL71" i="32"/>
  <c r="V60" i="32"/>
  <c r="M68" i="32"/>
  <c r="AF68" i="32"/>
  <c r="EI68" i="32"/>
  <c r="CW70" i="32"/>
  <c r="DL59" i="32"/>
  <c r="CU66" i="32"/>
  <c r="DO64" i="32"/>
  <c r="DO65" i="32"/>
  <c r="EK59" i="32"/>
  <c r="DZ69" i="32"/>
  <c r="DZ72" i="32"/>
  <c r="DR64" i="32"/>
  <c r="CE69" i="32"/>
  <c r="BO68" i="32"/>
  <c r="BO71" i="32"/>
  <c r="BO66" i="32"/>
  <c r="BB70" i="32"/>
  <c r="CF70" i="32"/>
  <c r="CF63" i="32"/>
  <c r="AZ59" i="32"/>
  <c r="BO63" i="32"/>
  <c r="BB68" i="32"/>
  <c r="BZ62" i="32"/>
  <c r="BZ71" i="32"/>
  <c r="BR59" i="32"/>
  <c r="AO59" i="32"/>
  <c r="AO68" i="32"/>
  <c r="Y67" i="32"/>
  <c r="I72" i="32"/>
  <c r="AL69" i="32"/>
  <c r="AD60" i="32"/>
  <c r="F59" i="32"/>
  <c r="M67" i="32"/>
  <c r="AH60" i="32"/>
  <c r="AK61" i="32"/>
  <c r="AL63" i="32"/>
  <c r="W69" i="32"/>
  <c r="O65" i="32"/>
  <c r="M66" i="32"/>
  <c r="AI63" i="32"/>
  <c r="AM72" i="32"/>
  <c r="AE63" i="32"/>
  <c r="AE66" i="32"/>
  <c r="W63" i="32"/>
  <c r="W72" i="32"/>
  <c r="G64" i="32"/>
  <c r="G67" i="32"/>
  <c r="P64" i="32"/>
  <c r="AI71" i="32"/>
  <c r="BO70" i="32"/>
  <c r="AX61" i="32"/>
  <c r="BB65" i="32"/>
  <c r="O70" i="32"/>
  <c r="EI67" i="32"/>
  <c r="EG60" i="32"/>
  <c r="CN67" i="32"/>
  <c r="DM63" i="32"/>
  <c r="CU62" i="32"/>
  <c r="DD72" i="32"/>
  <c r="CN66" i="32"/>
  <c r="CU71" i="32"/>
  <c r="CU68" i="32"/>
  <c r="DO72" i="32"/>
  <c r="DY62" i="32"/>
  <c r="CE63" i="32"/>
  <c r="CE72" i="32"/>
  <c r="BO67" i="32"/>
  <c r="CI64" i="32"/>
  <c r="CD71" i="32"/>
  <c r="CD63" i="32"/>
  <c r="CD70" i="32"/>
  <c r="BF62" i="32"/>
  <c r="AX68" i="32"/>
  <c r="CF65" i="32"/>
  <c r="AZ61" i="32"/>
  <c r="CK60" i="32"/>
  <c r="CR59" i="32"/>
  <c r="BB62" i="32"/>
  <c r="BZ72" i="32"/>
  <c r="V59" i="32"/>
  <c r="O66" i="32"/>
  <c r="BI62" i="32"/>
  <c r="M63" i="32"/>
  <c r="O67" i="32"/>
  <c r="AI69" i="32"/>
  <c r="AI64" i="32"/>
  <c r="AF71" i="32"/>
  <c r="AM69" i="32"/>
  <c r="AE61" i="32"/>
  <c r="AE68" i="32"/>
  <c r="G71" i="32"/>
  <c r="Y63" i="32"/>
  <c r="BA61" i="32"/>
  <c r="CN61" i="32"/>
  <c r="R68" i="32"/>
  <c r="EK60" i="32"/>
  <c r="CQ59" i="32"/>
  <c r="DB59" i="32"/>
  <c r="BB66" i="32"/>
  <c r="AL68" i="32"/>
  <c r="M65" i="32"/>
  <c r="CJ61" i="32"/>
  <c r="DM71" i="32"/>
  <c r="DE64" i="32"/>
  <c r="DD65" i="32"/>
  <c r="CN68" i="32"/>
  <c r="CU70" i="32"/>
  <c r="DY66" i="32"/>
  <c r="DY72" i="32"/>
  <c r="EE70" i="32"/>
  <c r="DR72" i="32"/>
  <c r="CA59" i="32"/>
  <c r="CG70" i="32"/>
  <c r="BQ69" i="32"/>
  <c r="BI64" i="32"/>
  <c r="BI63" i="32"/>
  <c r="CM64" i="32"/>
  <c r="BW65" i="32"/>
  <c r="BW62" i="32"/>
  <c r="AY72" i="32"/>
  <c r="AY69" i="32"/>
  <c r="BF66" i="32"/>
  <c r="BF63" i="32"/>
  <c r="AX69" i="32"/>
  <c r="CF66" i="32"/>
  <c r="BB63" i="32"/>
  <c r="CD62" i="32"/>
  <c r="Q59" i="32"/>
  <c r="AL72" i="32"/>
  <c r="M62" i="32"/>
  <c r="L61" i="32"/>
  <c r="O72" i="32"/>
  <c r="AN64" i="32"/>
  <c r="AN65" i="32"/>
  <c r="H61" i="32"/>
  <c r="H72" i="32"/>
  <c r="W70" i="32"/>
  <c r="AM62" i="32"/>
  <c r="AM70" i="32"/>
  <c r="AE59" i="32"/>
  <c r="AE69" i="32"/>
  <c r="W60" i="32"/>
  <c r="AP63" i="32"/>
  <c r="AP64" i="32"/>
  <c r="AH59" i="32"/>
  <c r="R64" i="32"/>
  <c r="R66" i="32"/>
  <c r="J64" i="32"/>
  <c r="BZ61" i="32"/>
  <c r="AP71" i="32"/>
  <c r="R62" i="32"/>
  <c r="P70" i="32"/>
  <c r="P62" i="32"/>
  <c r="AE71" i="32"/>
  <c r="CA62" i="32"/>
  <c r="CA70" i="32"/>
  <c r="CG60" i="32"/>
  <c r="CG69" i="32"/>
  <c r="CG59" i="32"/>
  <c r="BS62" i="32"/>
  <c r="CD72" i="32"/>
  <c r="BV59" i="32"/>
  <c r="CK63" i="32"/>
  <c r="CF61" i="32"/>
  <c r="AZ72" i="32"/>
  <c r="BQ67" i="32"/>
  <c r="BR70" i="32"/>
  <c r="BJ69" i="32"/>
  <c r="AT62" i="32"/>
  <c r="AG65" i="32"/>
  <c r="Y72" i="32"/>
  <c r="E60" i="32"/>
  <c r="U64" i="32"/>
  <c r="U69" i="32"/>
  <c r="AA69" i="32"/>
  <c r="AG66" i="32"/>
  <c r="AM63" i="32"/>
  <c r="W62" i="32"/>
  <c r="AP68" i="32"/>
  <c r="B63" i="32"/>
  <c r="W68" i="32"/>
  <c r="P67" i="32"/>
  <c r="DL61" i="32"/>
  <c r="DA60" i="32"/>
  <c r="CG61" i="32"/>
  <c r="AT68" i="32"/>
  <c r="U66" i="32"/>
  <c r="AQ64" i="32"/>
  <c r="X60" i="32"/>
  <c r="DK59" i="32"/>
  <c r="DJ68" i="32"/>
  <c r="BN63" i="32"/>
  <c r="CF59" i="32"/>
  <c r="AZ71" i="32"/>
  <c r="CH69" i="32"/>
  <c r="BR62" i="32"/>
  <c r="AO70" i="32"/>
  <c r="U70" i="32"/>
  <c r="P65" i="32"/>
  <c r="AO64" i="32"/>
  <c r="BL68" i="32"/>
  <c r="BD59" i="32"/>
  <c r="DD67" i="32"/>
  <c r="EC61" i="32"/>
  <c r="DT61" i="32"/>
  <c r="DL69" i="32"/>
  <c r="BR66" i="32"/>
  <c r="CQ60" i="32"/>
  <c r="BR68" i="32"/>
  <c r="AT65" i="32"/>
  <c r="AO62" i="32"/>
  <c r="AG71" i="32"/>
  <c r="Q69" i="32"/>
  <c r="AL60" i="32"/>
  <c r="X59" i="32"/>
  <c r="U71" i="32"/>
  <c r="L59" i="32"/>
  <c r="D61" i="32"/>
  <c r="O60" i="32"/>
  <c r="BL71" i="32"/>
  <c r="AQ71" i="32"/>
  <c r="AA59" i="32"/>
  <c r="AA72" i="32"/>
  <c r="O64" i="32"/>
  <c r="AN68" i="32"/>
  <c r="AN71" i="32"/>
  <c r="AF66" i="32"/>
  <c r="X68" i="32"/>
  <c r="X72" i="32"/>
  <c r="H69" i="32"/>
  <c r="H68" i="32"/>
  <c r="AM64" i="32"/>
  <c r="AM65" i="32"/>
  <c r="AE67" i="32"/>
  <c r="W64" i="32"/>
  <c r="G60" i="32"/>
  <c r="AL61" i="32"/>
  <c r="AP69" i="32"/>
  <c r="AH69" i="32"/>
  <c r="AH65" i="32"/>
  <c r="R71" i="32"/>
  <c r="J67" i="32"/>
  <c r="B66" i="32"/>
  <c r="B64" i="32"/>
  <c r="AG67" i="32"/>
  <c r="AO71" i="32"/>
  <c r="P72" i="32"/>
  <c r="AQ62" i="32"/>
  <c r="CA60" i="32"/>
  <c r="Q65" i="32"/>
  <c r="Q64" i="32"/>
  <c r="P71" i="32"/>
  <c r="DJ64" i="32"/>
  <c r="BV72" i="32"/>
  <c r="BN71" i="32"/>
  <c r="AT71" i="32"/>
  <c r="U63" i="32"/>
  <c r="E61" i="32"/>
  <c r="AF60" i="32"/>
  <c r="Q67" i="32"/>
  <c r="CN59" i="32"/>
  <c r="CU72" i="32"/>
  <c r="CL61" i="32"/>
  <c r="CU64" i="32"/>
  <c r="DF62" i="32"/>
  <c r="BS60" i="32"/>
  <c r="BG60" i="32"/>
  <c r="AY61" i="32"/>
  <c r="BV65" i="32"/>
  <c r="BN62" i="32"/>
  <c r="BN66" i="32"/>
  <c r="BN72" i="32"/>
  <c r="ES64" i="32"/>
  <c r="EP61" i="32"/>
  <c r="ED64" i="32"/>
  <c r="EC60" i="32"/>
  <c r="CU67" i="32"/>
  <c r="DX59" i="32"/>
  <c r="DO62" i="32"/>
  <c r="DG72" i="32"/>
  <c r="CY64" i="32"/>
  <c r="DB62" i="32"/>
  <c r="DB67" i="32"/>
  <c r="CT67" i="32"/>
  <c r="CL67" i="32"/>
  <c r="CL65" i="32"/>
  <c r="BL72" i="32"/>
  <c r="BS61" i="32"/>
  <c r="BI66" i="32"/>
  <c r="CE61" i="32"/>
  <c r="CE60" i="32"/>
  <c r="BV64" i="32"/>
  <c r="BN69" i="32"/>
  <c r="CK72" i="32"/>
  <c r="BU68" i="32"/>
  <c r="BE66" i="32"/>
  <c r="DE63" i="32"/>
  <c r="AZ64" i="32"/>
  <c r="BZ59" i="32"/>
  <c r="DD60" i="32"/>
  <c r="BR69" i="32"/>
  <c r="AT72" i="32"/>
  <c r="I64" i="32"/>
  <c r="AO69" i="32"/>
  <c r="AG68" i="32"/>
  <c r="AG70" i="32"/>
  <c r="Q63" i="32"/>
  <c r="I66" i="32"/>
  <c r="AL64" i="32"/>
  <c r="AL62" i="32"/>
  <c r="F60" i="32"/>
  <c r="AO63" i="32"/>
  <c r="AK60" i="32"/>
  <c r="E59" i="32"/>
  <c r="AM68" i="32"/>
  <c r="AQ72" i="32"/>
  <c r="AA61" i="32"/>
  <c r="AA71" i="32"/>
  <c r="K60" i="32"/>
  <c r="C59" i="32"/>
  <c r="X65" i="32"/>
  <c r="H65" i="32"/>
  <c r="G59" i="32"/>
  <c r="AM67" i="32"/>
  <c r="W71" i="32"/>
  <c r="W65" i="32"/>
  <c r="I61" i="32"/>
  <c r="AP66" i="32"/>
  <c r="AH68" i="32"/>
  <c r="AH71" i="32"/>
  <c r="R59" i="32"/>
  <c r="R72" i="32"/>
  <c r="J72" i="32"/>
  <c r="B62" i="32"/>
  <c r="B65" i="32"/>
  <c r="AM66" i="32"/>
  <c r="P69" i="32"/>
  <c r="Y66" i="32"/>
  <c r="AI70" i="32"/>
  <c r="DG62" i="32"/>
  <c r="Q72" i="32"/>
  <c r="BV71" i="32"/>
  <c r="AZ62" i="32"/>
  <c r="AG64" i="32"/>
  <c r="B67" i="32"/>
  <c r="AQ66" i="32"/>
  <c r="CZ64" i="32"/>
  <c r="CZ71" i="32"/>
  <c r="DJ70" i="32"/>
  <c r="CT69" i="32"/>
  <c r="BL65" i="32"/>
  <c r="DD71" i="32"/>
  <c r="CL59" i="32"/>
  <c r="DB66" i="32"/>
  <c r="BL70" i="32"/>
  <c r="BS59" i="32"/>
  <c r="CU65" i="32"/>
  <c r="CS69" i="32"/>
  <c r="CZ68" i="32"/>
  <c r="CR66" i="32"/>
  <c r="DO70" i="32"/>
  <c r="DG66" i="32"/>
  <c r="DG67" i="32"/>
  <c r="DB65" i="32"/>
  <c r="DJ66" i="32"/>
  <c r="DJ63" i="32"/>
  <c r="DF63" i="32"/>
  <c r="DZ59" i="32"/>
  <c r="DR63" i="32"/>
  <c r="DR68" i="32"/>
  <c r="DB68" i="32"/>
  <c r="CT61" i="32"/>
  <c r="CT62" i="32"/>
  <c r="DA61" i="32"/>
  <c r="BD62" i="32"/>
  <c r="CG71" i="32"/>
  <c r="CG66" i="32"/>
  <c r="BQ72" i="32"/>
  <c r="BI61" i="32"/>
  <c r="CE62" i="32"/>
  <c r="BV62" i="32"/>
  <c r="BV67" i="32"/>
  <c r="BN64" i="32"/>
  <c r="BF69" i="32"/>
  <c r="AX64" i="32"/>
  <c r="CK68" i="32"/>
  <c r="BU64" i="32"/>
  <c r="BE61" i="32"/>
  <c r="BE67" i="32"/>
  <c r="AW61" i="32"/>
  <c r="CF60" i="32"/>
  <c r="CF68" i="32"/>
  <c r="BH59" i="32"/>
  <c r="AZ60" i="32"/>
  <c r="AZ63" i="32"/>
  <c r="AU66" i="32"/>
  <c r="BX70" i="32"/>
  <c r="BX72" i="32"/>
  <c r="BR72" i="32"/>
  <c r="AU68" i="32"/>
  <c r="BR64" i="32"/>
  <c r="BR71" i="32"/>
  <c r="AT69" i="32"/>
  <c r="AT63" i="32"/>
  <c r="I63" i="32"/>
  <c r="AO66" i="32"/>
  <c r="AG72" i="32"/>
  <c r="Y64" i="32"/>
  <c r="Q61" i="32"/>
  <c r="Q68" i="32"/>
  <c r="I67" i="32"/>
  <c r="AL67" i="32"/>
  <c r="N60" i="32"/>
  <c r="U68" i="32"/>
  <c r="M70" i="32"/>
  <c r="AN61" i="32"/>
  <c r="O59" i="32"/>
  <c r="O71" i="32"/>
  <c r="AQ65" i="32"/>
  <c r="AI72" i="32"/>
  <c r="AI66" i="32"/>
  <c r="AA65" i="32"/>
  <c r="AA63" i="32"/>
  <c r="C61" i="32"/>
  <c r="AN59" i="32"/>
  <c r="AN60" i="32"/>
  <c r="AF61" i="32"/>
  <c r="AF67" i="32"/>
  <c r="X67" i="32"/>
  <c r="H67" i="32"/>
  <c r="AE60" i="32"/>
  <c r="W66" i="32"/>
  <c r="W67" i="32"/>
  <c r="G68" i="32"/>
  <c r="B60" i="32"/>
  <c r="AP59" i="32"/>
  <c r="AP67" i="32"/>
  <c r="AH67" i="32"/>
  <c r="AH72" i="32"/>
  <c r="R61" i="32"/>
  <c r="J69" i="32"/>
  <c r="B71" i="32"/>
  <c r="B70" i="32"/>
  <c r="P68" i="32"/>
  <c r="CP61" i="32"/>
  <c r="Q70" i="32"/>
  <c r="AT67" i="32"/>
  <c r="AG63" i="32"/>
  <c r="DA59" i="32"/>
  <c r="CL60" i="32"/>
  <c r="U62" i="32"/>
  <c r="B72" i="32"/>
  <c r="DJ67" i="32"/>
  <c r="CZ66" i="32"/>
  <c r="DB64" i="32"/>
  <c r="CZ72" i="32"/>
  <c r="DB71" i="32"/>
  <c r="CJ63" i="32"/>
  <c r="BD63" i="32"/>
  <c r="ES69" i="32"/>
  <c r="ES72" i="32"/>
  <c r="ES61" i="32"/>
  <c r="CW62" i="32"/>
  <c r="DM62" i="32"/>
  <c r="DE65" i="32"/>
  <c r="CO72" i="32"/>
  <c r="DM67" i="32"/>
  <c r="EA64" i="32"/>
  <c r="EA70" i="32"/>
  <c r="CU69" i="32"/>
  <c r="CM65" i="32"/>
  <c r="CY68" i="32"/>
  <c r="DP59" i="32"/>
  <c r="DP62" i="32"/>
  <c r="CZ63" i="32"/>
  <c r="DO68" i="32"/>
  <c r="CT63" i="32"/>
  <c r="EK68" i="32"/>
  <c r="DV59" i="32"/>
  <c r="DF72" i="32"/>
  <c r="CX66" i="32"/>
  <c r="CP59" i="32"/>
  <c r="DB70" i="32"/>
  <c r="CJ65" i="32"/>
  <c r="CJ71" i="32"/>
  <c r="CB69" i="32"/>
  <c r="BT63" i="32"/>
  <c r="BT62" i="32"/>
  <c r="BT72" i="32"/>
  <c r="BL62" i="32"/>
  <c r="BD64" i="32"/>
  <c r="AV65" i="32"/>
  <c r="AV64" i="32"/>
  <c r="AV72" i="32"/>
  <c r="CI61" i="32"/>
  <c r="BS65" i="32"/>
  <c r="BS67" i="32"/>
  <c r="CG68" i="32"/>
  <c r="BY60" i="32"/>
  <c r="BQ66" i="32"/>
  <c r="BI71" i="32"/>
  <c r="CE65" i="32"/>
  <c r="CE67" i="32"/>
  <c r="CE64" i="32"/>
  <c r="BV69" i="32"/>
  <c r="BV68" i="32"/>
  <c r="BF68" i="32"/>
  <c r="CK66" i="32"/>
  <c r="BU66" i="32"/>
  <c r="BE69" i="32"/>
  <c r="BH61" i="32"/>
  <c r="AZ67" i="32"/>
  <c r="AZ65" i="32"/>
  <c r="DD61" i="32"/>
  <c r="CW67" i="32"/>
  <c r="CY70" i="32"/>
  <c r="AU71" i="32"/>
  <c r="BZ60" i="32"/>
  <c r="BR65" i="32"/>
  <c r="AT64" i="32"/>
  <c r="AG62" i="32"/>
  <c r="AO67" i="32"/>
  <c r="Y71" i="32"/>
  <c r="Q66" i="32"/>
  <c r="Q71" i="32"/>
  <c r="I69" i="32"/>
  <c r="AL66" i="32"/>
  <c r="AL70" i="32"/>
  <c r="F61" i="32"/>
  <c r="AS61" i="32"/>
  <c r="U72" i="32"/>
  <c r="O61" i="32"/>
  <c r="I62" i="32"/>
  <c r="O68" i="32"/>
  <c r="O69" i="32"/>
  <c r="AQ67" i="32"/>
  <c r="AQ68" i="32"/>
  <c r="AI68" i="32"/>
  <c r="AA70" i="32"/>
  <c r="S59" i="32"/>
  <c r="AN62" i="32"/>
  <c r="AF64" i="32"/>
  <c r="AF72" i="32"/>
  <c r="H63" i="32"/>
  <c r="H71" i="32"/>
  <c r="AM71" i="32"/>
  <c r="AE62" i="32"/>
  <c r="G61" i="32"/>
  <c r="G65" i="32"/>
  <c r="AI67" i="32"/>
  <c r="AP61" i="32"/>
  <c r="AP70" i="32"/>
  <c r="AH70" i="32"/>
  <c r="R60" i="32"/>
  <c r="R63" i="32"/>
  <c r="J63" i="32"/>
  <c r="B69" i="32"/>
  <c r="I59" i="32"/>
  <c r="H59" i="32"/>
  <c r="P66" i="32"/>
  <c r="BM67" i="32"/>
  <c r="EI60" i="32"/>
  <c r="DL63" i="32"/>
  <c r="DE59" i="32"/>
  <c r="DY67" i="32"/>
  <c r="DN70" i="32"/>
  <c r="DA72" i="32"/>
  <c r="BM70" i="32"/>
  <c r="BX69" i="32"/>
  <c r="BN60" i="32"/>
  <c r="EE63" i="32"/>
  <c r="DL65" i="32"/>
  <c r="DT62" i="32"/>
  <c r="DL67" i="32"/>
  <c r="DZ64" i="32"/>
  <c r="DP68" i="32"/>
  <c r="DP63" i="32"/>
  <c r="CY59" i="32"/>
  <c r="CW64" i="32"/>
  <c r="DY61" i="32"/>
  <c r="CS67" i="32"/>
  <c r="DF70" i="32"/>
  <c r="CB60" i="32"/>
  <c r="CB70" i="32"/>
  <c r="BT69" i="32"/>
  <c r="BO61" i="32"/>
  <c r="BQ60" i="32"/>
  <c r="BO59" i="32"/>
  <c r="BG70" i="32"/>
  <c r="BG68" i="32"/>
  <c r="BG66" i="32"/>
  <c r="AY67" i="32"/>
  <c r="AY60" i="32"/>
  <c r="BJ70" i="32"/>
  <c r="BV61" i="32"/>
  <c r="CD66" i="32"/>
  <c r="BF60" i="32"/>
  <c r="CD65" i="32"/>
  <c r="BE59" i="32"/>
  <c r="BU65" i="32"/>
  <c r="BU69" i="32"/>
  <c r="BE63" i="32"/>
  <c r="CH61" i="32"/>
  <c r="BX62" i="32"/>
  <c r="BP61" i="32"/>
  <c r="DT60" i="32"/>
  <c r="CC59" i="32"/>
  <c r="CD69" i="32"/>
  <c r="CH71" i="32"/>
  <c r="CH68" i="32"/>
  <c r="BZ64" i="32"/>
  <c r="BJ63" i="32"/>
  <c r="AT61" i="32"/>
  <c r="BM65" i="32"/>
  <c r="CS61" i="32"/>
  <c r="DC61" i="32"/>
  <c r="BP72" i="32"/>
  <c r="BM69" i="32"/>
  <c r="BP62" i="32"/>
  <c r="CH59" i="32"/>
  <c r="ET66" i="32"/>
  <c r="EB67" i="32"/>
  <c r="CY61" i="32"/>
  <c r="CS71" i="32"/>
  <c r="DV71" i="32"/>
  <c r="BW72" i="32"/>
  <c r="BG62" i="32"/>
  <c r="BW67" i="32"/>
  <c r="BP66" i="32"/>
  <c r="CO66" i="32"/>
  <c r="CO68" i="32"/>
  <c r="DT72" i="32"/>
  <c r="CW63" i="32"/>
  <c r="CX68" i="32"/>
  <c r="DA71" i="32"/>
  <c r="CB59" i="32"/>
  <c r="BG64" i="32"/>
  <c r="BJ62" i="32"/>
  <c r="BU59" i="32"/>
  <c r="BM68" i="32"/>
  <c r="BE71" i="32"/>
  <c r="CH67" i="32"/>
  <c r="EE71" i="32"/>
  <c r="ER71" i="32"/>
  <c r="EM61" i="32"/>
  <c r="DM72" i="32"/>
  <c r="EC71" i="32"/>
  <c r="DM65" i="32"/>
  <c r="CW65" i="32"/>
  <c r="DT71" i="32"/>
  <c r="DT64" i="32"/>
  <c r="DL62" i="32"/>
  <c r="DU61" i="32"/>
  <c r="CN69" i="32"/>
  <c r="EA72" i="32"/>
  <c r="DY65" i="32"/>
  <c r="CS62" i="32"/>
  <c r="DR65" i="32"/>
  <c r="DM68" i="32"/>
  <c r="DW72" i="32"/>
  <c r="CJ60" i="32"/>
  <c r="CB61" i="32"/>
  <c r="CB62" i="32"/>
  <c r="BT59" i="32"/>
  <c r="BK72" i="32"/>
  <c r="AU70" i="32"/>
  <c r="AU72" i="32"/>
  <c r="CG67" i="32"/>
  <c r="BI60" i="32"/>
  <c r="CJ72" i="32"/>
  <c r="BG61" i="32"/>
  <c r="BG69" i="32"/>
  <c r="BG71" i="32"/>
  <c r="AY70" i="32"/>
  <c r="AY62" i="32"/>
  <c r="BF59" i="32"/>
  <c r="CD67" i="32"/>
  <c r="BN67" i="32"/>
  <c r="BF70" i="32"/>
  <c r="CK67" i="32"/>
  <c r="CC61" i="32"/>
  <c r="BU71" i="32"/>
  <c r="BM59" i="32"/>
  <c r="BM72" i="32"/>
  <c r="BH66" i="32"/>
  <c r="BX66" i="32"/>
  <c r="BK70" i="32"/>
  <c r="BZ65" i="32"/>
  <c r="CM62" i="32"/>
  <c r="BM60" i="32"/>
  <c r="BB64" i="32"/>
  <c r="BP63" i="32"/>
  <c r="BK62" i="32"/>
  <c r="BK66" i="32"/>
  <c r="BR60" i="32"/>
  <c r="BJ71" i="32"/>
  <c r="BJ67" i="32"/>
  <c r="BT64" i="32"/>
  <c r="BP60" i="32"/>
  <c r="BB60" i="32"/>
  <c r="EC72" i="32"/>
  <c r="CO67" i="32"/>
  <c r="DL72" i="32"/>
  <c r="CO65" i="32"/>
  <c r="DW70" i="32"/>
  <c r="DZ67" i="32"/>
  <c r="DV70" i="32"/>
  <c r="BT66" i="32"/>
  <c r="BM71" i="32"/>
  <c r="BH67" i="32"/>
  <c r="EE62" i="32"/>
  <c r="EC69" i="32"/>
  <c r="DZ62" i="32"/>
  <c r="BW69" i="32"/>
  <c r="BO60" i="32"/>
  <c r="BG63" i="32"/>
  <c r="BU67" i="32"/>
  <c r="BE62" i="32"/>
  <c r="BX71" i="32"/>
  <c r="DU59" i="32"/>
  <c r="BP68" i="32"/>
  <c r="EE69" i="32"/>
  <c r="EM59" i="32"/>
  <c r="DD63" i="32"/>
  <c r="DM66" i="32"/>
  <c r="DE60" i="32"/>
  <c r="CW69" i="32"/>
  <c r="CO63" i="32"/>
  <c r="EA69" i="32"/>
  <c r="DT66" i="32"/>
  <c r="DL64" i="32"/>
  <c r="DD64" i="32"/>
  <c r="CN60" i="32"/>
  <c r="DE61" i="32"/>
  <c r="EA66" i="32"/>
  <c r="CM60" i="32"/>
  <c r="CW72" i="32"/>
  <c r="DP61" i="32"/>
  <c r="DP67" i="32"/>
  <c r="DH61" i="32"/>
  <c r="CR62" i="32"/>
  <c r="CR65" i="32"/>
  <c r="DW62" i="32"/>
  <c r="DW65" i="32"/>
  <c r="DO69" i="32"/>
  <c r="CY65" i="32"/>
  <c r="DC59" i="32"/>
  <c r="DY60" i="32"/>
  <c r="DY68" i="32"/>
  <c r="CL64" i="32"/>
  <c r="DV60" i="32"/>
  <c r="DV64" i="32"/>
  <c r="DN63" i="32"/>
  <c r="DF65" i="32"/>
  <c r="DF59" i="32"/>
  <c r="CX65" i="32"/>
  <c r="CP66" i="32"/>
  <c r="CP70" i="32"/>
  <c r="DY70" i="32"/>
  <c r="DR62" i="32"/>
  <c r="EA63" i="32"/>
  <c r="CJ59" i="32"/>
  <c r="CJ62" i="32"/>
  <c r="CB64" i="32"/>
  <c r="BT65" i="32"/>
  <c r="BT68" i="32"/>
  <c r="BD60" i="32"/>
  <c r="AV60" i="32"/>
  <c r="AV68" i="32"/>
  <c r="CI68" i="32"/>
  <c r="CA67" i="32"/>
  <c r="BQ59" i="32"/>
  <c r="BQ61" i="32"/>
  <c r="CI67" i="32"/>
  <c r="BG65" i="32"/>
  <c r="AY64" i="32"/>
  <c r="CH66" i="32"/>
  <c r="BN59" i="32"/>
  <c r="BN70" i="32"/>
  <c r="BF61" i="32"/>
  <c r="BU72" i="32"/>
  <c r="BZ63" i="32"/>
  <c r="CK62" i="32"/>
  <c r="CK69" i="32"/>
  <c r="BU60" i="32"/>
  <c r="BM64" i="32"/>
  <c r="BE70" i="32"/>
  <c r="CF67" i="32"/>
  <c r="BH63" i="32"/>
  <c r="CA71" i="32"/>
  <c r="BX63" i="32"/>
  <c r="BS64" i="32"/>
  <c r="EB59" i="32"/>
  <c r="BB59" i="32"/>
  <c r="BP64" i="32"/>
  <c r="BP65" i="32"/>
  <c r="CH65" i="32"/>
  <c r="BZ69" i="32"/>
  <c r="BR63" i="32"/>
  <c r="BJ72" i="32"/>
  <c r="BM63" i="32"/>
  <c r="DL70" i="32"/>
  <c r="BH70" i="32"/>
  <c r="BX67" i="32"/>
  <c r="BP69" i="32"/>
  <c r="CH63" i="32"/>
  <c r="AT59" i="32"/>
  <c r="DU70" i="32"/>
  <c r="DL71" i="32"/>
  <c r="CY71" i="32"/>
  <c r="CO69" i="32"/>
  <c r="DN66" i="32"/>
  <c r="BW66" i="32"/>
  <c r="BH69" i="32"/>
  <c r="BP71" i="32"/>
  <c r="BW68" i="32"/>
  <c r="CH70" i="32"/>
  <c r="BZ67" i="32"/>
  <c r="EC66" i="32"/>
  <c r="CL71" i="32"/>
  <c r="BT67" i="32"/>
  <c r="BG67" i="32"/>
  <c r="AY59" i="32"/>
  <c r="BS71" i="32"/>
  <c r="AT60" i="32"/>
  <c r="BU62" i="32"/>
  <c r="BE65" i="32"/>
  <c r="BH71" i="32"/>
  <c r="BP59" i="32"/>
  <c r="CH64" i="32"/>
  <c r="BJ64" i="32"/>
  <c r="EE64" i="32"/>
  <c r="EU71" i="32"/>
  <c r="EM60" i="32"/>
  <c r="EE60" i="32"/>
  <c r="DU60" i="32"/>
  <c r="DM64" i="32"/>
  <c r="CW66" i="32"/>
  <c r="CO70" i="32"/>
  <c r="EB61" i="32"/>
  <c r="DT68" i="32"/>
  <c r="DL66" i="32"/>
  <c r="CO71" i="32"/>
  <c r="EA68" i="32"/>
  <c r="DP64" i="32"/>
  <c r="DP69" i="32"/>
  <c r="CR64" i="32"/>
  <c r="CR67" i="32"/>
  <c r="DW63" i="32"/>
  <c r="DW67" i="32"/>
  <c r="DO71" i="32"/>
  <c r="DG65" i="32"/>
  <c r="DG59" i="32"/>
  <c r="CY62" i="32"/>
  <c r="DA65" i="32"/>
  <c r="EK61" i="32"/>
  <c r="DY63" i="32"/>
  <c r="DY71" i="32"/>
  <c r="DQ60" i="32"/>
  <c r="CS68" i="32"/>
  <c r="CT65" i="32"/>
  <c r="DJ62" i="32"/>
  <c r="DJ61" i="32"/>
  <c r="DV61" i="32"/>
  <c r="DV67" i="32"/>
  <c r="DN64" i="32"/>
  <c r="DF66" i="32"/>
  <c r="DF64" i="32"/>
  <c r="CX63" i="32"/>
  <c r="CX69" i="32"/>
  <c r="DY69" i="32"/>
  <c r="DI69" i="32"/>
  <c r="DR61" i="32"/>
  <c r="DB69" i="32"/>
  <c r="CT59" i="32"/>
  <c r="CT72" i="32"/>
  <c r="CL63" i="32"/>
  <c r="CX72" i="32"/>
  <c r="DA67" i="32"/>
  <c r="CJ64" i="32"/>
  <c r="CB67" i="32"/>
  <c r="CB66" i="32"/>
  <c r="BT71" i="32"/>
  <c r="BT60" i="32"/>
  <c r="BT70" i="32"/>
  <c r="BL60" i="32"/>
  <c r="AV61" i="32"/>
  <c r="AV62" i="32"/>
  <c r="AV70" i="32"/>
  <c r="CI59" i="32"/>
  <c r="BS63" i="32"/>
  <c r="AU62" i="32"/>
  <c r="CJ69" i="32"/>
  <c r="CI69" i="32"/>
  <c r="CG62" i="32"/>
  <c r="CG65" i="32"/>
  <c r="BQ71" i="32"/>
  <c r="BQ62" i="32"/>
  <c r="BQ70" i="32"/>
  <c r="BW60" i="32"/>
  <c r="AY66" i="32"/>
  <c r="CD68" i="32"/>
  <c r="BN65" i="32"/>
  <c r="BN61" i="32"/>
  <c r="BF65" i="32"/>
  <c r="BF72" i="32"/>
  <c r="AX72" i="32"/>
  <c r="CH62" i="32"/>
  <c r="CK71" i="32"/>
  <c r="BU63" i="32"/>
  <c r="BM61" i="32"/>
  <c r="BM66" i="32"/>
  <c r="BE68" i="32"/>
  <c r="BE64" i="32"/>
  <c r="AW59" i="32"/>
  <c r="AW60" i="32"/>
  <c r="DT65" i="32"/>
  <c r="CF69" i="32"/>
  <c r="BH65" i="32"/>
  <c r="AZ69" i="32"/>
  <c r="CJ67" i="32"/>
  <c r="BX65" i="32"/>
  <c r="BB72" i="32"/>
  <c r="BP67" i="32"/>
  <c r="BP70" i="32"/>
  <c r="BH72" i="32"/>
  <c r="BV63" i="32"/>
  <c r="BB61" i="32"/>
  <c r="CH72" i="32"/>
  <c r="BZ68" i="32"/>
  <c r="BZ70" i="32"/>
  <c r="BR61" i="32"/>
  <c r="AT70" i="32"/>
  <c r="CU59" i="32"/>
  <c r="DC63" i="32"/>
  <c r="CQ64" i="32"/>
  <c r="DU69" i="32"/>
  <c r="EB62" i="32"/>
  <c r="DC67" i="32"/>
  <c r="CQ68" i="32"/>
  <c r="EB65" i="32"/>
  <c r="DQ68" i="32"/>
  <c r="DQ64" i="32"/>
  <c r="DQ72" i="32"/>
  <c r="DU62" i="32"/>
  <c r="DQ70" i="32"/>
  <c r="DS59" i="32"/>
  <c r="DI60" i="32"/>
  <c r="EK69" i="32"/>
  <c r="EL59" i="32"/>
  <c r="EL72" i="32"/>
  <c r="EL65" i="32"/>
  <c r="ED59" i="32"/>
  <c r="ED60" i="32"/>
  <c r="ER64" i="32"/>
  <c r="EK62" i="32"/>
  <c r="EC64" i="32"/>
  <c r="DU72" i="32"/>
  <c r="DM60" i="32"/>
  <c r="DE67" i="32"/>
  <c r="CW59" i="32"/>
  <c r="EB64" i="32"/>
  <c r="CN70" i="32"/>
  <c r="EA65" i="32"/>
  <c r="DC64" i="32"/>
  <c r="DP66" i="32"/>
  <c r="DP71" i="32"/>
  <c r="CR68" i="32"/>
  <c r="CR69" i="32"/>
  <c r="DW68" i="32"/>
  <c r="DW69" i="32"/>
  <c r="DG64" i="32"/>
  <c r="CY67" i="32"/>
  <c r="CQ67" i="32"/>
  <c r="DK60" i="32"/>
  <c r="DV63" i="32"/>
  <c r="CS65" i="32"/>
  <c r="DQ69" i="32"/>
  <c r="CS63" i="32"/>
  <c r="CX67" i="32"/>
  <c r="DB60" i="32"/>
  <c r="DE71" i="32"/>
  <c r="DJ65" i="32"/>
  <c r="DJ72" i="32"/>
  <c r="CS70" i="32"/>
  <c r="CX62" i="32"/>
  <c r="DV72" i="32"/>
  <c r="DN68" i="32"/>
  <c r="DF67" i="32"/>
  <c r="CX71" i="32"/>
  <c r="CP67" i="32"/>
  <c r="EA67" i="32"/>
  <c r="DI72" i="32"/>
  <c r="DZ60" i="32"/>
  <c r="DR69" i="32"/>
  <c r="CT66" i="32"/>
  <c r="CL69" i="32"/>
  <c r="DQ66" i="32"/>
  <c r="DA69" i="32"/>
  <c r="DA68" i="32"/>
  <c r="EK65" i="32"/>
  <c r="DU63" i="32"/>
  <c r="DU65" i="32"/>
  <c r="EB66" i="32"/>
  <c r="DD62" i="32"/>
  <c r="DS61" i="32"/>
  <c r="DC66" i="32"/>
  <c r="CM61" i="32"/>
  <c r="CM59" i="32"/>
  <c r="DH60" i="32"/>
  <c r="DW59" i="32"/>
  <c r="DW71" i="32"/>
  <c r="CY69" i="32"/>
  <c r="CQ69" i="32"/>
  <c r="DE66" i="32"/>
  <c r="DV69" i="32"/>
  <c r="DN65" i="32"/>
  <c r="DF61" i="32"/>
  <c r="CP68" i="32"/>
  <c r="DZ66" i="32"/>
  <c r="DI65" i="32"/>
  <c r="DZ63" i="32"/>
  <c r="DU71" i="32"/>
  <c r="CQ70" i="32"/>
  <c r="EB69" i="32"/>
  <c r="DU66" i="32"/>
  <c r="EB68" i="32"/>
  <c r="DQ71" i="32"/>
  <c r="EE67" i="32"/>
  <c r="EJ60" i="32"/>
  <c r="DD69" i="32"/>
  <c r="EC70" i="32"/>
  <c r="DM59" i="32"/>
  <c r="DE72" i="32"/>
  <c r="DC69" i="32"/>
  <c r="EB70" i="32"/>
  <c r="DD66" i="32"/>
  <c r="CN65" i="32"/>
  <c r="DC70" i="32"/>
  <c r="DC71" i="32"/>
  <c r="DH59" i="32"/>
  <c r="CR72" i="32"/>
  <c r="DG68" i="32"/>
  <c r="DG69" i="32"/>
  <c r="CQ63" i="32"/>
  <c r="EA60" i="32"/>
  <c r="DQ59" i="32"/>
  <c r="CS60" i="32"/>
  <c r="CS64" i="32"/>
  <c r="DV62" i="32"/>
  <c r="DJ71" i="32"/>
  <c r="DQ65" i="32"/>
  <c r="DL60" i="32"/>
  <c r="DN69" i="32"/>
  <c r="DF60" i="32"/>
  <c r="DF71" i="32"/>
  <c r="CP64" i="32"/>
  <c r="CP63" i="32"/>
  <c r="CP71" i="32"/>
  <c r="DI62" i="32"/>
  <c r="DI67" i="32"/>
  <c r="DZ71" i="32"/>
  <c r="DZ65" i="32"/>
  <c r="DR70" i="32"/>
  <c r="CT64" i="32"/>
  <c r="CL66" i="32"/>
  <c r="CL70" i="32"/>
  <c r="DC68" i="32"/>
  <c r="CQ62" i="32"/>
  <c r="CQ71" i="32"/>
  <c r="CP69" i="32"/>
  <c r="EK71" i="32"/>
  <c r="EJ59" i="32"/>
  <c r="EG65" i="32"/>
  <c r="DU68" i="32"/>
  <c r="EC63" i="32"/>
  <c r="DU64" i="32"/>
  <c r="CW60" i="32"/>
  <c r="EB63" i="32"/>
  <c r="DD68" i="32"/>
  <c r="CN62" i="32"/>
  <c r="EC67" i="32"/>
  <c r="DC62" i="32"/>
  <c r="DC72" i="32"/>
  <c r="CX70" i="32"/>
  <c r="DI63" i="32"/>
  <c r="CS59" i="32"/>
  <c r="DW60" i="32"/>
  <c r="DW66" i="32"/>
  <c r="DG60" i="32"/>
  <c r="DG71" i="32"/>
  <c r="CQ66" i="32"/>
  <c r="DI64" i="32"/>
  <c r="DQ61" i="32"/>
  <c r="CN71" i="32"/>
  <c r="CO62" i="32"/>
  <c r="DJ69" i="32"/>
  <c r="CN63" i="32"/>
  <c r="DV65" i="32"/>
  <c r="DN71" i="32"/>
  <c r="CX59" i="32"/>
  <c r="CP60" i="32"/>
  <c r="DI70" i="32"/>
  <c r="DI68" i="32"/>
  <c r="DZ68" i="32"/>
  <c r="CT68" i="32"/>
  <c r="CL68" i="32"/>
  <c r="CL72" i="32"/>
  <c r="DA63" i="32"/>
  <c r="EK63" i="32"/>
  <c r="EB71" i="32"/>
  <c r="CX61" i="32"/>
  <c r="DI66" i="32"/>
  <c r="EK70" i="32"/>
  <c r="EE72" i="32"/>
  <c r="EE65" i="32"/>
  <c r="EJ61" i="32"/>
  <c r="EK66" i="32"/>
  <c r="EK64" i="32"/>
  <c r="EG68" i="32"/>
  <c r="DK61" i="32"/>
  <c r="EC68" i="32"/>
  <c r="DU67" i="32"/>
  <c r="DM69" i="32"/>
  <c r="DE70" i="32"/>
  <c r="CW71" i="32"/>
  <c r="EB72" i="32"/>
  <c r="DD70" i="32"/>
  <c r="CN64" i="32"/>
  <c r="EC65" i="32"/>
  <c r="DX60" i="32"/>
  <c r="DP65" i="32"/>
  <c r="CR63" i="32"/>
  <c r="DW61" i="32"/>
  <c r="DO67" i="32"/>
  <c r="DG70" i="32"/>
  <c r="CY72" i="32"/>
  <c r="CY60" i="32"/>
  <c r="CQ65" i="32"/>
  <c r="CQ72" i="32"/>
  <c r="CY66" i="32"/>
  <c r="CL62" i="32"/>
  <c r="DQ67" i="32"/>
  <c r="DY59" i="32"/>
  <c r="DQ63" i="32"/>
  <c r="DQ62" i="32"/>
  <c r="CS66" i="32"/>
  <c r="DI71" i="32"/>
  <c r="DV66" i="32"/>
  <c r="DN62" i="32"/>
  <c r="CX60" i="32"/>
  <c r="CP65" i="32"/>
  <c r="CP62" i="32"/>
  <c r="DI61" i="32"/>
  <c r="DZ70" i="32"/>
  <c r="DB63" i="32"/>
  <c r="CT71" i="32"/>
  <c r="CT70" i="32"/>
  <c r="DA66" i="32"/>
  <c r="EO59" i="32"/>
  <c r="EQ69" i="32"/>
  <c r="EP70" i="32"/>
  <c r="EP65" i="32"/>
  <c r="EU69" i="32"/>
  <c r="EM71" i="32"/>
  <c r="EL64" i="32"/>
  <c r="EL70" i="32"/>
  <c r="EI64" i="32"/>
  <c r="EQ64" i="32"/>
  <c r="EU70" i="32"/>
  <c r="EU68" i="32"/>
  <c r="EQ62" i="32"/>
  <c r="EI70" i="32"/>
  <c r="EU64" i="32"/>
  <c r="ED68" i="32"/>
  <c r="ER66" i="32"/>
  <c r="EN65" i="32"/>
  <c r="EH66" i="32"/>
  <c r="EP66" i="32"/>
  <c r="EV60" i="32"/>
  <c r="EF63" i="32"/>
  <c r="EQ61" i="32"/>
  <c r="EP69" i="32"/>
  <c r="EP68" i="32"/>
  <c r="EU66" i="32"/>
  <c r="EE61" i="32"/>
  <c r="EE59" i="32"/>
  <c r="EL62" i="32"/>
  <c r="EG71" i="32"/>
  <c r="EG64" i="32"/>
  <c r="EG67" i="32"/>
  <c r="EV59" i="32"/>
  <c r="EF61" i="32"/>
  <c r="EF59" i="32"/>
  <c r="EF72" i="32"/>
  <c r="EF71" i="32"/>
  <c r="EO61" i="32"/>
  <c r="EQ59" i="32"/>
  <c r="EH67" i="32"/>
  <c r="EH64" i="32"/>
  <c r="EU60" i="32"/>
  <c r="EM63" i="32"/>
  <c r="EM67" i="32"/>
  <c r="EO70" i="32"/>
  <c r="EQ65" i="32"/>
  <c r="EQ72" i="32"/>
  <c r="EI59" i="32"/>
  <c r="EP71" i="32"/>
  <c r="EH68" i="32"/>
  <c r="EU72" i="32"/>
  <c r="EG69" i="32"/>
  <c r="EF69" i="32"/>
  <c r="EQ68" i="32"/>
  <c r="EQ63" i="32"/>
  <c r="EH71" i="32"/>
  <c r="EU67" i="32"/>
  <c r="EU65" i="32"/>
  <c r="EM70" i="32"/>
  <c r="EM62" i="32"/>
  <c r="EL67" i="32"/>
  <c r="EG63" i="32"/>
  <c r="ED67" i="32"/>
  <c r="EP62" i="32"/>
  <c r="EH62" i="32"/>
  <c r="EM69" i="32"/>
  <c r="EH69" i="32"/>
  <c r="EQ60" i="32"/>
  <c r="EQ70" i="32"/>
  <c r="EH70" i="32"/>
  <c r="EH72" i="32"/>
  <c r="EU62" i="32"/>
  <c r="ET61" i="32"/>
  <c r="EG62" i="32"/>
  <c r="EU63" i="32"/>
  <c r="EP67" i="32"/>
  <c r="EQ66" i="32"/>
  <c r="EQ67" i="32"/>
  <c r="EP63" i="32"/>
  <c r="EP64" i="32"/>
  <c r="EH60" i="32"/>
  <c r="EM64" i="32"/>
  <c r="ET59" i="32"/>
  <c r="EL63" i="32"/>
  <c r="EL68" i="32"/>
  <c r="EG66" i="32"/>
  <c r="EG72" i="32"/>
  <c r="EN67" i="32"/>
  <c r="EN59" i="32"/>
  <c r="EN62" i="32"/>
  <c r="EF64" i="32"/>
  <c r="EV71" i="32"/>
  <c r="ES59" i="32"/>
  <c r="EO72" i="32"/>
  <c r="ER70" i="32"/>
  <c r="EV69" i="32"/>
  <c r="EO62" i="32"/>
  <c r="ED63" i="32"/>
  <c r="ED61" i="32"/>
  <c r="ER62" i="32"/>
  <c r="ER67" i="32"/>
  <c r="ER68" i="32"/>
  <c r="EN66" i="32"/>
  <c r="EN72" i="32"/>
  <c r="EN63" i="32"/>
  <c r="EV65" i="32"/>
  <c r="EO65" i="32"/>
  <c r="EO60" i="32"/>
  <c r="EI63" i="32"/>
  <c r="EI66" i="32"/>
  <c r="EI61" i="32"/>
  <c r="EP59" i="32"/>
  <c r="EP72" i="32"/>
  <c r="EM72" i="32"/>
  <c r="EM65" i="32"/>
  <c r="ET62" i="32"/>
  <c r="ED62" i="32"/>
  <c r="ED72" i="32"/>
  <c r="ED69" i="32"/>
  <c r="ER60" i="32"/>
  <c r="EN71" i="32"/>
  <c r="EV68" i="32"/>
  <c r="EV62" i="32"/>
  <c r="EF68" i="32"/>
  <c r="EF67" i="32"/>
  <c r="EN64" i="32"/>
  <c r="EO69" i="32"/>
  <c r="EO63" i="32"/>
  <c r="EO68" i="32"/>
  <c r="EN70" i="32"/>
  <c r="EP60" i="32"/>
  <c r="ET70" i="32"/>
  <c r="EL60" i="32"/>
  <c r="EV67" i="32"/>
  <c r="EH65" i="32"/>
  <c r="ES60" i="32"/>
  <c r="EI69" i="32"/>
  <c r="EU61" i="32"/>
  <c r="ET65" i="32"/>
  <c r="EL61" i="32"/>
  <c r="ED65" i="32"/>
  <c r="ED71" i="32"/>
  <c r="ER69" i="32"/>
  <c r="ET71" i="32"/>
  <c r="EF66" i="32"/>
  <c r="EV61" i="32"/>
  <c r="EV70" i="32"/>
  <c r="EO71" i="32"/>
  <c r="ET67" i="32"/>
  <c r="EN68" i="32"/>
  <c r="EO67" i="32"/>
  <c r="ET63" i="32"/>
  <c r="ET69" i="32"/>
  <c r="ER59" i="32"/>
  <c r="EH63" i="32"/>
  <c r="ER65" i="32"/>
  <c r="EU59" i="32"/>
  <c r="ER63" i="32"/>
  <c r="EV72" i="32"/>
  <c r="EV64" i="32"/>
  <c r="EF62" i="32"/>
  <c r="EI72" i="32"/>
  <c r="EI65" i="32"/>
  <c r="EI62" i="32"/>
  <c r="EH59" i="32"/>
  <c r="EM66" i="32"/>
  <c r="ET68" i="32"/>
  <c r="ED66" i="32"/>
  <c r="ER61" i="32"/>
  <c r="ER72" i="32"/>
  <c r="ED70" i="32"/>
  <c r="EN69" i="32"/>
  <c r="EV66" i="32"/>
  <c r="EV63" i="32"/>
  <c r="EF70" i="32"/>
  <c r="EO66" i="32"/>
  <c r="GD32" i="32"/>
  <c r="GC32" i="32"/>
  <c r="GE45" i="32"/>
  <c r="GD45" i="32"/>
  <c r="GC45" i="32"/>
  <c r="GB45" i="32"/>
  <c r="GA45" i="32"/>
  <c r="FZ45" i="32"/>
  <c r="FY45" i="32"/>
  <c r="FX45" i="32"/>
  <c r="FW45" i="32"/>
  <c r="FV45" i="32"/>
  <c r="GE44" i="32"/>
  <c r="GD44" i="32"/>
  <c r="GC44" i="32"/>
  <c r="GB44" i="32"/>
  <c r="GA44" i="32"/>
  <c r="FZ44" i="32"/>
  <c r="FY44" i="32"/>
  <c r="FX44" i="32"/>
  <c r="FW44" i="32"/>
  <c r="FV44" i="32"/>
  <c r="GE54" i="32"/>
  <c r="GD54" i="32"/>
  <c r="GC54" i="32"/>
  <c r="GB54" i="32"/>
  <c r="GA54" i="32"/>
  <c r="FZ54" i="32"/>
  <c r="FY54" i="32"/>
  <c r="FX54" i="32"/>
  <c r="FW54" i="32"/>
  <c r="FV54" i="32"/>
  <c r="FV31" i="32"/>
  <c r="FW31" i="32"/>
  <c r="FX31" i="32"/>
  <c r="FY31" i="32"/>
  <c r="FZ31" i="32"/>
  <c r="GA31" i="32"/>
  <c r="GB31" i="32"/>
  <c r="GC31" i="32"/>
  <c r="GD31" i="32"/>
  <c r="FV32" i="32"/>
  <c r="FW32" i="32"/>
  <c r="FX32" i="32"/>
  <c r="FY32" i="32"/>
  <c r="FZ32" i="32"/>
  <c r="GA32" i="32"/>
  <c r="GB32" i="32"/>
  <c r="FV33" i="32"/>
  <c r="FW33" i="32"/>
  <c r="FX33" i="32"/>
  <c r="FY33" i="32"/>
  <c r="FZ33" i="32"/>
  <c r="GA33" i="32"/>
  <c r="GB33" i="32"/>
  <c r="GC33" i="32"/>
  <c r="GD33" i="32"/>
  <c r="GE33" i="32"/>
  <c r="FV34" i="32"/>
  <c r="FW34" i="32"/>
  <c r="FX34" i="32"/>
  <c r="FY34" i="32"/>
  <c r="FZ34" i="32"/>
  <c r="GA34" i="32"/>
  <c r="GB34" i="32"/>
  <c r="GC34" i="32"/>
  <c r="GD34" i="32"/>
  <c r="GE34" i="32"/>
  <c r="FV35" i="32"/>
  <c r="FW35" i="32"/>
  <c r="FX35" i="32"/>
  <c r="FY35" i="32"/>
  <c r="FZ35" i="32"/>
  <c r="GA35" i="32"/>
  <c r="GB35" i="32"/>
  <c r="GC35" i="32"/>
  <c r="GD35" i="32"/>
  <c r="GE35" i="32"/>
  <c r="FV36" i="32"/>
  <c r="FW36" i="32"/>
  <c r="FX36" i="32"/>
  <c r="FY36" i="32"/>
  <c r="FZ36" i="32"/>
  <c r="GA36" i="32"/>
  <c r="GB36" i="32"/>
  <c r="GC36" i="32"/>
  <c r="GD36" i="32"/>
  <c r="GE36" i="32"/>
  <c r="FV37" i="32"/>
  <c r="FW37" i="32"/>
  <c r="FX37" i="32"/>
  <c r="FY37" i="32"/>
  <c r="FZ37" i="32"/>
  <c r="GA37" i="32"/>
  <c r="GB37" i="32"/>
  <c r="GC37" i="32"/>
  <c r="GD37" i="32"/>
  <c r="GE37" i="32"/>
  <c r="FV38" i="32"/>
  <c r="FW38" i="32"/>
  <c r="FX38" i="32"/>
  <c r="FY38" i="32"/>
  <c r="FZ38" i="32"/>
  <c r="GA38" i="32"/>
  <c r="GB38" i="32"/>
  <c r="GC38" i="32"/>
  <c r="GD38" i="32"/>
  <c r="GE38" i="32"/>
  <c r="FV39" i="32"/>
  <c r="FW39" i="32"/>
  <c r="FX39" i="32"/>
  <c r="FY39" i="32"/>
  <c r="FZ39" i="32"/>
  <c r="GA39" i="32"/>
  <c r="GB39" i="32"/>
  <c r="GC39" i="32"/>
  <c r="GD39" i="32"/>
  <c r="GE39" i="32"/>
  <c r="FV40" i="32"/>
  <c r="FW40" i="32"/>
  <c r="FX40" i="32"/>
  <c r="FY40" i="32"/>
  <c r="FZ40" i="32"/>
  <c r="GA40" i="32"/>
  <c r="GB40" i="32"/>
  <c r="GC40" i="32"/>
  <c r="GD40" i="32"/>
  <c r="GE40" i="32"/>
  <c r="FV41" i="32"/>
  <c r="FW41" i="32"/>
  <c r="FX41" i="32"/>
  <c r="FY41" i="32"/>
  <c r="FZ41" i="32"/>
  <c r="GA41" i="32"/>
  <c r="GB41" i="32"/>
  <c r="GC41" i="32"/>
  <c r="GD41" i="32"/>
  <c r="GE41" i="32"/>
  <c r="FV42" i="32"/>
  <c r="FW42" i="32"/>
  <c r="FX42" i="32"/>
  <c r="FY42" i="32"/>
  <c r="FZ42" i="32"/>
  <c r="GA42" i="32"/>
  <c r="GB42" i="32"/>
  <c r="GC42" i="32"/>
  <c r="GD42" i="32"/>
  <c r="GE42" i="32"/>
  <c r="EJ38" i="5"/>
  <c r="DH40" i="5"/>
  <c r="DC39" i="5"/>
  <c r="EU38" i="5"/>
  <c r="ET40" i="5"/>
  <c r="EI38" i="5"/>
  <c r="ET39" i="5"/>
  <c r="EV38" i="5"/>
  <c r="ET38" i="5"/>
  <c r="DD38" i="5"/>
  <c r="DC38" i="5"/>
  <c r="DZ38" i="5"/>
  <c r="EA38" i="5"/>
  <c r="CP38" i="5"/>
  <c r="EB38" i="5"/>
  <c r="DG40" i="5"/>
  <c r="EU40" i="5"/>
  <c r="DQ38" i="5"/>
  <c r="EK38" i="5"/>
  <c r="EW38" i="5"/>
  <c r="DP38" i="5"/>
  <c r="DF38" i="5"/>
  <c r="DE38" i="5"/>
  <c r="DR38" i="5"/>
  <c r="BE95" i="5" l="1"/>
  <c r="E8" i="20"/>
  <c r="BE29" i="5"/>
  <c r="AP28" i="5"/>
  <c r="AZ80" i="5"/>
  <c r="CU76" i="5"/>
  <c r="CU78" i="5" s="1"/>
  <c r="CF32" i="5"/>
  <c r="AB50" i="5"/>
  <c r="BV81" i="5"/>
  <c r="DT54" i="5"/>
  <c r="BV34" i="5"/>
  <c r="DD35" i="5"/>
  <c r="CO28" i="5"/>
  <c r="EB28" i="5"/>
  <c r="CH34" i="5"/>
  <c r="AT76" i="5"/>
  <c r="CT32" i="5"/>
  <c r="AY54" i="5"/>
  <c r="ER81" i="5"/>
  <c r="ER82" i="5" s="1"/>
  <c r="AS57" i="5"/>
  <c r="BA93" i="5"/>
  <c r="BB95" i="5" s="1"/>
  <c r="DS94" i="5"/>
  <c r="AS77" i="5"/>
  <c r="AS78" i="5" s="1"/>
  <c r="BA94" i="5"/>
  <c r="BB96" i="5" s="1"/>
  <c r="DS93" i="5"/>
  <c r="DS57" i="5"/>
  <c r="AT80" i="5"/>
  <c r="BA81" i="5"/>
  <c r="AY32" i="5"/>
  <c r="CE50" i="5"/>
  <c r="BA62" i="5"/>
  <c r="BB63" i="5" s="1"/>
  <c r="EB34" i="5"/>
  <c r="AS81" i="5"/>
  <c r="AS82" i="5" s="1"/>
  <c r="BA77" i="5"/>
  <c r="DS77" i="5"/>
  <c r="DS78" i="5" s="1"/>
  <c r="AS62" i="5"/>
  <c r="AZ54" i="5"/>
  <c r="AX54" i="5"/>
  <c r="AK80" i="5"/>
  <c r="EB33" i="5"/>
  <c r="AT53" i="5"/>
  <c r="AT96" i="5" s="1"/>
  <c r="AS93" i="5"/>
  <c r="CN53" i="5"/>
  <c r="CN96" i="5" s="1"/>
  <c r="ED34" i="5"/>
  <c r="AP32" i="5"/>
  <c r="AX81" i="5"/>
  <c r="DS62" i="5"/>
  <c r="AJ35" i="5"/>
  <c r="AD94" i="5"/>
  <c r="BV35" i="5"/>
  <c r="ER62" i="5"/>
  <c r="ES64" i="5" s="1"/>
  <c r="BQ32" i="5"/>
  <c r="EW54" i="5"/>
  <c r="AD80" i="5"/>
  <c r="AD81" i="5"/>
  <c r="BY54" i="5"/>
  <c r="BC50" i="5"/>
  <c r="CT33" i="5"/>
  <c r="CF80" i="5"/>
  <c r="AY76" i="5"/>
  <c r="BR93" i="5"/>
  <c r="AN82" i="5"/>
  <c r="BE33" i="5"/>
  <c r="DP35" i="5"/>
  <c r="BR94" i="5"/>
  <c r="AD57" i="5"/>
  <c r="DE80" i="5"/>
  <c r="DR77" i="5"/>
  <c r="DR78" i="5" s="1"/>
  <c r="AD62" i="5"/>
  <c r="AE64" i="5" s="1"/>
  <c r="BY50" i="5"/>
  <c r="BG35" i="5"/>
  <c r="DW76" i="5"/>
  <c r="DW78" i="5" s="1"/>
  <c r="BC33" i="5"/>
  <c r="AX32" i="5"/>
  <c r="CM77" i="5"/>
  <c r="CM78" i="5" s="1"/>
  <c r="EI77" i="5"/>
  <c r="EI78" i="5" s="1"/>
  <c r="ER57" i="5"/>
  <c r="BN80" i="5"/>
  <c r="V35" i="5"/>
  <c r="BY76" i="5"/>
  <c r="BR77" i="5"/>
  <c r="BR78" i="5" s="1"/>
  <c r="EB50" i="5"/>
  <c r="EU33" i="5"/>
  <c r="BC32" i="5"/>
  <c r="CH62" i="5"/>
  <c r="CI64" i="5" s="1"/>
  <c r="DD77" i="5"/>
  <c r="DD78" i="5" s="1"/>
  <c r="BC35" i="5"/>
  <c r="BV57" i="5"/>
  <c r="BE35" i="5"/>
  <c r="AG32" i="5"/>
  <c r="EV93" i="5"/>
  <c r="EV81" i="5"/>
  <c r="ES50" i="5"/>
  <c r="AT54" i="5"/>
  <c r="DD96" i="5"/>
  <c r="ER93" i="5"/>
  <c r="ES95" i="5" s="1"/>
  <c r="AD77" i="5"/>
  <c r="DE50" i="5"/>
  <c r="BR81" i="5"/>
  <c r="CT35" i="5"/>
  <c r="CN35" i="5"/>
  <c r="AJ80" i="5"/>
  <c r="ER77" i="5"/>
  <c r="ER78" i="5" s="1"/>
  <c r="BR62" i="5"/>
  <c r="EC53" i="5"/>
  <c r="EI57" i="5"/>
  <c r="EC54" i="5"/>
  <c r="DN35" i="5"/>
  <c r="AX77" i="5"/>
  <c r="DS32" i="5"/>
  <c r="AB32" i="5"/>
  <c r="EB54" i="5"/>
  <c r="EB64" i="5" s="1"/>
  <c r="DS35" i="5"/>
  <c r="CH81" i="5"/>
  <c r="DG32" i="5"/>
  <c r="BV77" i="5"/>
  <c r="AP35" i="5"/>
  <c r="BV62" i="5"/>
  <c r="BW63" i="5" s="1"/>
  <c r="AB81" i="5"/>
  <c r="BC34" i="5"/>
  <c r="BZ81" i="5"/>
  <c r="BV33" i="5"/>
  <c r="DG57" i="5"/>
  <c r="BZ94" i="5"/>
  <c r="CA96" i="5" s="1"/>
  <c r="BV76" i="5"/>
  <c r="CN54" i="5"/>
  <c r="CD80" i="5"/>
  <c r="CD82" i="5" s="1"/>
  <c r="ED80" i="5"/>
  <c r="ED82" i="5" s="1"/>
  <c r="ED33" i="5"/>
  <c r="Q76" i="5"/>
  <c r="CH93" i="5"/>
  <c r="CI95" i="5" s="1"/>
  <c r="DD94" i="5"/>
  <c r="DT53" i="5"/>
  <c r="BV94" i="5"/>
  <c r="BW96" i="5" s="1"/>
  <c r="CF57" i="5"/>
  <c r="CH33" i="5"/>
  <c r="BN32" i="5"/>
  <c r="AZ76" i="5"/>
  <c r="DH50" i="5"/>
  <c r="BK28" i="5"/>
  <c r="CL28" i="5"/>
  <c r="DE53" i="5"/>
  <c r="AY53" i="5"/>
  <c r="DD33" i="5"/>
  <c r="AX62" i="5"/>
  <c r="AX93" i="5"/>
  <c r="P76" i="5"/>
  <c r="BV93" i="5"/>
  <c r="BW95" i="5" s="1"/>
  <c r="AX94" i="5"/>
  <c r="DD81" i="5"/>
  <c r="DD82" i="5" s="1"/>
  <c r="DD62" i="5"/>
  <c r="AG33" i="5"/>
  <c r="CH57" i="5"/>
  <c r="CT34" i="5"/>
  <c r="CH77" i="5"/>
  <c r="BZ77" i="5"/>
  <c r="AH28" i="5"/>
  <c r="DD95" i="5"/>
  <c r="BX57" i="5"/>
  <c r="EV57" i="5"/>
  <c r="EL33" i="5"/>
  <c r="EV77" i="5"/>
  <c r="BR50" i="5"/>
  <c r="DD57" i="5"/>
  <c r="BZ57" i="5"/>
  <c r="EV62" i="5"/>
  <c r="DD63" i="5"/>
  <c r="BZ62" i="5"/>
  <c r="CA63" i="5" s="1"/>
  <c r="AT50" i="5"/>
  <c r="EF76" i="5"/>
  <c r="EF78" i="5" s="1"/>
  <c r="AS29" i="5"/>
  <c r="AS28" i="5"/>
  <c r="BU50" i="5"/>
  <c r="CV54" i="5"/>
  <c r="CV64" i="5" s="1"/>
  <c r="AF93" i="5"/>
  <c r="AX50" i="5"/>
  <c r="EH33" i="5"/>
  <c r="DT94" i="5"/>
  <c r="DU96" i="5" s="1"/>
  <c r="BQ76" i="5"/>
  <c r="BU94" i="5"/>
  <c r="AM53" i="5"/>
  <c r="AM63" i="5" s="1"/>
  <c r="AW54" i="5"/>
  <c r="AW64" i="5" s="1"/>
  <c r="EP93" i="5"/>
  <c r="EQ95" i="5" s="1"/>
  <c r="AF77" i="5"/>
  <c r="AF78" i="5" s="1"/>
  <c r="EP77" i="5"/>
  <c r="AF94" i="5"/>
  <c r="BQ34" i="5"/>
  <c r="CL35" i="5"/>
  <c r="EM76" i="5"/>
  <c r="EM78" i="5" s="1"/>
  <c r="AG76" i="5"/>
  <c r="CK35" i="5"/>
  <c r="AT93" i="5"/>
  <c r="EE35" i="5"/>
  <c r="BF77" i="5"/>
  <c r="BF78" i="5" s="1"/>
  <c r="AK57" i="5"/>
  <c r="AK33" i="5"/>
  <c r="AZ35" i="5"/>
  <c r="AW32" i="5"/>
  <c r="DP62" i="5"/>
  <c r="DQ64" i="5" s="1"/>
  <c r="AF35" i="5"/>
  <c r="X32" i="5"/>
  <c r="AK94" i="5"/>
  <c r="AL96" i="5" s="1"/>
  <c r="EV80" i="5"/>
  <c r="AO57" i="5"/>
  <c r="AK77" i="5"/>
  <c r="CO80" i="5"/>
  <c r="CF35" i="5"/>
  <c r="CL94" i="5"/>
  <c r="EI62" i="5"/>
  <c r="CZ35" i="5"/>
  <c r="DP80" i="5"/>
  <c r="DP82" i="5" s="1"/>
  <c r="CM93" i="5"/>
  <c r="BK50" i="5"/>
  <c r="EA76" i="5"/>
  <c r="EA78" i="5" s="1"/>
  <c r="DX35" i="5"/>
  <c r="BS77" i="5"/>
  <c r="BS78" i="5" s="1"/>
  <c r="EI81" i="5"/>
  <c r="EC32" i="5"/>
  <c r="AM50" i="5"/>
  <c r="EI94" i="5"/>
  <c r="BN33" i="5"/>
  <c r="AT62" i="5"/>
  <c r="CM57" i="5"/>
  <c r="DV93" i="5"/>
  <c r="DW95" i="5" s="1"/>
  <c r="BA76" i="5"/>
  <c r="BR80" i="5"/>
  <c r="AZ32" i="5"/>
  <c r="DV94" i="5"/>
  <c r="DW96" i="5" s="1"/>
  <c r="CM50" i="5"/>
  <c r="BB34" i="5"/>
  <c r="AH80" i="5"/>
  <c r="EP50" i="5"/>
  <c r="DM54" i="5"/>
  <c r="CL93" i="5"/>
  <c r="AG50" i="5"/>
  <c r="AB77" i="5"/>
  <c r="AB57" i="5"/>
  <c r="DP77" i="5"/>
  <c r="CP77" i="5"/>
  <c r="BC76" i="5"/>
  <c r="BC78" i="5" s="1"/>
  <c r="BS80" i="5"/>
  <c r="AH76" i="5"/>
  <c r="CK33" i="5"/>
  <c r="CO50" i="5"/>
  <c r="U95" i="5"/>
  <c r="CL57" i="5"/>
  <c r="CP93" i="5"/>
  <c r="CQ95" i="5" s="1"/>
  <c r="BB80" i="5"/>
  <c r="CP62" i="5"/>
  <c r="CQ64" i="5" s="1"/>
  <c r="DV54" i="5"/>
  <c r="DV64" i="5" s="1"/>
  <c r="CF77" i="5"/>
  <c r="BH34" i="5"/>
  <c r="X81" i="5"/>
  <c r="X82" i="5" s="1"/>
  <c r="EV35" i="5"/>
  <c r="BN34" i="5"/>
  <c r="CU34" i="5"/>
  <c r="CU35" i="5"/>
  <c r="CM34" i="5"/>
  <c r="DT77" i="5"/>
  <c r="DT78" i="5" s="1"/>
  <c r="BH80" i="5"/>
  <c r="AZ33" i="5"/>
  <c r="AB62" i="5"/>
  <c r="AC63" i="5" s="1"/>
  <c r="AB94" i="5"/>
  <c r="AC96" i="5" s="1"/>
  <c r="EC35" i="5"/>
  <c r="BY35" i="5"/>
  <c r="BX33" i="5"/>
  <c r="BS32" i="5"/>
  <c r="EE32" i="5"/>
  <c r="U96" i="5"/>
  <c r="BN57" i="5"/>
  <c r="DT50" i="5"/>
  <c r="AH50" i="5"/>
  <c r="DL77" i="5"/>
  <c r="V32" i="5"/>
  <c r="X57" i="5"/>
  <c r="DU76" i="5"/>
  <c r="DU78" i="5" s="1"/>
  <c r="AO93" i="5"/>
  <c r="DV34" i="5"/>
  <c r="EG76" i="5"/>
  <c r="EG78" i="5" s="1"/>
  <c r="EW77" i="5"/>
  <c r="CF33" i="5"/>
  <c r="EV50" i="5"/>
  <c r="AO62" i="5"/>
  <c r="CG32" i="5"/>
  <c r="AK81" i="5"/>
  <c r="EL32" i="5"/>
  <c r="DO77" i="5"/>
  <c r="DO78" i="5" s="1"/>
  <c r="DX81" i="5"/>
  <c r="CH32" i="5"/>
  <c r="DU80" i="5"/>
  <c r="DU82" i="5" s="1"/>
  <c r="BI80" i="5"/>
  <c r="EI93" i="5"/>
  <c r="BS53" i="5"/>
  <c r="AX80" i="5"/>
  <c r="BZ54" i="5"/>
  <c r="DI54" i="5"/>
  <c r="Y82" i="5"/>
  <c r="AB35" i="5"/>
  <c r="BZ80" i="5"/>
  <c r="X33" i="5"/>
  <c r="DN34" i="5"/>
  <c r="BU33" i="5"/>
  <c r="DX77" i="5"/>
  <c r="DX78" i="5" s="1"/>
  <c r="CK62" i="5"/>
  <c r="AW81" i="5"/>
  <c r="AW82" i="5" s="1"/>
  <c r="BK34" i="5"/>
  <c r="BM34" i="5"/>
  <c r="BT76" i="5"/>
  <c r="BT78" i="5" s="1"/>
  <c r="AW57" i="5"/>
  <c r="DE33" i="5"/>
  <c r="CP54" i="5"/>
  <c r="DZ81" i="5"/>
  <c r="DZ82" i="5" s="1"/>
  <c r="CN50" i="5"/>
  <c r="BG50" i="5"/>
  <c r="CG50" i="5"/>
  <c r="AT32" i="5"/>
  <c r="CM62" i="5"/>
  <c r="BU76" i="5"/>
  <c r="CU50" i="5"/>
  <c r="DK62" i="5"/>
  <c r="DL64" i="5" s="1"/>
  <c r="AJ53" i="5"/>
  <c r="BQ81" i="5"/>
  <c r="BQ82" i="5" s="1"/>
  <c r="BG77" i="5"/>
  <c r="CL50" i="5"/>
  <c r="DV77" i="5"/>
  <c r="DV78" i="5" s="1"/>
  <c r="AO32" i="5"/>
  <c r="DO80" i="5"/>
  <c r="CH76" i="5"/>
  <c r="CH80" i="5"/>
  <c r="BG80" i="5"/>
  <c r="BB35" i="5"/>
  <c r="CM53" i="5"/>
  <c r="CN33" i="5"/>
  <c r="EA54" i="5"/>
  <c r="CL33" i="5"/>
  <c r="AK62" i="5"/>
  <c r="AL64" i="5" s="1"/>
  <c r="AZ50" i="5"/>
  <c r="DV62" i="5"/>
  <c r="DW64" i="5" s="1"/>
  <c r="AW93" i="5"/>
  <c r="DR93" i="5"/>
  <c r="DS95" i="5" s="1"/>
  <c r="AG34" i="5"/>
  <c r="AB34" i="5"/>
  <c r="AI54" i="5"/>
  <c r="BY34" i="5"/>
  <c r="CY32" i="5"/>
  <c r="AJ32" i="5"/>
  <c r="BG33" i="5"/>
  <c r="EV33" i="5"/>
  <c r="BU32" i="5"/>
  <c r="CL34" i="5"/>
  <c r="DP33" i="5"/>
  <c r="CP76" i="5"/>
  <c r="AW77" i="5"/>
  <c r="AW78" i="5" s="1"/>
  <c r="CM81" i="5"/>
  <c r="CM82" i="5" s="1"/>
  <c r="DO53" i="5"/>
  <c r="DO95" i="5" s="1"/>
  <c r="BY62" i="5"/>
  <c r="AO77" i="5"/>
  <c r="AO78" i="5" s="1"/>
  <c r="CL76" i="5"/>
  <c r="BX34" i="5"/>
  <c r="CY34" i="5"/>
  <c r="DR57" i="5"/>
  <c r="CH35" i="5"/>
  <c r="BV54" i="5"/>
  <c r="BN53" i="5"/>
  <c r="BN96" i="5" s="1"/>
  <c r="DX50" i="5"/>
  <c r="N80" i="5"/>
  <c r="CZ53" i="5"/>
  <c r="CZ95" i="5" s="1"/>
  <c r="DW50" i="5"/>
  <c r="M80" i="5"/>
  <c r="W81" i="5"/>
  <c r="BK54" i="5"/>
  <c r="BK64" i="5" s="1"/>
  <c r="EF50" i="5"/>
  <c r="CL62" i="5"/>
  <c r="BR33" i="5"/>
  <c r="DZ33" i="5"/>
  <c r="CC80" i="5"/>
  <c r="CC82" i="5" s="1"/>
  <c r="EP80" i="5"/>
  <c r="CG80" i="5"/>
  <c r="BQ33" i="5"/>
  <c r="AZ53" i="5"/>
  <c r="BF50" i="5"/>
  <c r="EL54" i="5"/>
  <c r="EL64" i="5" s="1"/>
  <c r="AT77" i="5"/>
  <c r="BY80" i="5"/>
  <c r="BA54" i="5"/>
  <c r="CO76" i="5"/>
  <c r="BU34" i="5"/>
  <c r="X35" i="5"/>
  <c r="CO77" i="5"/>
  <c r="CH53" i="5"/>
  <c r="DX33" i="5"/>
  <c r="AJ33" i="5"/>
  <c r="BM82" i="5"/>
  <c r="CZ76" i="5"/>
  <c r="CZ78" i="5" s="1"/>
  <c r="AB33" i="5"/>
  <c r="AY34" i="5"/>
  <c r="V33" i="5"/>
  <c r="AF34" i="5"/>
  <c r="BJ34" i="5"/>
  <c r="DW80" i="5"/>
  <c r="DW82" i="5" s="1"/>
  <c r="CG76" i="5"/>
  <c r="EJ53" i="5"/>
  <c r="AX53" i="5"/>
  <c r="AX96" i="5" s="1"/>
  <c r="DI76" i="5"/>
  <c r="ED32" i="5"/>
  <c r="BZ76" i="5"/>
  <c r="AO33" i="5"/>
  <c r="W77" i="5"/>
  <c r="CG34" i="5"/>
  <c r="T80" i="5"/>
  <c r="T82" i="5" s="1"/>
  <c r="AF57" i="5"/>
  <c r="BS33" i="5"/>
  <c r="EA34" i="5"/>
  <c r="CL32" i="5"/>
  <c r="EE33" i="5"/>
  <c r="AA82" i="5"/>
  <c r="AT81" i="5"/>
  <c r="DX53" i="5"/>
  <c r="DX96" i="5" s="1"/>
  <c r="DX80" i="5"/>
  <c r="CY50" i="5"/>
  <c r="CL77" i="5"/>
  <c r="DV50" i="5"/>
  <c r="AZ77" i="5"/>
  <c r="BM50" i="5"/>
  <c r="BH76" i="5"/>
  <c r="AF62" i="5"/>
  <c r="AG64" i="5" s="1"/>
  <c r="EP62" i="5"/>
  <c r="EQ63" i="5" s="1"/>
  <c r="DI50" i="5"/>
  <c r="W57" i="5"/>
  <c r="DZ34" i="5"/>
  <c r="AH34" i="5"/>
  <c r="BF80" i="5"/>
  <c r="DV81" i="5"/>
  <c r="DV82" i="5" s="1"/>
  <c r="AI34" i="5"/>
  <c r="BX32" i="5"/>
  <c r="DP34" i="5"/>
  <c r="BH50" i="5"/>
  <c r="BN76" i="5"/>
  <c r="CQ33" i="5"/>
  <c r="AW33" i="5"/>
  <c r="EC34" i="5"/>
  <c r="AW62" i="5"/>
  <c r="EE34" i="5"/>
  <c r="DF50" i="5"/>
  <c r="DK34" i="5"/>
  <c r="EP57" i="5"/>
  <c r="EA80" i="5"/>
  <c r="EA82" i="5" s="1"/>
  <c r="CK32" i="5"/>
  <c r="BR54" i="5"/>
  <c r="BS34" i="5"/>
  <c r="AG53" i="5"/>
  <c r="DN80" i="5"/>
  <c r="DN82" i="5" s="1"/>
  <c r="DP50" i="5"/>
  <c r="EQ54" i="5"/>
  <c r="CV76" i="5"/>
  <c r="BS54" i="5"/>
  <c r="AX76" i="5"/>
  <c r="EP81" i="5"/>
  <c r="BA80" i="5"/>
  <c r="BF34" i="5"/>
  <c r="CY33" i="5"/>
  <c r="BG53" i="5"/>
  <c r="CL53" i="5"/>
  <c r="BY32" i="5"/>
  <c r="EV34" i="5"/>
  <c r="DO34" i="5"/>
  <c r="X76" i="5"/>
  <c r="EP32" i="5"/>
  <c r="BX35" i="5"/>
  <c r="AW35" i="5"/>
  <c r="AW34" i="5"/>
  <c r="BJ32" i="5"/>
  <c r="ED53" i="5"/>
  <c r="ED63" i="5" s="1"/>
  <c r="EA50" i="5"/>
  <c r="DZ50" i="5"/>
  <c r="DE94" i="5"/>
  <c r="DF96" i="5" s="1"/>
  <c r="DE62" i="5"/>
  <c r="DF63" i="5" s="1"/>
  <c r="DE77" i="5"/>
  <c r="CZ54" i="5"/>
  <c r="CY54" i="5"/>
  <c r="CY64" i="5" s="1"/>
  <c r="BU80" i="5"/>
  <c r="BV80" i="5"/>
  <c r="EL80" i="5"/>
  <c r="EL82" i="5" s="1"/>
  <c r="EM80" i="5"/>
  <c r="EM82" i="5" s="1"/>
  <c r="EI80" i="5"/>
  <c r="AD53" i="5"/>
  <c r="AD95" i="5" s="1"/>
  <c r="AE53" i="5"/>
  <c r="AE95" i="5" s="1"/>
  <c r="EL34" i="5"/>
  <c r="CO81" i="5"/>
  <c r="CO94" i="5"/>
  <c r="DE76" i="5"/>
  <c r="DF76" i="5"/>
  <c r="DF78" i="5" s="1"/>
  <c r="CH54" i="5"/>
  <c r="CG54" i="5"/>
  <c r="DF54" i="5"/>
  <c r="DG54" i="5"/>
  <c r="EV53" i="5"/>
  <c r="EV63" i="5" s="1"/>
  <c r="EW53" i="5"/>
  <c r="EV76" i="5"/>
  <c r="EW76" i="5"/>
  <c r="BX53" i="5"/>
  <c r="BX95" i="5" s="1"/>
  <c r="BY53" i="5"/>
  <c r="BB33" i="5"/>
  <c r="BB32" i="5"/>
  <c r="AT28" i="5"/>
  <c r="AT29" i="5"/>
  <c r="DA80" i="5"/>
  <c r="DA82" i="5" s="1"/>
  <c r="CZ80" i="5"/>
  <c r="CZ82" i="5" s="1"/>
  <c r="EJ54" i="5"/>
  <c r="EI54" i="5"/>
  <c r="EI64" i="5" s="1"/>
  <c r="BL53" i="5"/>
  <c r="BL63" i="5" s="1"/>
  <c r="BK53" i="5"/>
  <c r="BK63" i="5" s="1"/>
  <c r="EF80" i="5"/>
  <c r="EF82" i="5" s="1"/>
  <c r="EE80" i="5"/>
  <c r="EE82" i="5" s="1"/>
  <c r="AO80" i="5"/>
  <c r="AP80" i="5"/>
  <c r="CO53" i="5"/>
  <c r="CP53" i="5"/>
  <c r="CP95" i="5" s="1"/>
  <c r="W50" i="5"/>
  <c r="AU50" i="5"/>
  <c r="AV50" i="5"/>
  <c r="BF81" i="5"/>
  <c r="BF93" i="5"/>
  <c r="BF94" i="5"/>
  <c r="AP54" i="5"/>
  <c r="AO54" i="5"/>
  <c r="AO64" i="5" s="1"/>
  <c r="BV53" i="5"/>
  <c r="BU53" i="5"/>
  <c r="BU63" i="5" s="1"/>
  <c r="DE57" i="5"/>
  <c r="BF32" i="5"/>
  <c r="BF33" i="5"/>
  <c r="BH53" i="5"/>
  <c r="BH96" i="5" s="1"/>
  <c r="BI53" i="5"/>
  <c r="BS57" i="5"/>
  <c r="BS94" i="5"/>
  <c r="BT96" i="5" s="1"/>
  <c r="BS93" i="5"/>
  <c r="BT95" i="5" s="1"/>
  <c r="BN35" i="5"/>
  <c r="CC33" i="5"/>
  <c r="BB94" i="5"/>
  <c r="BC96" i="5" s="1"/>
  <c r="BB57" i="5"/>
  <c r="BB81" i="5"/>
  <c r="BB77" i="5"/>
  <c r="BB78" i="5" s="1"/>
  <c r="AZ34" i="5"/>
  <c r="CC53" i="5"/>
  <c r="CC96" i="5" s="1"/>
  <c r="CD53" i="5"/>
  <c r="CD95" i="5" s="1"/>
  <c r="ED76" i="5"/>
  <c r="ED78" i="5" s="1"/>
  <c r="EE76" i="5"/>
  <c r="EE78" i="5" s="1"/>
  <c r="DP94" i="5"/>
  <c r="DQ96" i="5" s="1"/>
  <c r="DP93" i="5"/>
  <c r="DQ95" i="5" s="1"/>
  <c r="DP57" i="5"/>
  <c r="CP57" i="5"/>
  <c r="CP81" i="5"/>
  <c r="CP82" i="5" s="1"/>
  <c r="DL50" i="5"/>
  <c r="AV53" i="5"/>
  <c r="AU53" i="5"/>
  <c r="AU96" i="5" s="1"/>
  <c r="DR50" i="5"/>
  <c r="EQ78" i="5"/>
  <c r="BF62" i="5"/>
  <c r="BG63" i="5" s="1"/>
  <c r="DM76" i="5"/>
  <c r="DM78" i="5" s="1"/>
  <c r="DL76" i="5"/>
  <c r="W53" i="5"/>
  <c r="BR34" i="5"/>
  <c r="DT57" i="5"/>
  <c r="DE93" i="5"/>
  <c r="DF95" i="5" s="1"/>
  <c r="BB50" i="5"/>
  <c r="BA50" i="5"/>
  <c r="DX54" i="5"/>
  <c r="DX64" i="5" s="1"/>
  <c r="DY54" i="5"/>
  <c r="BH54" i="5"/>
  <c r="AG28" i="5"/>
  <c r="AP53" i="5"/>
  <c r="AP96" i="5" s="1"/>
  <c r="EA33" i="5"/>
  <c r="DE81" i="5"/>
  <c r="DL28" i="5"/>
  <c r="DL29" i="5"/>
  <c r="BS81" i="5"/>
  <c r="DI93" i="5"/>
  <c r="DJ95" i="5" s="1"/>
  <c r="DX34" i="5"/>
  <c r="N28" i="5"/>
  <c r="N29" i="5"/>
  <c r="M76" i="5"/>
  <c r="AK50" i="5"/>
  <c r="DI94" i="5"/>
  <c r="DJ96" i="5" s="1"/>
  <c r="BI50" i="5"/>
  <c r="EH28" i="5"/>
  <c r="BS62" i="5"/>
  <c r="BT63" i="5" s="1"/>
  <c r="DZ57" i="5"/>
  <c r="W62" i="5"/>
  <c r="BK80" i="5"/>
  <c r="BK82" i="5" s="1"/>
  <c r="DT62" i="5"/>
  <c r="DU63" i="5" s="1"/>
  <c r="AG35" i="5"/>
  <c r="CL80" i="5"/>
  <c r="CL82" i="5" s="1"/>
  <c r="BG54" i="5"/>
  <c r="AI33" i="5"/>
  <c r="BA33" i="5"/>
  <c r="CF34" i="5"/>
  <c r="BZ53" i="5"/>
  <c r="DH33" i="5"/>
  <c r="DL34" i="5"/>
  <c r="DR34" i="5"/>
  <c r="AJ34" i="5"/>
  <c r="CX50" i="5"/>
  <c r="BG34" i="5"/>
  <c r="DR33" i="5"/>
  <c r="DD28" i="5"/>
  <c r="DD29" i="5"/>
  <c r="AA32" i="5"/>
  <c r="BH62" i="5"/>
  <c r="AI80" i="5"/>
  <c r="CK34" i="5"/>
  <c r="DK33" i="5"/>
  <c r="CW57" i="5"/>
  <c r="AD50" i="5"/>
  <c r="CF93" i="5"/>
  <c r="EW62" i="5"/>
  <c r="BJ33" i="5"/>
  <c r="EB80" i="5"/>
  <c r="EB82" i="5" s="1"/>
  <c r="EW93" i="5"/>
  <c r="CF62" i="5"/>
  <c r="AI28" i="5"/>
  <c r="DR81" i="5"/>
  <c r="DR82" i="5" s="1"/>
  <c r="BY33" i="5"/>
  <c r="BG32" i="5"/>
  <c r="DK81" i="5"/>
  <c r="DK82" i="5" s="1"/>
  <c r="DO50" i="5"/>
  <c r="BS50" i="5"/>
  <c r="CP35" i="5"/>
  <c r="EC29" i="5"/>
  <c r="EC28" i="5"/>
  <c r="CQ32" i="5"/>
  <c r="EH35" i="5"/>
  <c r="S29" i="5"/>
  <c r="S28" i="5"/>
  <c r="O76" i="5"/>
  <c r="EW81" i="5"/>
  <c r="EW82" i="5" s="1"/>
  <c r="DT81" i="5"/>
  <c r="DT82" i="5" s="1"/>
  <c r="BB29" i="5"/>
  <c r="CF94" i="5"/>
  <c r="DV53" i="5"/>
  <c r="DV95" i="5" s="1"/>
  <c r="DZ94" i="5"/>
  <c r="EA96" i="5" s="1"/>
  <c r="DZ77" i="5"/>
  <c r="DZ78" i="5" s="1"/>
  <c r="DL53" i="5"/>
  <c r="DL96" i="5" s="1"/>
  <c r="DR62" i="5"/>
  <c r="DS64" i="5" s="1"/>
  <c r="CW94" i="5"/>
  <c r="CK50" i="5"/>
  <c r="EW94" i="5"/>
  <c r="DZ62" i="5"/>
  <c r="V34" i="5"/>
  <c r="CK77" i="5"/>
  <c r="CK78" i="5" s="1"/>
  <c r="AH35" i="5"/>
  <c r="DV32" i="5"/>
  <c r="DN33" i="5"/>
  <c r="BU77" i="5"/>
  <c r="EP35" i="5"/>
  <c r="BU35" i="5"/>
  <c r="CG35" i="5"/>
  <c r="CP50" i="5"/>
  <c r="AO81" i="5"/>
  <c r="DV35" i="5"/>
  <c r="DT28" i="5"/>
  <c r="DT29" i="5"/>
  <c r="BB62" i="5"/>
  <c r="BC63" i="5" s="1"/>
  <c r="EM53" i="5"/>
  <c r="BF35" i="5"/>
  <c r="DY82" i="5"/>
  <c r="EP33" i="5"/>
  <c r="CK57" i="5"/>
  <c r="CY53" i="5"/>
  <c r="CY63" i="5" s="1"/>
  <c r="BU93" i="5"/>
  <c r="DF80" i="5"/>
  <c r="BG29" i="5"/>
  <c r="BG28" i="5"/>
  <c r="W80" i="5"/>
  <c r="BB54" i="5"/>
  <c r="CK94" i="5"/>
  <c r="BQ94" i="5"/>
  <c r="BR96" i="5" s="1"/>
  <c r="CW62" i="5"/>
  <c r="CX64" i="5" s="1"/>
  <c r="EM50" i="5"/>
  <c r="CY94" i="5"/>
  <c r="BG57" i="5"/>
  <c r="CY57" i="5"/>
  <c r="CN57" i="5"/>
  <c r="CW54" i="5"/>
  <c r="CO33" i="5"/>
  <c r="DH80" i="5"/>
  <c r="CF81" i="5"/>
  <c r="AH32" i="5"/>
  <c r="CY81" i="5"/>
  <c r="CY82" i="5" s="1"/>
  <c r="BY29" i="5"/>
  <c r="BY28" i="5"/>
  <c r="CK93" i="5"/>
  <c r="CO57" i="5"/>
  <c r="BZ50" i="5"/>
  <c r="CO62" i="5"/>
  <c r="CW93" i="5"/>
  <c r="DV33" i="5"/>
  <c r="CW50" i="5"/>
  <c r="DR94" i="5"/>
  <c r="DS96" i="5" s="1"/>
  <c r="AH33" i="5"/>
  <c r="AI32" i="5"/>
  <c r="CX82" i="5"/>
  <c r="BG62" i="5"/>
  <c r="CK80" i="5"/>
  <c r="CX76" i="5"/>
  <c r="CX78" i="5" s="1"/>
  <c r="AD76" i="5"/>
  <c r="CK81" i="5"/>
  <c r="CY35" i="5"/>
  <c r="BX29" i="5"/>
  <c r="BX28" i="5"/>
  <c r="W94" i="5"/>
  <c r="W93" i="5"/>
  <c r="BH29" i="5"/>
  <c r="BH28" i="5"/>
  <c r="AJ28" i="5"/>
  <c r="AJ29" i="5"/>
  <c r="BU81" i="5"/>
  <c r="DM80" i="5"/>
  <c r="DM82" i="5" s="1"/>
  <c r="CG53" i="5"/>
  <c r="CG33" i="5"/>
  <c r="DL57" i="5"/>
  <c r="T29" i="5"/>
  <c r="T28" i="5"/>
  <c r="BZ28" i="5"/>
  <c r="BZ29" i="5"/>
  <c r="DR28" i="5"/>
  <c r="CY77" i="5"/>
  <c r="CY78" i="5" s="1"/>
  <c r="DO29" i="5"/>
  <c r="BQ57" i="5"/>
  <c r="X94" i="5"/>
  <c r="Y96" i="5" s="1"/>
  <c r="BG93" i="5"/>
  <c r="DI81" i="5"/>
  <c r="DI82" i="5" s="1"/>
  <c r="BQ62" i="5"/>
  <c r="BR63" i="5" s="1"/>
  <c r="CK53" i="5"/>
  <c r="CK96" i="5" s="1"/>
  <c r="X93" i="5"/>
  <c r="Y95" i="5" s="1"/>
  <c r="W54" i="5"/>
  <c r="DK57" i="5"/>
  <c r="CW77" i="5"/>
  <c r="CW78" i="5" s="1"/>
  <c r="X77" i="5"/>
  <c r="DH28" i="5"/>
  <c r="CL54" i="5"/>
  <c r="AC78" i="5"/>
  <c r="DX57" i="5"/>
  <c r="DX94" i="5"/>
  <c r="DY96" i="5" s="1"/>
  <c r="DK93" i="5"/>
  <c r="AB80" i="5"/>
  <c r="CY62" i="5"/>
  <c r="CW81" i="5"/>
  <c r="CX53" i="5"/>
  <c r="AJ54" i="5"/>
  <c r="CG28" i="5"/>
  <c r="CG29" i="5"/>
  <c r="V29" i="5"/>
  <c r="V28" i="5"/>
  <c r="W35" i="5"/>
  <c r="DY50" i="5"/>
  <c r="DL93" i="5"/>
  <c r="DM95" i="5" s="1"/>
  <c r="DL94" i="5"/>
  <c r="DM96" i="5" s="1"/>
  <c r="DL81" i="5"/>
  <c r="DL82" i="5" s="1"/>
  <c r="CW28" i="5"/>
  <c r="CW29" i="5"/>
  <c r="AH81" i="5"/>
  <c r="AJ81" i="5"/>
  <c r="AC82" i="5"/>
  <c r="CO34" i="5"/>
  <c r="DI62" i="5"/>
  <c r="DJ64" i="5" s="1"/>
  <c r="BQ77" i="5"/>
  <c r="U78" i="5"/>
  <c r="CG62" i="5"/>
  <c r="DI77" i="5"/>
  <c r="DX62" i="5"/>
  <c r="DY63" i="5" s="1"/>
  <c r="DK77" i="5"/>
  <c r="DK78" i="5" s="1"/>
  <c r="DL62" i="5"/>
  <c r="DM63" i="5" s="1"/>
  <c r="BU62" i="5"/>
  <c r="BG81" i="5"/>
  <c r="EP76" i="5"/>
  <c r="X53" i="5"/>
  <c r="CF29" i="5"/>
  <c r="CF28" i="5"/>
  <c r="DE35" i="5"/>
  <c r="AD28" i="5"/>
  <c r="AD29" i="5"/>
  <c r="Y63" i="5"/>
  <c r="AF82" i="5"/>
  <c r="CG81" i="5"/>
  <c r="EE95" i="5"/>
  <c r="ER96" i="5"/>
  <c r="DS82" i="5"/>
  <c r="BG76" i="5"/>
  <c r="DN78" i="5"/>
  <c r="AK32" i="5"/>
  <c r="CR82" i="5"/>
  <c r="BH93" i="5"/>
  <c r="BT82" i="5"/>
  <c r="BH57" i="5"/>
  <c r="CI82" i="5"/>
  <c r="EN82" i="5"/>
  <c r="CE78" i="5"/>
  <c r="EU82" i="5"/>
  <c r="BJ78" i="5"/>
  <c r="DB63" i="5"/>
  <c r="BD63" i="5"/>
  <c r="EO96" i="5"/>
  <c r="ER95" i="5"/>
  <c r="ER63" i="5"/>
  <c r="EN78" i="5"/>
  <c r="BE78" i="5"/>
  <c r="AY62" i="5"/>
  <c r="EC78" i="5"/>
  <c r="CN77" i="5"/>
  <c r="CN78" i="5" s="1"/>
  <c r="EK95" i="5"/>
  <c r="CE80" i="5"/>
  <c r="ES78" i="5"/>
  <c r="DB96" i="5"/>
  <c r="EF96" i="5"/>
  <c r="BH94" i="5"/>
  <c r="CQ82" i="5"/>
  <c r="EK96" i="5"/>
  <c r="ER64" i="5"/>
  <c r="CV77" i="5"/>
  <c r="CS64" i="5"/>
  <c r="DB95" i="5"/>
  <c r="EF95" i="5"/>
  <c r="CS78" i="5"/>
  <c r="DI35" i="5"/>
  <c r="CV81" i="5"/>
  <c r="CV82" i="5" s="1"/>
  <c r="EF63" i="5"/>
  <c r="CV62" i="5"/>
  <c r="CV93" i="5"/>
  <c r="CW95" i="5" s="1"/>
  <c r="AJ57" i="5"/>
  <c r="AW96" i="5"/>
  <c r="EO82" i="5"/>
  <c r="EG64" i="5"/>
  <c r="Z96" i="5"/>
  <c r="CG77" i="5"/>
  <c r="CJ82" i="5"/>
  <c r="AL95" i="5"/>
  <c r="BM78" i="5"/>
  <c r="AY77" i="5"/>
  <c r="ET95" i="5"/>
  <c r="DL32" i="5"/>
  <c r="AW95" i="5"/>
  <c r="CS63" i="5"/>
  <c r="BH81" i="5"/>
  <c r="EK82" i="5"/>
  <c r="DC82" i="5"/>
  <c r="CE63" i="5"/>
  <c r="EG63" i="5"/>
  <c r="Z95" i="5"/>
  <c r="CW80" i="5"/>
  <c r="BD64" i="5"/>
  <c r="CA95" i="5"/>
  <c r="CG57" i="5"/>
  <c r="BP82" i="5"/>
  <c r="DZ95" i="5"/>
  <c r="AY94" i="5"/>
  <c r="CD34" i="5"/>
  <c r="BH77" i="5"/>
  <c r="DZ96" i="5"/>
  <c r="CA78" i="5"/>
  <c r="DL33" i="5"/>
  <c r="DN96" i="5"/>
  <c r="EJ82" i="5"/>
  <c r="DA78" i="5"/>
  <c r="DC78" i="5"/>
  <c r="EG96" i="5"/>
  <c r="EB96" i="5"/>
  <c r="DT34" i="5"/>
  <c r="CD32" i="5"/>
  <c r="AV78" i="5"/>
  <c r="AS32" i="5"/>
  <c r="AQ77" i="5"/>
  <c r="AQ78" i="5" s="1"/>
  <c r="BE64" i="5"/>
  <c r="AA34" i="5"/>
  <c r="CB78" i="5"/>
  <c r="ET96" i="5"/>
  <c r="EO95" i="5"/>
  <c r="ES82" i="5"/>
  <c r="AE82" i="5"/>
  <c r="AI78" i="5"/>
  <c r="AF95" i="5"/>
  <c r="CB82" i="5"/>
  <c r="AG77" i="5"/>
  <c r="CN62" i="5"/>
  <c r="CO64" i="5" s="1"/>
  <c r="AG57" i="5"/>
  <c r="BZ32" i="5"/>
  <c r="DD64" i="5"/>
  <c r="AG93" i="5"/>
  <c r="AH95" i="5" s="1"/>
  <c r="AL33" i="5"/>
  <c r="DJ82" i="5"/>
  <c r="EE96" i="5"/>
  <c r="BM96" i="5"/>
  <c r="AK76" i="5"/>
  <c r="AG81" i="5"/>
  <c r="AG82" i="5" s="1"/>
  <c r="AB64" i="5"/>
  <c r="AG62" i="5"/>
  <c r="AH63" i="5" s="1"/>
  <c r="CE95" i="5"/>
  <c r="EP63" i="5"/>
  <c r="DG77" i="5"/>
  <c r="DG78" i="5" s="1"/>
  <c r="AL35" i="5"/>
  <c r="CV94" i="5"/>
  <c r="CW96" i="5" s="1"/>
  <c r="CE96" i="5"/>
  <c r="AK34" i="5"/>
  <c r="DA95" i="5"/>
  <c r="CE64" i="5"/>
  <c r="AL82" i="5"/>
  <c r="EK78" i="5"/>
  <c r="BF95" i="5"/>
  <c r="CC78" i="5"/>
  <c r="AL34" i="5"/>
  <c r="AF96" i="5"/>
  <c r="DQ78" i="5"/>
  <c r="EL96" i="5"/>
  <c r="BO82" i="5"/>
  <c r="BD78" i="5"/>
  <c r="DJ78" i="5"/>
  <c r="DF62" i="5"/>
  <c r="DP76" i="5"/>
  <c r="AM78" i="5"/>
  <c r="EN95" i="5"/>
  <c r="BF54" i="5"/>
  <c r="BF64" i="5" s="1"/>
  <c r="BD96" i="5"/>
  <c r="CD78" i="5"/>
  <c r="DH62" i="5"/>
  <c r="DI63" i="5" s="1"/>
  <c r="AB95" i="5"/>
  <c r="DN95" i="5"/>
  <c r="CJ54" i="5"/>
  <c r="CJ64" i="5" s="1"/>
  <c r="EN96" i="5"/>
  <c r="DA96" i="5"/>
  <c r="BD95" i="5"/>
  <c r="CV96" i="5"/>
  <c r="AS35" i="5"/>
  <c r="AE34" i="5"/>
  <c r="ES96" i="5"/>
  <c r="W34" i="5"/>
  <c r="Y78" i="5"/>
  <c r="BO77" i="5"/>
  <c r="BO78" i="5" s="1"/>
  <c r="AI81" i="5"/>
  <c r="DB82" i="5"/>
  <c r="EO76" i="5"/>
  <c r="EO78" i="5" s="1"/>
  <c r="DG81" i="5"/>
  <c r="DG82" i="5" s="1"/>
  <c r="EU78" i="5"/>
  <c r="AH54" i="5"/>
  <c r="AQ82" i="5"/>
  <c r="BW78" i="5"/>
  <c r="CN81" i="5"/>
  <c r="CN82" i="5" s="1"/>
  <c r="CW35" i="5"/>
  <c r="ET78" i="5"/>
  <c r="CR96" i="5"/>
  <c r="AI57" i="5"/>
  <c r="AO95" i="5"/>
  <c r="AA33" i="5"/>
  <c r="BW82" i="5"/>
  <c r="BN77" i="5"/>
  <c r="AE35" i="5"/>
  <c r="AV82" i="5"/>
  <c r="BP57" i="5"/>
  <c r="AR78" i="5"/>
  <c r="BZ34" i="5"/>
  <c r="CM54" i="5"/>
  <c r="AI62" i="5"/>
  <c r="CR95" i="5"/>
  <c r="Z78" i="5"/>
  <c r="AU77" i="5"/>
  <c r="AU78" i="5" s="1"/>
  <c r="AU81" i="5"/>
  <c r="AU82" i="5" s="1"/>
  <c r="AA35" i="5"/>
  <c r="EA95" i="5"/>
  <c r="DB64" i="5"/>
  <c r="BN62" i="5"/>
  <c r="BO64" i="5" s="1"/>
  <c r="EG95" i="5"/>
  <c r="BM95" i="5"/>
  <c r="AM57" i="5"/>
  <c r="AD33" i="5"/>
  <c r="AR62" i="5"/>
  <c r="AS63" i="5" s="1"/>
  <c r="DB78" i="5"/>
  <c r="AY93" i="5"/>
  <c r="AH96" i="5"/>
  <c r="DU95" i="5"/>
  <c r="CD33" i="5"/>
  <c r="EL95" i="5"/>
  <c r="CT96" i="5"/>
  <c r="EH78" i="5"/>
  <c r="CV95" i="5"/>
  <c r="CR78" i="5"/>
  <c r="AY81" i="5"/>
  <c r="AY82" i="5" s="1"/>
  <c r="DH77" i="5"/>
  <c r="DH78" i="5" s="1"/>
  <c r="DI34" i="5"/>
  <c r="CJ95" i="5"/>
  <c r="BC54" i="5"/>
  <c r="EP64" i="5"/>
  <c r="AL76" i="5"/>
  <c r="AL78" i="5" s="1"/>
  <c r="EI95" i="5"/>
  <c r="DK96" i="5"/>
  <c r="BO57" i="5"/>
  <c r="AO63" i="5"/>
  <c r="CA54" i="5"/>
  <c r="EF64" i="5"/>
  <c r="CE81" i="5"/>
  <c r="CW33" i="5"/>
  <c r="BY57" i="5"/>
  <c r="EL62" i="5"/>
  <c r="EM64" i="5" s="1"/>
  <c r="EH95" i="5"/>
  <c r="EI96" i="5"/>
  <c r="AR57" i="5"/>
  <c r="BL80" i="5"/>
  <c r="BL82" i="5" s="1"/>
  <c r="CS82" i="5"/>
  <c r="DY95" i="5"/>
  <c r="DG62" i="5"/>
  <c r="DH63" i="5" s="1"/>
  <c r="EQ82" i="5"/>
  <c r="DT35" i="5"/>
  <c r="CB95" i="5"/>
  <c r="BX64" i="5"/>
  <c r="DK95" i="5"/>
  <c r="DT33" i="5"/>
  <c r="CU82" i="5"/>
  <c r="U82" i="5"/>
  <c r="AC95" i="5"/>
  <c r="BI54" i="5"/>
  <c r="EJ78" i="5"/>
  <c r="EQ96" i="5"/>
  <c r="CF76" i="5"/>
  <c r="AS33" i="5"/>
  <c r="Z57" i="5"/>
  <c r="AM62" i="5"/>
  <c r="AE78" i="5"/>
  <c r="AD35" i="5"/>
  <c r="CR64" i="5"/>
  <c r="CR63" i="5"/>
  <c r="EB95" i="5"/>
  <c r="AJ62" i="5"/>
  <c r="BF63" i="5"/>
  <c r="AI94" i="5"/>
  <c r="AI93" i="5"/>
  <c r="BC82" i="5"/>
  <c r="AZ57" i="5"/>
  <c r="DA63" i="5"/>
  <c r="DA64" i="5"/>
  <c r="AL32" i="5"/>
  <c r="ED54" i="5"/>
  <c r="ED64" i="5" s="1"/>
  <c r="CJ63" i="5"/>
  <c r="DO62" i="5"/>
  <c r="BD80" i="5"/>
  <c r="BD82" i="5" s="1"/>
  <c r="BE80" i="5"/>
  <c r="BE82" i="5" s="1"/>
  <c r="AT34" i="5"/>
  <c r="CB96" i="5"/>
  <c r="BR95" i="5"/>
  <c r="EU64" i="5"/>
  <c r="EU63" i="5"/>
  <c r="EH96" i="5"/>
  <c r="DH57" i="5"/>
  <c r="CJ96" i="5"/>
  <c r="DQ80" i="5"/>
  <c r="DQ82" i="5" s="1"/>
  <c r="AM54" i="5"/>
  <c r="AM64" i="5" s="1"/>
  <c r="AB63" i="5"/>
  <c r="AO96" i="5"/>
  <c r="DG94" i="5"/>
  <c r="DH96" i="5" s="1"/>
  <c r="DG93" i="5"/>
  <c r="DH95" i="5" s="1"/>
  <c r="CT95" i="5"/>
  <c r="BF96" i="5"/>
  <c r="CW32" i="5"/>
  <c r="DO81" i="5"/>
  <c r="CE62" i="5"/>
  <c r="CN94" i="5"/>
  <c r="CN93" i="5"/>
  <c r="DH81" i="5"/>
  <c r="BU64" i="5"/>
  <c r="BZ33" i="5"/>
  <c r="AE33" i="5"/>
  <c r="CI96" i="5"/>
  <c r="EV64" i="5"/>
  <c r="EL63" i="5"/>
  <c r="AP94" i="5"/>
  <c r="AQ96" i="5" s="1"/>
  <c r="AP93" i="5"/>
  <c r="AQ95" i="5" s="1"/>
  <c r="CT93" i="5"/>
  <c r="CU95" i="5" s="1"/>
  <c r="CT94" i="5"/>
  <c r="CU96" i="5" s="1"/>
  <c r="EO63" i="5"/>
  <c r="EO64" i="5"/>
  <c r="DL35" i="5"/>
  <c r="CW34" i="5"/>
  <c r="BL76" i="5"/>
  <c r="BL78" i="5" s="1"/>
  <c r="BY94" i="5"/>
  <c r="BY93" i="5"/>
  <c r="DC96" i="5"/>
  <c r="BL64" i="5"/>
  <c r="CT63" i="5"/>
  <c r="CT64" i="5"/>
  <c r="EG82" i="5"/>
  <c r="EB94" i="5"/>
  <c r="EB93" i="5"/>
  <c r="CB64" i="5"/>
  <c r="CB63" i="5"/>
  <c r="BI94" i="5"/>
  <c r="BJ96" i="5" s="1"/>
  <c r="BI93" i="5"/>
  <c r="BJ95" i="5" s="1"/>
  <c r="BY81" i="5"/>
  <c r="BN81" i="5"/>
  <c r="CS95" i="5"/>
  <c r="AU93" i="5"/>
  <c r="AU94" i="5"/>
  <c r="DO54" i="5"/>
  <c r="DO64" i="5" s="1"/>
  <c r="AP81" i="5"/>
  <c r="DF94" i="5"/>
  <c r="DG96" i="5" s="1"/>
  <c r="DF93" i="5"/>
  <c r="DG95" i="5" s="1"/>
  <c r="AU62" i="5"/>
  <c r="BN64" i="5"/>
  <c r="DC63" i="5"/>
  <c r="DC64" i="5"/>
  <c r="CQ78" i="5"/>
  <c r="AK35" i="5"/>
  <c r="CT62" i="5"/>
  <c r="EB62" i="5"/>
  <c r="EB63" i="5"/>
  <c r="AC54" i="5"/>
  <c r="AD54" i="5"/>
  <c r="AD64" i="5" s="1"/>
  <c r="DE54" i="5"/>
  <c r="BO94" i="5"/>
  <c r="BP96" i="5" s="1"/>
  <c r="BO93" i="5"/>
  <c r="BP95" i="5" s="1"/>
  <c r="DF81" i="5"/>
  <c r="AZ94" i="5"/>
  <c r="BA96" i="5" s="1"/>
  <c r="AZ93" i="5"/>
  <c r="BA95" i="5" s="1"/>
  <c r="BX94" i="5"/>
  <c r="BX93" i="5"/>
  <c r="BZ35" i="5"/>
  <c r="AT35" i="5"/>
  <c r="BM63" i="5"/>
  <c r="BM64" i="5"/>
  <c r="AS34" i="5"/>
  <c r="AR94" i="5"/>
  <c r="AS96" i="5" s="1"/>
  <c r="AR93" i="5"/>
  <c r="AS95" i="5" s="1"/>
  <c r="AH93" i="5"/>
  <c r="AI95" i="5" s="1"/>
  <c r="AH94" i="5"/>
  <c r="AI96" i="5" s="1"/>
  <c r="BP94" i="5"/>
  <c r="BQ96" i="5" s="1"/>
  <c r="BP93" i="5"/>
  <c r="BQ95" i="5" s="1"/>
  <c r="CT77" i="5"/>
  <c r="CT78" i="5" s="1"/>
  <c r="CT81" i="5"/>
  <c r="CT82" i="5" s="1"/>
  <c r="AR81" i="5"/>
  <c r="AR82" i="5" s="1"/>
  <c r="CD64" i="5"/>
  <c r="DC95" i="5"/>
  <c r="Y54" i="5"/>
  <c r="Y64" i="5" s="1"/>
  <c r="DH93" i="5"/>
  <c r="DI95" i="5" s="1"/>
  <c r="DH94" i="5"/>
  <c r="DI96" i="5" s="1"/>
  <c r="CE94" i="5"/>
  <c r="CF96" i="5" s="1"/>
  <c r="CE93" i="5"/>
  <c r="CF95" i="5" s="1"/>
  <c r="AP77" i="5"/>
  <c r="AP78" i="5" s="1"/>
  <c r="DU54" i="5"/>
  <c r="BC95" i="5"/>
  <c r="CA82" i="5"/>
  <c r="AH62" i="5"/>
  <c r="EI63" i="5"/>
  <c r="DT32" i="5"/>
  <c r="ET64" i="5"/>
  <c r="ET63" i="5"/>
  <c r="EN64" i="5"/>
  <c r="EN63" i="5"/>
  <c r="AJ94" i="5"/>
  <c r="AK96" i="5" s="1"/>
  <c r="AJ93" i="5"/>
  <c r="AK95" i="5" s="1"/>
  <c r="AM94" i="5"/>
  <c r="AN96" i="5" s="1"/>
  <c r="AM93" i="5"/>
  <c r="AN95" i="5" s="1"/>
  <c r="BP62" i="5"/>
  <c r="EH82" i="5"/>
  <c r="DN64" i="5"/>
  <c r="DN63" i="5"/>
  <c r="AJ77" i="5"/>
  <c r="AJ78" i="5" s="1"/>
  <c r="EC80" i="5"/>
  <c r="EC82" i="5" s="1"/>
  <c r="AP62" i="5"/>
  <c r="DK63" i="5"/>
  <c r="DK64" i="5"/>
  <c r="AQ54" i="5"/>
  <c r="AR54" i="5"/>
  <c r="AT33" i="5"/>
  <c r="AD32" i="5"/>
  <c r="ET82" i="5"/>
  <c r="CJ78" i="5"/>
  <c r="EL94" i="5"/>
  <c r="EL93" i="5"/>
  <c r="AQ94" i="5"/>
  <c r="AR96" i="5" s="1"/>
  <c r="AQ93" i="5"/>
  <c r="AR95" i="5" s="1"/>
  <c r="AD34" i="5"/>
  <c r="CG94" i="5"/>
  <c r="CG93" i="5"/>
  <c r="BO62" i="5"/>
  <c r="EL77" i="5"/>
  <c r="EL78" i="5" s="1"/>
  <c r="AQ62" i="5"/>
  <c r="BI81" i="5"/>
  <c r="EP96" i="5"/>
  <c r="BY77" i="5"/>
  <c r="CD35" i="5"/>
  <c r="DF57" i="5"/>
  <c r="AH77" i="5"/>
  <c r="BP77" i="5"/>
  <c r="BP78" i="5" s="1"/>
  <c r="DZ63" i="5"/>
  <c r="DZ64" i="5"/>
  <c r="CT57" i="5"/>
  <c r="AF64" i="5"/>
  <c r="AF63" i="5"/>
  <c r="BI77" i="5"/>
  <c r="BI78" i="5" s="1"/>
  <c r="EU95" i="5"/>
  <c r="AW63" i="5"/>
  <c r="CC64" i="5"/>
  <c r="EK64" i="5"/>
  <c r="EK63" i="5"/>
  <c r="U34" i="5"/>
  <c r="BX62" i="5"/>
  <c r="AU54" i="5"/>
  <c r="AA76" i="5"/>
  <c r="AA78" i="5" s="1"/>
  <c r="AB76" i="5"/>
  <c r="AH57" i="5"/>
  <c r="EB57" i="5"/>
  <c r="AP57" i="5"/>
  <c r="AZ81" i="5"/>
  <c r="EH63" i="5"/>
  <c r="EH64" i="5"/>
  <c r="CK64" i="5"/>
  <c r="BN93" i="5"/>
  <c r="BO95" i="5" s="1"/>
  <c r="BN94" i="5"/>
  <c r="BO96" i="5" s="1"/>
  <c r="DO94" i="5"/>
  <c r="DP96" i="5" s="1"/>
  <c r="DO93" i="5"/>
  <c r="DP95" i="5" s="1"/>
  <c r="CS96" i="5"/>
  <c r="DI32" i="5"/>
  <c r="W76" i="5"/>
  <c r="EE64" i="5"/>
  <c r="EE63" i="5"/>
  <c r="DR63" i="5"/>
  <c r="DR64" i="5"/>
  <c r="BK78" i="5"/>
  <c r="BX77" i="5"/>
  <c r="BX78" i="5" s="1"/>
  <c r="AE32" i="5"/>
  <c r="CI78" i="5"/>
  <c r="BI62" i="5"/>
  <c r="AZ62" i="5"/>
  <c r="EP95" i="5"/>
  <c r="DO57" i="5"/>
  <c r="CE57" i="5"/>
  <c r="EL57" i="5"/>
  <c r="BJ82" i="5"/>
  <c r="DI33" i="5"/>
  <c r="AN78" i="5"/>
  <c r="CQ96" i="5"/>
  <c r="BX81" i="5"/>
  <c r="BX82" i="5" s="1"/>
  <c r="CV63" i="5"/>
  <c r="AQ57" i="5"/>
  <c r="EB77" i="5"/>
  <c r="EB78" i="5" s="1"/>
  <c r="AM81" i="5"/>
  <c r="AM82" i="5" s="1"/>
  <c r="EU96" i="5"/>
  <c r="V94" i="5"/>
  <c r="V93" i="5"/>
  <c r="W32" i="5"/>
  <c r="W33" i="5"/>
  <c r="V57" i="5"/>
  <c r="V77" i="5"/>
  <c r="V78" i="5" s="1"/>
  <c r="U64" i="5"/>
  <c r="U63" i="5"/>
  <c r="V62" i="5"/>
  <c r="X54" i="5"/>
  <c r="V64" i="5"/>
  <c r="V63" i="5"/>
  <c r="Z63" i="5"/>
  <c r="V95" i="5"/>
  <c r="V81" i="5"/>
  <c r="V82" i="5" s="1"/>
  <c r="Z93" i="5"/>
  <c r="AA95" i="5" s="1"/>
  <c r="Z94" i="5"/>
  <c r="AA96" i="5" s="1"/>
  <c r="Z62" i="5"/>
  <c r="Z54" i="5"/>
  <c r="Z64" i="5" s="1"/>
  <c r="Z81" i="5"/>
  <c r="Z82" i="5" s="1"/>
  <c r="S34" i="5"/>
  <c r="T32" i="5"/>
  <c r="T35" i="5"/>
  <c r="T34" i="5"/>
  <c r="O35" i="5"/>
  <c r="S76" i="5"/>
  <c r="T76" i="5"/>
  <c r="T78" i="5" s="1"/>
  <c r="T33" i="5"/>
  <c r="L76" i="5"/>
  <c r="L80" i="5"/>
  <c r="R80" i="5"/>
  <c r="Q80" i="5"/>
  <c r="R76" i="5"/>
  <c r="N76" i="5"/>
  <c r="M35" i="5"/>
  <c r="Q35" i="5"/>
  <c r="M34" i="5"/>
  <c r="L35" i="5"/>
  <c r="L34" i="5"/>
  <c r="N34" i="5"/>
  <c r="O21" i="5"/>
  <c r="M20" i="5"/>
  <c r="S19" i="5"/>
  <c r="T54" i="5" s="1"/>
  <c r="M73" i="5"/>
  <c r="O72" i="5"/>
  <c r="Q71" i="5"/>
  <c r="O26" i="5"/>
  <c r="O68" i="5"/>
  <c r="Q21" i="5"/>
  <c r="S22" i="5"/>
  <c r="O20" i="5"/>
  <c r="N19" i="5"/>
  <c r="O24" i="5"/>
  <c r="P25" i="5"/>
  <c r="N11" i="5"/>
  <c r="L12" i="5"/>
  <c r="L73" i="5"/>
  <c r="N72" i="5"/>
  <c r="P71" i="5"/>
  <c r="N26" i="5"/>
  <c r="N68" i="5"/>
  <c r="P21" i="5"/>
  <c r="R22" i="5"/>
  <c r="N20" i="5"/>
  <c r="M19" i="5"/>
  <c r="N24" i="5"/>
  <c r="Q25" i="5"/>
  <c r="O11" i="5"/>
  <c r="M12" i="5"/>
  <c r="Q34" i="5"/>
  <c r="S35" i="5"/>
  <c r="R34" i="5"/>
  <c r="O71" i="5"/>
  <c r="M68" i="5"/>
  <c r="M26" i="5"/>
  <c r="R25" i="5"/>
  <c r="R73" i="5"/>
  <c r="N71" i="5"/>
  <c r="N21" i="5"/>
  <c r="L24" i="5"/>
  <c r="Q11" i="5"/>
  <c r="Q73" i="5"/>
  <c r="M71" i="5"/>
  <c r="S68" i="5"/>
  <c r="S26" i="5"/>
  <c r="O22" i="5"/>
  <c r="R19" i="5"/>
  <c r="P73" i="5"/>
  <c r="R72" i="5"/>
  <c r="L71" i="5"/>
  <c r="R26" i="5"/>
  <c r="R68" i="5"/>
  <c r="L21" i="5"/>
  <c r="N22" i="5"/>
  <c r="R20" i="5"/>
  <c r="Q19" i="5"/>
  <c r="R24" i="5"/>
  <c r="M25" i="5"/>
  <c r="S11" i="5"/>
  <c r="Q12" i="5"/>
  <c r="M72" i="5"/>
  <c r="L19" i="5"/>
  <c r="P11" i="5"/>
  <c r="L72" i="5"/>
  <c r="P22" i="5"/>
  <c r="L20" i="5"/>
  <c r="S25" i="5"/>
  <c r="O12" i="5"/>
  <c r="M21" i="5"/>
  <c r="S20" i="5"/>
  <c r="T53" i="5" s="1"/>
  <c r="L25" i="5"/>
  <c r="R11" i="5"/>
  <c r="O34" i="5"/>
  <c r="O73" i="5"/>
  <c r="Q72" i="5"/>
  <c r="S71" i="5"/>
  <c r="Q26" i="5"/>
  <c r="Q68" i="5"/>
  <c r="S21" i="5"/>
  <c r="T50" i="5" s="1"/>
  <c r="M22" i="5"/>
  <c r="Q20" i="5"/>
  <c r="P19" i="5"/>
  <c r="Q24" i="5"/>
  <c r="N25" i="5"/>
  <c r="L11" i="5"/>
  <c r="R12" i="5"/>
  <c r="P35" i="5"/>
  <c r="R35" i="5"/>
  <c r="S73" i="5"/>
  <c r="Q22" i="5"/>
  <c r="M24" i="5"/>
  <c r="N12" i="5"/>
  <c r="L68" i="5"/>
  <c r="L26" i="5"/>
  <c r="S72" i="5"/>
  <c r="S24" i="5"/>
  <c r="P12" i="5"/>
  <c r="N73" i="5"/>
  <c r="P72" i="5"/>
  <c r="R71" i="5"/>
  <c r="P26" i="5"/>
  <c r="P68" i="5"/>
  <c r="R21" i="5"/>
  <c r="L22" i="5"/>
  <c r="P20" i="5"/>
  <c r="O19" i="5"/>
  <c r="P24" i="5"/>
  <c r="O25" i="5"/>
  <c r="M11" i="5"/>
  <c r="S12" i="5"/>
  <c r="P34" i="5"/>
  <c r="N35" i="5"/>
  <c r="GF45" i="32"/>
  <c r="M28" i="27"/>
  <c r="L28" i="27"/>
  <c r="K28" i="27"/>
  <c r="J28" i="27"/>
  <c r="I28" i="27"/>
  <c r="H28" i="27"/>
  <c r="G28" i="27"/>
  <c r="F28" i="27"/>
  <c r="E28" i="27"/>
  <c r="D28" i="27"/>
  <c r="M27" i="27"/>
  <c r="L27" i="27"/>
  <c r="K27" i="27"/>
  <c r="J27" i="27"/>
  <c r="I27" i="27"/>
  <c r="H27" i="27"/>
  <c r="G27" i="27"/>
  <c r="F27" i="27"/>
  <c r="E27" i="27"/>
  <c r="D27" i="27"/>
  <c r="C28" i="27"/>
  <c r="C27" i="27"/>
  <c r="GL15" i="32"/>
  <c r="GK15" i="32"/>
  <c r="GJ15" i="32"/>
  <c r="GI15" i="32"/>
  <c r="GH15" i="32"/>
  <c r="GG15" i="32"/>
  <c r="GF15" i="32"/>
  <c r="GF42" i="32" s="1"/>
  <c r="GE15" i="32"/>
  <c r="GD15" i="32"/>
  <c r="GC15" i="32"/>
  <c r="GB15" i="32"/>
  <c r="GA15" i="32"/>
  <c r="FZ15" i="32"/>
  <c r="FY15" i="32"/>
  <c r="FX15" i="32"/>
  <c r="FW15" i="32"/>
  <c r="FV15" i="32"/>
  <c r="GL14" i="32"/>
  <c r="GK14" i="32"/>
  <c r="GJ14" i="32"/>
  <c r="GI14" i="32"/>
  <c r="GH14" i="32"/>
  <c r="GG14" i="32"/>
  <c r="GF14" i="32"/>
  <c r="GF41" i="32" s="1"/>
  <c r="GE14" i="32"/>
  <c r="GD14" i="32"/>
  <c r="GC14" i="32"/>
  <c r="GB14" i="32"/>
  <c r="GA14" i="32"/>
  <c r="FZ14" i="32"/>
  <c r="FY14" i="32"/>
  <c r="FX14" i="32"/>
  <c r="FW14" i="32"/>
  <c r="FV14" i="32"/>
  <c r="GL13" i="32"/>
  <c r="GK13" i="32"/>
  <c r="GJ13" i="32"/>
  <c r="GI13" i="32"/>
  <c r="GH13" i="32"/>
  <c r="GG13" i="32"/>
  <c r="GF13" i="32"/>
  <c r="GF40" i="32" s="1"/>
  <c r="GE13" i="32"/>
  <c r="GD13" i="32"/>
  <c r="GC13" i="32"/>
  <c r="GB13" i="32"/>
  <c r="GA13" i="32"/>
  <c r="FZ13" i="32"/>
  <c r="FY13" i="32"/>
  <c r="FX13" i="32"/>
  <c r="FW13" i="32"/>
  <c r="FV13" i="32"/>
  <c r="GL12" i="32"/>
  <c r="GK12" i="32"/>
  <c r="GJ12" i="32"/>
  <c r="GI12" i="32"/>
  <c r="GH12" i="32"/>
  <c r="GG12" i="32"/>
  <c r="GF12" i="32"/>
  <c r="GF39" i="32" s="1"/>
  <c r="GE12" i="32"/>
  <c r="GD12" i="32"/>
  <c r="GC12" i="32"/>
  <c r="GB12" i="32"/>
  <c r="GA12" i="32"/>
  <c r="FZ12" i="32"/>
  <c r="FY12" i="32"/>
  <c r="FX12" i="32"/>
  <c r="FW12" i="32"/>
  <c r="FV12" i="32"/>
  <c r="GL11" i="32"/>
  <c r="GK11" i="32"/>
  <c r="GJ11" i="32"/>
  <c r="GI11" i="32"/>
  <c r="GH11" i="32"/>
  <c r="GG11" i="32"/>
  <c r="GF11" i="32"/>
  <c r="GF38" i="32" s="1"/>
  <c r="GE11" i="32"/>
  <c r="GD11" i="32"/>
  <c r="GC11" i="32"/>
  <c r="GB11" i="32"/>
  <c r="GA11" i="32"/>
  <c r="FZ11" i="32"/>
  <c r="FY11" i="32"/>
  <c r="FX11" i="32"/>
  <c r="FW11" i="32"/>
  <c r="FV11" i="32"/>
  <c r="GL10" i="32"/>
  <c r="GK10" i="32"/>
  <c r="GJ10" i="32"/>
  <c r="GI10" i="32"/>
  <c r="GH10" i="32"/>
  <c r="GG10" i="32"/>
  <c r="GF10" i="32"/>
  <c r="GF37" i="32" s="1"/>
  <c r="GE10" i="32"/>
  <c r="GD10" i="32"/>
  <c r="GC10" i="32"/>
  <c r="GB10" i="32"/>
  <c r="GA10" i="32"/>
  <c r="FZ10" i="32"/>
  <c r="FY10" i="32"/>
  <c r="FX10" i="32"/>
  <c r="FW10" i="32"/>
  <c r="FV10" i="32"/>
  <c r="GL9" i="32"/>
  <c r="GK9" i="32"/>
  <c r="GJ9" i="32"/>
  <c r="GI9" i="32"/>
  <c r="GH9" i="32"/>
  <c r="GG9" i="32"/>
  <c r="GF9" i="32"/>
  <c r="GF36" i="32" s="1"/>
  <c r="GE9" i="32"/>
  <c r="GD9" i="32"/>
  <c r="GC9" i="32"/>
  <c r="GB9" i="32"/>
  <c r="GA9" i="32"/>
  <c r="FZ9" i="32"/>
  <c r="FY9" i="32"/>
  <c r="FX9" i="32"/>
  <c r="FW9" i="32"/>
  <c r="FV9" i="32"/>
  <c r="GL8" i="32"/>
  <c r="GK8" i="32"/>
  <c r="GJ8" i="32"/>
  <c r="GI8" i="32"/>
  <c r="GH8" i="32"/>
  <c r="GG8" i="32"/>
  <c r="GF8" i="32"/>
  <c r="GF35" i="32" s="1"/>
  <c r="GE8" i="32"/>
  <c r="GD8" i="32"/>
  <c r="GC8" i="32"/>
  <c r="GB8" i="32"/>
  <c r="GA8" i="32"/>
  <c r="FZ8" i="32"/>
  <c r="FY8" i="32"/>
  <c r="FX8" i="32"/>
  <c r="FW8" i="32"/>
  <c r="FV8" i="32"/>
  <c r="GL7" i="32"/>
  <c r="GK7" i="32"/>
  <c r="GJ7" i="32"/>
  <c r="GI7" i="32"/>
  <c r="GH7" i="32"/>
  <c r="GG7" i="32"/>
  <c r="GF7" i="32"/>
  <c r="GF34" i="32" s="1"/>
  <c r="GE7" i="32"/>
  <c r="GD7" i="32"/>
  <c r="GC7" i="32"/>
  <c r="GB7" i="32"/>
  <c r="GA7" i="32"/>
  <c r="FZ7" i="32"/>
  <c r="FY7" i="32"/>
  <c r="FX7" i="32"/>
  <c r="FW7" i="32"/>
  <c r="FV7" i="32"/>
  <c r="GL6" i="32"/>
  <c r="GK6" i="32"/>
  <c r="GJ6" i="32"/>
  <c r="GI6" i="32"/>
  <c r="GH6" i="32"/>
  <c r="GG6" i="32"/>
  <c r="GF6" i="32"/>
  <c r="GF33" i="32" s="1"/>
  <c r="GE6" i="32"/>
  <c r="GD6" i="32"/>
  <c r="GC6" i="32"/>
  <c r="GB6" i="32"/>
  <c r="GA6" i="32"/>
  <c r="FZ6" i="32"/>
  <c r="FY6" i="32"/>
  <c r="FX6" i="32"/>
  <c r="FW6" i="32"/>
  <c r="FV6" i="32"/>
  <c r="GL5" i="32"/>
  <c r="GK5" i="32"/>
  <c r="GJ5" i="32"/>
  <c r="GI5" i="32"/>
  <c r="GH5" i="32"/>
  <c r="GG5" i="32"/>
  <c r="GF5" i="32"/>
  <c r="GF32" i="32" s="1"/>
  <c r="GE5" i="32"/>
  <c r="GD5" i="32"/>
  <c r="GC5" i="32"/>
  <c r="GB5" i="32"/>
  <c r="GA5" i="32"/>
  <c r="FZ5" i="32"/>
  <c r="FY5" i="32"/>
  <c r="FX5" i="32"/>
  <c r="FW5" i="32"/>
  <c r="FV5" i="32"/>
  <c r="GL4" i="32"/>
  <c r="GK4" i="32"/>
  <c r="GJ4" i="32"/>
  <c r="GI4" i="32"/>
  <c r="GH4" i="32"/>
  <c r="GG4" i="32"/>
  <c r="GF4" i="32"/>
  <c r="GF31" i="32" s="1"/>
  <c r="GE4" i="32"/>
  <c r="GD4" i="32"/>
  <c r="GC4" i="32"/>
  <c r="GB4" i="32"/>
  <c r="GA4" i="32"/>
  <c r="FZ4" i="32"/>
  <c r="FY4" i="32"/>
  <c r="FX4" i="32"/>
  <c r="FW4" i="32"/>
  <c r="FV4" i="32"/>
  <c r="GF44" i="32"/>
  <c r="M36" i="27"/>
  <c r="L36" i="27"/>
  <c r="K36" i="27"/>
  <c r="J36" i="27"/>
  <c r="I36" i="27"/>
  <c r="H36" i="27"/>
  <c r="G36" i="27"/>
  <c r="F36" i="27"/>
  <c r="E36" i="27"/>
  <c r="D36" i="27"/>
  <c r="C36" i="27"/>
  <c r="B36" i="27"/>
  <c r="M35" i="27"/>
  <c r="L35" i="27"/>
  <c r="K35" i="27"/>
  <c r="J35" i="27"/>
  <c r="I35" i="27"/>
  <c r="H35" i="27"/>
  <c r="G35" i="27"/>
  <c r="F35" i="27"/>
  <c r="E35" i="27"/>
  <c r="D35" i="27"/>
  <c r="C35" i="27"/>
  <c r="B35" i="27"/>
  <c r="M34" i="27"/>
  <c r="L34" i="27"/>
  <c r="K34" i="27"/>
  <c r="J34" i="27"/>
  <c r="I34" i="27"/>
  <c r="H34" i="27"/>
  <c r="G34" i="27"/>
  <c r="F34" i="27"/>
  <c r="E34" i="27"/>
  <c r="D34" i="27"/>
  <c r="C34" i="27"/>
  <c r="B34" i="27"/>
  <c r="M33" i="27"/>
  <c r="L33" i="27"/>
  <c r="K33" i="27"/>
  <c r="J33" i="27"/>
  <c r="I33" i="27"/>
  <c r="H33" i="27"/>
  <c r="G33" i="27"/>
  <c r="F33" i="27"/>
  <c r="E33" i="27"/>
  <c r="D33" i="27"/>
  <c r="C33" i="27"/>
  <c r="B33" i="27"/>
  <c r="M32" i="27"/>
  <c r="L32" i="27"/>
  <c r="K32" i="27"/>
  <c r="J32" i="27"/>
  <c r="I32" i="27"/>
  <c r="H32" i="27"/>
  <c r="G32" i="27"/>
  <c r="F32" i="27"/>
  <c r="E32" i="27"/>
  <c r="D32" i="27"/>
  <c r="C32" i="27"/>
  <c r="M31" i="27"/>
  <c r="L31" i="27"/>
  <c r="K31" i="27"/>
  <c r="J31" i="27"/>
  <c r="I31" i="27"/>
  <c r="H31" i="27"/>
  <c r="G31" i="27"/>
  <c r="F31" i="27"/>
  <c r="E31" i="27"/>
  <c r="D31" i="27"/>
  <c r="C31" i="27"/>
  <c r="B31" i="27"/>
  <c r="M30" i="27"/>
  <c r="L30" i="27"/>
  <c r="K30" i="27"/>
  <c r="J30" i="27"/>
  <c r="I30" i="27"/>
  <c r="H30" i="27"/>
  <c r="G30" i="27"/>
  <c r="F30" i="27"/>
  <c r="E30" i="27"/>
  <c r="D30" i="27"/>
  <c r="C30" i="27"/>
  <c r="B30" i="27"/>
  <c r="M26" i="27"/>
  <c r="L26" i="27"/>
  <c r="K26" i="27"/>
  <c r="J26" i="27"/>
  <c r="I26" i="27"/>
  <c r="H26" i="27"/>
  <c r="G26" i="27"/>
  <c r="F26" i="27"/>
  <c r="E26" i="27"/>
  <c r="D26" i="27"/>
  <c r="C26" i="27"/>
  <c r="M25" i="27"/>
  <c r="L25" i="27"/>
  <c r="K25" i="27"/>
  <c r="J25" i="27"/>
  <c r="I25" i="27"/>
  <c r="H25" i="27"/>
  <c r="G25" i="27"/>
  <c r="F25" i="27"/>
  <c r="E25" i="27"/>
  <c r="D25" i="27"/>
  <c r="C25" i="27"/>
  <c r="M24" i="27"/>
  <c r="L24" i="27"/>
  <c r="K24" i="27"/>
  <c r="J24" i="27"/>
  <c r="I24" i="27"/>
  <c r="H24" i="27"/>
  <c r="G24" i="27"/>
  <c r="F24" i="27"/>
  <c r="E24" i="27"/>
  <c r="D24" i="27"/>
  <c r="C24" i="27"/>
  <c r="M23" i="27"/>
  <c r="L23" i="27"/>
  <c r="K23" i="27"/>
  <c r="J23" i="27"/>
  <c r="I23" i="27"/>
  <c r="H23" i="27"/>
  <c r="G23" i="27"/>
  <c r="F23" i="27"/>
  <c r="E23" i="27"/>
  <c r="D23" i="27"/>
  <c r="C23" i="27"/>
  <c r="M22" i="27"/>
  <c r="L22" i="27"/>
  <c r="K22" i="27"/>
  <c r="J22" i="27"/>
  <c r="I22" i="27"/>
  <c r="H22" i="27"/>
  <c r="G22" i="27"/>
  <c r="F22" i="27"/>
  <c r="E22" i="27"/>
  <c r="D22" i="27"/>
  <c r="C22" i="27"/>
  <c r="M21" i="27"/>
  <c r="L21" i="27"/>
  <c r="K21" i="27"/>
  <c r="J21" i="27"/>
  <c r="I21" i="27"/>
  <c r="H21" i="27"/>
  <c r="G21" i="27"/>
  <c r="F21" i="27"/>
  <c r="E21" i="27"/>
  <c r="D21" i="27"/>
  <c r="C21" i="27"/>
  <c r="M20" i="27"/>
  <c r="L20" i="27"/>
  <c r="K20" i="27"/>
  <c r="J20" i="27"/>
  <c r="I20" i="27"/>
  <c r="H20" i="27"/>
  <c r="G20" i="27"/>
  <c r="F20" i="27"/>
  <c r="E20" i="27"/>
  <c r="D20" i="27"/>
  <c r="C20" i="27"/>
  <c r="F26" i="20" l="1"/>
  <c r="F9" i="20"/>
  <c r="F10" i="20"/>
  <c r="E7" i="20"/>
  <c r="E16" i="20"/>
  <c r="E27" i="20"/>
  <c r="F17" i="20"/>
  <c r="F16" i="20"/>
  <c r="F19" i="20"/>
  <c r="F30" i="20"/>
  <c r="E10" i="20"/>
  <c r="E17" i="20"/>
  <c r="E30" i="20"/>
  <c r="F28" i="20"/>
  <c r="E23" i="20"/>
  <c r="E26" i="20"/>
  <c r="E5" i="20"/>
  <c r="E22" i="20"/>
  <c r="E12" i="20"/>
  <c r="F6" i="20"/>
  <c r="E21" i="20"/>
  <c r="F3" i="20"/>
  <c r="E24" i="20"/>
  <c r="F2" i="20"/>
  <c r="E3" i="20"/>
  <c r="E2" i="20"/>
  <c r="F27" i="20"/>
  <c r="F29" i="20"/>
  <c r="F12" i="20"/>
  <c r="E19" i="20"/>
  <c r="E20" i="20"/>
  <c r="E13" i="20"/>
  <c r="F14" i="20"/>
  <c r="F4" i="20"/>
  <c r="E15" i="20"/>
  <c r="E11" i="20"/>
  <c r="F13" i="20"/>
  <c r="E6" i="20"/>
  <c r="F24" i="20"/>
  <c r="F20" i="20"/>
  <c r="E28" i="20"/>
  <c r="F23" i="20"/>
  <c r="F22" i="20"/>
  <c r="E4" i="20"/>
  <c r="E18" i="20"/>
  <c r="E29" i="20"/>
  <c r="F32" i="20"/>
  <c r="E14" i="20"/>
  <c r="F21" i="20"/>
  <c r="F8" i="20"/>
  <c r="E9" i="20"/>
  <c r="F11" i="20"/>
  <c r="F15" i="20"/>
  <c r="F5" i="20"/>
  <c r="AZ82" i="5"/>
  <c r="BV82" i="5"/>
  <c r="DT64" i="5"/>
  <c r="BA78" i="5"/>
  <c r="AK82" i="5"/>
  <c r="ES63" i="5"/>
  <c r="ET87" i="5" s="1"/>
  <c r="AT78" i="5"/>
  <c r="AT63" i="5"/>
  <c r="BR82" i="5"/>
  <c r="AT82" i="5"/>
  <c r="AY64" i="5"/>
  <c r="AT64" i="5"/>
  <c r="AD82" i="5"/>
  <c r="BA82" i="5"/>
  <c r="DT96" i="5"/>
  <c r="BS64" i="5"/>
  <c r="AT95" i="5"/>
  <c r="BB64" i="5"/>
  <c r="CN95" i="5"/>
  <c r="AJ82" i="5"/>
  <c r="EW95" i="5"/>
  <c r="AX64" i="5"/>
  <c r="AX82" i="5"/>
  <c r="CN63" i="5"/>
  <c r="BS96" i="5"/>
  <c r="AY96" i="5"/>
  <c r="EW64" i="5"/>
  <c r="DT63" i="5"/>
  <c r="CI63" i="5"/>
  <c r="DT95" i="5"/>
  <c r="CF82" i="5"/>
  <c r="AY78" i="5"/>
  <c r="BY78" i="5"/>
  <c r="DE82" i="5"/>
  <c r="BV78" i="5"/>
  <c r="AX78" i="5"/>
  <c r="AB82" i="5"/>
  <c r="EJ96" i="5"/>
  <c r="BW64" i="5"/>
  <c r="AY95" i="5"/>
  <c r="BN82" i="5"/>
  <c r="CH78" i="5"/>
  <c r="BZ78" i="5"/>
  <c r="DL78" i="5"/>
  <c r="EC95" i="5"/>
  <c r="DE96" i="5"/>
  <c r="EV82" i="5"/>
  <c r="EC96" i="5"/>
  <c r="AD78" i="5"/>
  <c r="DE63" i="5"/>
  <c r="DF87" i="5" s="1"/>
  <c r="AZ78" i="5"/>
  <c r="EV78" i="5"/>
  <c r="BZ82" i="5"/>
  <c r="DE95" i="5"/>
  <c r="CH82" i="5"/>
  <c r="AY63" i="5"/>
  <c r="DE64" i="5"/>
  <c r="CA64" i="5"/>
  <c r="CM63" i="5"/>
  <c r="ED96" i="5"/>
  <c r="ED95" i="5"/>
  <c r="AM95" i="5"/>
  <c r="CG64" i="5"/>
  <c r="BV96" i="5"/>
  <c r="AM96" i="5"/>
  <c r="BQ78" i="5"/>
  <c r="CH95" i="5"/>
  <c r="CL78" i="5"/>
  <c r="EA64" i="5"/>
  <c r="DE78" i="5"/>
  <c r="AG96" i="5"/>
  <c r="EP78" i="5"/>
  <c r="BN78" i="5"/>
  <c r="AG78" i="5"/>
  <c r="BU78" i="5"/>
  <c r="DQ63" i="5"/>
  <c r="AU95" i="5"/>
  <c r="BI95" i="5"/>
  <c r="EJ63" i="5"/>
  <c r="EK87" i="5" s="1"/>
  <c r="AH78" i="5"/>
  <c r="BY82" i="5"/>
  <c r="BB82" i="5"/>
  <c r="EJ64" i="5"/>
  <c r="EI82" i="5"/>
  <c r="CO78" i="5"/>
  <c r="CW64" i="5"/>
  <c r="CQ63" i="5"/>
  <c r="CT87" i="5" s="1"/>
  <c r="EW78" i="5"/>
  <c r="CM95" i="5"/>
  <c r="EJ95" i="5"/>
  <c r="CP64" i="5"/>
  <c r="CG96" i="5"/>
  <c r="DX82" i="5"/>
  <c r="BZ96" i="5"/>
  <c r="AX63" i="5"/>
  <c r="BZ64" i="5"/>
  <c r="AU63" i="5"/>
  <c r="DL63" i="5"/>
  <c r="DN87" i="5" s="1"/>
  <c r="AG95" i="5"/>
  <c r="CM96" i="5"/>
  <c r="CK63" i="5"/>
  <c r="AK78" i="5"/>
  <c r="BH82" i="5"/>
  <c r="BH95" i="5"/>
  <c r="DW63" i="5"/>
  <c r="AU64" i="5"/>
  <c r="CO96" i="5"/>
  <c r="CK95" i="5"/>
  <c r="BX96" i="5"/>
  <c r="AH82" i="5"/>
  <c r="CL96" i="5"/>
  <c r="CO82" i="5"/>
  <c r="EP82" i="5"/>
  <c r="BI63" i="5"/>
  <c r="AZ95" i="5"/>
  <c r="CG63" i="5"/>
  <c r="AZ96" i="5"/>
  <c r="CH64" i="5"/>
  <c r="BS82" i="5"/>
  <c r="W95" i="5"/>
  <c r="CG82" i="5"/>
  <c r="W96" i="5"/>
  <c r="BH78" i="5"/>
  <c r="AZ63" i="5"/>
  <c r="BN95" i="5"/>
  <c r="DI78" i="5"/>
  <c r="CG95" i="5"/>
  <c r="BF82" i="5"/>
  <c r="AX95" i="5"/>
  <c r="DU64" i="5"/>
  <c r="CF78" i="5"/>
  <c r="BG82" i="5"/>
  <c r="BH63" i="5"/>
  <c r="BH87" i="5" s="1"/>
  <c r="AO82" i="5"/>
  <c r="BZ63" i="5"/>
  <c r="CP78" i="5"/>
  <c r="CL63" i="5"/>
  <c r="AC64" i="5"/>
  <c r="BS95" i="5"/>
  <c r="DX63" i="5"/>
  <c r="CN64" i="5"/>
  <c r="BS63" i="5"/>
  <c r="BU87" i="5" s="1"/>
  <c r="BN63" i="5"/>
  <c r="BN87" i="5" s="1"/>
  <c r="EQ64" i="5"/>
  <c r="DY64" i="5"/>
  <c r="DS63" i="5"/>
  <c r="AB78" i="5"/>
  <c r="DP78" i="5"/>
  <c r="CX96" i="5"/>
  <c r="X63" i="5"/>
  <c r="AE96" i="5"/>
  <c r="DO63" i="5"/>
  <c r="BV64" i="5"/>
  <c r="BR64" i="5"/>
  <c r="AG63" i="5"/>
  <c r="W82" i="5"/>
  <c r="AV96" i="5"/>
  <c r="EW63" i="5"/>
  <c r="EW87" i="5" s="1"/>
  <c r="AL63" i="5"/>
  <c r="EW96" i="5"/>
  <c r="AJ63" i="5"/>
  <c r="DO96" i="5"/>
  <c r="BG78" i="5"/>
  <c r="CZ96" i="5"/>
  <c r="AP64" i="5"/>
  <c r="DF64" i="5"/>
  <c r="AJ95" i="5"/>
  <c r="AJ96" i="5"/>
  <c r="CY95" i="5"/>
  <c r="BH64" i="5"/>
  <c r="CL64" i="5"/>
  <c r="CG78" i="5"/>
  <c r="X96" i="5"/>
  <c r="DL95" i="5"/>
  <c r="BG96" i="5"/>
  <c r="AV95" i="5"/>
  <c r="CX95" i="5"/>
  <c r="BL96" i="5"/>
  <c r="BI82" i="5"/>
  <c r="BZ95" i="5"/>
  <c r="DO82" i="5"/>
  <c r="CL95" i="5"/>
  <c r="BV95" i="5"/>
  <c r="AP63" i="5"/>
  <c r="BG95" i="5"/>
  <c r="X78" i="5"/>
  <c r="AP82" i="5"/>
  <c r="DH82" i="5"/>
  <c r="BT64" i="5"/>
  <c r="BX63" i="5"/>
  <c r="W78" i="5"/>
  <c r="CO95" i="5"/>
  <c r="BI64" i="5"/>
  <c r="AP95" i="5"/>
  <c r="CW82" i="5"/>
  <c r="CV78" i="5"/>
  <c r="CZ64" i="5"/>
  <c r="BY95" i="5"/>
  <c r="BY96" i="5"/>
  <c r="DV63" i="5"/>
  <c r="BG64" i="5"/>
  <c r="DX95" i="5"/>
  <c r="BI96" i="5"/>
  <c r="AD96" i="5"/>
  <c r="CZ63" i="5"/>
  <c r="DB87" i="5" s="1"/>
  <c r="CH96" i="5"/>
  <c r="AS64" i="5"/>
  <c r="BC64" i="5"/>
  <c r="CM64" i="5"/>
  <c r="EM95" i="5"/>
  <c r="BK96" i="5"/>
  <c r="BK95" i="5"/>
  <c r="AI82" i="5"/>
  <c r="BV63" i="5"/>
  <c r="DV96" i="5"/>
  <c r="EA63" i="5"/>
  <c r="EB87" i="5" s="1"/>
  <c r="AD63" i="5"/>
  <c r="CD96" i="5"/>
  <c r="CH63" i="5"/>
  <c r="EV95" i="5"/>
  <c r="EV96" i="5"/>
  <c r="BL95" i="5"/>
  <c r="CD63" i="5"/>
  <c r="EM96" i="5"/>
  <c r="BU95" i="5"/>
  <c r="X95" i="5"/>
  <c r="BU96" i="5"/>
  <c r="X64" i="5"/>
  <c r="CC63" i="5"/>
  <c r="DF82" i="5"/>
  <c r="CY96" i="5"/>
  <c r="CP96" i="5"/>
  <c r="CC95" i="5"/>
  <c r="AE63" i="5"/>
  <c r="DJ63" i="5"/>
  <c r="DG64" i="5"/>
  <c r="BU82" i="5"/>
  <c r="CP63" i="5"/>
  <c r="CK82" i="5"/>
  <c r="CX63" i="5"/>
  <c r="DM64" i="5"/>
  <c r="AZ64" i="5"/>
  <c r="DG63" i="5"/>
  <c r="BE87" i="5"/>
  <c r="CE82" i="5"/>
  <c r="DH64" i="5"/>
  <c r="CW63" i="5"/>
  <c r="CO63" i="5"/>
  <c r="DI64" i="5"/>
  <c r="AH64" i="5"/>
  <c r="EM63" i="5"/>
  <c r="EP87" i="5" s="1"/>
  <c r="EG87" i="5"/>
  <c r="EQ87" i="5"/>
  <c r="ER87" i="5"/>
  <c r="BO63" i="5"/>
  <c r="BF87" i="5"/>
  <c r="AJ64" i="5"/>
  <c r="DD87" i="5"/>
  <c r="BG87" i="5"/>
  <c r="DP63" i="5"/>
  <c r="DP64" i="5"/>
  <c r="BP63" i="5"/>
  <c r="BP64" i="5"/>
  <c r="EI87" i="5"/>
  <c r="AN64" i="5"/>
  <c r="AN63" i="5"/>
  <c r="BA64" i="5"/>
  <c r="BA63" i="5"/>
  <c r="AV64" i="5"/>
  <c r="AV63" i="5"/>
  <c r="AA63" i="5"/>
  <c r="AC87" i="5" s="1"/>
  <c r="AA64" i="5"/>
  <c r="AQ63" i="5"/>
  <c r="AQ64" i="5"/>
  <c r="BQ64" i="5"/>
  <c r="BQ63" i="5"/>
  <c r="AI64" i="5"/>
  <c r="AI63" i="5"/>
  <c r="AK64" i="5"/>
  <c r="AK63" i="5"/>
  <c r="BJ64" i="5"/>
  <c r="BJ63" i="5"/>
  <c r="BM87" i="5" s="1"/>
  <c r="BY64" i="5"/>
  <c r="BY63" i="5"/>
  <c r="CF63" i="5"/>
  <c r="CF64" i="5"/>
  <c r="EH87" i="5"/>
  <c r="AR63" i="5"/>
  <c r="AR64" i="5"/>
  <c r="EC64" i="5"/>
  <c r="EC63" i="5"/>
  <c r="EF87" i="5" s="1"/>
  <c r="CU63" i="5"/>
  <c r="CU64" i="5"/>
  <c r="W64" i="5"/>
  <c r="W63" i="5"/>
  <c r="P62" i="5"/>
  <c r="N53" i="5"/>
  <c r="GG44" i="32"/>
  <c r="GG32" i="32"/>
  <c r="GG34" i="32"/>
  <c r="GG37" i="32"/>
  <c r="GG45" i="32"/>
  <c r="O81" i="5"/>
  <c r="O82" i="5" s="1"/>
  <c r="M32" i="5"/>
  <c r="N57" i="5"/>
  <c r="Q33" i="5"/>
  <c r="O54" i="5"/>
  <c r="P77" i="5"/>
  <c r="P78" i="5" s="1"/>
  <c r="P81" i="5"/>
  <c r="P82" i="5" s="1"/>
  <c r="S62" i="5"/>
  <c r="N54" i="5"/>
  <c r="R32" i="5"/>
  <c r="R77" i="5"/>
  <c r="R78" i="5" s="1"/>
  <c r="O57" i="5"/>
  <c r="O33" i="5"/>
  <c r="N32" i="5"/>
  <c r="S54" i="5"/>
  <c r="O53" i="5"/>
  <c r="S53" i="5"/>
  <c r="R62" i="5"/>
  <c r="R81" i="5"/>
  <c r="R82" i="5" s="1"/>
  <c r="N62" i="5"/>
  <c r="O62" i="5"/>
  <c r="O32" i="5"/>
  <c r="P32" i="5"/>
  <c r="M33" i="5"/>
  <c r="L32" i="5"/>
  <c r="Q53" i="5"/>
  <c r="P57" i="5"/>
  <c r="Q57" i="5"/>
  <c r="Q62" i="5"/>
  <c r="P54" i="5"/>
  <c r="S50" i="5"/>
  <c r="L77" i="5"/>
  <c r="L78" i="5" s="1"/>
  <c r="S32" i="5"/>
  <c r="R53" i="5"/>
  <c r="P50" i="5"/>
  <c r="L81" i="5"/>
  <c r="L82" i="5" s="1"/>
  <c r="Q50" i="5"/>
  <c r="M81" i="5"/>
  <c r="M82" i="5" s="1"/>
  <c r="P93" i="5"/>
  <c r="P94" i="5"/>
  <c r="L57" i="5"/>
  <c r="S94" i="5"/>
  <c r="T96" i="5" s="1"/>
  <c r="S93" i="5"/>
  <c r="T95" i="5" s="1"/>
  <c r="P33" i="5"/>
  <c r="M77" i="5"/>
  <c r="M78" i="5" s="1"/>
  <c r="Q32" i="5"/>
  <c r="L33" i="5"/>
  <c r="R94" i="5"/>
  <c r="R93" i="5"/>
  <c r="P53" i="5"/>
  <c r="R50" i="5"/>
  <c r="N81" i="5"/>
  <c r="N82" i="5" s="1"/>
  <c r="S77" i="5"/>
  <c r="S78" i="5" s="1"/>
  <c r="L62" i="5"/>
  <c r="R33" i="5"/>
  <c r="S33" i="5"/>
  <c r="M50" i="5"/>
  <c r="M93" i="5"/>
  <c r="M94" i="5"/>
  <c r="L94" i="5"/>
  <c r="L93" i="5"/>
  <c r="M53" i="5"/>
  <c r="Q94" i="5"/>
  <c r="Q93" i="5"/>
  <c r="M57" i="5"/>
  <c r="Q77" i="5"/>
  <c r="Q78" i="5" s="1"/>
  <c r="Q54" i="5"/>
  <c r="R54" i="5"/>
  <c r="Q81" i="5"/>
  <c r="Q82" i="5" s="1"/>
  <c r="M54" i="5"/>
  <c r="R57" i="5"/>
  <c r="N77" i="5"/>
  <c r="N78" i="5" s="1"/>
  <c r="O93" i="5"/>
  <c r="O94" i="5"/>
  <c r="S57" i="5"/>
  <c r="O77" i="5"/>
  <c r="O78" i="5" s="1"/>
  <c r="O50" i="5"/>
  <c r="N33" i="5"/>
  <c r="N93" i="5"/>
  <c r="N94" i="5"/>
  <c r="S81" i="5"/>
  <c r="S82" i="5" s="1"/>
  <c r="N50" i="5"/>
  <c r="M62" i="5"/>
  <c r="GG42" i="32"/>
  <c r="GH73" i="5" s="1"/>
  <c r="GG35" i="32"/>
  <c r="GG36" i="32"/>
  <c r="GG31" i="32"/>
  <c r="GG39" i="32"/>
  <c r="GG40" i="32"/>
  <c r="GG33" i="32"/>
  <c r="GG38" i="32"/>
  <c r="GG41" i="32"/>
  <c r="GH72" i="5" s="1"/>
  <c r="GL1" i="32"/>
  <c r="GK1" i="32"/>
  <c r="GJ1" i="32"/>
  <c r="GI1" i="32"/>
  <c r="GH1" i="32"/>
  <c r="GG1" i="32"/>
  <c r="GF1" i="32"/>
  <c r="GE1" i="32"/>
  <c r="GD1" i="32"/>
  <c r="GC1" i="32"/>
  <c r="GB1" i="32"/>
  <c r="GA1" i="32"/>
  <c r="FZ1" i="32"/>
  <c r="FY1" i="32"/>
  <c r="FX1" i="32"/>
  <c r="FW1" i="32"/>
  <c r="FV1" i="32"/>
  <c r="EY27" i="5"/>
  <c r="EZ27" i="5"/>
  <c r="FA27" i="5"/>
  <c r="FB27" i="5"/>
  <c r="FC27" i="5"/>
  <c r="FD27" i="5"/>
  <c r="FE27" i="5"/>
  <c r="FF27" i="5"/>
  <c r="FG27" i="5"/>
  <c r="FH27" i="5"/>
  <c r="FI27" i="5"/>
  <c r="FJ27" i="5"/>
  <c r="FK27" i="5"/>
  <c r="FL27" i="5"/>
  <c r="FM27" i="5"/>
  <c r="FN27" i="5"/>
  <c r="FO27" i="5"/>
  <c r="FP27" i="5"/>
  <c r="FQ27" i="5"/>
  <c r="FR27" i="5"/>
  <c r="FS27" i="5"/>
  <c r="FT27" i="5"/>
  <c r="FU27" i="5"/>
  <c r="FV27" i="5"/>
  <c r="DR41" i="5"/>
  <c r="EM38" i="5"/>
  <c r="BV38" i="5"/>
  <c r="BM40" i="5"/>
  <c r="BE41" i="5"/>
  <c r="BA41" i="5"/>
  <c r="EH41" i="5"/>
  <c r="CE39" i="5"/>
  <c r="CW38" i="5"/>
  <c r="BR38" i="5"/>
  <c r="CO41" i="5"/>
  <c r="CC41" i="5"/>
  <c r="CZ40" i="5"/>
  <c r="DN40" i="5"/>
  <c r="AP40" i="5"/>
  <c r="DC41" i="5"/>
  <c r="DF41" i="5"/>
  <c r="AK38" i="5"/>
  <c r="DP41" i="5"/>
  <c r="CM41" i="5"/>
  <c r="AX38" i="5"/>
  <c r="BY39" i="5"/>
  <c r="AS39" i="5"/>
  <c r="BD38" i="5"/>
  <c r="BJ39" i="5"/>
  <c r="DO38" i="5"/>
  <c r="BH38" i="5"/>
  <c r="CU38" i="5"/>
  <c r="AH40" i="5"/>
  <c r="X38" i="5"/>
  <c r="EE39" i="5"/>
  <c r="EB39" i="5"/>
  <c r="EM41" i="5"/>
  <c r="DJ39" i="5"/>
  <c r="CZ38" i="5"/>
  <c r="EA41" i="5"/>
  <c r="BX39" i="5"/>
  <c r="CQ41" i="5"/>
  <c r="DS41" i="5"/>
  <c r="CN39" i="5"/>
  <c r="CO40" i="5"/>
  <c r="DA39" i="5"/>
  <c r="AK39" i="5"/>
  <c r="AQ41" i="5"/>
  <c r="BF39" i="5"/>
  <c r="BJ41" i="5"/>
  <c r="DQ41" i="5"/>
  <c r="AR40" i="5"/>
  <c r="CF40" i="5"/>
  <c r="CR38" i="5"/>
  <c r="CW39" i="5"/>
  <c r="DG39" i="5"/>
  <c r="CT38" i="5"/>
  <c r="AA38" i="5"/>
  <c r="CE38" i="5"/>
  <c r="BF41" i="5"/>
  <c r="BR39" i="5"/>
  <c r="DS38" i="5"/>
  <c r="AZ38" i="5"/>
  <c r="AY40" i="5"/>
  <c r="DM41" i="5"/>
  <c r="CY39" i="5"/>
  <c r="DZ39" i="5"/>
  <c r="Q38" i="5"/>
  <c r="P38" i="5"/>
  <c r="AL39" i="5"/>
  <c r="DX38" i="5"/>
  <c r="AZ40" i="5"/>
  <c r="BQ39" i="5"/>
  <c r="AM41" i="5"/>
  <c r="DP39" i="5"/>
  <c r="AI40" i="5"/>
  <c r="EW39" i="5"/>
  <c r="BE38" i="5"/>
  <c r="DD39" i="5"/>
  <c r="CV39" i="5"/>
  <c r="DD40" i="5"/>
  <c r="BS40" i="5"/>
  <c r="ES41" i="5"/>
  <c r="CA40" i="5"/>
  <c r="S38" i="5"/>
  <c r="CT40" i="5"/>
  <c r="CX40" i="5"/>
  <c r="DE40" i="5"/>
  <c r="AO38" i="5"/>
  <c r="DH38" i="5"/>
  <c r="CV40" i="5"/>
  <c r="DI41" i="5"/>
  <c r="EC38" i="5"/>
  <c r="EE38" i="5"/>
  <c r="ER40" i="5"/>
  <c r="AP38" i="5"/>
  <c r="CJ41" i="5"/>
  <c r="P39" i="5"/>
  <c r="AB39" i="5"/>
  <c r="AX39" i="5"/>
  <c r="BY40" i="5"/>
  <c r="DX40" i="5"/>
  <c r="V39" i="5"/>
  <c r="EI39" i="5"/>
  <c r="Y38" i="5"/>
  <c r="BP39" i="5"/>
  <c r="AI39" i="5"/>
  <c r="AN38" i="5"/>
  <c r="AF39" i="5"/>
  <c r="CA41" i="5"/>
  <c r="AV38" i="5"/>
  <c r="CY40" i="5"/>
  <c r="DO39" i="5"/>
  <c r="EC40" i="5"/>
  <c r="AJ41" i="5"/>
  <c r="BT39" i="5"/>
  <c r="BX38" i="5"/>
  <c r="EC41" i="5"/>
  <c r="DU38" i="5"/>
  <c r="AV40" i="5"/>
  <c r="DW39" i="5"/>
  <c r="CM39" i="5"/>
  <c r="DW40" i="5"/>
  <c r="CI40" i="5"/>
  <c r="BP41" i="5"/>
  <c r="AN39" i="5"/>
  <c r="BK38" i="5"/>
  <c r="ES40" i="5"/>
  <c r="EV41" i="5"/>
  <c r="EO38" i="5"/>
  <c r="BB41" i="5"/>
  <c r="DX39" i="5"/>
  <c r="DB38" i="5"/>
  <c r="AY39" i="5"/>
  <c r="BW39" i="5"/>
  <c r="AM39" i="5"/>
  <c r="W39" i="5"/>
  <c r="CC39" i="5"/>
  <c r="AS41" i="5"/>
  <c r="CK38" i="5"/>
  <c r="DY38" i="5"/>
  <c r="BW41" i="5"/>
  <c r="BA39" i="5"/>
  <c r="BE39" i="5"/>
  <c r="BD41" i="5"/>
  <c r="BG40" i="5"/>
  <c r="AL40" i="5"/>
  <c r="BS38" i="5"/>
  <c r="DR39" i="5"/>
  <c r="CN41" i="5"/>
  <c r="AE41" i="5"/>
  <c r="BL39" i="5"/>
  <c r="AF38" i="5"/>
  <c r="AG38" i="5"/>
  <c r="AM38" i="5"/>
  <c r="DT40" i="5"/>
  <c r="BZ38" i="5"/>
  <c r="AS38" i="5"/>
  <c r="CJ38" i="5"/>
  <c r="DO40" i="5"/>
  <c r="CS40" i="5"/>
  <c r="EB41" i="5"/>
  <c r="DS39" i="5"/>
  <c r="EV40" i="5"/>
  <c r="Z38" i="5"/>
  <c r="BA38" i="5"/>
  <c r="R39" i="5"/>
  <c r="U39" i="5"/>
  <c r="DS40" i="5"/>
  <c r="BB40" i="5"/>
  <c r="BG38" i="5"/>
  <c r="CU40" i="5"/>
  <c r="BN41" i="5"/>
  <c r="CC38" i="5"/>
  <c r="CW41" i="5"/>
  <c r="CO38" i="5"/>
  <c r="DW38" i="5"/>
  <c r="AC38" i="5"/>
  <c r="BJ40" i="5"/>
  <c r="CD41" i="5"/>
  <c r="CA39" i="5"/>
  <c r="CG39" i="5"/>
  <c r="EQ38" i="5"/>
  <c r="CT39" i="5"/>
  <c r="V40" i="5"/>
  <c r="BV41" i="5"/>
  <c r="CU39" i="5"/>
  <c r="CX39" i="5"/>
  <c r="EK41" i="5"/>
  <c r="EN41" i="5"/>
  <c r="ED40" i="5"/>
  <c r="CK40" i="5"/>
  <c r="AJ38" i="5"/>
  <c r="EI40" i="5"/>
  <c r="EW41" i="5"/>
  <c r="AM40" i="5"/>
  <c r="BT40" i="5"/>
  <c r="BL40" i="5"/>
  <c r="BC39" i="5"/>
  <c r="EA40" i="5"/>
  <c r="Y39" i="5"/>
  <c r="AI41" i="5"/>
  <c r="T39" i="5"/>
  <c r="CC40" i="5"/>
  <c r="BI40" i="5"/>
  <c r="DZ41" i="5"/>
  <c r="EL41" i="5"/>
  <c r="DG41" i="5"/>
  <c r="BW40" i="5"/>
  <c r="BS39" i="5"/>
  <c r="AC39" i="5"/>
  <c r="ED39" i="5"/>
  <c r="DL38" i="5"/>
  <c r="CF41" i="5"/>
  <c r="AB38" i="5"/>
  <c r="DI40" i="5"/>
  <c r="EL40" i="5"/>
  <c r="DT41" i="5"/>
  <c r="CR39" i="5"/>
  <c r="BR40" i="5"/>
  <c r="CP39" i="5"/>
  <c r="AP39" i="5"/>
  <c r="R38" i="5"/>
  <c r="BV39" i="5"/>
  <c r="CI39" i="5"/>
  <c r="BQ40" i="5"/>
  <c r="AW39" i="5"/>
  <c r="CN38" i="5"/>
  <c r="S40" i="5"/>
  <c r="Z39" i="5"/>
  <c r="DY40" i="5"/>
  <c r="EJ39" i="5"/>
  <c r="BU41" i="5"/>
  <c r="BO39" i="5"/>
  <c r="AW38" i="5"/>
  <c r="CI38" i="5"/>
  <c r="CR40" i="5"/>
  <c r="AG39" i="5"/>
  <c r="AG40" i="5"/>
  <c r="AH39" i="5"/>
  <c r="W41" i="5"/>
  <c r="AP41" i="5"/>
  <c r="BE40" i="5"/>
  <c r="EE41" i="5"/>
  <c r="CJ40" i="5"/>
  <c r="DM40" i="5"/>
  <c r="EJ40" i="5"/>
  <c r="CP40" i="5"/>
  <c r="CQ40" i="5"/>
  <c r="EN40" i="5"/>
  <c r="X40" i="5"/>
  <c r="EL39" i="5"/>
  <c r="CM38" i="5"/>
  <c r="BX41" i="5"/>
  <c r="BI38" i="5"/>
  <c r="DO41" i="5"/>
  <c r="EN39" i="5"/>
  <c r="BN38" i="5"/>
  <c r="BO40" i="5"/>
  <c r="BS41" i="5"/>
  <c r="EJ41" i="5"/>
  <c r="AW40" i="5"/>
  <c r="DK39" i="5"/>
  <c r="AF40" i="5"/>
  <c r="AV39" i="5"/>
  <c r="DT38" i="5"/>
  <c r="AE38" i="5"/>
  <c r="EP41" i="5"/>
  <c r="AU38" i="5"/>
  <c r="CD38" i="5"/>
  <c r="DI38" i="5"/>
  <c r="DR40" i="5"/>
  <c r="AC41" i="5"/>
  <c r="CK39" i="5"/>
  <c r="Y41" i="5"/>
  <c r="AZ39" i="5"/>
  <c r="AW41" i="5"/>
  <c r="DL40" i="5"/>
  <c r="BF38" i="5"/>
  <c r="AX40" i="5"/>
  <c r="CW40" i="5"/>
  <c r="W40" i="5"/>
  <c r="DY39" i="5"/>
  <c r="DU41" i="5"/>
  <c r="CD39" i="5"/>
  <c r="DW41" i="5"/>
  <c r="U38" i="5"/>
  <c r="O39" i="5"/>
  <c r="CS39" i="5"/>
  <c r="AQ38" i="5"/>
  <c r="AD41" i="5"/>
  <c r="CY38" i="5"/>
  <c r="DI39" i="5"/>
  <c r="DJ40" i="5"/>
  <c r="CL40" i="5"/>
  <c r="EB40" i="5"/>
  <c r="CX38" i="5"/>
  <c r="AU41" i="5"/>
  <c r="CY41" i="5"/>
  <c r="DQ39" i="5"/>
  <c r="BT38" i="5"/>
  <c r="DV40" i="5"/>
  <c r="DN41" i="5"/>
  <c r="AE40" i="5"/>
  <c r="CZ41" i="5"/>
  <c r="BO41" i="5"/>
  <c r="AI38" i="5"/>
  <c r="BC41" i="5"/>
  <c r="EV39" i="5"/>
  <c r="Z40" i="5"/>
  <c r="EP40" i="5"/>
  <c r="AA40" i="5"/>
  <c r="AH38" i="5"/>
  <c r="CB38" i="5"/>
  <c r="X41" i="5"/>
  <c r="DT39" i="5"/>
  <c r="ED38" i="5"/>
  <c r="BC38" i="5"/>
  <c r="BG41" i="5"/>
  <c r="BL41" i="5"/>
  <c r="BU40" i="5"/>
  <c r="DL41" i="5"/>
  <c r="Y40" i="5"/>
  <c r="AH41" i="5"/>
  <c r="AV41" i="5"/>
  <c r="DN39" i="5"/>
  <c r="DY41" i="5"/>
  <c r="AT38" i="5"/>
  <c r="BT41" i="5"/>
  <c r="DV41" i="5"/>
  <c r="BI41" i="5"/>
  <c r="CS41" i="5"/>
  <c r="DE39" i="5"/>
  <c r="EL38" i="5"/>
  <c r="DJ41" i="5"/>
  <c r="AO41" i="5"/>
  <c r="AE39" i="5"/>
  <c r="CF39" i="5"/>
  <c r="BP40" i="5"/>
  <c r="BF40" i="5"/>
  <c r="EG40" i="5"/>
  <c r="DA40" i="5"/>
  <c r="BM39" i="5"/>
  <c r="EH40" i="5"/>
  <c r="CG40" i="5"/>
  <c r="BI39" i="5"/>
  <c r="EQ40" i="5"/>
  <c r="AB41" i="5"/>
  <c r="DB40" i="5"/>
  <c r="AD40" i="5"/>
  <c r="CG41" i="5"/>
  <c r="AL38" i="5"/>
  <c r="BZ40" i="5"/>
  <c r="AN40" i="5"/>
  <c r="BB39" i="5"/>
  <c r="DF39" i="5"/>
  <c r="DM38" i="5"/>
  <c r="BV40" i="5"/>
  <c r="AU40" i="5"/>
  <c r="ED41" i="5"/>
  <c r="EE40" i="5"/>
  <c r="DB39" i="5"/>
  <c r="BU39" i="5"/>
  <c r="AT41" i="5"/>
  <c r="DK38" i="5"/>
  <c r="CX41" i="5"/>
  <c r="AO40" i="5"/>
  <c r="BK40" i="5"/>
  <c r="CO39" i="5"/>
  <c r="AA41" i="5"/>
  <c r="EO39" i="5"/>
  <c r="Z41" i="5"/>
  <c r="BW38" i="5"/>
  <c r="DP40" i="5"/>
  <c r="DX41" i="5"/>
  <c r="CI41" i="5"/>
  <c r="BO38" i="5"/>
  <c r="AL41" i="5"/>
  <c r="EK39" i="5"/>
  <c r="EM40" i="5"/>
  <c r="AX41" i="5"/>
  <c r="BZ41" i="5"/>
  <c r="DJ38" i="5"/>
  <c r="BN40" i="5"/>
  <c r="CH40" i="5"/>
  <c r="BM41" i="5"/>
  <c r="BH39" i="5"/>
  <c r="CH39" i="5"/>
  <c r="AU39" i="5"/>
  <c r="AB40" i="5"/>
  <c r="EP39" i="5"/>
  <c r="V38" i="5"/>
  <c r="S39" i="5"/>
  <c r="DG38" i="5"/>
  <c r="CU41" i="5"/>
  <c r="CV41" i="5"/>
  <c r="BQ41" i="5"/>
  <c r="BB38" i="5"/>
  <c r="BH41" i="5"/>
  <c r="AQ39" i="5"/>
  <c r="AA39" i="5"/>
  <c r="EI41" i="5"/>
  <c r="CZ39" i="5"/>
  <c r="AN41" i="5"/>
  <c r="BQ38" i="5"/>
  <c r="DC40" i="5"/>
  <c r="BY38" i="5"/>
  <c r="X39" i="5"/>
  <c r="BA40" i="5"/>
  <c r="O38" i="5"/>
  <c r="CL39" i="5"/>
  <c r="ET41" i="5"/>
  <c r="EA39" i="5"/>
  <c r="ES39" i="5"/>
  <c r="CQ38" i="5"/>
  <c r="CV38" i="5"/>
  <c r="DK40" i="5"/>
  <c r="CD40" i="5"/>
  <c r="DE41" i="5"/>
  <c r="CL41" i="5"/>
  <c r="BM38" i="5"/>
  <c r="EU41" i="5"/>
  <c r="CN40" i="5"/>
  <c r="CE40" i="5"/>
  <c r="EF39" i="5"/>
  <c r="AG41" i="5"/>
  <c r="CB41" i="5"/>
  <c r="BP38" i="5"/>
  <c r="DN38" i="5"/>
  <c r="BL38" i="5"/>
  <c r="DU40" i="5"/>
  <c r="T40" i="5"/>
  <c r="EQ39" i="5"/>
  <c r="DH39" i="5"/>
  <c r="AS40" i="5"/>
  <c r="DV38" i="5"/>
  <c r="CK41" i="5"/>
  <c r="AD39" i="5"/>
  <c r="BD40" i="5"/>
  <c r="EM39" i="5"/>
  <c r="AJ39" i="5"/>
  <c r="CB40" i="5"/>
  <c r="BK39" i="5"/>
  <c r="CP41" i="5"/>
  <c r="EO41" i="5"/>
  <c r="CR41" i="5"/>
  <c r="EK40" i="5"/>
  <c r="CH38" i="5"/>
  <c r="ES38" i="5"/>
  <c r="BU38" i="5"/>
  <c r="DM39" i="5"/>
  <c r="CB39" i="5"/>
  <c r="AR41" i="5"/>
  <c r="AK40" i="5"/>
  <c r="DA38" i="5"/>
  <c r="EC39" i="5"/>
  <c r="ER38" i="5"/>
  <c r="AO39" i="5"/>
  <c r="BG39" i="5"/>
  <c r="DH41" i="5"/>
  <c r="EU39" i="5"/>
  <c r="BD39" i="5"/>
  <c r="EO40" i="5"/>
  <c r="ER39" i="5"/>
  <c r="AF41" i="5"/>
  <c r="CT41" i="5"/>
  <c r="EG41" i="5"/>
  <c r="DL39" i="5"/>
  <c r="EW40" i="5"/>
  <c r="BK41" i="5"/>
  <c r="EP38" i="5"/>
  <c r="DU39" i="5"/>
  <c r="AR38" i="5"/>
  <c r="W38" i="5"/>
  <c r="AK41" i="5"/>
  <c r="BJ38" i="5"/>
  <c r="BH40" i="5"/>
  <c r="AC40" i="5"/>
  <c r="BY41" i="5"/>
  <c r="EF40" i="5"/>
  <c r="EN38" i="5"/>
  <c r="DF40" i="5"/>
  <c r="CS38" i="5"/>
  <c r="AQ40" i="5"/>
  <c r="BZ39" i="5"/>
  <c r="CH41" i="5"/>
  <c r="EF38" i="5"/>
  <c r="AY38" i="5"/>
  <c r="CG38" i="5"/>
  <c r="DA41" i="5"/>
  <c r="EF41" i="5"/>
  <c r="T38" i="5"/>
  <c r="Q39" i="5"/>
  <c r="DV39" i="5"/>
  <c r="AZ41" i="5"/>
  <c r="ER41" i="5"/>
  <c r="EH39" i="5"/>
  <c r="BN39" i="5"/>
  <c r="AY41" i="5"/>
  <c r="AT39" i="5"/>
  <c r="CQ39" i="5"/>
  <c r="EH38" i="5"/>
  <c r="DQ40" i="5"/>
  <c r="CL38" i="5"/>
  <c r="CF38" i="5"/>
  <c r="BX40" i="5"/>
  <c r="AT40" i="5"/>
  <c r="DD41" i="5"/>
  <c r="EG39" i="5"/>
  <c r="BR41" i="5"/>
  <c r="DK41" i="5"/>
  <c r="CJ39" i="5"/>
  <c r="AJ40" i="5"/>
  <c r="AD38" i="5"/>
  <c r="EG38" i="5"/>
  <c r="U40" i="5"/>
  <c r="CE41" i="5"/>
  <c r="CA38" i="5"/>
  <c r="DZ40" i="5"/>
  <c r="EQ41" i="5"/>
  <c r="CM40" i="5"/>
  <c r="AR39" i="5"/>
  <c r="DB41" i="5"/>
  <c r="BC40" i="5"/>
  <c r="DE87" i="5" l="1"/>
  <c r="DZ45" i="5"/>
  <c r="DZ46" i="5" s="1"/>
  <c r="DZ47" i="5" s="1"/>
  <c r="BT45" i="5"/>
  <c r="BT46" i="5" s="1"/>
  <c r="BT47" i="5" s="1"/>
  <c r="BA45" i="5"/>
  <c r="BA46" i="5" s="1"/>
  <c r="BA47" i="5" s="1"/>
  <c r="AT45" i="5"/>
  <c r="AT46" i="5" s="1"/>
  <c r="AT47" i="5" s="1"/>
  <c r="Z45" i="5"/>
  <c r="Z46" i="5" s="1"/>
  <c r="Z47" i="5" s="1"/>
  <c r="BP45" i="5"/>
  <c r="BP46" i="5" s="1"/>
  <c r="BP47" i="5" s="1"/>
  <c r="CG45" i="5"/>
  <c r="CG46" i="5" s="1"/>
  <c r="CG47" i="5" s="1"/>
  <c r="DQ45" i="5"/>
  <c r="DQ46" i="5" s="1"/>
  <c r="DQ47" i="5" s="1"/>
  <c r="AY45" i="5"/>
  <c r="AY46" i="5" s="1"/>
  <c r="AY47" i="5" s="1"/>
  <c r="AZ45" i="5"/>
  <c r="AZ46" i="5" s="1"/>
  <c r="AZ47" i="5" s="1"/>
  <c r="CP45" i="5"/>
  <c r="CP46" i="5" s="1"/>
  <c r="CP47" i="5" s="1"/>
  <c r="EF45" i="5"/>
  <c r="EF46" i="5" s="1"/>
  <c r="EF47" i="5" s="1"/>
  <c r="DS45" i="5"/>
  <c r="DS46" i="5" s="1"/>
  <c r="DS47" i="5" s="1"/>
  <c r="CF45" i="5"/>
  <c r="CF46" i="5" s="1"/>
  <c r="CF47" i="5" s="1"/>
  <c r="AP45" i="5"/>
  <c r="AP46" i="5" s="1"/>
  <c r="AP47" i="5" s="1"/>
  <c r="BF45" i="5"/>
  <c r="BF46" i="5" s="1"/>
  <c r="BF47" i="5" s="1"/>
  <c r="CJ45" i="5"/>
  <c r="CJ46" i="5" s="1"/>
  <c r="CJ47" i="5" s="1"/>
  <c r="CE45" i="5"/>
  <c r="CE46" i="5" s="1"/>
  <c r="CE47" i="5" s="1"/>
  <c r="CS45" i="5"/>
  <c r="CS46" i="5" s="1"/>
  <c r="CS47" i="5" s="1"/>
  <c r="DJ45" i="5"/>
  <c r="DJ46" i="5" s="1"/>
  <c r="DJ47" i="5" s="1"/>
  <c r="AS45" i="5"/>
  <c r="AS46" i="5" s="1"/>
  <c r="AS47" i="5" s="1"/>
  <c r="AA45" i="5"/>
  <c r="AA46" i="5" s="1"/>
  <c r="AA47" i="5" s="1"/>
  <c r="CL45" i="5"/>
  <c r="CL46" i="5" s="1"/>
  <c r="CL47" i="5" s="1"/>
  <c r="BZ45" i="5"/>
  <c r="BZ46" i="5" s="1"/>
  <c r="BZ47" i="5" s="1"/>
  <c r="CT45" i="5"/>
  <c r="CT46" i="5" s="1"/>
  <c r="CT47" i="5" s="1"/>
  <c r="BM45" i="5"/>
  <c r="BM46" i="5" s="1"/>
  <c r="BM47" i="5" s="1"/>
  <c r="EN45" i="5"/>
  <c r="EN46" i="5" s="1"/>
  <c r="EN47" i="5" s="1"/>
  <c r="AM45" i="5"/>
  <c r="AM46" i="5" s="1"/>
  <c r="AM47" i="5" s="1"/>
  <c r="BY45" i="5"/>
  <c r="BY46" i="5" s="1"/>
  <c r="BY47" i="5" s="1"/>
  <c r="EK45" i="5"/>
  <c r="EK46" i="5" s="1"/>
  <c r="EK47" i="5" s="1"/>
  <c r="AG45" i="5"/>
  <c r="AG46" i="5" s="1"/>
  <c r="AG47" i="5" s="1"/>
  <c r="CR45" i="5"/>
  <c r="CR46" i="5" s="1"/>
  <c r="CR47" i="5" s="1"/>
  <c r="AF45" i="5"/>
  <c r="AF46" i="5" s="1"/>
  <c r="AF47" i="5" s="1"/>
  <c r="EQ45" i="5"/>
  <c r="EQ46" i="5" s="1"/>
  <c r="EQ47" i="5" s="1"/>
  <c r="BO45" i="5"/>
  <c r="BO46" i="5" s="1"/>
  <c r="BO47" i="5" s="1"/>
  <c r="BJ45" i="5"/>
  <c r="BJ46" i="5" s="1"/>
  <c r="BJ47" i="5" s="1"/>
  <c r="CX45" i="5"/>
  <c r="CX46" i="5" s="1"/>
  <c r="CX47" i="5" s="1"/>
  <c r="DI45" i="5"/>
  <c r="DI46" i="5" s="1"/>
  <c r="DI47" i="5" s="1"/>
  <c r="DC45" i="5"/>
  <c r="DC46" i="5" s="1"/>
  <c r="DC47" i="5" s="1"/>
  <c r="CD45" i="5"/>
  <c r="CD46" i="5" s="1"/>
  <c r="CD47" i="5" s="1"/>
  <c r="EH45" i="5"/>
  <c r="EH46" i="5" s="1"/>
  <c r="EH47" i="5" s="1"/>
  <c r="W45" i="5"/>
  <c r="W46" i="5" s="1"/>
  <c r="W47" i="5" s="1"/>
  <c r="AU45" i="5"/>
  <c r="AU46" i="5" s="1"/>
  <c r="AU47" i="5" s="1"/>
  <c r="DR45" i="5"/>
  <c r="DR46" i="5" s="1"/>
  <c r="DR47" i="5" s="1"/>
  <c r="EV45" i="5"/>
  <c r="EV46" i="5" s="1"/>
  <c r="EV47" i="5" s="1"/>
  <c r="AR45" i="5"/>
  <c r="AR46" i="5" s="1"/>
  <c r="AR47" i="5" s="1"/>
  <c r="BW45" i="5"/>
  <c r="BW46" i="5" s="1"/>
  <c r="BW47" i="5" s="1"/>
  <c r="BS45" i="5"/>
  <c r="BS46" i="5" s="1"/>
  <c r="BS47" i="5" s="1"/>
  <c r="EE45" i="5"/>
  <c r="EE46" i="5" s="1"/>
  <c r="EE47" i="5" s="1"/>
  <c r="AE45" i="5"/>
  <c r="AE46" i="5" s="1"/>
  <c r="AE47" i="5" s="1"/>
  <c r="EP45" i="5"/>
  <c r="EP46" i="5" s="1"/>
  <c r="EP47" i="5" s="1"/>
  <c r="BQ45" i="5"/>
  <c r="BQ46" i="5" s="1"/>
  <c r="BQ47" i="5" s="1"/>
  <c r="DT45" i="5"/>
  <c r="DT46" i="5" s="1"/>
  <c r="DT47" i="5" s="1"/>
  <c r="DT51" i="5" s="1"/>
  <c r="DT52" i="5" s="1"/>
  <c r="DT58" i="5" s="1"/>
  <c r="EC45" i="5"/>
  <c r="EC46" i="5" s="1"/>
  <c r="EC47" i="5" s="1"/>
  <c r="DD45" i="5"/>
  <c r="DD46" i="5" s="1"/>
  <c r="DD47" i="5" s="1"/>
  <c r="DY45" i="5"/>
  <c r="DY46" i="5" s="1"/>
  <c r="DY47" i="5" s="1"/>
  <c r="AB45" i="5"/>
  <c r="AB46" i="5" s="1"/>
  <c r="AB47" i="5" s="1"/>
  <c r="DK45" i="5"/>
  <c r="DK46" i="5" s="1"/>
  <c r="DK47" i="5" s="1"/>
  <c r="CK45" i="5"/>
  <c r="CK46" i="5" s="1"/>
  <c r="CK47" i="5" s="1"/>
  <c r="CA45" i="5"/>
  <c r="CA46" i="5" s="1"/>
  <c r="CA47" i="5" s="1"/>
  <c r="CZ45" i="5"/>
  <c r="CZ46" i="5" s="1"/>
  <c r="CZ47" i="5" s="1"/>
  <c r="AI45" i="5"/>
  <c r="AI46" i="5" s="1"/>
  <c r="AI47" i="5" s="1"/>
  <c r="BE45" i="5"/>
  <c r="BE46" i="5" s="1"/>
  <c r="BE47" i="5" s="1"/>
  <c r="BN45" i="5"/>
  <c r="BN46" i="5" s="1"/>
  <c r="BN47" i="5" s="1"/>
  <c r="EU45" i="5"/>
  <c r="EU46" i="5" s="1"/>
  <c r="EU47" i="5" s="1"/>
  <c r="EB45" i="5"/>
  <c r="EB46" i="5" s="1"/>
  <c r="EB47" i="5" s="1"/>
  <c r="BI45" i="5"/>
  <c r="BI46" i="5" s="1"/>
  <c r="BI47" i="5" s="1"/>
  <c r="EW45" i="5"/>
  <c r="EW46" i="5" s="1"/>
  <c r="EW47" i="5" s="1"/>
  <c r="X45" i="5"/>
  <c r="X46" i="5" s="1"/>
  <c r="X47" i="5" s="1"/>
  <c r="DL45" i="5"/>
  <c r="DL46" i="5" s="1"/>
  <c r="DL47" i="5" s="1"/>
  <c r="AC45" i="5"/>
  <c r="AC46" i="5" s="1"/>
  <c r="AC47" i="5" s="1"/>
  <c r="CM45" i="5"/>
  <c r="CM46" i="5" s="1"/>
  <c r="CM47" i="5" s="1"/>
  <c r="DB45" i="5"/>
  <c r="DB46" i="5" s="1"/>
  <c r="DB47" i="5" s="1"/>
  <c r="ER45" i="5"/>
  <c r="ER46" i="5" s="1"/>
  <c r="ER47" i="5" s="1"/>
  <c r="ER51" i="5" s="1"/>
  <c r="ER52" i="5" s="1"/>
  <c r="ER58" i="5" s="1"/>
  <c r="DM45" i="5"/>
  <c r="DM46" i="5" s="1"/>
  <c r="DM47" i="5" s="1"/>
  <c r="CU45" i="5"/>
  <c r="CU46" i="5" s="1"/>
  <c r="CU47" i="5" s="1"/>
  <c r="DF45" i="5"/>
  <c r="DF46" i="5" s="1"/>
  <c r="DF47" i="5" s="1"/>
  <c r="BH45" i="5"/>
  <c r="BH46" i="5" s="1"/>
  <c r="BH47" i="5" s="1"/>
  <c r="DA45" i="5"/>
  <c r="DA46" i="5" s="1"/>
  <c r="DA47" i="5" s="1"/>
  <c r="EO45" i="5"/>
  <c r="EO46" i="5" s="1"/>
  <c r="EO47" i="5" s="1"/>
  <c r="DO45" i="5"/>
  <c r="DO46" i="5" s="1"/>
  <c r="DO47" i="5" s="1"/>
  <c r="DW45" i="5"/>
  <c r="DW46" i="5" s="1"/>
  <c r="DW47" i="5" s="1"/>
  <c r="CV45" i="5"/>
  <c r="CV46" i="5" s="1"/>
  <c r="CV47" i="5" s="1"/>
  <c r="CY45" i="5"/>
  <c r="CY46" i="5" s="1"/>
  <c r="CY47" i="5" s="1"/>
  <c r="BD45" i="5"/>
  <c r="BD46" i="5" s="1"/>
  <c r="BD47" i="5" s="1"/>
  <c r="EG45" i="5"/>
  <c r="EG46" i="5" s="1"/>
  <c r="EG47" i="5" s="1"/>
  <c r="DH45" i="5"/>
  <c r="DH46" i="5" s="1"/>
  <c r="DH47" i="5" s="1"/>
  <c r="DP45" i="5"/>
  <c r="DP46" i="5" s="1"/>
  <c r="DP47" i="5" s="1"/>
  <c r="AL45" i="5"/>
  <c r="AL46" i="5" s="1"/>
  <c r="AL47" i="5" s="1"/>
  <c r="BK45" i="5"/>
  <c r="BK46" i="5" s="1"/>
  <c r="BK47" i="5" s="1"/>
  <c r="BU45" i="5"/>
  <c r="BU46" i="5" s="1"/>
  <c r="BU47" i="5" s="1"/>
  <c r="CO45" i="5"/>
  <c r="CO46" i="5" s="1"/>
  <c r="CO47" i="5" s="1"/>
  <c r="CO51" i="5" s="1"/>
  <c r="CO52" i="5" s="1"/>
  <c r="CO58" i="5" s="1"/>
  <c r="CO83" i="5" s="1"/>
  <c r="CO89" i="5" s="1"/>
  <c r="AX45" i="5"/>
  <c r="AX46" i="5" s="1"/>
  <c r="AX47" i="5" s="1"/>
  <c r="AD45" i="5"/>
  <c r="AD46" i="5" s="1"/>
  <c r="AD47" i="5" s="1"/>
  <c r="CQ45" i="5"/>
  <c r="CQ46" i="5" s="1"/>
  <c r="CQ47" i="5" s="1"/>
  <c r="ES45" i="5"/>
  <c r="ES46" i="5" s="1"/>
  <c r="ES47" i="5" s="1"/>
  <c r="CH45" i="5"/>
  <c r="CH46" i="5" s="1"/>
  <c r="CH47" i="5" s="1"/>
  <c r="AO45" i="5"/>
  <c r="AO46" i="5" s="1"/>
  <c r="AO47" i="5" s="1"/>
  <c r="AK45" i="5"/>
  <c r="AK46" i="5" s="1"/>
  <c r="AK47" i="5" s="1"/>
  <c r="AJ45" i="5"/>
  <c r="AJ46" i="5" s="1"/>
  <c r="AJ47" i="5" s="1"/>
  <c r="BC45" i="5"/>
  <c r="BC46" i="5" s="1"/>
  <c r="BC47" i="5" s="1"/>
  <c r="CC45" i="5"/>
  <c r="CC46" i="5" s="1"/>
  <c r="CC47" i="5" s="1"/>
  <c r="AQ45" i="5"/>
  <c r="AQ46" i="5" s="1"/>
  <c r="AQ47" i="5" s="1"/>
  <c r="AQ51" i="5" s="1"/>
  <c r="AQ52" i="5" s="1"/>
  <c r="AQ58" i="5" s="1"/>
  <c r="AQ83" i="5" s="1"/>
  <c r="DU45" i="5"/>
  <c r="DU46" i="5" s="1"/>
  <c r="DU47" i="5" s="1"/>
  <c r="ED45" i="5"/>
  <c r="ED46" i="5" s="1"/>
  <c r="ED47" i="5" s="1"/>
  <c r="BB45" i="5"/>
  <c r="BB46" i="5" s="1"/>
  <c r="BB47" i="5" s="1"/>
  <c r="BX45" i="5"/>
  <c r="BX46" i="5" s="1"/>
  <c r="BX47" i="5" s="1"/>
  <c r="CI45" i="5"/>
  <c r="CI46" i="5" s="1"/>
  <c r="CI47" i="5" s="1"/>
  <c r="EA45" i="5"/>
  <c r="EA46" i="5" s="1"/>
  <c r="EA47" i="5" s="1"/>
  <c r="AW45" i="5"/>
  <c r="AW46" i="5" s="1"/>
  <c r="AW47" i="5" s="1"/>
  <c r="BR45" i="5"/>
  <c r="BR46" i="5" s="1"/>
  <c r="BR47" i="5" s="1"/>
  <c r="CW45" i="5"/>
  <c r="CW46" i="5" s="1"/>
  <c r="CW47" i="5" s="1"/>
  <c r="EJ45" i="5"/>
  <c r="EJ46" i="5" s="1"/>
  <c r="EJ47" i="5" s="1"/>
  <c r="ET45" i="5"/>
  <c r="ET46" i="5" s="1"/>
  <c r="ET47" i="5" s="1"/>
  <c r="DV45" i="5"/>
  <c r="DV46" i="5" s="1"/>
  <c r="DV47" i="5" s="1"/>
  <c r="AV45" i="5"/>
  <c r="AV46" i="5" s="1"/>
  <c r="AV47" i="5" s="1"/>
  <c r="DX45" i="5"/>
  <c r="DX46" i="5" s="1"/>
  <c r="DX47" i="5" s="1"/>
  <c r="CB45" i="5"/>
  <c r="CB46" i="5" s="1"/>
  <c r="CB47" i="5" s="1"/>
  <c r="BG45" i="5"/>
  <c r="BG46" i="5" s="1"/>
  <c r="BG47" i="5" s="1"/>
  <c r="EL45" i="5"/>
  <c r="EL46" i="5" s="1"/>
  <c r="EL47" i="5" s="1"/>
  <c r="DE45" i="5"/>
  <c r="DE46" i="5" s="1"/>
  <c r="DE47" i="5" s="1"/>
  <c r="CN45" i="5"/>
  <c r="CN46" i="5" s="1"/>
  <c r="CN47" i="5" s="1"/>
  <c r="AN45" i="5"/>
  <c r="AN46" i="5" s="1"/>
  <c r="AN47" i="5" s="1"/>
  <c r="BV45" i="5"/>
  <c r="BV46" i="5" s="1"/>
  <c r="BV47" i="5" s="1"/>
  <c r="AH45" i="5"/>
  <c r="AH46" i="5" s="1"/>
  <c r="AH47" i="5" s="1"/>
  <c r="EM45" i="5"/>
  <c r="EM46" i="5" s="1"/>
  <c r="EM47" i="5" s="1"/>
  <c r="BL45" i="5"/>
  <c r="BL46" i="5" s="1"/>
  <c r="BL47" i="5" s="1"/>
  <c r="DG45" i="5"/>
  <c r="DG46" i="5" s="1"/>
  <c r="DG47" i="5" s="1"/>
  <c r="Y45" i="5"/>
  <c r="Y46" i="5" s="1"/>
  <c r="Y47" i="5" s="1"/>
  <c r="DN45" i="5"/>
  <c r="DN46" i="5" s="1"/>
  <c r="DN47" i="5" s="1"/>
  <c r="EI45" i="5"/>
  <c r="EI46" i="5" s="1"/>
  <c r="EI47" i="5" s="1"/>
  <c r="F18" i="20"/>
  <c r="E31" i="20"/>
  <c r="F25" i="20"/>
  <c r="F31" i="20"/>
  <c r="E32" i="20"/>
  <c r="E25" i="20"/>
  <c r="F7" i="20"/>
  <c r="EV87" i="5"/>
  <c r="EU87" i="5"/>
  <c r="ES87" i="5"/>
  <c r="DU87" i="5"/>
  <c r="DG87" i="5"/>
  <c r="EL87" i="5"/>
  <c r="DT87" i="5"/>
  <c r="EJ87" i="5"/>
  <c r="CS87" i="5"/>
  <c r="AV87" i="5"/>
  <c r="CN87" i="5"/>
  <c r="BB87" i="5"/>
  <c r="BI87" i="5"/>
  <c r="Z87" i="5"/>
  <c r="DZ87" i="5"/>
  <c r="AZ87" i="5"/>
  <c r="DO87" i="5"/>
  <c r="BX87" i="5"/>
  <c r="AU87" i="5"/>
  <c r="DL87" i="5"/>
  <c r="CK87" i="5"/>
  <c r="CL87" i="5"/>
  <c r="CM87" i="5"/>
  <c r="DV87" i="5"/>
  <c r="DS87" i="5"/>
  <c r="DA87" i="5"/>
  <c r="EA87" i="5"/>
  <c r="BO87" i="5"/>
  <c r="AG87" i="5"/>
  <c r="BT87" i="5"/>
  <c r="BV87" i="5"/>
  <c r="AF87" i="5"/>
  <c r="DW87" i="5"/>
  <c r="CD87" i="5"/>
  <c r="BY87" i="5"/>
  <c r="EN87" i="5"/>
  <c r="BW87" i="5"/>
  <c r="DC87" i="5"/>
  <c r="CZ87" i="5"/>
  <c r="CE87" i="5"/>
  <c r="DY87" i="5"/>
  <c r="DX87" i="5"/>
  <c r="CR87" i="5"/>
  <c r="AE87" i="5"/>
  <c r="AH87" i="5"/>
  <c r="CJ87" i="5"/>
  <c r="DK87" i="5"/>
  <c r="DM87" i="5"/>
  <c r="CC87" i="5"/>
  <c r="GG71" i="5"/>
  <c r="FD29" i="5"/>
  <c r="FD28" i="5"/>
  <c r="GG20" i="5"/>
  <c r="GH20" i="5"/>
  <c r="GF24" i="5"/>
  <c r="GA13" i="5"/>
  <c r="GF18" i="5"/>
  <c r="FY15" i="5"/>
  <c r="GA17" i="5"/>
  <c r="FY14" i="5"/>
  <c r="GD18" i="5"/>
  <c r="GC15" i="5"/>
  <c r="GC16" i="5"/>
  <c r="GF15" i="5"/>
  <c r="GA18" i="5"/>
  <c r="FX16" i="5"/>
  <c r="GB17" i="5"/>
  <c r="FW13" i="5"/>
  <c r="FX17" i="5"/>
  <c r="GB16" i="5"/>
  <c r="FW17" i="5"/>
  <c r="FZ15" i="5"/>
  <c r="GE16" i="5"/>
  <c r="GD14" i="5"/>
  <c r="GC17" i="5"/>
  <c r="FW14" i="5"/>
  <c r="FW18" i="5"/>
  <c r="FY18" i="5"/>
  <c r="GD16" i="5"/>
  <c r="GB15" i="5"/>
  <c r="FX13" i="5"/>
  <c r="GE14" i="5"/>
  <c r="GB18" i="5"/>
  <c r="GA15" i="5"/>
  <c r="GD15" i="5"/>
  <c r="FX14" i="5"/>
  <c r="GB14" i="5"/>
  <c r="GF17" i="5"/>
  <c r="GF13" i="5"/>
  <c r="GD13" i="5"/>
  <c r="FZ18" i="5"/>
  <c r="GA16" i="5"/>
  <c r="GC18" i="5"/>
  <c r="GF14" i="5"/>
  <c r="GB13" i="5"/>
  <c r="GF16" i="5"/>
  <c r="FZ14" i="5"/>
  <c r="FY16" i="5"/>
  <c r="FZ17" i="5"/>
  <c r="GA14" i="5"/>
  <c r="FY17" i="5"/>
  <c r="FY13" i="5"/>
  <c r="GD17" i="5"/>
  <c r="GF19" i="5"/>
  <c r="FZ13" i="5"/>
  <c r="GE17" i="5"/>
  <c r="FX18" i="5"/>
  <c r="GC14" i="5"/>
  <c r="GE15" i="5"/>
  <c r="FW16" i="5"/>
  <c r="FZ16" i="5"/>
  <c r="FW15" i="5"/>
  <c r="FX15" i="5"/>
  <c r="GC13" i="5"/>
  <c r="GE18" i="5"/>
  <c r="GE13" i="5"/>
  <c r="GE72" i="5"/>
  <c r="GD70" i="5"/>
  <c r="FY19" i="5"/>
  <c r="GA21" i="5"/>
  <c r="FZ11" i="5"/>
  <c r="FY71" i="5"/>
  <c r="GB23" i="5"/>
  <c r="GB70" i="5"/>
  <c r="GA70" i="5"/>
  <c r="GD20" i="5"/>
  <c r="FW71" i="5"/>
  <c r="GD21" i="5"/>
  <c r="FW11" i="5"/>
  <c r="FZ71" i="5"/>
  <c r="FX71" i="5"/>
  <c r="GB12" i="5"/>
  <c r="GA72" i="5"/>
  <c r="FY23" i="5"/>
  <c r="GA26" i="5"/>
  <c r="FZ26" i="5"/>
  <c r="GC23" i="5"/>
  <c r="GB73" i="5"/>
  <c r="GA25" i="5"/>
  <c r="FW73" i="5"/>
  <c r="GF12" i="5"/>
  <c r="GE24" i="5"/>
  <c r="GE71" i="5"/>
  <c r="FW20" i="5"/>
  <c r="GA23" i="5"/>
  <c r="FX22" i="5"/>
  <c r="FZ22" i="5"/>
  <c r="GE70" i="5"/>
  <c r="GE26" i="5"/>
  <c r="GD69" i="5"/>
  <c r="FZ70" i="5"/>
  <c r="GB21" i="5"/>
  <c r="FY72" i="5"/>
  <c r="GA69" i="5"/>
  <c r="GB11" i="5"/>
  <c r="GB72" i="5"/>
  <c r="FY12" i="5"/>
  <c r="GC72" i="5"/>
  <c r="GA24" i="5"/>
  <c r="FW26" i="5"/>
  <c r="GF73" i="5"/>
  <c r="GF25" i="5"/>
  <c r="FW72" i="5"/>
  <c r="FY69" i="5"/>
  <c r="GF23" i="5"/>
  <c r="GC70" i="5"/>
  <c r="FX25" i="5"/>
  <c r="GC21" i="5"/>
  <c r="GC69" i="5"/>
  <c r="GF69" i="5"/>
  <c r="FZ24" i="5"/>
  <c r="GE73" i="5"/>
  <c r="GC22" i="5"/>
  <c r="FX12" i="5"/>
  <c r="FY21" i="5"/>
  <c r="FW25" i="5"/>
  <c r="GB22" i="5"/>
  <c r="GA22" i="5"/>
  <c r="GD24" i="5"/>
  <c r="FW21" i="5"/>
  <c r="GF22" i="5"/>
  <c r="GE11" i="5"/>
  <c r="FZ21" i="5"/>
  <c r="FX21" i="5"/>
  <c r="GC71" i="5"/>
  <c r="GA20" i="5"/>
  <c r="GA68" i="5"/>
  <c r="FZ68" i="5"/>
  <c r="GE68" i="5"/>
  <c r="GF72" i="5"/>
  <c r="FX69" i="5"/>
  <c r="GE23" i="5"/>
  <c r="GC11" i="5"/>
  <c r="FW19" i="5"/>
  <c r="GA12" i="5"/>
  <c r="FZ73" i="5"/>
  <c r="GC12" i="5"/>
  <c r="FX20" i="5"/>
  <c r="FZ19" i="5"/>
  <c r="FZ54" i="5" s="1"/>
  <c r="FW24" i="5"/>
  <c r="FY11" i="5"/>
  <c r="FW23" i="5"/>
  <c r="GE19" i="5"/>
  <c r="GD19" i="5"/>
  <c r="GB19" i="5"/>
  <c r="FZ23" i="5"/>
  <c r="GC19" i="5"/>
  <c r="FW70" i="5"/>
  <c r="FZ12" i="5"/>
  <c r="FW12" i="5"/>
  <c r="FY20" i="5"/>
  <c r="FY22" i="5"/>
  <c r="GB20" i="5"/>
  <c r="FY70" i="5"/>
  <c r="FZ25" i="5"/>
  <c r="FX68" i="5"/>
  <c r="FW68" i="5"/>
  <c r="FX24" i="5"/>
  <c r="GE12" i="5"/>
  <c r="FX72" i="5"/>
  <c r="GA19" i="5"/>
  <c r="GE21" i="5"/>
  <c r="GF26" i="5"/>
  <c r="GD68" i="5"/>
  <c r="GA11" i="5"/>
  <c r="FZ72" i="5"/>
  <c r="FX23" i="5"/>
  <c r="GE69" i="5"/>
  <c r="FY24" i="5"/>
  <c r="GF20" i="5"/>
  <c r="GD72" i="5"/>
  <c r="GD11" i="5"/>
  <c r="GF71" i="5"/>
  <c r="FX70" i="5"/>
  <c r="GB24" i="5"/>
  <c r="GD25" i="5"/>
  <c r="GC20" i="5"/>
  <c r="GE22" i="5"/>
  <c r="GF11" i="5"/>
  <c r="GB68" i="5"/>
  <c r="GC26" i="5"/>
  <c r="GF68" i="5"/>
  <c r="GD26" i="5"/>
  <c r="GB71" i="5"/>
  <c r="FZ20" i="5"/>
  <c r="FW69" i="5"/>
  <c r="GB25" i="5"/>
  <c r="GC25" i="5"/>
  <c r="GB69" i="5"/>
  <c r="GD73" i="5"/>
  <c r="GC73" i="5"/>
  <c r="GF21" i="5"/>
  <c r="GA73" i="5"/>
  <c r="FZ69" i="5"/>
  <c r="FY25" i="5"/>
  <c r="GC24" i="5"/>
  <c r="FY73" i="5"/>
  <c r="FW22" i="5"/>
  <c r="GD12" i="5"/>
  <c r="GB26" i="5"/>
  <c r="GC68" i="5"/>
  <c r="GD23" i="5"/>
  <c r="GD22" i="5"/>
  <c r="GA71" i="5"/>
  <c r="GD71" i="5"/>
  <c r="GE25" i="5"/>
  <c r="FY26" i="5"/>
  <c r="FX73" i="5"/>
  <c r="FX19" i="5"/>
  <c r="GF70" i="5"/>
  <c r="GE20" i="5"/>
  <c r="FX11" i="5"/>
  <c r="FX26" i="5"/>
  <c r="FY68" i="5"/>
  <c r="FO28" i="5"/>
  <c r="FO29" i="5"/>
  <c r="FG28" i="5"/>
  <c r="FG29" i="5"/>
  <c r="EY28" i="5"/>
  <c r="EY29" i="5"/>
  <c r="GH21" i="5"/>
  <c r="GH23" i="5"/>
  <c r="GG73" i="5"/>
  <c r="FV29" i="5"/>
  <c r="FV28" i="5"/>
  <c r="FN28" i="5"/>
  <c r="FN29" i="5"/>
  <c r="FF28" i="5"/>
  <c r="FF29" i="5"/>
  <c r="GH22" i="5"/>
  <c r="GH19" i="5"/>
  <c r="GG69" i="5"/>
  <c r="GG23" i="5"/>
  <c r="FU29" i="5"/>
  <c r="FU28" i="5"/>
  <c r="FM29" i="5"/>
  <c r="FM28" i="5"/>
  <c r="FE28" i="5"/>
  <c r="FE29" i="5"/>
  <c r="FL29" i="5"/>
  <c r="FL28" i="5"/>
  <c r="FK28" i="5"/>
  <c r="FK29" i="5"/>
  <c r="FJ29" i="5"/>
  <c r="FJ28" i="5"/>
  <c r="FB28" i="5"/>
  <c r="FB29" i="5"/>
  <c r="GG11" i="5"/>
  <c r="FQ29" i="5"/>
  <c r="FQ28" i="5"/>
  <c r="FI29" i="5"/>
  <c r="FI28" i="5"/>
  <c r="FA28" i="5"/>
  <c r="FA29" i="5"/>
  <c r="GH70" i="5"/>
  <c r="GH12" i="5"/>
  <c r="GG26" i="5"/>
  <c r="GG12" i="5"/>
  <c r="GG70" i="5"/>
  <c r="GH11" i="5"/>
  <c r="GG72" i="5"/>
  <c r="FT29" i="5"/>
  <c r="FT28" i="5"/>
  <c r="GG19" i="5"/>
  <c r="GG21" i="5"/>
  <c r="FS29" i="5"/>
  <c r="FS28" i="5"/>
  <c r="FC28" i="5"/>
  <c r="FC29" i="5"/>
  <c r="GG22" i="5"/>
  <c r="FR29" i="5"/>
  <c r="FR28" i="5"/>
  <c r="GH71" i="5"/>
  <c r="GG68" i="5"/>
  <c r="FP28" i="5"/>
  <c r="FP29" i="5"/>
  <c r="FH29" i="5"/>
  <c r="FH28" i="5"/>
  <c r="EZ29" i="5"/>
  <c r="EZ28" i="5"/>
  <c r="GH24" i="5"/>
  <c r="GH93" i="5" s="1"/>
  <c r="GG24" i="5"/>
  <c r="CO87" i="5"/>
  <c r="DI87" i="5"/>
  <c r="DJ87" i="5"/>
  <c r="DH87" i="5"/>
  <c r="CQ87" i="5"/>
  <c r="AL87" i="5"/>
  <c r="CP87" i="5"/>
  <c r="EM87" i="5"/>
  <c r="EO87" i="5"/>
  <c r="CY87" i="5"/>
  <c r="CW87" i="5"/>
  <c r="AA87" i="5"/>
  <c r="BP87" i="5"/>
  <c r="DP87" i="5"/>
  <c r="Y87" i="5"/>
  <c r="BQ87" i="5"/>
  <c r="BR87" i="5"/>
  <c r="BA87" i="5"/>
  <c r="CU87" i="5"/>
  <c r="BJ87" i="5"/>
  <c r="BL87" i="5"/>
  <c r="DQ87" i="5"/>
  <c r="DR87" i="5"/>
  <c r="AK87" i="5"/>
  <c r="BZ87" i="5"/>
  <c r="AI87" i="5"/>
  <c r="AN87" i="5"/>
  <c r="AM87" i="5"/>
  <c r="CI87" i="5"/>
  <c r="CH87" i="5"/>
  <c r="AD87" i="5"/>
  <c r="AB87" i="5"/>
  <c r="GH26" i="5"/>
  <c r="GH68" i="5"/>
  <c r="CX87" i="5"/>
  <c r="CV87" i="5"/>
  <c r="EC87" i="5"/>
  <c r="AT87" i="5"/>
  <c r="AS87" i="5"/>
  <c r="AR87" i="5"/>
  <c r="ED87" i="5"/>
  <c r="AQ87" i="5"/>
  <c r="AP87" i="5"/>
  <c r="EE87" i="5"/>
  <c r="BS87" i="5"/>
  <c r="BD87" i="5"/>
  <c r="BC87" i="5"/>
  <c r="AJ87" i="5"/>
  <c r="AY87" i="5"/>
  <c r="AW87" i="5"/>
  <c r="AX87" i="5"/>
  <c r="CB87" i="5"/>
  <c r="CA87" i="5"/>
  <c r="GH38" i="32"/>
  <c r="GH69" i="5"/>
  <c r="CG87" i="5"/>
  <c r="BK87" i="5"/>
  <c r="CF87" i="5"/>
  <c r="AO87" i="5"/>
  <c r="X87" i="5"/>
  <c r="T64" i="5"/>
  <c r="T63" i="5"/>
  <c r="W87" i="5" s="1"/>
  <c r="P64" i="5"/>
  <c r="GH39" i="32"/>
  <c r="GI70" i="5" s="1"/>
  <c r="Q64" i="5"/>
  <c r="N96" i="5"/>
  <c r="Q63" i="5"/>
  <c r="N95" i="5"/>
  <c r="O64" i="5"/>
  <c r="O63" i="5"/>
  <c r="GH41" i="32"/>
  <c r="GI72" i="5" s="1"/>
  <c r="GI24" i="5"/>
  <c r="GH34" i="32"/>
  <c r="GI23" i="5" s="1"/>
  <c r="GH42" i="32"/>
  <c r="GI73" i="5" s="1"/>
  <c r="GH40" i="32"/>
  <c r="GI71" i="5" s="1"/>
  <c r="GH44" i="32"/>
  <c r="GI11" i="5" s="1"/>
  <c r="GH33" i="32"/>
  <c r="GI20" i="5" s="1"/>
  <c r="GH32" i="32"/>
  <c r="GI19" i="5" s="1"/>
  <c r="GH37" i="32"/>
  <c r="GH36" i="32"/>
  <c r="GI21" i="5" s="1"/>
  <c r="P63" i="5"/>
  <c r="S64" i="5"/>
  <c r="GH45" i="32"/>
  <c r="GI12" i="5" s="1"/>
  <c r="GH35" i="32"/>
  <c r="GI22" i="5" s="1"/>
  <c r="S63" i="5"/>
  <c r="P95" i="5"/>
  <c r="S96" i="5"/>
  <c r="O96" i="5"/>
  <c r="R63" i="5"/>
  <c r="Q95" i="5"/>
  <c r="O95" i="5"/>
  <c r="R64" i="5"/>
  <c r="Q96" i="5"/>
  <c r="M95" i="5"/>
  <c r="P96" i="5"/>
  <c r="S95" i="5"/>
  <c r="M96" i="5"/>
  <c r="R95" i="5"/>
  <c r="M63" i="5"/>
  <c r="M64" i="5"/>
  <c r="N63" i="5"/>
  <c r="N64" i="5"/>
  <c r="R96" i="5"/>
  <c r="FU24" i="32"/>
  <c r="FU52" i="32"/>
  <c r="FV14" i="5" s="1"/>
  <c r="FU48" i="32"/>
  <c r="FV15" i="5" s="1"/>
  <c r="FU22" i="32"/>
  <c r="FV16" i="5"/>
  <c r="FU18" i="32"/>
  <c r="FU25" i="32"/>
  <c r="FU23" i="32"/>
  <c r="FU26" i="32"/>
  <c r="FU17" i="32"/>
  <c r="FU51" i="32"/>
  <c r="FV18" i="5" s="1"/>
  <c r="FU21" i="32"/>
  <c r="FU50" i="32"/>
  <c r="FV17" i="5" s="1"/>
  <c r="FU47" i="32"/>
  <c r="FV13" i="5" s="1"/>
  <c r="FU27" i="32"/>
  <c r="FM24" i="32"/>
  <c r="FM48" i="32"/>
  <c r="FN15" i="5" s="1"/>
  <c r="FM22" i="32"/>
  <c r="FN16" i="5"/>
  <c r="FM26" i="32"/>
  <c r="FM23" i="32"/>
  <c r="FM18" i="32"/>
  <c r="FM52" i="32"/>
  <c r="FN14" i="5" s="1"/>
  <c r="FM25" i="32"/>
  <c r="FM27" i="32"/>
  <c r="FM17" i="32"/>
  <c r="FM51" i="32"/>
  <c r="FN18" i="5" s="1"/>
  <c r="FM50" i="32"/>
  <c r="FN17" i="5" s="1"/>
  <c r="FM47" i="32"/>
  <c r="FN13" i="5" s="1"/>
  <c r="FM21" i="32"/>
  <c r="FE18" i="32"/>
  <c r="FE52" i="32"/>
  <c r="FF14" i="5" s="1"/>
  <c r="FE48" i="32"/>
  <c r="FF15" i="5" s="1"/>
  <c r="FE25" i="32"/>
  <c r="FE26" i="32"/>
  <c r="FE22" i="32"/>
  <c r="FF16" i="5"/>
  <c r="FE24" i="32"/>
  <c r="FE23" i="32"/>
  <c r="FE21" i="32"/>
  <c r="FE51" i="32"/>
  <c r="FF18" i="5" s="1"/>
  <c r="FE50" i="32"/>
  <c r="FF17" i="5" s="1"/>
  <c r="FE27" i="32"/>
  <c r="FE47" i="32"/>
  <c r="FF13" i="5" s="1"/>
  <c r="FE17" i="32"/>
  <c r="FT21" i="32"/>
  <c r="FT50" i="32"/>
  <c r="FU17" i="5" s="1"/>
  <c r="FT24" i="32"/>
  <c r="FT52" i="32"/>
  <c r="FU14" i="5" s="1"/>
  <c r="FT23" i="32"/>
  <c r="FT22" i="32"/>
  <c r="FU16" i="5"/>
  <c r="FT18" i="32"/>
  <c r="FT48" i="32"/>
  <c r="FU15" i="5" s="1"/>
  <c r="FT25" i="32"/>
  <c r="FT47" i="32"/>
  <c r="FU13" i="5" s="1"/>
  <c r="FT17" i="32"/>
  <c r="FT51" i="32"/>
  <c r="FU18" i="5" s="1"/>
  <c r="FT26" i="32"/>
  <c r="FT27" i="32"/>
  <c r="FL21" i="32"/>
  <c r="FL50" i="32"/>
  <c r="FM17" i="5" s="1"/>
  <c r="FL23" i="32"/>
  <c r="FL24" i="32"/>
  <c r="FL18" i="32"/>
  <c r="FL52" i="32"/>
  <c r="FM14" i="5" s="1"/>
  <c r="FL22" i="32"/>
  <c r="FM16" i="5"/>
  <c r="FL48" i="32"/>
  <c r="FM15" i="5" s="1"/>
  <c r="FL25" i="32"/>
  <c r="FL47" i="32"/>
  <c r="FM13" i="5" s="1"/>
  <c r="FL17" i="32"/>
  <c r="FL27" i="32"/>
  <c r="FL51" i="32"/>
  <c r="FM18" i="5" s="1"/>
  <c r="FL26" i="32"/>
  <c r="FD21" i="32"/>
  <c r="FD50" i="32"/>
  <c r="FE17" i="5" s="1"/>
  <c r="FD18" i="32"/>
  <c r="FD52" i="32"/>
  <c r="FE14" i="5" s="1"/>
  <c r="FD23" i="32"/>
  <c r="FD24" i="32"/>
  <c r="FD25" i="32"/>
  <c r="FD22" i="32"/>
  <c r="FE16" i="5"/>
  <c r="FD48" i="32"/>
  <c r="FE15" i="5" s="1"/>
  <c r="FD47" i="32"/>
  <c r="FE13" i="5" s="1"/>
  <c r="FD26" i="32"/>
  <c r="FD17" i="32"/>
  <c r="FD51" i="32"/>
  <c r="FE18" i="5" s="1"/>
  <c r="FD27" i="32"/>
  <c r="EW31" i="32"/>
  <c r="EX16" i="5"/>
  <c r="EW47" i="32"/>
  <c r="EX13" i="5" s="1"/>
  <c r="EW22" i="32"/>
  <c r="EW48" i="32"/>
  <c r="EW25" i="32"/>
  <c r="EW23" i="32"/>
  <c r="EW51" i="32"/>
  <c r="EX18" i="5" s="1"/>
  <c r="EW24" i="32"/>
  <c r="EW26" i="32"/>
  <c r="EW21" i="32"/>
  <c r="EW44" i="32"/>
  <c r="EX11" i="5" s="1"/>
  <c r="EW18" i="32"/>
  <c r="EW52" i="32"/>
  <c r="EW50" i="32"/>
  <c r="EW17" i="32"/>
  <c r="EW27" i="32"/>
  <c r="FQ25" i="32"/>
  <c r="FQ26" i="32"/>
  <c r="FQ51" i="32"/>
  <c r="FR18" i="5" s="1"/>
  <c r="FQ47" i="32"/>
  <c r="FR13" i="5" s="1"/>
  <c r="FQ50" i="32"/>
  <c r="FR17" i="5" s="1"/>
  <c r="FQ27" i="32"/>
  <c r="FQ17" i="32"/>
  <c r="FQ21" i="32"/>
  <c r="FQ22" i="32"/>
  <c r="FQ48" i="32"/>
  <c r="FR15" i="5" s="1"/>
  <c r="FQ24" i="32"/>
  <c r="FQ18" i="32"/>
  <c r="FQ52" i="32"/>
  <c r="FR14" i="5" s="1"/>
  <c r="FQ23" i="32"/>
  <c r="FR16" i="5"/>
  <c r="FI25" i="32"/>
  <c r="FI26" i="32"/>
  <c r="FI51" i="32"/>
  <c r="FJ18" i="5" s="1"/>
  <c r="FI47" i="32"/>
  <c r="FJ13" i="5" s="1"/>
  <c r="FI50" i="32"/>
  <c r="FJ17" i="5" s="1"/>
  <c r="FI27" i="32"/>
  <c r="FI17" i="32"/>
  <c r="FI21" i="32"/>
  <c r="FI24" i="32"/>
  <c r="FI18" i="32"/>
  <c r="FJ16" i="5"/>
  <c r="FI22" i="32"/>
  <c r="FI23" i="32"/>
  <c r="FI48" i="32"/>
  <c r="FJ15" i="5" s="1"/>
  <c r="FI52" i="32"/>
  <c r="FJ14" i="5" s="1"/>
  <c r="FA25" i="32"/>
  <c r="FA21" i="32"/>
  <c r="FA26" i="32"/>
  <c r="FA51" i="32"/>
  <c r="FB18" i="5" s="1"/>
  <c r="FA47" i="32"/>
  <c r="FB13" i="5" s="1"/>
  <c r="FA50" i="32"/>
  <c r="FB17" i="5" s="1"/>
  <c r="FA27" i="32"/>
  <c r="FA17" i="32"/>
  <c r="FB16" i="5"/>
  <c r="FA23" i="32"/>
  <c r="FA48" i="32"/>
  <c r="FB15" i="5" s="1"/>
  <c r="FA24" i="32"/>
  <c r="FA18" i="32"/>
  <c r="FA52" i="32"/>
  <c r="FB14" i="5" s="1"/>
  <c r="FA22" i="32"/>
  <c r="FF22" i="32"/>
  <c r="FG16" i="5"/>
  <c r="FF26" i="32"/>
  <c r="FF23" i="32"/>
  <c r="FF25" i="32"/>
  <c r="FF47" i="32"/>
  <c r="FG13" i="5" s="1"/>
  <c r="FF27" i="32"/>
  <c r="FF24" i="32"/>
  <c r="FF18" i="32"/>
  <c r="FF52" i="32"/>
  <c r="FG14" i="5" s="1"/>
  <c r="FF48" i="32"/>
  <c r="FG15" i="5" s="1"/>
  <c r="FF51" i="32"/>
  <c r="FG18" i="5" s="1"/>
  <c r="FF50" i="32"/>
  <c r="FG17" i="5" s="1"/>
  <c r="FF21" i="32"/>
  <c r="FF17" i="32"/>
  <c r="EX22" i="32"/>
  <c r="EY16" i="5"/>
  <c r="EX25" i="32"/>
  <c r="EX23" i="32"/>
  <c r="EX26" i="32"/>
  <c r="EX47" i="32"/>
  <c r="EY13" i="5" s="1"/>
  <c r="EX24" i="32"/>
  <c r="EX18" i="32"/>
  <c r="EX52" i="32"/>
  <c r="EY14" i="5" s="1"/>
  <c r="EX48" i="32"/>
  <c r="EY15" i="5" s="1"/>
  <c r="EX51" i="32"/>
  <c r="EY18" i="5" s="1"/>
  <c r="EX27" i="32"/>
  <c r="EX17" i="32"/>
  <c r="EX50" i="32"/>
  <c r="EY17" i="5" s="1"/>
  <c r="EX21" i="32"/>
  <c r="FS27" i="32"/>
  <c r="FS17" i="32"/>
  <c r="FT16" i="5"/>
  <c r="FS21" i="32"/>
  <c r="FS50" i="32"/>
  <c r="FT17" i="5" s="1"/>
  <c r="FS22" i="32"/>
  <c r="FS23" i="32"/>
  <c r="FS48" i="32"/>
  <c r="FT15" i="5" s="1"/>
  <c r="FS25" i="32"/>
  <c r="FS51" i="32"/>
  <c r="FT18" i="5" s="1"/>
  <c r="FS24" i="32"/>
  <c r="FS26" i="32"/>
  <c r="FS18" i="32"/>
  <c r="FS52" i="32"/>
  <c r="FT14" i="5" s="1"/>
  <c r="FS47" i="32"/>
  <c r="FT13" i="5" s="1"/>
  <c r="FK27" i="32"/>
  <c r="FK17" i="32"/>
  <c r="FL16" i="5"/>
  <c r="FK23" i="32"/>
  <c r="FK21" i="32"/>
  <c r="FK50" i="32"/>
  <c r="FL17" i="5" s="1"/>
  <c r="FK22" i="32"/>
  <c r="FK52" i="32"/>
  <c r="FL14" i="5" s="1"/>
  <c r="FK18" i="32"/>
  <c r="FK25" i="32"/>
  <c r="FK47" i="32"/>
  <c r="FL13" i="5" s="1"/>
  <c r="FK26" i="32"/>
  <c r="FK48" i="32"/>
  <c r="FL15" i="5" s="1"/>
  <c r="FK51" i="32"/>
  <c r="FL18" i="5" s="1"/>
  <c r="FK24" i="32"/>
  <c r="FC27" i="32"/>
  <c r="FC17" i="32"/>
  <c r="FC22" i="32"/>
  <c r="FD16" i="5"/>
  <c r="FC21" i="32"/>
  <c r="FC50" i="32"/>
  <c r="FD17" i="5" s="1"/>
  <c r="FC23" i="32"/>
  <c r="FC26" i="32"/>
  <c r="FC51" i="32"/>
  <c r="FD18" i="5" s="1"/>
  <c r="FC47" i="32"/>
  <c r="FD13" i="5" s="1"/>
  <c r="FC24" i="32"/>
  <c r="FC18" i="32"/>
  <c r="FC25" i="32"/>
  <c r="FC52" i="32"/>
  <c r="FD14" i="5" s="1"/>
  <c r="FC48" i="32"/>
  <c r="FD15" i="5" s="1"/>
  <c r="FP24" i="32"/>
  <c r="FP18" i="32"/>
  <c r="FP52" i="32"/>
  <c r="FQ14" i="5" s="1"/>
  <c r="FP48" i="32"/>
  <c r="FQ15" i="5" s="1"/>
  <c r="FP50" i="32"/>
  <c r="FQ17" i="5" s="1"/>
  <c r="FP25" i="32"/>
  <c r="FP27" i="32"/>
  <c r="FP26" i="32"/>
  <c r="FP51" i="32"/>
  <c r="FQ18" i="5" s="1"/>
  <c r="FP47" i="32"/>
  <c r="FQ13" i="5" s="1"/>
  <c r="FP17" i="32"/>
  <c r="FP21" i="32"/>
  <c r="FQ16" i="5"/>
  <c r="FP22" i="32"/>
  <c r="FP23" i="32"/>
  <c r="FH24" i="32"/>
  <c r="FH18" i="32"/>
  <c r="FH52" i="32"/>
  <c r="FI14" i="5" s="1"/>
  <c r="FH48" i="32"/>
  <c r="FI15" i="5" s="1"/>
  <c r="FH17" i="32"/>
  <c r="FH21" i="32"/>
  <c r="FH25" i="32"/>
  <c r="FH26" i="32"/>
  <c r="FH51" i="32"/>
  <c r="FI18" i="5" s="1"/>
  <c r="FH47" i="32"/>
  <c r="FI13" i="5" s="1"/>
  <c r="FH27" i="32"/>
  <c r="FH50" i="32"/>
  <c r="FI17" i="5" s="1"/>
  <c r="FH23" i="32"/>
  <c r="FI16" i="5"/>
  <c r="FH22" i="32"/>
  <c r="EZ24" i="32"/>
  <c r="EZ18" i="32"/>
  <c r="EZ52" i="32"/>
  <c r="FA14" i="5" s="1"/>
  <c r="EZ48" i="32"/>
  <c r="FA15" i="5" s="1"/>
  <c r="EZ27" i="32"/>
  <c r="EZ25" i="32"/>
  <c r="EZ21" i="32"/>
  <c r="EZ26" i="32"/>
  <c r="EZ51" i="32"/>
  <c r="FA18" i="5" s="1"/>
  <c r="EZ47" i="32"/>
  <c r="FA13" i="5" s="1"/>
  <c r="EZ17" i="32"/>
  <c r="EZ50" i="32"/>
  <c r="FA17" i="5" s="1"/>
  <c r="EZ22" i="32"/>
  <c r="EZ23" i="32"/>
  <c r="FA16" i="5"/>
  <c r="FN22" i="32"/>
  <c r="FO16" i="5"/>
  <c r="FN27" i="32"/>
  <c r="FN23" i="32"/>
  <c r="FN47" i="32"/>
  <c r="FO13" i="5" s="1"/>
  <c r="FN24" i="32"/>
  <c r="FN18" i="32"/>
  <c r="FN52" i="32"/>
  <c r="FO14" i="5" s="1"/>
  <c r="FN48" i="32"/>
  <c r="FO15" i="5" s="1"/>
  <c r="FN25" i="32"/>
  <c r="FN26" i="32"/>
  <c r="FN51" i="32"/>
  <c r="FO18" i="5" s="1"/>
  <c r="FN21" i="32"/>
  <c r="FN50" i="32"/>
  <c r="FO17" i="5" s="1"/>
  <c r="FN17" i="32"/>
  <c r="FR26" i="32"/>
  <c r="FR51" i="32"/>
  <c r="FS18" i="5" s="1"/>
  <c r="FR47" i="32"/>
  <c r="FS13" i="5" s="1"/>
  <c r="FR27" i="32"/>
  <c r="FR17" i="32"/>
  <c r="FR21" i="32"/>
  <c r="FR50" i="32"/>
  <c r="FS17" i="5" s="1"/>
  <c r="FR22" i="32"/>
  <c r="FS16" i="5"/>
  <c r="FR25" i="32"/>
  <c r="FR52" i="32"/>
  <c r="FS14" i="5" s="1"/>
  <c r="FR24" i="32"/>
  <c r="FR18" i="32"/>
  <c r="FR23" i="32"/>
  <c r="FR48" i="32"/>
  <c r="FS15" i="5" s="1"/>
  <c r="FJ26" i="32"/>
  <c r="FJ51" i="32"/>
  <c r="FK18" i="5" s="1"/>
  <c r="FJ47" i="32"/>
  <c r="FK13" i="5" s="1"/>
  <c r="FJ22" i="32"/>
  <c r="FJ27" i="32"/>
  <c r="FJ17" i="32"/>
  <c r="FJ21" i="32"/>
  <c r="FJ50" i="32"/>
  <c r="FK17" i="5" s="1"/>
  <c r="FK16" i="5"/>
  <c r="FJ18" i="32"/>
  <c r="FJ48" i="32"/>
  <c r="FK15" i="5" s="1"/>
  <c r="FJ52" i="32"/>
  <c r="FK14" i="5" s="1"/>
  <c r="FJ23" i="32"/>
  <c r="FJ25" i="32"/>
  <c r="FJ24" i="32"/>
  <c r="FB26" i="32"/>
  <c r="FB51" i="32"/>
  <c r="FC18" i="5" s="1"/>
  <c r="FB47" i="32"/>
  <c r="FC13" i="5" s="1"/>
  <c r="FB27" i="32"/>
  <c r="FB17" i="32"/>
  <c r="FB22" i="32"/>
  <c r="FB21" i="32"/>
  <c r="FB50" i="32"/>
  <c r="FC17" i="5" s="1"/>
  <c r="FC16" i="5"/>
  <c r="FB23" i="32"/>
  <c r="FB48" i="32"/>
  <c r="FC15" i="5" s="1"/>
  <c r="FB24" i="32"/>
  <c r="FB18" i="32"/>
  <c r="FB25" i="32"/>
  <c r="FB52" i="32"/>
  <c r="FC14" i="5" s="1"/>
  <c r="FO23" i="32"/>
  <c r="FO24" i="32"/>
  <c r="FO18" i="32"/>
  <c r="FO52" i="32"/>
  <c r="FP14" i="5" s="1"/>
  <c r="FO48" i="32"/>
  <c r="FP15" i="5" s="1"/>
  <c r="FO51" i="32"/>
  <c r="FP18" i="5" s="1"/>
  <c r="FO27" i="32"/>
  <c r="FO17" i="32"/>
  <c r="FO25" i="32"/>
  <c r="FO26" i="32"/>
  <c r="FO47" i="32"/>
  <c r="FP13" i="5" s="1"/>
  <c r="FO21" i="32"/>
  <c r="FP16" i="5"/>
  <c r="FO50" i="32"/>
  <c r="FP17" i="5" s="1"/>
  <c r="FO22" i="32"/>
  <c r="FG23" i="32"/>
  <c r="FG17" i="32"/>
  <c r="FG24" i="32"/>
  <c r="FG18" i="32"/>
  <c r="FG52" i="32"/>
  <c r="FH14" i="5" s="1"/>
  <c r="FG48" i="32"/>
  <c r="FH15" i="5" s="1"/>
  <c r="FG26" i="32"/>
  <c r="FG51" i="32"/>
  <c r="FH18" i="5" s="1"/>
  <c r="FG25" i="32"/>
  <c r="FG47" i="32"/>
  <c r="FH13" i="5" s="1"/>
  <c r="FG27" i="32"/>
  <c r="FG21" i="32"/>
  <c r="FH16" i="5"/>
  <c r="FG22" i="32"/>
  <c r="FG50" i="32"/>
  <c r="FH17" i="5" s="1"/>
  <c r="EY23" i="32"/>
  <c r="EY26" i="32"/>
  <c r="EY24" i="32"/>
  <c r="EY18" i="32"/>
  <c r="EY52" i="32"/>
  <c r="EZ14" i="5" s="1"/>
  <c r="EY48" i="32"/>
  <c r="EZ15" i="5" s="1"/>
  <c r="EY51" i="32"/>
  <c r="EZ18" i="5" s="1"/>
  <c r="EY27" i="32"/>
  <c r="EY17" i="32"/>
  <c r="EY25" i="32"/>
  <c r="EY47" i="32"/>
  <c r="EZ13" i="5" s="1"/>
  <c r="EY21" i="32"/>
  <c r="EZ16" i="5"/>
  <c r="EY22" i="32"/>
  <c r="EY50" i="32"/>
  <c r="EZ17" i="5" s="1"/>
  <c r="EW32" i="32"/>
  <c r="EX19" i="5" s="1"/>
  <c r="EX54" i="5" s="1"/>
  <c r="EX64" i="5" s="1"/>
  <c r="FT45" i="32"/>
  <c r="FU12" i="5" s="1"/>
  <c r="FT44" i="32"/>
  <c r="FU11" i="5" s="1"/>
  <c r="FL45" i="32"/>
  <c r="FM12" i="5" s="1"/>
  <c r="FL44" i="32"/>
  <c r="FM11" i="5" s="1"/>
  <c r="FD45" i="32"/>
  <c r="FE12" i="5" s="1"/>
  <c r="FD44" i="32"/>
  <c r="FE11" i="5" s="1"/>
  <c r="FK44" i="32"/>
  <c r="FL11" i="5" s="1"/>
  <c r="FK45" i="32"/>
  <c r="FL12" i="5" s="1"/>
  <c r="FC45" i="32"/>
  <c r="FD12" i="5" s="1"/>
  <c r="FC44" i="32"/>
  <c r="FD11" i="5" s="1"/>
  <c r="FR44" i="32"/>
  <c r="FS11" i="5" s="1"/>
  <c r="FR45" i="32"/>
  <c r="FS12" i="5" s="1"/>
  <c r="FJ44" i="32"/>
  <c r="FK11" i="5" s="1"/>
  <c r="FJ45" i="32"/>
  <c r="FK12" i="5" s="1"/>
  <c r="FB44" i="32"/>
  <c r="FC11" i="5" s="1"/>
  <c r="FB45" i="32"/>
  <c r="FC12" i="5" s="1"/>
  <c r="FQ44" i="32"/>
  <c r="FR11" i="5" s="1"/>
  <c r="FQ45" i="32"/>
  <c r="FR12" i="5" s="1"/>
  <c r="FI45" i="32"/>
  <c r="FJ12" i="5" s="1"/>
  <c r="FI44" i="32"/>
  <c r="FJ11" i="5" s="1"/>
  <c r="FA45" i="32"/>
  <c r="FB12" i="5" s="1"/>
  <c r="FA44" i="32"/>
  <c r="FB11" i="5" s="1"/>
  <c r="FP45" i="32"/>
  <c r="FQ12" i="5" s="1"/>
  <c r="FP44" i="32"/>
  <c r="FQ11" i="5" s="1"/>
  <c r="FH45" i="32"/>
  <c r="FI12" i="5" s="1"/>
  <c r="FH44" i="32"/>
  <c r="FI11" i="5" s="1"/>
  <c r="EZ45" i="32"/>
  <c r="FA12" i="5" s="1"/>
  <c r="EZ44" i="32"/>
  <c r="FA11" i="5" s="1"/>
  <c r="FS44" i="32"/>
  <c r="FT11" i="5" s="1"/>
  <c r="FS45" i="32"/>
  <c r="FT12" i="5" s="1"/>
  <c r="FO44" i="32"/>
  <c r="FP11" i="5" s="1"/>
  <c r="FO45" i="32"/>
  <c r="FP12" i="5" s="1"/>
  <c r="FG44" i="32"/>
  <c r="FH11" i="5" s="1"/>
  <c r="FG45" i="32"/>
  <c r="FH12" i="5" s="1"/>
  <c r="EY44" i="32"/>
  <c r="EZ11" i="5" s="1"/>
  <c r="EY45" i="32"/>
  <c r="EZ12" i="5" s="1"/>
  <c r="EW45" i="32"/>
  <c r="FN45" i="32"/>
  <c r="FO12" i="5" s="1"/>
  <c r="FN44" i="32"/>
  <c r="FO11" i="5" s="1"/>
  <c r="FF45" i="32"/>
  <c r="FG12" i="5" s="1"/>
  <c r="FF44" i="32"/>
  <c r="FG11" i="5" s="1"/>
  <c r="EX45" i="32"/>
  <c r="EY12" i="5" s="1"/>
  <c r="EX44" i="32"/>
  <c r="EY11" i="5" s="1"/>
  <c r="FU44" i="32"/>
  <c r="FV11" i="5" s="1"/>
  <c r="FU45" i="32"/>
  <c r="FV12" i="5" s="1"/>
  <c r="FM44" i="32"/>
  <c r="FN11" i="5" s="1"/>
  <c r="FM45" i="32"/>
  <c r="FN12" i="5" s="1"/>
  <c r="FE45" i="32"/>
  <c r="FF12" i="5" s="1"/>
  <c r="FE44" i="32"/>
  <c r="FF11" i="5" s="1"/>
  <c r="FP54" i="32"/>
  <c r="FQ25" i="5" s="1"/>
  <c r="FP32" i="32"/>
  <c r="FQ19" i="5" s="1"/>
  <c r="FP34" i="32"/>
  <c r="FQ23" i="5" s="1"/>
  <c r="FP39" i="32"/>
  <c r="FQ70" i="5" s="1"/>
  <c r="FP42" i="32"/>
  <c r="FQ73" i="5" s="1"/>
  <c r="FP36" i="32"/>
  <c r="FQ21" i="5" s="1"/>
  <c r="FP31" i="32"/>
  <c r="FQ24" i="5" s="1"/>
  <c r="FP33" i="32"/>
  <c r="FQ20" i="5" s="1"/>
  <c r="FP38" i="32"/>
  <c r="FQ69" i="5" s="1"/>
  <c r="FP35" i="32"/>
  <c r="FQ22" i="5" s="1"/>
  <c r="FP37" i="32"/>
  <c r="FP40" i="32"/>
  <c r="FQ71" i="5" s="1"/>
  <c r="FP41" i="32"/>
  <c r="FQ72" i="5" s="1"/>
  <c r="EZ31" i="32"/>
  <c r="FA24" i="5" s="1"/>
  <c r="EZ54" i="32"/>
  <c r="FA25" i="5" s="1"/>
  <c r="EZ38" i="32"/>
  <c r="FA69" i="5" s="1"/>
  <c r="EZ32" i="32"/>
  <c r="FA19" i="5" s="1"/>
  <c r="EZ42" i="32"/>
  <c r="FA73" i="5" s="1"/>
  <c r="EZ33" i="32"/>
  <c r="FA20" i="5" s="1"/>
  <c r="EZ34" i="32"/>
  <c r="FA23" i="5" s="1"/>
  <c r="EZ36" i="32"/>
  <c r="FA21" i="5" s="1"/>
  <c r="EZ39" i="32"/>
  <c r="FA70" i="5" s="1"/>
  <c r="EZ37" i="32"/>
  <c r="EZ41" i="32"/>
  <c r="FA72" i="5" s="1"/>
  <c r="EZ35" i="32"/>
  <c r="FA22" i="5" s="1"/>
  <c r="EZ40" i="32"/>
  <c r="FA71" i="5" s="1"/>
  <c r="FG32" i="32"/>
  <c r="FH19" i="5" s="1"/>
  <c r="FG36" i="32"/>
  <c r="FH21" i="5" s="1"/>
  <c r="FG40" i="32"/>
  <c r="FH71" i="5" s="1"/>
  <c r="FG41" i="32"/>
  <c r="FH72" i="5" s="1"/>
  <c r="FG54" i="32"/>
  <c r="FH25" i="5" s="1"/>
  <c r="FG34" i="32"/>
  <c r="FH23" i="5" s="1"/>
  <c r="FG37" i="32"/>
  <c r="FG42" i="32"/>
  <c r="FH73" i="5" s="1"/>
  <c r="FG39" i="32"/>
  <c r="FH70" i="5" s="1"/>
  <c r="FG38" i="32"/>
  <c r="FH69" i="5" s="1"/>
  <c r="FG35" i="32"/>
  <c r="FH22" i="5" s="1"/>
  <c r="FG31" i="32"/>
  <c r="FH24" i="5" s="1"/>
  <c r="FG33" i="32"/>
  <c r="FH20" i="5" s="1"/>
  <c r="FU31" i="32"/>
  <c r="FV24" i="5" s="1"/>
  <c r="FU33" i="32"/>
  <c r="FV20" i="5" s="1"/>
  <c r="FU38" i="32"/>
  <c r="FV69" i="5" s="1"/>
  <c r="FU35" i="32"/>
  <c r="FV22" i="5" s="1"/>
  <c r="FU54" i="32"/>
  <c r="FV25" i="5" s="1"/>
  <c r="FU32" i="32"/>
  <c r="FV19" i="5" s="1"/>
  <c r="FU34" i="32"/>
  <c r="FV23" i="5" s="1"/>
  <c r="FU39" i="32"/>
  <c r="FV70" i="5" s="1"/>
  <c r="FU42" i="32"/>
  <c r="FV73" i="5" s="1"/>
  <c r="FU40" i="32"/>
  <c r="FV71" i="5" s="1"/>
  <c r="FU36" i="32"/>
  <c r="FV21" i="5" s="1"/>
  <c r="FU41" i="32"/>
  <c r="FV72" i="5" s="1"/>
  <c r="FU37" i="32"/>
  <c r="FM54" i="32"/>
  <c r="FN25" i="5" s="1"/>
  <c r="FM36" i="32"/>
  <c r="FN21" i="5" s="1"/>
  <c r="FM41" i="32"/>
  <c r="FN72" i="5" s="1"/>
  <c r="FM38" i="32"/>
  <c r="FN69" i="5" s="1"/>
  <c r="FM40" i="32"/>
  <c r="FN71" i="5" s="1"/>
  <c r="FM37" i="32"/>
  <c r="FM33" i="32"/>
  <c r="FN20" i="5" s="1"/>
  <c r="FM31" i="32"/>
  <c r="FN24" i="5" s="1"/>
  <c r="FM35" i="32"/>
  <c r="FN22" i="5" s="1"/>
  <c r="FM39" i="32"/>
  <c r="FN70" i="5" s="1"/>
  <c r="FM42" i="32"/>
  <c r="FN73" i="5" s="1"/>
  <c r="FM32" i="32"/>
  <c r="FN19" i="5" s="1"/>
  <c r="FM34" i="32"/>
  <c r="FN23" i="5" s="1"/>
  <c r="FE33" i="32"/>
  <c r="FF20" i="5" s="1"/>
  <c r="FE37" i="32"/>
  <c r="FE41" i="32"/>
  <c r="FF72" i="5" s="1"/>
  <c r="FE32" i="32"/>
  <c r="FF19" i="5" s="1"/>
  <c r="FE54" i="32"/>
  <c r="FF25" i="5" s="1"/>
  <c r="FE36" i="32"/>
  <c r="FF21" i="5" s="1"/>
  <c r="FE42" i="32"/>
  <c r="FF73" i="5" s="1"/>
  <c r="FE35" i="32"/>
  <c r="FF22" i="5" s="1"/>
  <c r="FE39" i="32"/>
  <c r="FF70" i="5" s="1"/>
  <c r="FE31" i="32"/>
  <c r="FF24" i="5" s="1"/>
  <c r="FE34" i="32"/>
  <c r="FF23" i="5" s="1"/>
  <c r="FE40" i="32"/>
  <c r="FF71" i="5" s="1"/>
  <c r="FE38" i="32"/>
  <c r="FF69" i="5" s="1"/>
  <c r="FI54" i="32"/>
  <c r="FJ25" i="5" s="1"/>
  <c r="FI31" i="32"/>
  <c r="FJ24" i="5" s="1"/>
  <c r="FI32" i="32"/>
  <c r="FJ19" i="5" s="1"/>
  <c r="FI33" i="32"/>
  <c r="FJ20" i="5" s="1"/>
  <c r="FI34" i="32"/>
  <c r="FJ23" i="5" s="1"/>
  <c r="FI35" i="32"/>
  <c r="FJ22" i="5" s="1"/>
  <c r="FI36" i="32"/>
  <c r="FJ21" i="5" s="1"/>
  <c r="FI37" i="32"/>
  <c r="FI38" i="32"/>
  <c r="FJ69" i="5" s="1"/>
  <c r="FI39" i="32"/>
  <c r="FJ70" i="5" s="1"/>
  <c r="FI40" i="32"/>
  <c r="FJ71" i="5" s="1"/>
  <c r="FI41" i="32"/>
  <c r="FJ72" i="5" s="1"/>
  <c r="FI42" i="32"/>
  <c r="FJ73" i="5" s="1"/>
  <c r="FA54" i="32"/>
  <c r="FB25" i="5" s="1"/>
  <c r="FA35" i="32"/>
  <c r="FB22" i="5" s="1"/>
  <c r="FA39" i="32"/>
  <c r="FB70" i="5" s="1"/>
  <c r="FA37" i="32"/>
  <c r="FA41" i="32"/>
  <c r="FB72" i="5" s="1"/>
  <c r="FA31" i="32"/>
  <c r="FB24" i="5" s="1"/>
  <c r="FA32" i="32"/>
  <c r="FB19" i="5" s="1"/>
  <c r="FA40" i="32"/>
  <c r="FB71" i="5" s="1"/>
  <c r="FA42" i="32"/>
  <c r="FB73" i="5" s="1"/>
  <c r="FA34" i="32"/>
  <c r="FB23" i="5" s="1"/>
  <c r="FA36" i="32"/>
  <c r="FB21" i="5" s="1"/>
  <c r="FA33" i="32"/>
  <c r="FB20" i="5" s="1"/>
  <c r="FA38" i="32"/>
  <c r="FB69" i="5" s="1"/>
  <c r="FB76" i="5" s="1"/>
  <c r="FO31" i="32"/>
  <c r="FP24" i="5" s="1"/>
  <c r="FO32" i="32"/>
  <c r="FP19" i="5" s="1"/>
  <c r="FO33" i="32"/>
  <c r="FP20" i="5" s="1"/>
  <c r="FO34" i="32"/>
  <c r="FP23" i="5" s="1"/>
  <c r="FO35" i="32"/>
  <c r="FP22" i="5" s="1"/>
  <c r="FO36" i="32"/>
  <c r="FP21" i="5" s="1"/>
  <c r="FO37" i="32"/>
  <c r="FO38" i="32"/>
  <c r="FP69" i="5" s="1"/>
  <c r="FO39" i="32"/>
  <c r="FP70" i="5" s="1"/>
  <c r="FO40" i="32"/>
  <c r="FP71" i="5" s="1"/>
  <c r="FO41" i="32"/>
  <c r="FP72" i="5" s="1"/>
  <c r="FO42" i="32"/>
  <c r="FP73" i="5" s="1"/>
  <c r="FO54" i="32"/>
  <c r="FP25" i="5" s="1"/>
  <c r="EY32" i="32"/>
  <c r="EZ19" i="5" s="1"/>
  <c r="EY36" i="32"/>
  <c r="EZ21" i="5" s="1"/>
  <c r="EY40" i="32"/>
  <c r="EZ71" i="5" s="1"/>
  <c r="EY39" i="32"/>
  <c r="EZ70" i="5" s="1"/>
  <c r="EY31" i="32"/>
  <c r="EZ24" i="5" s="1"/>
  <c r="EY33" i="32"/>
  <c r="EZ20" i="5" s="1"/>
  <c r="EY34" i="32"/>
  <c r="EZ23" i="5" s="1"/>
  <c r="EY35" i="32"/>
  <c r="EZ22" i="5" s="1"/>
  <c r="EY38" i="32"/>
  <c r="EZ69" i="5" s="1"/>
  <c r="EY54" i="32"/>
  <c r="EZ25" i="5" s="1"/>
  <c r="EY37" i="32"/>
  <c r="EY42" i="32"/>
  <c r="EZ73" i="5" s="1"/>
  <c r="EY41" i="32"/>
  <c r="EZ72" i="5" s="1"/>
  <c r="FN31" i="32"/>
  <c r="FO24" i="5" s="1"/>
  <c r="FN32" i="32"/>
  <c r="FO19" i="5" s="1"/>
  <c r="FN33" i="32"/>
  <c r="FO20" i="5" s="1"/>
  <c r="FN34" i="32"/>
  <c r="FO23" i="5" s="1"/>
  <c r="FN39" i="32"/>
  <c r="FO70" i="5" s="1"/>
  <c r="FN36" i="32"/>
  <c r="FO21" i="5" s="1"/>
  <c r="FN35" i="32"/>
  <c r="FO22" i="5" s="1"/>
  <c r="FN40" i="32"/>
  <c r="FO71" i="5" s="1"/>
  <c r="FN37" i="32"/>
  <c r="FN38" i="32"/>
  <c r="FO69" i="5" s="1"/>
  <c r="FN42" i="32"/>
  <c r="FO73" i="5" s="1"/>
  <c r="FN41" i="32"/>
  <c r="FO72" i="5" s="1"/>
  <c r="FN54" i="32"/>
  <c r="FO25" i="5" s="1"/>
  <c r="FF31" i="32"/>
  <c r="FG24" i="5" s="1"/>
  <c r="FF42" i="32"/>
  <c r="FG73" i="5" s="1"/>
  <c r="FF35" i="32"/>
  <c r="FG22" i="5" s="1"/>
  <c r="FF41" i="32"/>
  <c r="FG72" i="5" s="1"/>
  <c r="FF40" i="32"/>
  <c r="FG71" i="5" s="1"/>
  <c r="FF39" i="32"/>
  <c r="FG70" i="5" s="1"/>
  <c r="FF38" i="32"/>
  <c r="FG69" i="5" s="1"/>
  <c r="FG76" i="5" s="1"/>
  <c r="FF32" i="32"/>
  <c r="FG19" i="5" s="1"/>
  <c r="FF36" i="32"/>
  <c r="FG21" i="5" s="1"/>
  <c r="FF33" i="32"/>
  <c r="FG20" i="5" s="1"/>
  <c r="FF34" i="32"/>
  <c r="FG23" i="5" s="1"/>
  <c r="FF54" i="32"/>
  <c r="FG25" i="5" s="1"/>
  <c r="FF37" i="32"/>
  <c r="EX40" i="32"/>
  <c r="EY71" i="5" s="1"/>
  <c r="EX41" i="32"/>
  <c r="EY72" i="5" s="1"/>
  <c r="EX34" i="32"/>
  <c r="EY23" i="5" s="1"/>
  <c r="EX31" i="32"/>
  <c r="EY24" i="5" s="1"/>
  <c r="EX39" i="32"/>
  <c r="EY70" i="5" s="1"/>
  <c r="EX37" i="32"/>
  <c r="EX32" i="32"/>
  <c r="EY19" i="5" s="1"/>
  <c r="EX38" i="32"/>
  <c r="EY69" i="5" s="1"/>
  <c r="EX33" i="32"/>
  <c r="EY20" i="5" s="1"/>
  <c r="EX42" i="32"/>
  <c r="EY73" i="5" s="1"/>
  <c r="EX36" i="32"/>
  <c r="EY21" i="5" s="1"/>
  <c r="EX35" i="32"/>
  <c r="EY22" i="5" s="1"/>
  <c r="EX54" i="32"/>
  <c r="EY25" i="5" s="1"/>
  <c r="FT54" i="32"/>
  <c r="FU25" i="5" s="1"/>
  <c r="FT35" i="32"/>
  <c r="FU22" i="5" s="1"/>
  <c r="FT40" i="32"/>
  <c r="FU71" i="5" s="1"/>
  <c r="FT37" i="32"/>
  <c r="FT39" i="32"/>
  <c r="FU70" i="5" s="1"/>
  <c r="FT42" i="32"/>
  <c r="FU73" i="5" s="1"/>
  <c r="FT36" i="32"/>
  <c r="FU21" i="5" s="1"/>
  <c r="FT34" i="32"/>
  <c r="FU23" i="5" s="1"/>
  <c r="FT41" i="32"/>
  <c r="FU72" i="5" s="1"/>
  <c r="FT38" i="32"/>
  <c r="FU69" i="5" s="1"/>
  <c r="FT33" i="32"/>
  <c r="FU20" i="5" s="1"/>
  <c r="FT32" i="32"/>
  <c r="FU19" i="5" s="1"/>
  <c r="FT31" i="32"/>
  <c r="FU24" i="5" s="1"/>
  <c r="FL54" i="32"/>
  <c r="FM25" i="5" s="1"/>
  <c r="FL38" i="32"/>
  <c r="FM69" i="5" s="1"/>
  <c r="FL31" i="32"/>
  <c r="FM24" i="5" s="1"/>
  <c r="FL33" i="32"/>
  <c r="FM20" i="5" s="1"/>
  <c r="FL35" i="32"/>
  <c r="FM22" i="5" s="1"/>
  <c r="FL37" i="32"/>
  <c r="FL42" i="32"/>
  <c r="FM73" i="5" s="1"/>
  <c r="FL32" i="32"/>
  <c r="FM19" i="5" s="1"/>
  <c r="FL36" i="32"/>
  <c r="FM21" i="5" s="1"/>
  <c r="FL40" i="32"/>
  <c r="FM71" i="5" s="1"/>
  <c r="FL39" i="32"/>
  <c r="FM70" i="5" s="1"/>
  <c r="FL41" i="32"/>
  <c r="FM72" i="5" s="1"/>
  <c r="FL34" i="32"/>
  <c r="FM23" i="5" s="1"/>
  <c r="FD54" i="32"/>
  <c r="FE25" i="5" s="1"/>
  <c r="FD31" i="32"/>
  <c r="FE24" i="5" s="1"/>
  <c r="FD33" i="32"/>
  <c r="FE20" i="5" s="1"/>
  <c r="FD34" i="32"/>
  <c r="FE23" i="5" s="1"/>
  <c r="FD37" i="32"/>
  <c r="FD38" i="32"/>
  <c r="FE69" i="5" s="1"/>
  <c r="FD32" i="32"/>
  <c r="FE19" i="5" s="1"/>
  <c r="FD36" i="32"/>
  <c r="FE21" i="5" s="1"/>
  <c r="FD35" i="32"/>
  <c r="FE22" i="5" s="1"/>
  <c r="FD41" i="32"/>
  <c r="FE72" i="5" s="1"/>
  <c r="FD40" i="32"/>
  <c r="FE71" i="5" s="1"/>
  <c r="FD39" i="32"/>
  <c r="FE70" i="5" s="1"/>
  <c r="FD42" i="32"/>
  <c r="FE73" i="5" s="1"/>
  <c r="FS54" i="32"/>
  <c r="FT25" i="5" s="1"/>
  <c r="FS37" i="32"/>
  <c r="FS32" i="32"/>
  <c r="FT19" i="5" s="1"/>
  <c r="FS34" i="32"/>
  <c r="FT23" i="5" s="1"/>
  <c r="FS36" i="32"/>
  <c r="FT21" i="5" s="1"/>
  <c r="FS41" i="32"/>
  <c r="FT72" i="5" s="1"/>
  <c r="FS38" i="32"/>
  <c r="FT69" i="5" s="1"/>
  <c r="FS35" i="32"/>
  <c r="FT22" i="5" s="1"/>
  <c r="FS39" i="32"/>
  <c r="FT70" i="5" s="1"/>
  <c r="FS40" i="32"/>
  <c r="FT71" i="5" s="1"/>
  <c r="FS33" i="32"/>
  <c r="FT20" i="5" s="1"/>
  <c r="FS42" i="32"/>
  <c r="FT73" i="5" s="1"/>
  <c r="FS31" i="32"/>
  <c r="FT24" i="5" s="1"/>
  <c r="FK54" i="32"/>
  <c r="FL25" i="5" s="1"/>
  <c r="FK38" i="32"/>
  <c r="FL69" i="5" s="1"/>
  <c r="FK31" i="32"/>
  <c r="FL24" i="5" s="1"/>
  <c r="FK33" i="32"/>
  <c r="FL20" i="5" s="1"/>
  <c r="FK35" i="32"/>
  <c r="FL22" i="5" s="1"/>
  <c r="FK42" i="32"/>
  <c r="FL73" i="5" s="1"/>
  <c r="FK32" i="32"/>
  <c r="FL19" i="5" s="1"/>
  <c r="FK34" i="32"/>
  <c r="FL23" i="5" s="1"/>
  <c r="FK39" i="32"/>
  <c r="FL70" i="5" s="1"/>
  <c r="FK41" i="32"/>
  <c r="FL72" i="5" s="1"/>
  <c r="FK37" i="32"/>
  <c r="FK36" i="32"/>
  <c r="FL21" i="5" s="1"/>
  <c r="FK40" i="32"/>
  <c r="FL71" i="5" s="1"/>
  <c r="FC54" i="32"/>
  <c r="FD25" i="5" s="1"/>
  <c r="FC34" i="32"/>
  <c r="FD23" i="5" s="1"/>
  <c r="FC38" i="32"/>
  <c r="FD69" i="5" s="1"/>
  <c r="FC42" i="32"/>
  <c r="FD73" i="5" s="1"/>
  <c r="FC35" i="32"/>
  <c r="FD22" i="5" s="1"/>
  <c r="FC39" i="32"/>
  <c r="FD70" i="5" s="1"/>
  <c r="FC41" i="32"/>
  <c r="FD72" i="5" s="1"/>
  <c r="FC31" i="32"/>
  <c r="FD24" i="5" s="1"/>
  <c r="FC33" i="32"/>
  <c r="FD20" i="5" s="1"/>
  <c r="FC37" i="32"/>
  <c r="FC40" i="32"/>
  <c r="FD71" i="5" s="1"/>
  <c r="FC32" i="32"/>
  <c r="FD19" i="5" s="1"/>
  <c r="FC36" i="32"/>
  <c r="FD21" i="5" s="1"/>
  <c r="FQ54" i="32"/>
  <c r="FR25" i="5" s="1"/>
  <c r="FQ31" i="32"/>
  <c r="FR24" i="5" s="1"/>
  <c r="FQ32" i="32"/>
  <c r="FR19" i="5" s="1"/>
  <c r="FR54" i="5" s="1"/>
  <c r="FQ33" i="32"/>
  <c r="FR20" i="5" s="1"/>
  <c r="FQ34" i="32"/>
  <c r="FR23" i="5" s="1"/>
  <c r="FQ35" i="32"/>
  <c r="FR22" i="5" s="1"/>
  <c r="FQ36" i="32"/>
  <c r="FR21" i="5" s="1"/>
  <c r="FQ37" i="32"/>
  <c r="FQ38" i="32"/>
  <c r="FR69" i="5" s="1"/>
  <c r="FQ39" i="32"/>
  <c r="FR70" i="5" s="1"/>
  <c r="FQ40" i="32"/>
  <c r="FR71" i="5" s="1"/>
  <c r="FQ41" i="32"/>
  <c r="FR72" i="5" s="1"/>
  <c r="FQ42" i="32"/>
  <c r="FR73" i="5" s="1"/>
  <c r="FH54" i="32"/>
  <c r="FI25" i="5" s="1"/>
  <c r="FH37" i="32"/>
  <c r="FH36" i="32"/>
  <c r="FI21" i="5" s="1"/>
  <c r="FH41" i="32"/>
  <c r="FI72" i="5" s="1"/>
  <c r="FH40" i="32"/>
  <c r="FI71" i="5" s="1"/>
  <c r="FH42" i="32"/>
  <c r="FI73" i="5" s="1"/>
  <c r="FH32" i="32"/>
  <c r="FI19" i="5" s="1"/>
  <c r="FI54" i="5" s="1"/>
  <c r="FH39" i="32"/>
  <c r="FI70" i="5" s="1"/>
  <c r="FH34" i="32"/>
  <c r="FI23" i="5" s="1"/>
  <c r="FH38" i="32"/>
  <c r="FI69" i="5" s="1"/>
  <c r="FH31" i="32"/>
  <c r="FI24" i="5" s="1"/>
  <c r="FH35" i="32"/>
  <c r="FI22" i="5" s="1"/>
  <c r="FH33" i="32"/>
  <c r="FI20" i="5" s="1"/>
  <c r="EW33" i="32"/>
  <c r="EX20" i="5" s="1"/>
  <c r="EX53" i="5" s="1"/>
  <c r="EW54" i="32"/>
  <c r="EX25" i="5" s="1"/>
  <c r="EW41" i="32"/>
  <c r="EW39" i="32"/>
  <c r="EW38" i="32"/>
  <c r="EW35" i="32"/>
  <c r="EX22" i="5" s="1"/>
  <c r="EW34" i="32"/>
  <c r="EW36" i="32"/>
  <c r="EX21" i="5" s="1"/>
  <c r="EW37" i="32"/>
  <c r="EW4" i="32"/>
  <c r="EW40" i="32"/>
  <c r="EW42" i="32"/>
  <c r="FR37" i="32"/>
  <c r="FR32" i="32"/>
  <c r="FS19" i="5" s="1"/>
  <c r="FR34" i="32"/>
  <c r="FS23" i="5" s="1"/>
  <c r="FR39" i="32"/>
  <c r="FS70" i="5" s="1"/>
  <c r="FS80" i="5" s="1"/>
  <c r="FR41" i="32"/>
  <c r="FS72" i="5" s="1"/>
  <c r="FR54" i="32"/>
  <c r="FS25" i="5" s="1"/>
  <c r="FR31" i="32"/>
  <c r="FS24" i="5" s="1"/>
  <c r="FR33" i="32"/>
  <c r="FS20" i="5" s="1"/>
  <c r="FR38" i="32"/>
  <c r="FS69" i="5" s="1"/>
  <c r="FR40" i="32"/>
  <c r="FS71" i="5" s="1"/>
  <c r="FR42" i="32"/>
  <c r="FS73" i="5" s="1"/>
  <c r="FR35" i="32"/>
  <c r="FS22" i="5" s="1"/>
  <c r="FR36" i="32"/>
  <c r="FS21" i="5" s="1"/>
  <c r="FJ31" i="32"/>
  <c r="FK24" i="5" s="1"/>
  <c r="FJ33" i="32"/>
  <c r="FK20" i="5" s="1"/>
  <c r="FJ35" i="32"/>
  <c r="FK22" i="5" s="1"/>
  <c r="FJ54" i="32"/>
  <c r="FK25" i="5" s="1"/>
  <c r="FJ40" i="32"/>
  <c r="FK71" i="5" s="1"/>
  <c r="FJ37" i="32"/>
  <c r="FJ32" i="32"/>
  <c r="FK19" i="5" s="1"/>
  <c r="FK54" i="5" s="1"/>
  <c r="FJ34" i="32"/>
  <c r="FK23" i="5" s="1"/>
  <c r="FJ39" i="32"/>
  <c r="FK70" i="5" s="1"/>
  <c r="FJ36" i="32"/>
  <c r="FK21" i="5" s="1"/>
  <c r="FJ41" i="32"/>
  <c r="FK72" i="5" s="1"/>
  <c r="FJ42" i="32"/>
  <c r="FK73" i="5" s="1"/>
  <c r="FJ38" i="32"/>
  <c r="FK69" i="5" s="1"/>
  <c r="FK76" i="5" s="1"/>
  <c r="FB36" i="32"/>
  <c r="FC21" i="5" s="1"/>
  <c r="FB40" i="32"/>
  <c r="FC71" i="5" s="1"/>
  <c r="FB54" i="32"/>
  <c r="FC25" i="5" s="1"/>
  <c r="FB35" i="32"/>
  <c r="FC22" i="5" s="1"/>
  <c r="FB34" i="32"/>
  <c r="FC23" i="5" s="1"/>
  <c r="FB39" i="32"/>
  <c r="FC70" i="5" s="1"/>
  <c r="FB37" i="32"/>
  <c r="FB32" i="32"/>
  <c r="FC19" i="5" s="1"/>
  <c r="FB42" i="32"/>
  <c r="FC73" i="5" s="1"/>
  <c r="FB31" i="32"/>
  <c r="FC24" i="5" s="1"/>
  <c r="FB33" i="32"/>
  <c r="FC20" i="5" s="1"/>
  <c r="FB38" i="32"/>
  <c r="FC69" i="5" s="1"/>
  <c r="FB41" i="32"/>
  <c r="FC72" i="5" s="1"/>
  <c r="FO1" i="32"/>
  <c r="FO15" i="32"/>
  <c r="FO13" i="32"/>
  <c r="FO11" i="32"/>
  <c r="FO9" i="32"/>
  <c r="FO7" i="32"/>
  <c r="FO10" i="32"/>
  <c r="FO8" i="32"/>
  <c r="FO6" i="32"/>
  <c r="FO14" i="32"/>
  <c r="FO12" i="32"/>
  <c r="FO5" i="32"/>
  <c r="FO4" i="32"/>
  <c r="FG15" i="32"/>
  <c r="FG13" i="32"/>
  <c r="FG11" i="32"/>
  <c r="FG9" i="32"/>
  <c r="FG7" i="32"/>
  <c r="FG12" i="32"/>
  <c r="FG10" i="32"/>
  <c r="FG14" i="32"/>
  <c r="FG4" i="32"/>
  <c r="FG5" i="32"/>
  <c r="FG8" i="32"/>
  <c r="FG6" i="32"/>
  <c r="EY15" i="32"/>
  <c r="EY13" i="32"/>
  <c r="EY11" i="32"/>
  <c r="EY9" i="32"/>
  <c r="EY7" i="32"/>
  <c r="EY14" i="32"/>
  <c r="EY12" i="32"/>
  <c r="EY10" i="32"/>
  <c r="EY6" i="32"/>
  <c r="EY8" i="32"/>
  <c r="EY5" i="32"/>
  <c r="EY4" i="32"/>
  <c r="FQ1" i="32"/>
  <c r="FQ14" i="32"/>
  <c r="FQ12" i="32"/>
  <c r="FQ10" i="32"/>
  <c r="FQ8" i="32"/>
  <c r="FQ6" i="32"/>
  <c r="FQ7" i="32"/>
  <c r="FQ5" i="32"/>
  <c r="FQ4" i="32"/>
  <c r="FQ9" i="32"/>
  <c r="FQ13" i="32"/>
  <c r="FQ15" i="32"/>
  <c r="FQ11" i="32"/>
  <c r="FI14" i="32"/>
  <c r="FI12" i="32"/>
  <c r="FI10" i="32"/>
  <c r="FI8" i="32"/>
  <c r="FI6" i="32"/>
  <c r="FI9" i="32"/>
  <c r="FI7" i="32"/>
  <c r="FI5" i="32"/>
  <c r="FI15" i="32"/>
  <c r="FI13" i="32"/>
  <c r="FI11" i="32"/>
  <c r="FI4" i="32"/>
  <c r="FA14" i="32"/>
  <c r="FA12" i="32"/>
  <c r="FA10" i="32"/>
  <c r="FA8" i="32"/>
  <c r="FA11" i="32"/>
  <c r="FA9" i="32"/>
  <c r="FA5" i="32"/>
  <c r="FA13" i="32"/>
  <c r="FA4" i="32"/>
  <c r="FA7" i="32"/>
  <c r="FA15" i="32"/>
  <c r="FA6" i="32"/>
  <c r="FP1" i="32"/>
  <c r="FP15" i="32"/>
  <c r="FP13" i="32"/>
  <c r="FP11" i="32"/>
  <c r="FP9" i="32"/>
  <c r="FP7" i="32"/>
  <c r="FP14" i="32"/>
  <c r="FP10" i="32"/>
  <c r="FP5" i="32"/>
  <c r="FP12" i="32"/>
  <c r="FP4" i="32"/>
  <c r="FP6" i="32"/>
  <c r="FP8" i="32"/>
  <c r="FH15" i="32"/>
  <c r="FH13" i="32"/>
  <c r="FH11" i="32"/>
  <c r="FH9" i="32"/>
  <c r="FH7" i="32"/>
  <c r="FH8" i="32"/>
  <c r="FH6" i="32"/>
  <c r="FH5" i="32"/>
  <c r="FH4" i="32"/>
  <c r="FH10" i="32"/>
  <c r="FH14" i="32"/>
  <c r="FH12" i="32"/>
  <c r="EZ15" i="32"/>
  <c r="EZ13" i="32"/>
  <c r="EZ11" i="32"/>
  <c r="EZ9" i="32"/>
  <c r="EZ7" i="32"/>
  <c r="EZ14" i="32"/>
  <c r="EZ8" i="32"/>
  <c r="EZ5" i="32"/>
  <c r="EZ6" i="32"/>
  <c r="EZ10" i="32"/>
  <c r="EZ4" i="32"/>
  <c r="EZ12" i="32"/>
  <c r="EW15" i="32"/>
  <c r="EW13" i="32"/>
  <c r="EW11" i="32"/>
  <c r="EW9" i="32"/>
  <c r="EW7" i="32"/>
  <c r="EW6" i="32"/>
  <c r="EW12" i="32"/>
  <c r="EW14" i="32"/>
  <c r="EW8" i="32"/>
  <c r="EW10" i="32"/>
  <c r="EW5" i="32"/>
  <c r="FN1" i="32"/>
  <c r="FN14" i="32"/>
  <c r="FN5" i="32"/>
  <c r="FN15" i="32"/>
  <c r="FN6" i="32"/>
  <c r="FN12" i="32"/>
  <c r="FN7" i="32"/>
  <c r="FN10" i="32"/>
  <c r="FN9" i="32"/>
  <c r="FN13" i="32"/>
  <c r="FN8" i="32"/>
  <c r="FN11" i="32"/>
  <c r="FN4" i="32"/>
  <c r="FF13" i="32"/>
  <c r="FF5" i="32"/>
  <c r="FF10" i="32"/>
  <c r="FF12" i="32"/>
  <c r="FF11" i="32"/>
  <c r="FF15" i="32"/>
  <c r="FF7" i="32"/>
  <c r="FF6" i="32"/>
  <c r="FF4" i="32"/>
  <c r="FF14" i="32"/>
  <c r="FF9" i="32"/>
  <c r="FF8" i="32"/>
  <c r="EX15" i="32"/>
  <c r="EX8" i="32"/>
  <c r="EX5" i="32"/>
  <c r="EX7" i="32"/>
  <c r="EX14" i="32"/>
  <c r="EX9" i="32"/>
  <c r="EX10" i="32"/>
  <c r="EX6" i="32"/>
  <c r="EX12" i="32"/>
  <c r="EX4" i="32"/>
  <c r="EX11" i="32"/>
  <c r="EX13" i="32"/>
  <c r="FU1" i="32"/>
  <c r="FU15" i="32"/>
  <c r="FU13" i="32"/>
  <c r="FU11" i="32"/>
  <c r="FU9" i="32"/>
  <c r="FU7" i="32"/>
  <c r="FU12" i="32"/>
  <c r="FU10" i="32"/>
  <c r="FU4" i="32"/>
  <c r="FU5" i="32"/>
  <c r="FU14" i="32"/>
  <c r="FU6" i="32"/>
  <c r="FU8" i="32"/>
  <c r="FM15" i="32"/>
  <c r="FM13" i="32"/>
  <c r="FM11" i="32"/>
  <c r="FM9" i="32"/>
  <c r="FM7" i="32"/>
  <c r="FM14" i="32"/>
  <c r="FM12" i="32"/>
  <c r="FM4" i="32"/>
  <c r="FM8" i="32"/>
  <c r="FM6" i="32"/>
  <c r="FM5" i="32"/>
  <c r="FM10" i="32"/>
  <c r="FE15" i="32"/>
  <c r="FE13" i="32"/>
  <c r="FE11" i="32"/>
  <c r="FE9" i="32"/>
  <c r="FE7" i="32"/>
  <c r="FE14" i="32"/>
  <c r="FE6" i="32"/>
  <c r="FE4" i="32"/>
  <c r="FE12" i="32"/>
  <c r="FE5" i="32"/>
  <c r="FE10" i="32"/>
  <c r="FE8" i="32"/>
  <c r="FT1" i="32"/>
  <c r="FT14" i="32"/>
  <c r="FT12" i="32"/>
  <c r="FT10" i="32"/>
  <c r="FT8" i="32"/>
  <c r="FT9" i="32"/>
  <c r="FT6" i="32"/>
  <c r="FT7" i="32"/>
  <c r="FT13" i="32"/>
  <c r="FT11" i="32"/>
  <c r="FT15" i="32"/>
  <c r="FT4" i="32"/>
  <c r="FT5" i="32"/>
  <c r="FL14" i="32"/>
  <c r="FL12" i="32"/>
  <c r="FL10" i="32"/>
  <c r="FL8" i="32"/>
  <c r="FL11" i="32"/>
  <c r="FL9" i="32"/>
  <c r="FL13" i="32"/>
  <c r="FL4" i="32"/>
  <c r="FL5" i="32"/>
  <c r="FL6" i="32"/>
  <c r="FL15" i="32"/>
  <c r="FL7" i="32"/>
  <c r="FD14" i="32"/>
  <c r="FD12" i="32"/>
  <c r="FD10" i="32"/>
  <c r="FD8" i="32"/>
  <c r="FD13" i="32"/>
  <c r="FD11" i="32"/>
  <c r="FD9" i="32"/>
  <c r="FD15" i="32"/>
  <c r="FD6" i="32"/>
  <c r="FD7" i="32"/>
  <c r="FD5" i="32"/>
  <c r="FD4" i="32"/>
  <c r="FS1" i="32"/>
  <c r="FS14" i="32"/>
  <c r="FS12" i="32"/>
  <c r="FS10" i="32"/>
  <c r="FS8" i="32"/>
  <c r="FS13" i="32"/>
  <c r="FS9" i="32"/>
  <c r="FS15" i="32"/>
  <c r="FS5" i="32"/>
  <c r="FS11" i="32"/>
  <c r="FS4" i="32"/>
  <c r="FS7" i="32"/>
  <c r="FS6" i="32"/>
  <c r="FK1" i="32"/>
  <c r="FK14" i="32"/>
  <c r="FK12" i="32"/>
  <c r="FK10" i="32"/>
  <c r="FK8" i="32"/>
  <c r="FK15" i="32"/>
  <c r="FK6" i="32"/>
  <c r="FK11" i="32"/>
  <c r="FK5" i="32"/>
  <c r="FK13" i="32"/>
  <c r="FK7" i="32"/>
  <c r="FK4" i="32"/>
  <c r="FK9" i="32"/>
  <c r="FC1" i="32"/>
  <c r="FC14" i="32"/>
  <c r="FC12" i="32"/>
  <c r="FC10" i="32"/>
  <c r="FC8" i="32"/>
  <c r="FC7" i="32"/>
  <c r="FC6" i="32"/>
  <c r="FC11" i="32"/>
  <c r="FC9" i="32"/>
  <c r="FC4" i="32"/>
  <c r="FC13" i="32"/>
  <c r="FC5" i="32"/>
  <c r="FC15" i="32"/>
  <c r="FR1" i="32"/>
  <c r="FR13" i="32"/>
  <c r="FR4" i="32"/>
  <c r="FR11" i="32"/>
  <c r="FR15" i="32"/>
  <c r="FR8" i="32"/>
  <c r="FR5" i="32"/>
  <c r="FR14" i="32"/>
  <c r="FR6" i="32"/>
  <c r="FR10" i="32"/>
  <c r="FR12" i="32"/>
  <c r="FR9" i="32"/>
  <c r="FR7" i="32"/>
  <c r="FJ1" i="32"/>
  <c r="FJ15" i="32"/>
  <c r="FJ8" i="32"/>
  <c r="FJ4" i="32"/>
  <c r="FJ13" i="32"/>
  <c r="FJ7" i="32"/>
  <c r="FJ6" i="32"/>
  <c r="FJ10" i="32"/>
  <c r="FJ14" i="32"/>
  <c r="FJ5" i="32"/>
  <c r="FJ9" i="32"/>
  <c r="FJ12" i="32"/>
  <c r="FJ11" i="32"/>
  <c r="FB1" i="32"/>
  <c r="FB10" i="32"/>
  <c r="FB6" i="32"/>
  <c r="FB4" i="32"/>
  <c r="FB15" i="32"/>
  <c r="FB8" i="32"/>
  <c r="FB7" i="32"/>
  <c r="FB12" i="32"/>
  <c r="FB9" i="32"/>
  <c r="FB11" i="32"/>
  <c r="FB13" i="32"/>
  <c r="FB14" i="32"/>
  <c r="FB5" i="32"/>
  <c r="FG1" i="32"/>
  <c r="FL1" i="32"/>
  <c r="FD1" i="32"/>
  <c r="EZ1" i="32"/>
  <c r="FF1" i="32"/>
  <c r="EW1" i="32"/>
  <c r="EX1" i="32"/>
  <c r="FH1" i="32"/>
  <c r="FM1" i="32"/>
  <c r="FE1" i="32"/>
  <c r="EY1" i="32"/>
  <c r="FI1" i="32"/>
  <c r="FA1" i="32"/>
  <c r="GC53" i="5" l="1"/>
  <c r="DB51" i="5"/>
  <c r="DB52" i="5" s="1"/>
  <c r="DB58" i="5" s="1"/>
  <c r="DB83" i="5" s="1"/>
  <c r="DB89" i="5" s="1"/>
  <c r="AC51" i="5"/>
  <c r="AC52" i="5" s="1"/>
  <c r="AC58" i="5" s="1"/>
  <c r="AC83" i="5" s="1"/>
  <c r="AC89" i="5" s="1"/>
  <c r="AG51" i="5"/>
  <c r="AG52" i="5" s="1"/>
  <c r="AG58" i="5" s="1"/>
  <c r="AG83" i="5" s="1"/>
  <c r="AG89" i="5" s="1"/>
  <c r="BI51" i="5"/>
  <c r="BI52" i="5" s="1"/>
  <c r="BI58" i="5" s="1"/>
  <c r="BI83" i="5" s="1"/>
  <c r="BI89" i="5" s="1"/>
  <c r="DL51" i="5"/>
  <c r="DL52" i="5" s="1"/>
  <c r="DL58" i="5" s="1"/>
  <c r="DL83" i="5" s="1"/>
  <c r="EC51" i="5"/>
  <c r="EC52" i="5" s="1"/>
  <c r="EC58" i="5" s="1"/>
  <c r="EC83" i="5" s="1"/>
  <c r="CF51" i="5"/>
  <c r="CF52" i="5" s="1"/>
  <c r="CF58" i="5" s="1"/>
  <c r="CF83" i="5" s="1"/>
  <c r="CF89" i="5" s="1"/>
  <c r="BP51" i="5"/>
  <c r="BP52" i="5" s="1"/>
  <c r="BP58" i="5" s="1"/>
  <c r="BP83" i="5" s="1"/>
  <c r="BP89" i="5" s="1"/>
  <c r="CQ51" i="5"/>
  <c r="CQ52" i="5" s="1"/>
  <c r="CQ58" i="5" s="1"/>
  <c r="CQ83" i="5" s="1"/>
  <c r="CQ89" i="5" s="1"/>
  <c r="X51" i="5"/>
  <c r="X52" i="5" s="1"/>
  <c r="X58" i="5" s="1"/>
  <c r="X83" i="5" s="1"/>
  <c r="X89" i="5" s="1"/>
  <c r="AL51" i="5"/>
  <c r="AL52" i="5" s="1"/>
  <c r="AL58" i="5" s="1"/>
  <c r="AL83" i="5" s="1"/>
  <c r="AL89" i="5" s="1"/>
  <c r="EE51" i="5"/>
  <c r="EE52" i="5" s="1"/>
  <c r="EE58" i="5" s="1"/>
  <c r="EE83" i="5" s="1"/>
  <c r="CB51" i="5"/>
  <c r="CB52" i="5" s="1"/>
  <c r="CB58" i="5" s="1"/>
  <c r="CB83" i="5" s="1"/>
  <c r="CB89" i="5" s="1"/>
  <c r="AW51" i="5"/>
  <c r="AW52" i="5" s="1"/>
  <c r="AW58" i="5" s="1"/>
  <c r="AW83" i="5" s="1"/>
  <c r="AW89" i="5" s="1"/>
  <c r="EG51" i="5"/>
  <c r="EG52" i="5" s="1"/>
  <c r="EG58" i="5" s="1"/>
  <c r="EG83" i="5" s="1"/>
  <c r="EG89" i="5" s="1"/>
  <c r="AJ51" i="5"/>
  <c r="AJ52" i="5" s="1"/>
  <c r="AJ58" i="5" s="1"/>
  <c r="AJ83" i="5" s="1"/>
  <c r="AJ89" i="5" s="1"/>
  <c r="DJ51" i="5"/>
  <c r="DJ52" i="5" s="1"/>
  <c r="DJ58" i="5" s="1"/>
  <c r="DJ83" i="5" s="1"/>
  <c r="DJ89" i="5" s="1"/>
  <c r="EK51" i="5"/>
  <c r="EK52" i="5" s="1"/>
  <c r="EK58" i="5" s="1"/>
  <c r="EK83" i="5" s="1"/>
  <c r="AB51" i="5"/>
  <c r="AB52" i="5" s="1"/>
  <c r="AB58" i="5" s="1"/>
  <c r="AB83" i="5" s="1"/>
  <c r="AB89" i="5" s="1"/>
  <c r="DX51" i="5"/>
  <c r="DX52" i="5" s="1"/>
  <c r="DX58" i="5" s="1"/>
  <c r="G7" i="20" s="1"/>
  <c r="EB51" i="5"/>
  <c r="EB52" i="5" s="1"/>
  <c r="EB58" i="5" s="1"/>
  <c r="EB83" i="5" s="1"/>
  <c r="BC51" i="5"/>
  <c r="BC52" i="5" s="1"/>
  <c r="BC58" i="5" s="1"/>
  <c r="BC83" i="5" s="1"/>
  <c r="BC89" i="5" s="1"/>
  <c r="AY51" i="5"/>
  <c r="AY52" i="5" s="1"/>
  <c r="AY58" i="5" s="1"/>
  <c r="AY83" i="5" s="1"/>
  <c r="AY89" i="5" s="1"/>
  <c r="DF51" i="5"/>
  <c r="DF52" i="5" s="1"/>
  <c r="DF58" i="5" s="1"/>
  <c r="DF83" i="5" s="1"/>
  <c r="DF89" i="5" s="1"/>
  <c r="CZ51" i="5"/>
  <c r="CZ52" i="5" s="1"/>
  <c r="CZ58" i="5" s="1"/>
  <c r="CZ83" i="5" s="1"/>
  <c r="CZ89" i="5" s="1"/>
  <c r="EW51" i="5"/>
  <c r="EW52" i="5" s="1"/>
  <c r="EW58" i="5" s="1"/>
  <c r="G32" i="20" s="1"/>
  <c r="CY51" i="5"/>
  <c r="CY52" i="5" s="1"/>
  <c r="CY58" i="5" s="1"/>
  <c r="CY83" i="5" s="1"/>
  <c r="CY89" i="5" s="1"/>
  <c r="AT51" i="5"/>
  <c r="AT52" i="5" s="1"/>
  <c r="AT58" i="5" s="1"/>
  <c r="AT83" i="5" s="1"/>
  <c r="AT89" i="5" s="1"/>
  <c r="DS51" i="5"/>
  <c r="DS52" i="5" s="1"/>
  <c r="DS58" i="5" s="1"/>
  <c r="G2" i="20" s="1"/>
  <c r="Z51" i="5"/>
  <c r="Z52" i="5" s="1"/>
  <c r="Z58" i="5" s="1"/>
  <c r="Z83" i="5" s="1"/>
  <c r="Z89" i="5" s="1"/>
  <c r="EI51" i="5"/>
  <c r="EI52" i="5" s="1"/>
  <c r="EI58" i="5" s="1"/>
  <c r="G18" i="20" s="1"/>
  <c r="CJ51" i="5"/>
  <c r="CJ52" i="5" s="1"/>
  <c r="CJ58" i="5" s="1"/>
  <c r="CJ83" i="5" s="1"/>
  <c r="CJ89" i="5" s="1"/>
  <c r="DZ51" i="5"/>
  <c r="DZ52" i="5" s="1"/>
  <c r="DZ58" i="5" s="1"/>
  <c r="DZ83" i="5" s="1"/>
  <c r="CT51" i="5"/>
  <c r="CT52" i="5" s="1"/>
  <c r="CT58" i="5" s="1"/>
  <c r="CT83" i="5" s="1"/>
  <c r="CT89" i="5" s="1"/>
  <c r="EU51" i="5"/>
  <c r="EU52" i="5" s="1"/>
  <c r="EU58" i="5" s="1"/>
  <c r="G30" i="20" s="1"/>
  <c r="AF51" i="5"/>
  <c r="AF52" i="5" s="1"/>
  <c r="AF58" i="5" s="1"/>
  <c r="AF83" i="5" s="1"/>
  <c r="AF89" i="5" s="1"/>
  <c r="BV51" i="5"/>
  <c r="BV52" i="5" s="1"/>
  <c r="BV58" i="5" s="1"/>
  <c r="BV83" i="5" s="1"/>
  <c r="BV89" i="5" s="1"/>
  <c r="AZ51" i="5"/>
  <c r="AZ52" i="5" s="1"/>
  <c r="AZ58" i="5" s="1"/>
  <c r="AZ83" i="5" s="1"/>
  <c r="AZ89" i="5" s="1"/>
  <c r="BG51" i="5"/>
  <c r="BG52" i="5" s="1"/>
  <c r="BG58" i="5" s="1"/>
  <c r="BG83" i="5" s="1"/>
  <c r="BG89" i="5" s="1"/>
  <c r="EM51" i="5"/>
  <c r="EM52" i="5" s="1"/>
  <c r="EM58" i="5" s="1"/>
  <c r="G22" i="20" s="1"/>
  <c r="AV51" i="5"/>
  <c r="AV52" i="5" s="1"/>
  <c r="AV58" i="5" s="1"/>
  <c r="AV83" i="5" s="1"/>
  <c r="AV89" i="5" s="1"/>
  <c r="AN51" i="5"/>
  <c r="AN52" i="5" s="1"/>
  <c r="AN58" i="5" s="1"/>
  <c r="AN83" i="5" s="1"/>
  <c r="AN89" i="5" s="1"/>
  <c r="EF51" i="5"/>
  <c r="EF52" i="5" s="1"/>
  <c r="EF58" i="5" s="1"/>
  <c r="EF83" i="5" s="1"/>
  <c r="AU51" i="5"/>
  <c r="AU52" i="5" s="1"/>
  <c r="AU58" i="5" s="1"/>
  <c r="AU83" i="5" s="1"/>
  <c r="AU89" i="5" s="1"/>
  <c r="DE51" i="5"/>
  <c r="DE52" i="5" s="1"/>
  <c r="DE58" i="5" s="1"/>
  <c r="DE83" i="5" s="1"/>
  <c r="DE89" i="5" s="1"/>
  <c r="CH51" i="5"/>
  <c r="CH52" i="5" s="1"/>
  <c r="CH58" i="5" s="1"/>
  <c r="CH83" i="5" s="1"/>
  <c r="CH89" i="5" s="1"/>
  <c r="BJ51" i="5"/>
  <c r="BJ52" i="5" s="1"/>
  <c r="BJ58" i="5" s="1"/>
  <c r="BJ83" i="5" s="1"/>
  <c r="BJ89" i="5" s="1"/>
  <c r="BK51" i="5"/>
  <c r="BK52" i="5" s="1"/>
  <c r="BK58" i="5" s="1"/>
  <c r="BK83" i="5" s="1"/>
  <c r="BK89" i="5" s="1"/>
  <c r="DK51" i="5"/>
  <c r="DK52" i="5" s="1"/>
  <c r="DK58" i="5" s="1"/>
  <c r="DK83" i="5" s="1"/>
  <c r="DK89" i="5" s="1"/>
  <c r="BT51" i="5"/>
  <c r="BT52" i="5" s="1"/>
  <c r="BT58" i="5" s="1"/>
  <c r="BT83" i="5" s="1"/>
  <c r="BT89" i="5" s="1"/>
  <c r="BA51" i="5"/>
  <c r="BA52" i="5" s="1"/>
  <c r="BA58" i="5" s="1"/>
  <c r="BA83" i="5" s="1"/>
  <c r="BA89" i="5" s="1"/>
  <c r="CK51" i="5"/>
  <c r="CK52" i="5" s="1"/>
  <c r="CK58" i="5" s="1"/>
  <c r="CK83" i="5" s="1"/>
  <c r="CK89" i="5" s="1"/>
  <c r="DP51" i="5"/>
  <c r="DP52" i="5" s="1"/>
  <c r="DP58" i="5" s="1"/>
  <c r="DP83" i="5" s="1"/>
  <c r="AR51" i="5"/>
  <c r="AR52" i="5" s="1"/>
  <c r="AR58" i="5" s="1"/>
  <c r="AR83" i="5" s="1"/>
  <c r="AR89" i="5" s="1"/>
  <c r="DM51" i="5"/>
  <c r="DM52" i="5" s="1"/>
  <c r="DM58" i="5" s="1"/>
  <c r="DM83" i="5" s="1"/>
  <c r="DM89" i="5" s="1"/>
  <c r="EJ51" i="5"/>
  <c r="EJ52" i="5" s="1"/>
  <c r="EJ58" i="5" s="1"/>
  <c r="EJ83" i="5" s="1"/>
  <c r="AH51" i="5"/>
  <c r="AH52" i="5" s="1"/>
  <c r="AH58" i="5" s="1"/>
  <c r="AH83" i="5" s="1"/>
  <c r="BY51" i="5"/>
  <c r="BY52" i="5" s="1"/>
  <c r="BY58" i="5" s="1"/>
  <c r="BY83" i="5" s="1"/>
  <c r="BY89" i="5" s="1"/>
  <c r="DD51" i="5"/>
  <c r="DD52" i="5" s="1"/>
  <c r="DD58" i="5" s="1"/>
  <c r="DD83" i="5" s="1"/>
  <c r="DD89" i="5" s="1"/>
  <c r="AK51" i="5"/>
  <c r="AK52" i="5" s="1"/>
  <c r="AK58" i="5" s="1"/>
  <c r="AK83" i="5" s="1"/>
  <c r="AK89" i="5" s="1"/>
  <c r="CP51" i="5"/>
  <c r="CP52" i="5" s="1"/>
  <c r="CP58" i="5" s="1"/>
  <c r="CP83" i="5" s="1"/>
  <c r="CP89" i="5" s="1"/>
  <c r="CV51" i="5"/>
  <c r="CV52" i="5" s="1"/>
  <c r="CV58" i="5" s="1"/>
  <c r="CV83" i="5" s="1"/>
  <c r="CV89" i="5" s="1"/>
  <c r="AM51" i="5"/>
  <c r="AM52" i="5" s="1"/>
  <c r="AM58" i="5" s="1"/>
  <c r="AM83" i="5" s="1"/>
  <c r="AM89" i="5" s="1"/>
  <c r="EA51" i="5"/>
  <c r="EA52" i="5" s="1"/>
  <c r="EA58" i="5" s="1"/>
  <c r="G10" i="20" s="1"/>
  <c r="DN51" i="5"/>
  <c r="DN52" i="5" s="1"/>
  <c r="DN58" i="5" s="1"/>
  <c r="DN83" i="5" s="1"/>
  <c r="BB51" i="5"/>
  <c r="BB52" i="5" s="1"/>
  <c r="BB58" i="5" s="1"/>
  <c r="BB83" i="5" s="1"/>
  <c r="BB89" i="5" s="1"/>
  <c r="AO51" i="5"/>
  <c r="AO52" i="5" s="1"/>
  <c r="AO58" i="5" s="1"/>
  <c r="AO83" i="5" s="1"/>
  <c r="AO89" i="5" s="1"/>
  <c r="DW51" i="5"/>
  <c r="DW52" i="5" s="1"/>
  <c r="DW58" i="5" s="1"/>
  <c r="G6" i="20" s="1"/>
  <c r="EQ51" i="5"/>
  <c r="EQ52" i="5" s="1"/>
  <c r="EQ58" i="5" s="1"/>
  <c r="G26" i="20" s="1"/>
  <c r="CE51" i="5"/>
  <c r="CE52" i="5" s="1"/>
  <c r="CE58" i="5" s="1"/>
  <c r="CE83" i="5" s="1"/>
  <c r="CE89" i="5" s="1"/>
  <c r="BU51" i="5"/>
  <c r="BU52" i="5" s="1"/>
  <c r="BU58" i="5" s="1"/>
  <c r="BU83" i="5" s="1"/>
  <c r="BU89" i="5" s="1"/>
  <c r="AD51" i="5"/>
  <c r="AD52" i="5" s="1"/>
  <c r="AD58" i="5" s="1"/>
  <c r="AD83" i="5" s="1"/>
  <c r="AD89" i="5" s="1"/>
  <c r="CW51" i="5"/>
  <c r="CW52" i="5" s="1"/>
  <c r="CW58" i="5" s="1"/>
  <c r="CW83" i="5" s="1"/>
  <c r="CW89" i="5" s="1"/>
  <c r="DV51" i="5"/>
  <c r="DV52" i="5" s="1"/>
  <c r="DV58" i="5" s="1"/>
  <c r="DV83" i="5" s="1"/>
  <c r="EP51" i="5"/>
  <c r="EP52" i="5" s="1"/>
  <c r="EP58" i="5" s="1"/>
  <c r="G25" i="20" s="1"/>
  <c r="BO51" i="5"/>
  <c r="BO52" i="5" s="1"/>
  <c r="BO58" i="5" s="1"/>
  <c r="BO83" i="5" s="1"/>
  <c r="BO89" i="5" s="1"/>
  <c r="CS51" i="5"/>
  <c r="CS52" i="5" s="1"/>
  <c r="CS58" i="5" s="1"/>
  <c r="CS83" i="5" s="1"/>
  <c r="CS89" i="5" s="1"/>
  <c r="AA51" i="5"/>
  <c r="AA52" i="5" s="1"/>
  <c r="AA58" i="5" s="1"/>
  <c r="AA83" i="5" s="1"/>
  <c r="EV51" i="5"/>
  <c r="EV52" i="5" s="1"/>
  <c r="EV58" i="5" s="1"/>
  <c r="G31" i="20" s="1"/>
  <c r="BM51" i="5"/>
  <c r="BM52" i="5" s="1"/>
  <c r="BM58" i="5" s="1"/>
  <c r="BM83" i="5" s="1"/>
  <c r="BM89" i="5" s="1"/>
  <c r="BR51" i="5"/>
  <c r="BR52" i="5" s="1"/>
  <c r="BR58" i="5" s="1"/>
  <c r="BR83" i="5" s="1"/>
  <c r="BR89" i="5" s="1"/>
  <c r="DH51" i="5"/>
  <c r="DH52" i="5" s="1"/>
  <c r="DH58" i="5" s="1"/>
  <c r="DH83" i="5" s="1"/>
  <c r="DH89" i="5" s="1"/>
  <c r="DA51" i="5"/>
  <c r="DA52" i="5" s="1"/>
  <c r="DA58" i="5" s="1"/>
  <c r="DA83" i="5" s="1"/>
  <c r="DA89" i="5" s="1"/>
  <c r="BE51" i="5"/>
  <c r="BE52" i="5" s="1"/>
  <c r="BE58" i="5" s="1"/>
  <c r="BE83" i="5" s="1"/>
  <c r="BE89" i="5" s="1"/>
  <c r="BX51" i="5"/>
  <c r="BX52" i="5" s="1"/>
  <c r="BX58" i="5" s="1"/>
  <c r="BX83" i="5" s="1"/>
  <c r="BX89" i="5" s="1"/>
  <c r="DC51" i="5"/>
  <c r="DC52" i="5" s="1"/>
  <c r="DC58" i="5" s="1"/>
  <c r="DC83" i="5" s="1"/>
  <c r="DC89" i="5" s="1"/>
  <c r="CL51" i="5"/>
  <c r="CL52" i="5" s="1"/>
  <c r="CL58" i="5" s="1"/>
  <c r="CL83" i="5" s="1"/>
  <c r="CL89" i="5" s="1"/>
  <c r="AP51" i="5"/>
  <c r="AP52" i="5" s="1"/>
  <c r="AP58" i="5" s="1"/>
  <c r="AP83" i="5" s="1"/>
  <c r="AP89" i="5" s="1"/>
  <c r="Y51" i="5"/>
  <c r="Y52" i="5" s="1"/>
  <c r="Y58" i="5" s="1"/>
  <c r="Y83" i="5" s="1"/>
  <c r="Y89" i="5" s="1"/>
  <c r="AX51" i="5"/>
  <c r="AX52" i="5" s="1"/>
  <c r="AX58" i="5" s="1"/>
  <c r="AX83" i="5" s="1"/>
  <c r="AX89" i="5" s="1"/>
  <c r="EH51" i="5"/>
  <c r="EH52" i="5" s="1"/>
  <c r="EH58" i="5" s="1"/>
  <c r="EH83" i="5" s="1"/>
  <c r="AE51" i="5"/>
  <c r="AE52" i="5" s="1"/>
  <c r="AE58" i="5" s="1"/>
  <c r="AE83" i="5" s="1"/>
  <c r="AE89" i="5" s="1"/>
  <c r="DO51" i="5"/>
  <c r="DO52" i="5" s="1"/>
  <c r="DO58" i="5" s="1"/>
  <c r="DO83" i="5" s="1"/>
  <c r="DO89" i="5" s="1"/>
  <c r="CU51" i="5"/>
  <c r="CU52" i="5" s="1"/>
  <c r="CU58" i="5" s="1"/>
  <c r="CU83" i="5" s="1"/>
  <c r="CU89" i="5" s="1"/>
  <c r="CI51" i="5"/>
  <c r="CI52" i="5" s="1"/>
  <c r="CI58" i="5" s="1"/>
  <c r="CI83" i="5" s="1"/>
  <c r="CI89" i="5" s="1"/>
  <c r="CC51" i="5"/>
  <c r="CC52" i="5" s="1"/>
  <c r="CC58" i="5" s="1"/>
  <c r="CC83" i="5" s="1"/>
  <c r="CC89" i="5" s="1"/>
  <c r="CG51" i="5"/>
  <c r="CG52" i="5" s="1"/>
  <c r="CG58" i="5" s="1"/>
  <c r="CG83" i="5" s="1"/>
  <c r="CG89" i="5" s="1"/>
  <c r="BD51" i="5"/>
  <c r="BD52" i="5" s="1"/>
  <c r="BD58" i="5" s="1"/>
  <c r="BD83" i="5" s="1"/>
  <c r="BD89" i="5" s="1"/>
  <c r="AS51" i="5"/>
  <c r="AS52" i="5" s="1"/>
  <c r="AS58" i="5" s="1"/>
  <c r="AS83" i="5" s="1"/>
  <c r="AI51" i="5"/>
  <c r="AI52" i="5" s="1"/>
  <c r="AI58" i="5" s="1"/>
  <c r="AI83" i="5" s="1"/>
  <c r="AI89" i="5" s="1"/>
  <c r="DG51" i="5"/>
  <c r="DG52" i="5" s="1"/>
  <c r="DG58" i="5" s="1"/>
  <c r="DG83" i="5" s="1"/>
  <c r="DG89" i="5" s="1"/>
  <c r="EL51" i="5"/>
  <c r="EL52" i="5" s="1"/>
  <c r="EL58" i="5" s="1"/>
  <c r="EL83" i="5" s="1"/>
  <c r="ES51" i="5"/>
  <c r="ES52" i="5" s="1"/>
  <c r="ES58" i="5" s="1"/>
  <c r="ES83" i="5" s="1"/>
  <c r="CN51" i="5"/>
  <c r="CN52" i="5" s="1"/>
  <c r="CN58" i="5" s="1"/>
  <c r="CN83" i="5" s="1"/>
  <c r="CN89" i="5" s="1"/>
  <c r="BS51" i="5"/>
  <c r="BS52" i="5" s="1"/>
  <c r="BS58" i="5" s="1"/>
  <c r="BS83" i="5" s="1"/>
  <c r="BS89" i="5" s="1"/>
  <c r="CD51" i="5"/>
  <c r="CD52" i="5" s="1"/>
  <c r="CD58" i="5" s="1"/>
  <c r="CD83" i="5" s="1"/>
  <c r="CD89" i="5" s="1"/>
  <c r="BZ51" i="5"/>
  <c r="BZ52" i="5" s="1"/>
  <c r="BZ58" i="5" s="1"/>
  <c r="BZ83" i="5" s="1"/>
  <c r="BZ89" i="5" s="1"/>
  <c r="BF51" i="5"/>
  <c r="BF52" i="5" s="1"/>
  <c r="BF58" i="5" s="1"/>
  <c r="BF83" i="5" s="1"/>
  <c r="BF89" i="5" s="1"/>
  <c r="DQ51" i="5"/>
  <c r="DQ52" i="5" s="1"/>
  <c r="DQ58" i="5" s="1"/>
  <c r="DQ83" i="5" s="1"/>
  <c r="DQ89" i="5" s="1"/>
  <c r="EO51" i="5"/>
  <c r="EO52" i="5" s="1"/>
  <c r="EO58" i="5" s="1"/>
  <c r="EO83" i="5" s="1"/>
  <c r="CX51" i="5"/>
  <c r="CX52" i="5" s="1"/>
  <c r="CX58" i="5" s="1"/>
  <c r="CX83" i="5" s="1"/>
  <c r="CX89" i="5" s="1"/>
  <c r="CA51" i="5"/>
  <c r="CA52" i="5" s="1"/>
  <c r="CA58" i="5" s="1"/>
  <c r="CA83" i="5" s="1"/>
  <c r="CA89" i="5" s="1"/>
  <c r="DY51" i="5"/>
  <c r="DY52" i="5" s="1"/>
  <c r="DY58" i="5" s="1"/>
  <c r="G8" i="20" s="1"/>
  <c r="ED51" i="5"/>
  <c r="ED52" i="5" s="1"/>
  <c r="ED58" i="5" s="1"/>
  <c r="ED83" i="5" s="1"/>
  <c r="BW51" i="5"/>
  <c r="BW52" i="5" s="1"/>
  <c r="BW58" i="5" s="1"/>
  <c r="BW83" i="5" s="1"/>
  <c r="BW89" i="5" s="1"/>
  <c r="DI51" i="5"/>
  <c r="DI52" i="5" s="1"/>
  <c r="DI58" i="5" s="1"/>
  <c r="DI83" i="5" s="1"/>
  <c r="DI89" i="5" s="1"/>
  <c r="CR51" i="5"/>
  <c r="CR52" i="5" s="1"/>
  <c r="CR58" i="5" s="1"/>
  <c r="CR83" i="5" s="1"/>
  <c r="CR89" i="5" s="1"/>
  <c r="ET51" i="5"/>
  <c r="ET52" i="5" s="1"/>
  <c r="ET58" i="5" s="1"/>
  <c r="ET83" i="5" s="1"/>
  <c r="DU51" i="5"/>
  <c r="DU52" i="5" s="1"/>
  <c r="DU58" i="5" s="1"/>
  <c r="DU83" i="5" s="1"/>
  <c r="BH51" i="5"/>
  <c r="BH52" i="5" s="1"/>
  <c r="BH58" i="5" s="1"/>
  <c r="BH83" i="5" s="1"/>
  <c r="BH89" i="5" s="1"/>
  <c r="BL51" i="5"/>
  <c r="BL52" i="5" s="1"/>
  <c r="BL58" i="5" s="1"/>
  <c r="BL83" i="5" s="1"/>
  <c r="BL89" i="5" s="1"/>
  <c r="BN51" i="5"/>
  <c r="BN52" i="5" s="1"/>
  <c r="BN58" i="5" s="1"/>
  <c r="BN83" i="5" s="1"/>
  <c r="BN89" i="5" s="1"/>
  <c r="EN51" i="5"/>
  <c r="EN52" i="5" s="1"/>
  <c r="EN58" i="5" s="1"/>
  <c r="EN83" i="5" s="1"/>
  <c r="BQ51" i="5"/>
  <c r="BQ52" i="5" s="1"/>
  <c r="BQ58" i="5" s="1"/>
  <c r="BQ83" i="5" s="1"/>
  <c r="BQ89" i="5" s="1"/>
  <c r="CM51" i="5"/>
  <c r="CM52" i="5" s="1"/>
  <c r="CM58" i="5" s="1"/>
  <c r="CM83" i="5" s="1"/>
  <c r="DR51" i="5"/>
  <c r="DR52" i="5" s="1"/>
  <c r="DR58" i="5" s="1"/>
  <c r="DR83" i="5" s="1"/>
  <c r="DR89" i="5" s="1"/>
  <c r="GB50" i="5"/>
  <c r="GC50" i="5"/>
  <c r="GD62" i="5"/>
  <c r="GF62" i="5"/>
  <c r="G3" i="20"/>
  <c r="GA34" i="5"/>
  <c r="ER83" i="5"/>
  <c r="G27" i="20"/>
  <c r="G14" i="20"/>
  <c r="FB80" i="5"/>
  <c r="EZ77" i="5"/>
  <c r="FP35" i="5"/>
  <c r="GE57" i="5"/>
  <c r="FV81" i="5"/>
  <c r="FZ50" i="5"/>
  <c r="FE77" i="5"/>
  <c r="GB62" i="5"/>
  <c r="GC63" i="5" s="1"/>
  <c r="FZ81" i="5"/>
  <c r="GI54" i="5"/>
  <c r="GF35" i="5"/>
  <c r="GD76" i="5"/>
  <c r="GG76" i="5"/>
  <c r="FX81" i="5"/>
  <c r="FX77" i="5"/>
  <c r="GB77" i="5"/>
  <c r="FW33" i="5"/>
  <c r="FY34" i="5"/>
  <c r="GH50" i="5"/>
  <c r="FZ35" i="5"/>
  <c r="GI80" i="5"/>
  <c r="FX62" i="5"/>
  <c r="GB76" i="5"/>
  <c r="GD32" i="5"/>
  <c r="FZ62" i="5"/>
  <c r="GA50" i="5"/>
  <c r="GF80" i="5"/>
  <c r="FZ76" i="5"/>
  <c r="FY80" i="5"/>
  <c r="GE32" i="5"/>
  <c r="GC80" i="5"/>
  <c r="GD53" i="5"/>
  <c r="FY33" i="5"/>
  <c r="FX34" i="5"/>
  <c r="EZ35" i="5"/>
  <c r="FX54" i="5"/>
  <c r="FZ53" i="5"/>
  <c r="GH32" i="5"/>
  <c r="FX32" i="5"/>
  <c r="FX50" i="5"/>
  <c r="GA33" i="5"/>
  <c r="GG80" i="5"/>
  <c r="GE53" i="5"/>
  <c r="GD57" i="5"/>
  <c r="GF32" i="5"/>
  <c r="GD77" i="5"/>
  <c r="GC54" i="5"/>
  <c r="FX76" i="5"/>
  <c r="FZ80" i="5"/>
  <c r="FY54" i="5"/>
  <c r="GD35" i="5"/>
  <c r="GB33" i="5"/>
  <c r="FW35" i="5"/>
  <c r="GI53" i="5"/>
  <c r="GI95" i="5" s="1"/>
  <c r="GF50" i="5"/>
  <c r="GE81" i="5"/>
  <c r="GB80" i="5"/>
  <c r="GH57" i="5"/>
  <c r="FY62" i="5"/>
  <c r="FZ64" i="5" s="1"/>
  <c r="GH77" i="5"/>
  <c r="GH94" i="5"/>
  <c r="GH62" i="5"/>
  <c r="GD81" i="5"/>
  <c r="FZ77" i="5"/>
  <c r="GE35" i="5"/>
  <c r="GE76" i="5"/>
  <c r="FY57" i="5"/>
  <c r="GE80" i="5"/>
  <c r="GH81" i="5"/>
  <c r="FY81" i="5"/>
  <c r="GA32" i="5"/>
  <c r="FY32" i="5"/>
  <c r="GC32" i="5"/>
  <c r="GC93" i="5"/>
  <c r="GC94" i="5"/>
  <c r="GD50" i="5"/>
  <c r="GA93" i="5"/>
  <c r="GA94" i="5"/>
  <c r="GA62" i="5"/>
  <c r="GB34" i="5"/>
  <c r="GG94" i="5"/>
  <c r="GG93" i="5"/>
  <c r="GF53" i="5"/>
  <c r="GE50" i="5"/>
  <c r="FX53" i="5"/>
  <c r="GF77" i="5"/>
  <c r="GC77" i="5"/>
  <c r="GE93" i="5"/>
  <c r="GE94" i="5"/>
  <c r="GD80" i="5"/>
  <c r="GF34" i="5"/>
  <c r="EX27" i="5"/>
  <c r="EX23" i="5"/>
  <c r="EX24" i="5"/>
  <c r="EX93" i="5" s="1"/>
  <c r="GG50" i="5"/>
  <c r="GG62" i="5"/>
  <c r="GA81" i="5"/>
  <c r="FY94" i="5"/>
  <c r="FY93" i="5"/>
  <c r="GA54" i="5"/>
  <c r="GB53" i="5"/>
  <c r="GB54" i="5"/>
  <c r="GF57" i="5"/>
  <c r="GC57" i="5"/>
  <c r="GE62" i="5"/>
  <c r="GA77" i="5"/>
  <c r="GA80" i="5"/>
  <c r="GE77" i="5"/>
  <c r="FY35" i="5"/>
  <c r="FX35" i="5"/>
  <c r="GH53" i="5"/>
  <c r="EX69" i="5"/>
  <c r="EX76" i="5" s="1"/>
  <c r="EX17" i="5"/>
  <c r="EX35" i="5" s="1"/>
  <c r="GH80" i="5"/>
  <c r="GH54" i="5"/>
  <c r="GG81" i="5"/>
  <c r="GC81" i="5"/>
  <c r="GB94" i="5"/>
  <c r="GC96" i="5" s="1"/>
  <c r="GB93" i="5"/>
  <c r="GC95" i="5" s="1"/>
  <c r="FY53" i="5"/>
  <c r="GF54" i="5"/>
  <c r="GE54" i="5"/>
  <c r="GD93" i="5"/>
  <c r="GD94" i="5"/>
  <c r="FZ93" i="5"/>
  <c r="FZ94" i="5"/>
  <c r="FW77" i="5"/>
  <c r="GB32" i="5"/>
  <c r="FZ57" i="5"/>
  <c r="GC35" i="5"/>
  <c r="GB35" i="5"/>
  <c r="GA35" i="5"/>
  <c r="FW94" i="5"/>
  <c r="FW93" i="5"/>
  <c r="FW62" i="5"/>
  <c r="FY76" i="5"/>
  <c r="FW81" i="5"/>
  <c r="GC34" i="5"/>
  <c r="EX73" i="5"/>
  <c r="EX70" i="5"/>
  <c r="EX80" i="5" s="1"/>
  <c r="EX14" i="5"/>
  <c r="GH76" i="5"/>
  <c r="GG57" i="5"/>
  <c r="FW57" i="5"/>
  <c r="FX80" i="5"/>
  <c r="FX93" i="5"/>
  <c r="FX94" i="5"/>
  <c r="GA53" i="5"/>
  <c r="GA57" i="5"/>
  <c r="GF76" i="5"/>
  <c r="GA76" i="5"/>
  <c r="FX57" i="5"/>
  <c r="GB81" i="5"/>
  <c r="GC33" i="5"/>
  <c r="GD33" i="5"/>
  <c r="GE34" i="5"/>
  <c r="GD34" i="5"/>
  <c r="FY50" i="5"/>
  <c r="GF94" i="5"/>
  <c r="GF93" i="5"/>
  <c r="GG54" i="5"/>
  <c r="GG32" i="5"/>
  <c r="GD54" i="5"/>
  <c r="GE33" i="5"/>
  <c r="FW34" i="5"/>
  <c r="GG53" i="5"/>
  <c r="EX71" i="5"/>
  <c r="EX72" i="5"/>
  <c r="EX12" i="5"/>
  <c r="EX32" i="5" s="1"/>
  <c r="EX15" i="5"/>
  <c r="GG77" i="5"/>
  <c r="GC62" i="5"/>
  <c r="GB57" i="5"/>
  <c r="GC76" i="5"/>
  <c r="GF81" i="5"/>
  <c r="FY77" i="5"/>
  <c r="FW32" i="5"/>
  <c r="FZ32" i="5"/>
  <c r="FZ33" i="5"/>
  <c r="FZ34" i="5"/>
  <c r="GF33" i="5"/>
  <c r="FX33" i="5"/>
  <c r="DT83" i="5"/>
  <c r="DX83" i="5"/>
  <c r="EY57" i="5"/>
  <c r="FO80" i="5"/>
  <c r="FQ32" i="5"/>
  <c r="FG81" i="5"/>
  <c r="FI32" i="5"/>
  <c r="FD32" i="5"/>
  <c r="FU32" i="5"/>
  <c r="FM80" i="5"/>
  <c r="FA57" i="5"/>
  <c r="FQ76" i="5"/>
  <c r="FN35" i="5"/>
  <c r="FU81" i="5"/>
  <c r="FF35" i="5"/>
  <c r="FN57" i="5"/>
  <c r="FB32" i="5"/>
  <c r="FE32" i="5"/>
  <c r="FC76" i="5"/>
  <c r="FC57" i="5"/>
  <c r="FK80" i="5"/>
  <c r="FR77" i="5"/>
  <c r="FR53" i="5"/>
  <c r="FD53" i="5"/>
  <c r="FL81" i="5"/>
  <c r="FT54" i="5"/>
  <c r="FM57" i="5"/>
  <c r="FU76" i="5"/>
  <c r="FU57" i="5"/>
  <c r="EY54" i="5"/>
  <c r="FG77" i="5"/>
  <c r="FG78" i="5" s="1"/>
  <c r="FP77" i="5"/>
  <c r="FJ81" i="5"/>
  <c r="FN53" i="5"/>
  <c r="FV77" i="5"/>
  <c r="FV57" i="5"/>
  <c r="FH54" i="5"/>
  <c r="FA32" i="5"/>
  <c r="FJ32" i="5"/>
  <c r="FM32" i="5"/>
  <c r="FS35" i="5"/>
  <c r="FO35" i="5"/>
  <c r="FI35" i="5"/>
  <c r="FD33" i="5"/>
  <c r="FG33" i="5"/>
  <c r="FM35" i="5"/>
  <c r="FC53" i="5"/>
  <c r="FI81" i="5"/>
  <c r="FL57" i="5"/>
  <c r="FE54" i="5"/>
  <c r="FM77" i="5"/>
  <c r="FM53" i="5"/>
  <c r="FU77" i="5"/>
  <c r="FG57" i="5"/>
  <c r="FB54" i="5"/>
  <c r="FJ77" i="5"/>
  <c r="FJ53" i="5"/>
  <c r="FF80" i="5"/>
  <c r="FF53" i="5"/>
  <c r="FH81" i="5"/>
  <c r="FA81" i="5"/>
  <c r="FQ57" i="5"/>
  <c r="EY32" i="5"/>
  <c r="FH33" i="5"/>
  <c r="FA35" i="5"/>
  <c r="FQ33" i="5"/>
  <c r="EY35" i="5"/>
  <c r="FG35" i="5"/>
  <c r="FE35" i="5"/>
  <c r="FV35" i="5"/>
  <c r="FT53" i="5"/>
  <c r="FV32" i="5"/>
  <c r="FB33" i="5"/>
  <c r="GI77" i="5"/>
  <c r="FS77" i="5"/>
  <c r="FP54" i="5"/>
  <c r="FL34" i="5"/>
  <c r="FS57" i="5"/>
  <c r="FL53" i="5"/>
  <c r="FS81" i="5"/>
  <c r="FS82" i="5" s="1"/>
  <c r="FP53" i="5"/>
  <c r="FH80" i="5"/>
  <c r="FE33" i="5"/>
  <c r="FC35" i="5"/>
  <c r="FN33" i="5"/>
  <c r="FE76" i="5"/>
  <c r="FN81" i="5"/>
  <c r="FN77" i="5"/>
  <c r="FK34" i="5"/>
  <c r="EZ53" i="5"/>
  <c r="FK35" i="5"/>
  <c r="FQ34" i="5"/>
  <c r="FO33" i="5"/>
  <c r="FT33" i="5"/>
  <c r="FR80" i="5"/>
  <c r="FI76" i="5"/>
  <c r="FI53" i="5"/>
  <c r="FP80" i="5"/>
  <c r="FA54" i="5"/>
  <c r="FF33" i="5"/>
  <c r="FI57" i="5"/>
  <c r="FI77" i="5"/>
  <c r="FM76" i="5"/>
  <c r="FP76" i="5"/>
  <c r="FJ80" i="5"/>
  <c r="FN54" i="5"/>
  <c r="FA77" i="5"/>
  <c r="FA76" i="5"/>
  <c r="FF32" i="5"/>
  <c r="FG32" i="5"/>
  <c r="GI57" i="5"/>
  <c r="GI32" i="5"/>
  <c r="FH57" i="5"/>
  <c r="FQ77" i="5"/>
  <c r="FQ81" i="5"/>
  <c r="FN32" i="5"/>
  <c r="FP34" i="5"/>
  <c r="FC33" i="5"/>
  <c r="FO34" i="5"/>
  <c r="FL33" i="5"/>
  <c r="EY34" i="5"/>
  <c r="FC80" i="5"/>
  <c r="FE50" i="5"/>
  <c r="FO68" i="5"/>
  <c r="FO26" i="5"/>
  <c r="FO62" i="5" s="1"/>
  <c r="FF26" i="5"/>
  <c r="FF62" i="5" s="1"/>
  <c r="FF68" i="5"/>
  <c r="FA53" i="5"/>
  <c r="FJ33" i="5"/>
  <c r="FV33" i="5"/>
  <c r="GI68" i="5"/>
  <c r="GI26" i="5"/>
  <c r="GI62" i="5" s="1"/>
  <c r="EX26" i="5"/>
  <c r="EX68" i="5"/>
  <c r="FN26" i="5"/>
  <c r="FN62" i="5" s="1"/>
  <c r="FN68" i="5"/>
  <c r="EZ32" i="5"/>
  <c r="FS32" i="5"/>
  <c r="FK77" i="5"/>
  <c r="FK78" i="5" s="1"/>
  <c r="FK57" i="5"/>
  <c r="FS53" i="5"/>
  <c r="FR57" i="5"/>
  <c r="FD76" i="5"/>
  <c r="FT93" i="5"/>
  <c r="FT94" i="5"/>
  <c r="FT50" i="5"/>
  <c r="FE94" i="5"/>
  <c r="FE93" i="5"/>
  <c r="FM81" i="5"/>
  <c r="FU54" i="5"/>
  <c r="FU68" i="5"/>
  <c r="FU26" i="5"/>
  <c r="FU62" i="5" s="1"/>
  <c r="EY53" i="5"/>
  <c r="FG80" i="5"/>
  <c r="FO81" i="5"/>
  <c r="FO53" i="5"/>
  <c r="EZ57" i="5"/>
  <c r="FP57" i="5"/>
  <c r="FB57" i="5"/>
  <c r="FJ50" i="5"/>
  <c r="FF54" i="5"/>
  <c r="FV54" i="5"/>
  <c r="FW54" i="5"/>
  <c r="FA50" i="5"/>
  <c r="FH34" i="5"/>
  <c r="FQ35" i="5"/>
  <c r="FR34" i="5"/>
  <c r="FR35" i="5"/>
  <c r="FU33" i="5"/>
  <c r="FF34" i="5"/>
  <c r="FC77" i="5"/>
  <c r="FK50" i="5"/>
  <c r="FK53" i="5"/>
  <c r="FS93" i="5"/>
  <c r="FS94" i="5"/>
  <c r="FI80" i="5"/>
  <c r="FR81" i="5"/>
  <c r="FD26" i="5"/>
  <c r="FD62" i="5" s="1"/>
  <c r="FD68" i="5"/>
  <c r="FL54" i="5"/>
  <c r="FT81" i="5"/>
  <c r="FE57" i="5"/>
  <c r="FM68" i="5"/>
  <c r="FM26" i="5"/>
  <c r="FM62" i="5" s="1"/>
  <c r="FU53" i="5"/>
  <c r="FG68" i="5"/>
  <c r="FG26" i="5"/>
  <c r="FG62" i="5" s="1"/>
  <c r="FO76" i="5"/>
  <c r="FO54" i="5"/>
  <c r="FP81" i="5"/>
  <c r="FB81" i="5"/>
  <c r="FJ57" i="5"/>
  <c r="FF77" i="5"/>
  <c r="FN94" i="5"/>
  <c r="FN93" i="5"/>
  <c r="FV26" i="5"/>
  <c r="FV62" i="5" s="1"/>
  <c r="FV68" i="5"/>
  <c r="FH76" i="5"/>
  <c r="FH50" i="5"/>
  <c r="FQ80" i="5"/>
  <c r="FT32" i="5"/>
  <c r="FK32" i="5"/>
  <c r="EZ34" i="5"/>
  <c r="FP33" i="5"/>
  <c r="FB34" i="5"/>
  <c r="FB35" i="5"/>
  <c r="FJ35" i="5"/>
  <c r="FR33" i="5"/>
  <c r="FE34" i="5"/>
  <c r="FM33" i="5"/>
  <c r="FU35" i="5"/>
  <c r="FN34" i="5"/>
  <c r="GI50" i="5"/>
  <c r="GI93" i="5"/>
  <c r="GI94" i="5"/>
  <c r="FK93" i="5"/>
  <c r="FK94" i="5"/>
  <c r="FF94" i="5"/>
  <c r="FF93" i="5"/>
  <c r="FQ26" i="5"/>
  <c r="FQ62" i="5" s="1"/>
  <c r="FQ68" i="5"/>
  <c r="AQ89" i="5"/>
  <c r="EX95" i="5"/>
  <c r="EX96" i="5"/>
  <c r="EX63" i="5"/>
  <c r="FT68" i="5"/>
  <c r="FT26" i="5"/>
  <c r="FT62" i="5" s="1"/>
  <c r="EY68" i="5"/>
  <c r="EY26" i="5"/>
  <c r="EY62" i="5" s="1"/>
  <c r="EZ94" i="5"/>
  <c r="EZ93" i="5"/>
  <c r="FV50" i="5"/>
  <c r="FW50" i="5"/>
  <c r="FQ54" i="5"/>
  <c r="FI34" i="5"/>
  <c r="EY33" i="5"/>
  <c r="EX50" i="5"/>
  <c r="FR94" i="5"/>
  <c r="FR93" i="5"/>
  <c r="FL50" i="5"/>
  <c r="FT80" i="5"/>
  <c r="FM93" i="5"/>
  <c r="FM94" i="5"/>
  <c r="FG53" i="5"/>
  <c r="FO57" i="5"/>
  <c r="EZ80" i="5"/>
  <c r="FP94" i="5"/>
  <c r="FP93" i="5"/>
  <c r="FF57" i="5"/>
  <c r="FV53" i="5"/>
  <c r="FW53" i="5"/>
  <c r="FC34" i="5"/>
  <c r="FA34" i="5"/>
  <c r="FC81" i="5"/>
  <c r="FL94" i="5"/>
  <c r="FL93" i="5"/>
  <c r="FE81" i="5"/>
  <c r="FU50" i="5"/>
  <c r="EY94" i="5"/>
  <c r="EY93" i="5"/>
  <c r="FG94" i="5"/>
  <c r="FG93" i="5"/>
  <c r="FF81" i="5"/>
  <c r="FN76" i="5"/>
  <c r="FV93" i="5"/>
  <c r="FV94" i="5"/>
  <c r="FH32" i="5"/>
  <c r="FR32" i="5"/>
  <c r="FA33" i="5"/>
  <c r="FL35" i="5"/>
  <c r="FS54" i="5"/>
  <c r="FI94" i="5"/>
  <c r="FI93" i="5"/>
  <c r="FI50" i="5"/>
  <c r="FR26" i="5"/>
  <c r="FR62" i="5" s="1"/>
  <c r="FR68" i="5"/>
  <c r="FD50" i="5"/>
  <c r="FD57" i="5"/>
  <c r="FL77" i="5"/>
  <c r="FL76" i="5"/>
  <c r="FT76" i="5"/>
  <c r="FE80" i="5"/>
  <c r="FM50" i="5"/>
  <c r="EY50" i="5"/>
  <c r="FG54" i="5"/>
  <c r="EZ50" i="5"/>
  <c r="FP26" i="5"/>
  <c r="FP62" i="5" s="1"/>
  <c r="FP68" i="5"/>
  <c r="FB53" i="5"/>
  <c r="FB26" i="5"/>
  <c r="FB62" i="5" s="1"/>
  <c r="FB68" i="5"/>
  <c r="FJ76" i="5"/>
  <c r="FF50" i="5"/>
  <c r="FV80" i="5"/>
  <c r="FW80" i="5"/>
  <c r="FH53" i="5"/>
  <c r="FA68" i="5"/>
  <c r="FA26" i="5"/>
  <c r="FA62" i="5" s="1"/>
  <c r="FQ94" i="5"/>
  <c r="FQ93" i="5"/>
  <c r="FH35" i="5"/>
  <c r="FS34" i="5"/>
  <c r="FS33" i="5"/>
  <c r="FD34" i="5"/>
  <c r="FD35" i="5"/>
  <c r="FG34" i="5"/>
  <c r="FM34" i="5"/>
  <c r="FV34" i="5"/>
  <c r="FO93" i="5"/>
  <c r="FO94" i="5"/>
  <c r="GI38" i="32"/>
  <c r="GI69" i="5"/>
  <c r="GI76" i="5" s="1"/>
  <c r="FS50" i="5"/>
  <c r="FD93" i="5"/>
  <c r="FD94" i="5"/>
  <c r="FV76" i="5"/>
  <c r="FW76" i="5"/>
  <c r="EZ33" i="5"/>
  <c r="FC93" i="5"/>
  <c r="FC94" i="5"/>
  <c r="FD77" i="5"/>
  <c r="EZ81" i="5"/>
  <c r="FB94" i="5"/>
  <c r="FB93" i="5"/>
  <c r="FJ54" i="5"/>
  <c r="FH68" i="5"/>
  <c r="FH26" i="5"/>
  <c r="FH62" i="5" s="1"/>
  <c r="FI33" i="5"/>
  <c r="FT34" i="5"/>
  <c r="FC50" i="5"/>
  <c r="FK68" i="5"/>
  <c r="FK26" i="5"/>
  <c r="FK62" i="5" s="1"/>
  <c r="FR76" i="5"/>
  <c r="FD80" i="5"/>
  <c r="FL68" i="5"/>
  <c r="FL26" i="5"/>
  <c r="FL62" i="5" s="1"/>
  <c r="FT57" i="5"/>
  <c r="FE68" i="5"/>
  <c r="FE26" i="5"/>
  <c r="FE62" i="5" s="1"/>
  <c r="FG50" i="5"/>
  <c r="FO50" i="5"/>
  <c r="EZ26" i="5"/>
  <c r="EZ62" i="5" s="1"/>
  <c r="EZ68" i="5"/>
  <c r="FB77" i="5"/>
  <c r="FB78" i="5" s="1"/>
  <c r="FJ94" i="5"/>
  <c r="FJ93" i="5"/>
  <c r="FQ53" i="5"/>
  <c r="FT35" i="5"/>
  <c r="FC54" i="5"/>
  <c r="FC26" i="5"/>
  <c r="FC62" i="5" s="1"/>
  <c r="FC68" i="5"/>
  <c r="FK81" i="5"/>
  <c r="FS76" i="5"/>
  <c r="FS68" i="5"/>
  <c r="FS26" i="5"/>
  <c r="FS62" i="5" s="1"/>
  <c r="FI26" i="5"/>
  <c r="FI62" i="5" s="1"/>
  <c r="FI68" i="5"/>
  <c r="FR50" i="5"/>
  <c r="FD54" i="5"/>
  <c r="FD81" i="5"/>
  <c r="FL80" i="5"/>
  <c r="FT77" i="5"/>
  <c r="FE53" i="5"/>
  <c r="FM54" i="5"/>
  <c r="FU93" i="5"/>
  <c r="FU94" i="5"/>
  <c r="FU80" i="5"/>
  <c r="EY81" i="5"/>
  <c r="EY77" i="5"/>
  <c r="FO77" i="5"/>
  <c r="EZ76" i="5"/>
  <c r="EZ54" i="5"/>
  <c r="FP50" i="5"/>
  <c r="FB50" i="5"/>
  <c r="FJ26" i="5"/>
  <c r="FJ62" i="5" s="1"/>
  <c r="FJ68" i="5"/>
  <c r="FF76" i="5"/>
  <c r="FN80" i="5"/>
  <c r="FN50" i="5"/>
  <c r="FH94" i="5"/>
  <c r="FH93" i="5"/>
  <c r="FH77" i="5"/>
  <c r="FA80" i="5"/>
  <c r="FA94" i="5"/>
  <c r="FA93" i="5"/>
  <c r="FQ50" i="5"/>
  <c r="FO32" i="5"/>
  <c r="FP32" i="5"/>
  <c r="FC32" i="5"/>
  <c r="FL32" i="5"/>
  <c r="FK33" i="5"/>
  <c r="FJ34" i="5"/>
  <c r="FU34" i="5"/>
  <c r="GI81" i="5"/>
  <c r="U87" i="5"/>
  <c r="V87" i="5"/>
  <c r="T87" i="5"/>
  <c r="GI39" i="32"/>
  <c r="GJ70" i="5" s="1"/>
  <c r="GJ80" i="5" s="1"/>
  <c r="GI42" i="32"/>
  <c r="GJ73" i="5" s="1"/>
  <c r="GI40" i="32"/>
  <c r="GJ71" i="5" s="1"/>
  <c r="GI41" i="32"/>
  <c r="GJ72" i="5" s="1"/>
  <c r="GI32" i="32"/>
  <c r="GJ19" i="5" s="1"/>
  <c r="GJ54" i="5" s="1"/>
  <c r="GI33" i="32"/>
  <c r="GJ20" i="5" s="1"/>
  <c r="GJ53" i="5" s="1"/>
  <c r="GI45" i="32"/>
  <c r="GJ12" i="5" s="1"/>
  <c r="GI36" i="32"/>
  <c r="GJ21" i="5" s="1"/>
  <c r="Q87" i="5"/>
  <c r="GI37" i="32"/>
  <c r="GI44" i="32"/>
  <c r="GJ11" i="5" s="1"/>
  <c r="GI31" i="32"/>
  <c r="GJ24" i="5" s="1"/>
  <c r="GI35" i="32"/>
  <c r="GJ22" i="5" s="1"/>
  <c r="R87" i="5"/>
  <c r="GI34" i="32"/>
  <c r="GJ23" i="5" s="1"/>
  <c r="S87" i="5"/>
  <c r="P87" i="5"/>
  <c r="H21" i="5"/>
  <c r="I26" i="5"/>
  <c r="I68" i="5"/>
  <c r="K21" i="5"/>
  <c r="H11" i="5"/>
  <c r="I13" i="5"/>
  <c r="K17" i="5"/>
  <c r="K16" i="5"/>
  <c r="H22" i="5"/>
  <c r="I25" i="5"/>
  <c r="K71" i="5"/>
  <c r="K20" i="5"/>
  <c r="J11" i="5"/>
  <c r="I14" i="5"/>
  <c r="J16" i="5"/>
  <c r="H25" i="5"/>
  <c r="I20" i="5"/>
  <c r="I53" i="5" s="1"/>
  <c r="K11" i="5"/>
  <c r="H12" i="5"/>
  <c r="H15" i="5"/>
  <c r="I15" i="5"/>
  <c r="H72" i="5"/>
  <c r="H73" i="5"/>
  <c r="I22" i="5"/>
  <c r="K73" i="5"/>
  <c r="J12" i="5"/>
  <c r="K18" i="5"/>
  <c r="H19" i="5"/>
  <c r="H54" i="5" s="1"/>
  <c r="H64" i="5" s="1"/>
  <c r="H13" i="5"/>
  <c r="H26" i="5"/>
  <c r="H68" i="5"/>
  <c r="I72" i="5"/>
  <c r="J24" i="5"/>
  <c r="H18" i="5"/>
  <c r="I16" i="5"/>
  <c r="J14" i="5"/>
  <c r="I19" i="5"/>
  <c r="I54" i="5" s="1"/>
  <c r="I64" i="5" s="1"/>
  <c r="K72" i="5"/>
  <c r="H17" i="5"/>
  <c r="J15" i="5"/>
  <c r="J25" i="5"/>
  <c r="K24" i="5"/>
  <c r="I17" i="5"/>
  <c r="K15" i="5"/>
  <c r="K14" i="5"/>
  <c r="H20" i="5"/>
  <c r="H53" i="5" s="1"/>
  <c r="I24" i="5"/>
  <c r="I21" i="5"/>
  <c r="J19" i="5"/>
  <c r="J54" i="5" s="1"/>
  <c r="J64" i="5" s="1"/>
  <c r="J26" i="5"/>
  <c r="J68" i="5"/>
  <c r="K19" i="5"/>
  <c r="I12" i="5"/>
  <c r="H16" i="5"/>
  <c r="I18" i="5"/>
  <c r="J13" i="5"/>
  <c r="J22" i="5"/>
  <c r="K22" i="5"/>
  <c r="K13" i="5"/>
  <c r="I71" i="5"/>
  <c r="J72" i="5"/>
  <c r="J21" i="5"/>
  <c r="H71" i="5"/>
  <c r="J73" i="5"/>
  <c r="H14" i="5"/>
  <c r="J18" i="5"/>
  <c r="H24" i="5"/>
  <c r="I73" i="5"/>
  <c r="J20" i="5"/>
  <c r="J53" i="5" s="1"/>
  <c r="J71" i="5"/>
  <c r="K68" i="5"/>
  <c r="K26" i="5"/>
  <c r="K25" i="5"/>
  <c r="K12" i="5"/>
  <c r="I11" i="5"/>
  <c r="J17" i="5"/>
  <c r="EW59" i="32"/>
  <c r="EW60" i="32"/>
  <c r="EW62" i="32"/>
  <c r="EW61" i="32"/>
  <c r="EW66" i="32"/>
  <c r="EW71" i="32"/>
  <c r="FD68" i="32"/>
  <c r="FM72" i="32"/>
  <c r="FB69" i="32"/>
  <c r="FJ70" i="32"/>
  <c r="FJ67" i="32"/>
  <c r="EY67" i="32"/>
  <c r="EZ67" i="32"/>
  <c r="FJ71" i="32"/>
  <c r="FJ66" i="32"/>
  <c r="FJ69" i="32"/>
  <c r="FB67" i="32"/>
  <c r="FJ63" i="32"/>
  <c r="FJ72" i="32"/>
  <c r="FJ62" i="32"/>
  <c r="FJ68" i="32"/>
  <c r="FJ64" i="32"/>
  <c r="FJ65" i="32"/>
  <c r="FC67" i="32"/>
  <c r="FL72" i="32"/>
  <c r="FD66" i="32"/>
  <c r="FD65" i="32"/>
  <c r="FB63" i="32"/>
  <c r="FB65" i="32"/>
  <c r="FB66" i="32"/>
  <c r="FK67" i="32"/>
  <c r="FE66" i="32"/>
  <c r="FE65" i="32"/>
  <c r="FH65" i="32"/>
  <c r="FH66" i="32"/>
  <c r="FL66" i="32"/>
  <c r="FL65" i="32"/>
  <c r="FE67" i="32"/>
  <c r="FC65" i="32"/>
  <c r="FC66" i="32"/>
  <c r="EY66" i="32"/>
  <c r="EY65" i="32"/>
  <c r="FF72" i="32"/>
  <c r="FF66" i="32"/>
  <c r="FF65" i="32"/>
  <c r="EX66" i="32"/>
  <c r="EX65" i="32"/>
  <c r="FK65" i="32"/>
  <c r="FK66" i="32"/>
  <c r="FA65" i="32"/>
  <c r="FA66" i="32"/>
  <c r="FH67" i="32"/>
  <c r="FA67" i="32"/>
  <c r="FI67" i="32"/>
  <c r="FM67" i="32"/>
  <c r="EW67" i="32"/>
  <c r="FD67" i="32"/>
  <c r="FF67" i="32"/>
  <c r="EX67" i="32"/>
  <c r="FI65" i="32"/>
  <c r="FI66" i="32"/>
  <c r="FM66" i="32"/>
  <c r="FM65" i="32"/>
  <c r="FG66" i="32"/>
  <c r="FG65" i="32"/>
  <c r="FM69" i="32"/>
  <c r="EZ71" i="32"/>
  <c r="EZ65" i="32"/>
  <c r="EZ66" i="32"/>
  <c r="FL67" i="32"/>
  <c r="FG67" i="32"/>
  <c r="FE70" i="32"/>
  <c r="FM68" i="32"/>
  <c r="FH68" i="32"/>
  <c r="FL68" i="32"/>
  <c r="FG72" i="32"/>
  <c r="FG70" i="32"/>
  <c r="EW65" i="32"/>
  <c r="FA69" i="32"/>
  <c r="FI69" i="32"/>
  <c r="FE69" i="32"/>
  <c r="FM70" i="32"/>
  <c r="EY68" i="32"/>
  <c r="EW72" i="32"/>
  <c r="FB68" i="32"/>
  <c r="FA70" i="32"/>
  <c r="FA71" i="32"/>
  <c r="EW68" i="32"/>
  <c r="EZ69" i="32"/>
  <c r="FK69" i="32"/>
  <c r="EZ72" i="32"/>
  <c r="EW70" i="32"/>
  <c r="FL71" i="32"/>
  <c r="FK71" i="32"/>
  <c r="FH69" i="32"/>
  <c r="FD69" i="32"/>
  <c r="FD71" i="32"/>
  <c r="FL69" i="32"/>
  <c r="FB71" i="32"/>
  <c r="FG69" i="32"/>
  <c r="EW69" i="32"/>
  <c r="FF68" i="32"/>
  <c r="EY71" i="32"/>
  <c r="EX70" i="32"/>
  <c r="FA68" i="32"/>
  <c r="FI68" i="32"/>
  <c r="FF70" i="32"/>
  <c r="FE72" i="32"/>
  <c r="FD70" i="32"/>
  <c r="EX72" i="32"/>
  <c r="EX68" i="32"/>
  <c r="EZ70" i="32"/>
  <c r="FI70" i="32"/>
  <c r="EY69" i="32"/>
  <c r="FG68" i="32"/>
  <c r="FE71" i="32"/>
  <c r="FF69" i="32"/>
  <c r="FH72" i="32"/>
  <c r="FH71" i="32"/>
  <c r="FK68" i="32"/>
  <c r="EY70" i="32"/>
  <c r="FB70" i="32"/>
  <c r="FC69" i="32"/>
  <c r="EX71" i="32"/>
  <c r="EX69" i="32"/>
  <c r="FC72" i="32"/>
  <c r="FI71" i="32"/>
  <c r="FF71" i="32"/>
  <c r="FK70" i="32"/>
  <c r="EY72" i="32"/>
  <c r="FC70" i="32"/>
  <c r="FB72" i="32"/>
  <c r="FC68" i="32"/>
  <c r="FC71" i="32"/>
  <c r="FA72" i="32"/>
  <c r="FI72" i="32"/>
  <c r="EZ68" i="32"/>
  <c r="FE68" i="32"/>
  <c r="FM71" i="32"/>
  <c r="FD72" i="32"/>
  <c r="FL70" i="32"/>
  <c r="FK72" i="32"/>
  <c r="FG71" i="32"/>
  <c r="FH70" i="32"/>
  <c r="FK64" i="32"/>
  <c r="FD62" i="32"/>
  <c r="FL60" i="32"/>
  <c r="FE59" i="32"/>
  <c r="FC60" i="32"/>
  <c r="FG62" i="32"/>
  <c r="FD61" i="32"/>
  <c r="FK60" i="32"/>
  <c r="FH63" i="32"/>
  <c r="FL61" i="32"/>
  <c r="FL63" i="32"/>
  <c r="FL62" i="32"/>
  <c r="FH62" i="32"/>
  <c r="FL59" i="32"/>
  <c r="FE60" i="32"/>
  <c r="FA62" i="32"/>
  <c r="FG64" i="32"/>
  <c r="EX62" i="32"/>
  <c r="FF64" i="32"/>
  <c r="FD64" i="32"/>
  <c r="FG63" i="32"/>
  <c r="FH64" i="32"/>
  <c r="FB59" i="32"/>
  <c r="FK61" i="32"/>
  <c r="FE63" i="32"/>
  <c r="FE62" i="32"/>
  <c r="EY64" i="32"/>
  <c r="EZ64" i="32"/>
  <c r="EY63" i="32"/>
  <c r="EZ63" i="32"/>
  <c r="EY62" i="32"/>
  <c r="EZ62" i="32"/>
  <c r="FM62" i="32"/>
  <c r="FK63" i="32"/>
  <c r="FI64" i="32"/>
  <c r="EY61" i="32"/>
  <c r="EW64" i="32"/>
  <c r="EW63" i="32"/>
  <c r="EZ61" i="32"/>
  <c r="FK62" i="32"/>
  <c r="FC64" i="32"/>
  <c r="FA64" i="32"/>
  <c r="FI63" i="32"/>
  <c r="FF62" i="32"/>
  <c r="FM64" i="32"/>
  <c r="FF63" i="32"/>
  <c r="FM63" i="32"/>
  <c r="FB64" i="32"/>
  <c r="FC63" i="32"/>
  <c r="FB62" i="32"/>
  <c r="FA63" i="32"/>
  <c r="FI62" i="32"/>
  <c r="FC62" i="32"/>
  <c r="EX64" i="32"/>
  <c r="FE64" i="32"/>
  <c r="EX63" i="32"/>
  <c r="FD63" i="32"/>
  <c r="FL64" i="32"/>
  <c r="FI60" i="32"/>
  <c r="FA60" i="32"/>
  <c r="FI59" i="32"/>
  <c r="FA59" i="32"/>
  <c r="FA61" i="32"/>
  <c r="FJ59" i="32"/>
  <c r="FM60" i="32"/>
  <c r="FE61" i="32"/>
  <c r="FH60" i="32"/>
  <c r="FJ60" i="32"/>
  <c r="EY60" i="32"/>
  <c r="EZ60" i="32"/>
  <c r="FF60" i="32"/>
  <c r="FJ61" i="32"/>
  <c r="FB60" i="32"/>
  <c r="FG61" i="32"/>
  <c r="FD59" i="32"/>
  <c r="FC59" i="32"/>
  <c r="FC61" i="32"/>
  <c r="FG60" i="32"/>
  <c r="FF59" i="32"/>
  <c r="FH61" i="32"/>
  <c r="EX60" i="32"/>
  <c r="FD60" i="32"/>
  <c r="FM61" i="32"/>
  <c r="EY59" i="32"/>
  <c r="EX61" i="32"/>
  <c r="FF61" i="32"/>
  <c r="EZ59" i="32"/>
  <c r="FG59" i="32"/>
  <c r="FB61" i="32"/>
  <c r="FH59" i="32"/>
  <c r="FM59" i="32"/>
  <c r="FI61" i="32"/>
  <c r="EX59" i="32"/>
  <c r="FK59" i="32"/>
  <c r="FU39" i="5"/>
  <c r="FX40" i="5"/>
  <c r="FQ39" i="5"/>
  <c r="GF40" i="5"/>
  <c r="FE39" i="5"/>
  <c r="GB38" i="5"/>
  <c r="FD41" i="5"/>
  <c r="FZ41" i="5"/>
  <c r="FP40" i="5"/>
  <c r="FL40" i="5"/>
  <c r="FY40" i="5"/>
  <c r="FM40" i="5"/>
  <c r="FL38" i="5"/>
  <c r="GB41" i="5"/>
  <c r="FV38" i="5"/>
  <c r="FW40" i="5"/>
  <c r="FG40" i="5"/>
  <c r="FQ40" i="5"/>
  <c r="FR38" i="5"/>
  <c r="FW38" i="5"/>
  <c r="FU41" i="5"/>
  <c r="FK40" i="5"/>
  <c r="FS41" i="5"/>
  <c r="FG41" i="5"/>
  <c r="GF39" i="5"/>
  <c r="FX39" i="5"/>
  <c r="FC41" i="5"/>
  <c r="FW41" i="5"/>
  <c r="FH40" i="5"/>
  <c r="GF41" i="5"/>
  <c r="FO38" i="5"/>
  <c r="FJ39" i="5"/>
  <c r="FE41" i="5"/>
  <c r="GA38" i="5"/>
  <c r="FS40" i="5"/>
  <c r="GB39" i="5"/>
  <c r="FK38" i="5"/>
  <c r="EZ41" i="5"/>
  <c r="FS39" i="5"/>
  <c r="FC38" i="5"/>
  <c r="FO41" i="5"/>
  <c r="GG38" i="5"/>
  <c r="FT39" i="5"/>
  <c r="GA39" i="5"/>
  <c r="GD40" i="5"/>
  <c r="GI38" i="5"/>
  <c r="GE40" i="5"/>
  <c r="FQ41" i="5"/>
  <c r="FZ38" i="5"/>
  <c r="FW39" i="5"/>
  <c r="FI39" i="5"/>
  <c r="FF38" i="5"/>
  <c r="FV41" i="5"/>
  <c r="GD41" i="5"/>
  <c r="FB39" i="5"/>
  <c r="FD38" i="5"/>
  <c r="FM41" i="5"/>
  <c r="FT40" i="5"/>
  <c r="GA40" i="5"/>
  <c r="GF38" i="5"/>
  <c r="FO40" i="5"/>
  <c r="FP38" i="5"/>
  <c r="FI40" i="5"/>
  <c r="FY38" i="5"/>
  <c r="FU38" i="5"/>
  <c r="EX41" i="5"/>
  <c r="EZ38" i="5"/>
  <c r="FA38" i="5"/>
  <c r="FI38" i="5"/>
  <c r="FN39" i="5"/>
  <c r="FQ38" i="5"/>
  <c r="FR41" i="5"/>
  <c r="GE41" i="5"/>
  <c r="GC38" i="5"/>
  <c r="FL41" i="5"/>
  <c r="FM39" i="5"/>
  <c r="FY41" i="5"/>
  <c r="GC40" i="5"/>
  <c r="FH39" i="5"/>
  <c r="FI41" i="5"/>
  <c r="FN38" i="5"/>
  <c r="FZ39" i="5"/>
  <c r="FV39" i="5"/>
  <c r="FH38" i="5"/>
  <c r="FT41" i="5"/>
  <c r="FN40" i="5"/>
  <c r="GD39" i="5"/>
  <c r="FF39" i="5"/>
  <c r="GC41" i="5"/>
  <c r="FD39" i="5"/>
  <c r="FT38" i="5"/>
  <c r="FV40" i="5"/>
  <c r="FH41" i="5"/>
  <c r="FX38" i="5"/>
  <c r="FB38" i="5"/>
  <c r="FP41" i="5"/>
  <c r="FS38" i="5"/>
  <c r="FJ40" i="5"/>
  <c r="GH38" i="5"/>
  <c r="FF40" i="5"/>
  <c r="EY38" i="5"/>
  <c r="FX41" i="5"/>
  <c r="FY39" i="5"/>
  <c r="FJ41" i="5"/>
  <c r="FE38" i="5"/>
  <c r="GC39" i="5"/>
  <c r="FM38" i="5"/>
  <c r="EX38" i="5"/>
  <c r="FL39" i="5"/>
  <c r="FK41" i="5"/>
  <c r="GE39" i="5"/>
  <c r="FK39" i="5"/>
  <c r="FP39" i="5"/>
  <c r="FR39" i="5"/>
  <c r="FU40" i="5"/>
  <c r="FA41" i="5"/>
  <c r="FZ40" i="5"/>
  <c r="FB41" i="5"/>
  <c r="FR40" i="5"/>
  <c r="FG38" i="5"/>
  <c r="EY41" i="5"/>
  <c r="GE38" i="5"/>
  <c r="FO39" i="5"/>
  <c r="FG39" i="5"/>
  <c r="GD38" i="5"/>
  <c r="GB40" i="5"/>
  <c r="FJ38" i="5"/>
  <c r="GA41" i="5"/>
  <c r="FF41" i="5"/>
  <c r="FN41" i="5"/>
  <c r="FC39" i="5"/>
  <c r="DS83" i="5" l="1"/>
  <c r="G11" i="20"/>
  <c r="G12" i="20"/>
  <c r="G16" i="20"/>
  <c r="EI83" i="5"/>
  <c r="EL86" i="5" s="1"/>
  <c r="G9" i="20"/>
  <c r="EU83" i="5"/>
  <c r="EU89" i="5" s="1"/>
  <c r="EW83" i="5"/>
  <c r="D32" i="20" s="1"/>
  <c r="G20" i="20"/>
  <c r="AC86" i="5"/>
  <c r="AC88" i="5" s="1"/>
  <c r="EM83" i="5"/>
  <c r="EN86" i="5" s="1"/>
  <c r="G24" i="20"/>
  <c r="EA83" i="5"/>
  <c r="EA89" i="5" s="1"/>
  <c r="G19" i="20"/>
  <c r="EV83" i="5"/>
  <c r="AW86" i="5"/>
  <c r="AW88" i="5" s="1"/>
  <c r="AM86" i="5"/>
  <c r="AM88" i="5" s="1"/>
  <c r="AH86" i="5"/>
  <c r="AH88" i="5" s="1"/>
  <c r="G15" i="20"/>
  <c r="G28" i="20"/>
  <c r="DD86" i="5"/>
  <c r="DD88" i="5" s="1"/>
  <c r="CD86" i="5"/>
  <c r="CD88" i="5" s="1"/>
  <c r="DB86" i="5"/>
  <c r="DB88" i="5" s="1"/>
  <c r="AX86" i="5"/>
  <c r="AX88" i="5" s="1"/>
  <c r="G23" i="20"/>
  <c r="G29" i="20"/>
  <c r="AA89" i="5"/>
  <c r="AT86" i="5"/>
  <c r="AT88" i="5" s="1"/>
  <c r="DF86" i="5"/>
  <c r="DF88" i="5" s="1"/>
  <c r="G21" i="20"/>
  <c r="CF86" i="5"/>
  <c r="CF88" i="5" s="1"/>
  <c r="AS86" i="5"/>
  <c r="AS88" i="5" s="1"/>
  <c r="G5" i="20"/>
  <c r="CH86" i="5"/>
  <c r="CH88" i="5" s="1"/>
  <c r="BL86" i="5"/>
  <c r="BL88" i="5" s="1"/>
  <c r="CJ86" i="5"/>
  <c r="CJ88" i="5" s="1"/>
  <c r="AH89" i="5"/>
  <c r="AB86" i="5"/>
  <c r="AB88" i="5" s="1"/>
  <c r="AA86" i="5"/>
  <c r="AA88" i="5" s="1"/>
  <c r="CK86" i="5"/>
  <c r="CK88" i="5" s="1"/>
  <c r="BH86" i="5"/>
  <c r="BH88" i="5" s="1"/>
  <c r="G4" i="20"/>
  <c r="BA86" i="5"/>
  <c r="BA88" i="5" s="1"/>
  <c r="CN86" i="5"/>
  <c r="CN88" i="5" s="1"/>
  <c r="CX86" i="5"/>
  <c r="CX88" i="5" s="1"/>
  <c r="CZ86" i="5"/>
  <c r="CZ88" i="5" s="1"/>
  <c r="BC86" i="5"/>
  <c r="BC88" i="5" s="1"/>
  <c r="CL86" i="5"/>
  <c r="CL88" i="5" s="1"/>
  <c r="BJ86" i="5"/>
  <c r="BJ88" i="5" s="1"/>
  <c r="CY86" i="5"/>
  <c r="CY88" i="5" s="1"/>
  <c r="AD86" i="5"/>
  <c r="AD88" i="5" s="1"/>
  <c r="AK86" i="5"/>
  <c r="AK88" i="5" s="1"/>
  <c r="AU86" i="5"/>
  <c r="AU88" i="5" s="1"/>
  <c r="AN86" i="5"/>
  <c r="AN88" i="5" s="1"/>
  <c r="DE86" i="5"/>
  <c r="DE88" i="5" s="1"/>
  <c r="CG86" i="5"/>
  <c r="CG88" i="5" s="1"/>
  <c r="CV86" i="5"/>
  <c r="CV88" i="5" s="1"/>
  <c r="CQ86" i="5"/>
  <c r="CQ88" i="5" s="1"/>
  <c r="EQ83" i="5"/>
  <c r="D26" i="20" s="1"/>
  <c r="AO86" i="5"/>
  <c r="AO88" i="5" s="1"/>
  <c r="DY83" i="5"/>
  <c r="EA86" i="5" s="1"/>
  <c r="BU86" i="5"/>
  <c r="BU88" i="5" s="1"/>
  <c r="AQ86" i="5"/>
  <c r="AQ88" i="5" s="1"/>
  <c r="BT86" i="5"/>
  <c r="BT88" i="5" s="1"/>
  <c r="AR86" i="5"/>
  <c r="AR88" i="5" s="1"/>
  <c r="CE86" i="5"/>
  <c r="CE88" i="5" s="1"/>
  <c r="BB86" i="5"/>
  <c r="BB88" i="5" s="1"/>
  <c r="BV86" i="5"/>
  <c r="BV88" i="5" s="1"/>
  <c r="CW86" i="5"/>
  <c r="CW88" i="5" s="1"/>
  <c r="EP83" i="5"/>
  <c r="BW86" i="5"/>
  <c r="BW88" i="5" s="1"/>
  <c r="AG86" i="5"/>
  <c r="AG88" i="5" s="1"/>
  <c r="CI86" i="5"/>
  <c r="CI88" i="5" s="1"/>
  <c r="DW83" i="5"/>
  <c r="DX86" i="5" s="1"/>
  <c r="BZ86" i="5"/>
  <c r="BZ88" i="5" s="1"/>
  <c r="BO86" i="5"/>
  <c r="BO88" i="5" s="1"/>
  <c r="AE86" i="5"/>
  <c r="AE88" i="5" s="1"/>
  <c r="BE86" i="5"/>
  <c r="BE88" i="5" s="1"/>
  <c r="BY86" i="5"/>
  <c r="BY88" i="5" s="1"/>
  <c r="BD86" i="5"/>
  <c r="BD88" i="5" s="1"/>
  <c r="AF86" i="5"/>
  <c r="AF88" i="5" s="1"/>
  <c r="AZ86" i="5"/>
  <c r="AZ88" i="5" s="1"/>
  <c r="AP86" i="5"/>
  <c r="AP88" i="5" s="1"/>
  <c r="CB86" i="5"/>
  <c r="CB88" i="5" s="1"/>
  <c r="DC86" i="5"/>
  <c r="DC88" i="5" s="1"/>
  <c r="CO86" i="5"/>
  <c r="CO88" i="5" s="1"/>
  <c r="CA86" i="5"/>
  <c r="CA88" i="5" s="1"/>
  <c r="BK86" i="5"/>
  <c r="BK88" i="5" s="1"/>
  <c r="DH86" i="5"/>
  <c r="DH88" i="5" s="1"/>
  <c r="DI86" i="5"/>
  <c r="DI88" i="5" s="1"/>
  <c r="BR86" i="5"/>
  <c r="BR88" i="5" s="1"/>
  <c r="AL86" i="5"/>
  <c r="AL88" i="5" s="1"/>
  <c r="DA86" i="5"/>
  <c r="DA88" i="5" s="1"/>
  <c r="BI86" i="5"/>
  <c r="BI88" i="5" s="1"/>
  <c r="AS89" i="5"/>
  <c r="AY86" i="5"/>
  <c r="AY88" i="5" s="1"/>
  <c r="AV86" i="5"/>
  <c r="AV88" i="5" s="1"/>
  <c r="G17" i="20"/>
  <c r="DJ86" i="5"/>
  <c r="DJ88" i="5" s="1"/>
  <c r="AJ86" i="5"/>
  <c r="AJ88" i="5" s="1"/>
  <c r="DG86" i="5"/>
  <c r="DG88" i="5" s="1"/>
  <c r="BF86" i="5"/>
  <c r="BF88" i="5" s="1"/>
  <c r="CM86" i="5"/>
  <c r="CM88" i="5" s="1"/>
  <c r="AI86" i="5"/>
  <c r="AI88" i="5" s="1"/>
  <c r="CC86" i="5"/>
  <c r="CC88" i="5" s="1"/>
  <c r="BG86" i="5"/>
  <c r="BG88" i="5" s="1"/>
  <c r="BX86" i="5"/>
  <c r="BX88" i="5" s="1"/>
  <c r="GE64" i="5"/>
  <c r="CR86" i="5"/>
  <c r="CR88" i="5" s="1"/>
  <c r="G13" i="20"/>
  <c r="BS86" i="5"/>
  <c r="BS88" i="5" s="1"/>
  <c r="CP86" i="5"/>
  <c r="CP88" i="5" s="1"/>
  <c r="BM86" i="5"/>
  <c r="BM88" i="5" s="1"/>
  <c r="CM89" i="5"/>
  <c r="CS86" i="5"/>
  <c r="CS88" i="5" s="1"/>
  <c r="BQ86" i="5"/>
  <c r="BQ88" i="5" s="1"/>
  <c r="BN86" i="5"/>
  <c r="BN88" i="5" s="1"/>
  <c r="BP86" i="5"/>
  <c r="BP88" i="5" s="1"/>
  <c r="CU86" i="5"/>
  <c r="CU88" i="5" s="1"/>
  <c r="CT86" i="5"/>
  <c r="CT88" i="5" s="1"/>
  <c r="GE63" i="5"/>
  <c r="GG64" i="5"/>
  <c r="D22" i="20"/>
  <c r="E37" i="20"/>
  <c r="D23" i="20"/>
  <c r="D16" i="20"/>
  <c r="D20" i="20"/>
  <c r="D15" i="20"/>
  <c r="E46" i="20"/>
  <c r="D2" i="20"/>
  <c r="D4" i="20"/>
  <c r="F54" i="20"/>
  <c r="E42" i="20"/>
  <c r="D3" i="20"/>
  <c r="FB82" i="5"/>
  <c r="EK89" i="5"/>
  <c r="EN89" i="5"/>
  <c r="EH89" i="5"/>
  <c r="D17" i="20"/>
  <c r="DZ89" i="5"/>
  <c r="D9" i="20"/>
  <c r="EU86" i="5"/>
  <c r="EC89" i="5"/>
  <c r="D12" i="20"/>
  <c r="ES89" i="5"/>
  <c r="D28" i="20"/>
  <c r="ER89" i="5"/>
  <c r="D27" i="20"/>
  <c r="DV89" i="5"/>
  <c r="D5" i="20"/>
  <c r="EE89" i="5"/>
  <c r="D14" i="20"/>
  <c r="EO89" i="5"/>
  <c r="D24" i="20"/>
  <c r="EJ89" i="5"/>
  <c r="D19" i="20"/>
  <c r="EE86" i="5"/>
  <c r="D11" i="20"/>
  <c r="DX89" i="5"/>
  <c r="D7" i="20"/>
  <c r="ED89" i="5"/>
  <c r="D13" i="20"/>
  <c r="EL89" i="5"/>
  <c r="D21" i="20"/>
  <c r="ET89" i="5"/>
  <c r="D29" i="20"/>
  <c r="DS89" i="5"/>
  <c r="EZ78" i="5"/>
  <c r="GE78" i="5"/>
  <c r="FE78" i="5"/>
  <c r="FV82" i="5"/>
  <c r="FX78" i="5"/>
  <c r="GI96" i="5"/>
  <c r="GC64" i="5"/>
  <c r="GB78" i="5"/>
  <c r="FZ78" i="5"/>
  <c r="GH78" i="5"/>
  <c r="GI82" i="5"/>
  <c r="GD96" i="5"/>
  <c r="FZ82" i="5"/>
  <c r="FY63" i="5"/>
  <c r="GD78" i="5"/>
  <c r="DQ86" i="5"/>
  <c r="DQ88" i="5" s="1"/>
  <c r="EX34" i="5"/>
  <c r="EX94" i="5"/>
  <c r="EY96" i="5" s="1"/>
  <c r="GA64" i="5"/>
  <c r="GA63" i="5"/>
  <c r="EX77" i="5"/>
  <c r="EX78" i="5" s="1"/>
  <c r="GD82" i="5"/>
  <c r="GI64" i="5"/>
  <c r="FX82" i="5"/>
  <c r="EX81" i="5"/>
  <c r="EX82" i="5" s="1"/>
  <c r="GE96" i="5"/>
  <c r="GC82" i="5"/>
  <c r="EX57" i="5"/>
  <c r="EX62" i="5"/>
  <c r="EY63" i="5" s="1"/>
  <c r="FZ63" i="5"/>
  <c r="DN89" i="5"/>
  <c r="EY80" i="5"/>
  <c r="EY82" i="5" s="1"/>
  <c r="EX33" i="5"/>
  <c r="GG78" i="5"/>
  <c r="GD95" i="5"/>
  <c r="DS86" i="5"/>
  <c r="FY64" i="5"/>
  <c r="GE95" i="5"/>
  <c r="GG96" i="5"/>
  <c r="GB96" i="5"/>
  <c r="FY82" i="5"/>
  <c r="FZ95" i="5"/>
  <c r="GB95" i="5"/>
  <c r="GH82" i="5"/>
  <c r="FZ96" i="5"/>
  <c r="DP89" i="5"/>
  <c r="GF82" i="5"/>
  <c r="DO86" i="5"/>
  <c r="DO88" i="5" s="1"/>
  <c r="GC78" i="5"/>
  <c r="EC86" i="5"/>
  <c r="FW82" i="5"/>
  <c r="GA95" i="5"/>
  <c r="GE82" i="5"/>
  <c r="GI63" i="5"/>
  <c r="GG82" i="5"/>
  <c r="GG95" i="5"/>
  <c r="GF96" i="5"/>
  <c r="GB82" i="5"/>
  <c r="GA78" i="5"/>
  <c r="EX28" i="5"/>
  <c r="EX29" i="5"/>
  <c r="FX63" i="5"/>
  <c r="FX64" i="5"/>
  <c r="GF78" i="5"/>
  <c r="FY78" i="5"/>
  <c r="FX95" i="5"/>
  <c r="GA96" i="5"/>
  <c r="GG63" i="5"/>
  <c r="FX96" i="5"/>
  <c r="EY76" i="5"/>
  <c r="EY78" i="5" s="1"/>
  <c r="GF95" i="5"/>
  <c r="GH95" i="5"/>
  <c r="GH64" i="5"/>
  <c r="GH63" i="5"/>
  <c r="GD63" i="5"/>
  <c r="GD64" i="5"/>
  <c r="FW78" i="5"/>
  <c r="FR82" i="5"/>
  <c r="FY96" i="5"/>
  <c r="GH96" i="5"/>
  <c r="GB63" i="5"/>
  <c r="GB64" i="5"/>
  <c r="DV86" i="5"/>
  <c r="FQ78" i="5"/>
  <c r="FY95" i="5"/>
  <c r="GF63" i="5"/>
  <c r="GF64" i="5"/>
  <c r="GA82" i="5"/>
  <c r="DK86" i="5"/>
  <c r="DK88" i="5" s="1"/>
  <c r="DU89" i="5"/>
  <c r="EG86" i="5"/>
  <c r="EF89" i="5"/>
  <c r="EH86" i="5"/>
  <c r="EF86" i="5"/>
  <c r="DT89" i="5"/>
  <c r="DP86" i="5"/>
  <c r="DP88" i="5" s="1"/>
  <c r="DL89" i="5"/>
  <c r="DN86" i="5"/>
  <c r="DN88" i="5" s="1"/>
  <c r="DT86" i="5"/>
  <c r="DU86" i="5"/>
  <c r="EB89" i="5"/>
  <c r="DL86" i="5"/>
  <c r="DL88" i="5" s="1"/>
  <c r="DR86" i="5"/>
  <c r="DR88" i="5" s="1"/>
  <c r="DM86" i="5"/>
  <c r="DM88" i="5" s="1"/>
  <c r="FL95" i="5"/>
  <c r="FI82" i="5"/>
  <c r="FJ78" i="5"/>
  <c r="FO82" i="5"/>
  <c r="FG82" i="5"/>
  <c r="FQ82" i="5"/>
  <c r="FV78" i="5"/>
  <c r="FC78" i="5"/>
  <c r="FD96" i="5"/>
  <c r="FM82" i="5"/>
  <c r="FL82" i="5"/>
  <c r="FA82" i="5"/>
  <c r="FH82" i="5"/>
  <c r="FM95" i="5"/>
  <c r="FD95" i="5"/>
  <c r="FM96" i="5"/>
  <c r="FU78" i="5"/>
  <c r="FJ82" i="5"/>
  <c r="FN96" i="5"/>
  <c r="FL96" i="5"/>
  <c r="FU95" i="5"/>
  <c r="FP78" i="5"/>
  <c r="FN95" i="5"/>
  <c r="FO96" i="5"/>
  <c r="FR78" i="5"/>
  <c r="FI78" i="5"/>
  <c r="FU82" i="5"/>
  <c r="GD45" i="5"/>
  <c r="GD46" i="5" s="1"/>
  <c r="GD47" i="5" s="1"/>
  <c r="FR95" i="5"/>
  <c r="FR96" i="5"/>
  <c r="FF96" i="5"/>
  <c r="FC95" i="5"/>
  <c r="FN78" i="5"/>
  <c r="FT96" i="5"/>
  <c r="FP95" i="5"/>
  <c r="FF95" i="5"/>
  <c r="FM78" i="5"/>
  <c r="FK82" i="5"/>
  <c r="FS96" i="5"/>
  <c r="FC96" i="5"/>
  <c r="FJ95" i="5"/>
  <c r="FF82" i="5"/>
  <c r="FT82" i="5"/>
  <c r="FT95" i="5"/>
  <c r="FP96" i="5"/>
  <c r="FJ96" i="5"/>
  <c r="FO95" i="5"/>
  <c r="FH95" i="5"/>
  <c r="FE96" i="5"/>
  <c r="EZ95" i="5"/>
  <c r="FS78" i="5"/>
  <c r="EZ96" i="5"/>
  <c r="FA95" i="5"/>
  <c r="FH96" i="5"/>
  <c r="FN82" i="5"/>
  <c r="FT78" i="5"/>
  <c r="GJ57" i="5"/>
  <c r="FD82" i="5"/>
  <c r="EZ82" i="5"/>
  <c r="FI96" i="5"/>
  <c r="FC82" i="5"/>
  <c r="GI78" i="5"/>
  <c r="FA96" i="5"/>
  <c r="EY95" i="5"/>
  <c r="FP82" i="5"/>
  <c r="FA78" i="5"/>
  <c r="FH78" i="5"/>
  <c r="FV96" i="5"/>
  <c r="FK95" i="5"/>
  <c r="FF78" i="5"/>
  <c r="GJ81" i="5"/>
  <c r="GJ82" i="5" s="1"/>
  <c r="FI95" i="5"/>
  <c r="FV95" i="5"/>
  <c r="FS95" i="5"/>
  <c r="FR45" i="5"/>
  <c r="FR46" i="5" s="1"/>
  <c r="FR47" i="5" s="1"/>
  <c r="FQ45" i="5"/>
  <c r="FQ46" i="5" s="1"/>
  <c r="FQ47" i="5" s="1"/>
  <c r="FP45" i="5"/>
  <c r="FP46" i="5" s="1"/>
  <c r="FP47" i="5" s="1"/>
  <c r="GA45" i="5"/>
  <c r="GA46" i="5" s="1"/>
  <c r="GA47" i="5" s="1"/>
  <c r="FZ45" i="5"/>
  <c r="FZ46" i="5" s="1"/>
  <c r="FZ47" i="5" s="1"/>
  <c r="FV45" i="5"/>
  <c r="FV46" i="5" s="1"/>
  <c r="FV47" i="5" s="1"/>
  <c r="FK45" i="5"/>
  <c r="FK46" i="5" s="1"/>
  <c r="FK47" i="5" s="1"/>
  <c r="FJ45" i="5"/>
  <c r="FJ46" i="5" s="1"/>
  <c r="FJ47" i="5" s="1"/>
  <c r="FI45" i="5"/>
  <c r="FI46" i="5" s="1"/>
  <c r="FI47" i="5" s="1"/>
  <c r="FH45" i="5"/>
  <c r="FH46" i="5" s="1"/>
  <c r="FH47" i="5" s="1"/>
  <c r="GB45" i="5"/>
  <c r="GB46" i="5" s="1"/>
  <c r="GB47" i="5" s="1"/>
  <c r="GC45" i="5"/>
  <c r="GC46" i="5" s="1"/>
  <c r="GC47" i="5" s="1"/>
  <c r="FO45" i="5"/>
  <c r="FO46" i="5" s="1"/>
  <c r="FO47" i="5" s="1"/>
  <c r="FY45" i="5"/>
  <c r="FY46" i="5" s="1"/>
  <c r="FY47" i="5" s="1"/>
  <c r="FW45" i="5"/>
  <c r="FW46" i="5" s="1"/>
  <c r="FW47" i="5" s="1"/>
  <c r="FF45" i="5"/>
  <c r="FF46" i="5" s="1"/>
  <c r="FF47" i="5" s="1"/>
  <c r="GE45" i="5"/>
  <c r="GE46" i="5" s="1"/>
  <c r="GE47" i="5" s="1"/>
  <c r="GF45" i="5"/>
  <c r="GF46" i="5" s="1"/>
  <c r="GF47" i="5" s="1"/>
  <c r="FG45" i="5"/>
  <c r="FG46" i="5" s="1"/>
  <c r="FG47" i="5" s="1"/>
  <c r="FX45" i="5"/>
  <c r="FX46" i="5" s="1"/>
  <c r="FX47" i="5" s="1"/>
  <c r="FN45" i="5"/>
  <c r="FN46" i="5" s="1"/>
  <c r="FN47" i="5" s="1"/>
  <c r="FM45" i="5"/>
  <c r="FM46" i="5" s="1"/>
  <c r="FM47" i="5" s="1"/>
  <c r="FL45" i="5"/>
  <c r="FL46" i="5" s="1"/>
  <c r="FL47" i="5" s="1"/>
  <c r="FU45" i="5"/>
  <c r="FU46" i="5" s="1"/>
  <c r="FU47" i="5" s="1"/>
  <c r="FT45" i="5"/>
  <c r="FT46" i="5" s="1"/>
  <c r="FT47" i="5" s="1"/>
  <c r="FS45" i="5"/>
  <c r="FS46" i="5" s="1"/>
  <c r="FS47" i="5" s="1"/>
  <c r="FW63" i="5"/>
  <c r="FW64" i="5"/>
  <c r="FL64" i="5"/>
  <c r="FL63" i="5"/>
  <c r="FH63" i="5"/>
  <c r="FH64" i="5"/>
  <c r="FU63" i="5"/>
  <c r="FU64" i="5"/>
  <c r="FI64" i="5"/>
  <c r="FI63" i="5"/>
  <c r="FD78" i="5"/>
  <c r="FE63" i="5"/>
  <c r="FE64" i="5"/>
  <c r="GJ63" i="5"/>
  <c r="GJ64" i="5"/>
  <c r="FP63" i="5"/>
  <c r="FP64" i="5"/>
  <c r="GJ94" i="5"/>
  <c r="GJ93" i="5"/>
  <c r="GJ77" i="5"/>
  <c r="FB96" i="5"/>
  <c r="FJ64" i="5"/>
  <c r="FJ63" i="5"/>
  <c r="FE95" i="5"/>
  <c r="FS64" i="5"/>
  <c r="FS63" i="5"/>
  <c r="EX87" i="5"/>
  <c r="FR64" i="5"/>
  <c r="FR63" i="5"/>
  <c r="GJ95" i="5"/>
  <c r="FC64" i="5"/>
  <c r="FC63" i="5"/>
  <c r="GJ38" i="32"/>
  <c r="GJ69" i="5"/>
  <c r="GJ76" i="5" s="1"/>
  <c r="FG63" i="5"/>
  <c r="FG64" i="5"/>
  <c r="FK96" i="5"/>
  <c r="GJ32" i="5"/>
  <c r="FO78" i="5"/>
  <c r="FT64" i="5"/>
  <c r="FT63" i="5"/>
  <c r="FA64" i="5"/>
  <c r="FA63" i="5"/>
  <c r="FM63" i="5"/>
  <c r="FM64" i="5"/>
  <c r="FB64" i="5"/>
  <c r="FB63" i="5"/>
  <c r="FW96" i="5"/>
  <c r="FG95" i="5"/>
  <c r="FN63" i="5"/>
  <c r="FN64" i="5"/>
  <c r="FO63" i="5"/>
  <c r="FO64" i="5"/>
  <c r="FD64" i="5"/>
  <c r="FD63" i="5"/>
  <c r="FB95" i="5"/>
  <c r="FQ63" i="5"/>
  <c r="FQ64" i="5"/>
  <c r="GJ26" i="5"/>
  <c r="GJ62" i="5" s="1"/>
  <c r="GJ68" i="5"/>
  <c r="FK64" i="5"/>
  <c r="FK63" i="5"/>
  <c r="FW95" i="5"/>
  <c r="FQ95" i="5"/>
  <c r="FG96" i="5"/>
  <c r="FV63" i="5"/>
  <c r="FV64" i="5"/>
  <c r="GJ50" i="5"/>
  <c r="EZ63" i="5"/>
  <c r="EZ64" i="5"/>
  <c r="FF63" i="5"/>
  <c r="FF64" i="5"/>
  <c r="GJ96" i="5"/>
  <c r="FL78" i="5"/>
  <c r="FE82" i="5"/>
  <c r="FQ96" i="5"/>
  <c r="FU96" i="5"/>
  <c r="GJ39" i="32"/>
  <c r="GK70" i="5" s="1"/>
  <c r="GK80" i="5" s="1"/>
  <c r="GJ35" i="32"/>
  <c r="GK22" i="5" s="1"/>
  <c r="GJ37" i="32"/>
  <c r="GJ40" i="32"/>
  <c r="GK71" i="5" s="1"/>
  <c r="GJ31" i="32"/>
  <c r="GK24" i="5" s="1"/>
  <c r="GJ32" i="32"/>
  <c r="GK19" i="5" s="1"/>
  <c r="GK54" i="5" s="1"/>
  <c r="GJ42" i="32"/>
  <c r="GK73" i="5" s="1"/>
  <c r="GJ44" i="32"/>
  <c r="GK11" i="5" s="1"/>
  <c r="GJ36" i="32"/>
  <c r="GK21" i="5" s="1"/>
  <c r="GJ33" i="32"/>
  <c r="GK20" i="5" s="1"/>
  <c r="GK53" i="5" s="1"/>
  <c r="GJ34" i="32"/>
  <c r="GK23" i="5" s="1"/>
  <c r="GJ45" i="32"/>
  <c r="GK12" i="5" s="1"/>
  <c r="GJ41" i="32"/>
  <c r="GK72" i="5" s="1"/>
  <c r="J81" i="5"/>
  <c r="J82" i="5" s="1"/>
  <c r="J77" i="5"/>
  <c r="J78" i="5" s="1"/>
  <c r="J57" i="5"/>
  <c r="H34" i="5"/>
  <c r="J62" i="5"/>
  <c r="I32" i="5"/>
  <c r="J35" i="5"/>
  <c r="K32" i="5"/>
  <c r="H32" i="5"/>
  <c r="J33" i="5"/>
  <c r="K54" i="5"/>
  <c r="K64" i="5" s="1"/>
  <c r="L54" i="5"/>
  <c r="I94" i="5"/>
  <c r="I93" i="5"/>
  <c r="I35" i="5"/>
  <c r="H35" i="5"/>
  <c r="I77" i="5"/>
  <c r="I78" i="5" s="1"/>
  <c r="H81" i="5"/>
  <c r="H82" i="5" s="1"/>
  <c r="J63" i="5"/>
  <c r="J87" i="5" s="1"/>
  <c r="J95" i="5"/>
  <c r="J96" i="5"/>
  <c r="J50" i="5"/>
  <c r="K33" i="5"/>
  <c r="K50" i="5"/>
  <c r="L50" i="5"/>
  <c r="K53" i="5"/>
  <c r="L53" i="5"/>
  <c r="K94" i="5"/>
  <c r="K93" i="5"/>
  <c r="K57" i="5"/>
  <c r="I34" i="5"/>
  <c r="K35" i="5"/>
  <c r="K34" i="5"/>
  <c r="H33" i="5"/>
  <c r="K81" i="5"/>
  <c r="K82" i="5" s="1"/>
  <c r="I96" i="5"/>
  <c r="I63" i="5"/>
  <c r="I87" i="5" s="1"/>
  <c r="I95" i="5"/>
  <c r="I62" i="5"/>
  <c r="H93" i="5"/>
  <c r="H94" i="5"/>
  <c r="H57" i="5"/>
  <c r="K77" i="5"/>
  <c r="K78" i="5" s="1"/>
  <c r="H77" i="5"/>
  <c r="H78" i="5" s="1"/>
  <c r="H62" i="5"/>
  <c r="K62" i="5"/>
  <c r="I81" i="5"/>
  <c r="I82" i="5" s="1"/>
  <c r="J32" i="5"/>
  <c r="I33" i="5"/>
  <c r="H50" i="5"/>
  <c r="H96" i="5"/>
  <c r="H63" i="5"/>
  <c r="H87" i="5" s="1"/>
  <c r="H95" i="5"/>
  <c r="I50" i="5"/>
  <c r="J34" i="5"/>
  <c r="J94" i="5"/>
  <c r="J93" i="5"/>
  <c r="I57" i="5"/>
  <c r="FP67" i="32"/>
  <c r="FX67" i="32"/>
  <c r="FY67" i="32"/>
  <c r="FQ67" i="32"/>
  <c r="FR67" i="32"/>
  <c r="FZ67" i="32"/>
  <c r="GA67" i="32"/>
  <c r="FS67" i="32"/>
  <c r="GB66" i="32"/>
  <c r="GB65" i="32"/>
  <c r="GC66" i="32"/>
  <c r="GC65" i="32"/>
  <c r="FN66" i="32"/>
  <c r="FN65" i="32"/>
  <c r="FP65" i="32"/>
  <c r="FP66" i="32"/>
  <c r="FX65" i="32"/>
  <c r="FX66" i="32"/>
  <c r="FT67" i="32"/>
  <c r="GB67" i="32"/>
  <c r="FT66" i="32"/>
  <c r="FT65" i="32"/>
  <c r="FV66" i="32"/>
  <c r="FV65" i="32"/>
  <c r="FO66" i="32"/>
  <c r="FO65" i="32"/>
  <c r="FY65" i="32"/>
  <c r="FY66" i="32"/>
  <c r="GC67" i="32"/>
  <c r="FR65" i="32"/>
  <c r="FR66" i="32"/>
  <c r="FZ65" i="32"/>
  <c r="FZ66" i="32"/>
  <c r="FN67" i="32"/>
  <c r="FV67" i="32"/>
  <c r="GD67" i="32"/>
  <c r="FT69" i="32"/>
  <c r="FU66" i="32"/>
  <c r="FU65" i="32"/>
  <c r="GD66" i="32"/>
  <c r="GD65" i="32"/>
  <c r="FW66" i="32"/>
  <c r="FW65" i="32"/>
  <c r="FQ65" i="32"/>
  <c r="FQ66" i="32"/>
  <c r="FU67" i="32"/>
  <c r="FS66" i="32"/>
  <c r="FS65" i="32"/>
  <c r="GA65" i="32"/>
  <c r="GA66" i="32"/>
  <c r="FO67" i="32"/>
  <c r="FW67" i="32"/>
  <c r="FP68" i="32"/>
  <c r="FX68" i="32"/>
  <c r="FO69" i="32"/>
  <c r="FW69" i="32"/>
  <c r="FN70" i="32"/>
  <c r="FV70" i="32"/>
  <c r="GD70" i="32"/>
  <c r="GB72" i="32"/>
  <c r="FQ68" i="32"/>
  <c r="FY68" i="32"/>
  <c r="FP69" i="32"/>
  <c r="FX69" i="32"/>
  <c r="FO70" i="32"/>
  <c r="FW70" i="32"/>
  <c r="FT72" i="32"/>
  <c r="FR68" i="32"/>
  <c r="FZ68" i="32"/>
  <c r="FQ69" i="32"/>
  <c r="FY69" i="32"/>
  <c r="FP70" i="32"/>
  <c r="FX70" i="32"/>
  <c r="FS68" i="32"/>
  <c r="GA68" i="32"/>
  <c r="FR69" i="32"/>
  <c r="FZ69" i="32"/>
  <c r="FQ70" i="32"/>
  <c r="FY70" i="32"/>
  <c r="FT68" i="32"/>
  <c r="GB68" i="32"/>
  <c r="FS69" i="32"/>
  <c r="GA69" i="32"/>
  <c r="FR70" i="32"/>
  <c r="FZ70" i="32"/>
  <c r="GC71" i="32"/>
  <c r="GD71" i="32"/>
  <c r="GB69" i="32"/>
  <c r="FS70" i="32"/>
  <c r="GA70" i="32"/>
  <c r="FR71" i="32"/>
  <c r="FZ71" i="32"/>
  <c r="FQ72" i="32"/>
  <c r="FY72" i="32"/>
  <c r="FU71" i="32"/>
  <c r="FV71" i="32"/>
  <c r="GC72" i="32"/>
  <c r="FO71" i="32"/>
  <c r="FN72" i="32"/>
  <c r="GD72" i="32"/>
  <c r="FP71" i="32"/>
  <c r="FO72" i="32"/>
  <c r="FY71" i="32"/>
  <c r="FX72" i="32"/>
  <c r="FU68" i="32"/>
  <c r="FN68" i="32"/>
  <c r="FV68" i="32"/>
  <c r="GD68" i="32"/>
  <c r="FU69" i="32"/>
  <c r="GC69" i="32"/>
  <c r="FT70" i="32"/>
  <c r="GB70" i="32"/>
  <c r="FS71" i="32"/>
  <c r="GA71" i="32"/>
  <c r="FR72" i="32"/>
  <c r="FZ72" i="32"/>
  <c r="FN71" i="32"/>
  <c r="FU72" i="32"/>
  <c r="FW71" i="32"/>
  <c r="FV72" i="32"/>
  <c r="FX71" i="32"/>
  <c r="FW72" i="32"/>
  <c r="FQ71" i="32"/>
  <c r="FP72" i="32"/>
  <c r="GC68" i="32"/>
  <c r="FO68" i="32"/>
  <c r="FW68" i="32"/>
  <c r="FN69" i="32"/>
  <c r="FV69" i="32"/>
  <c r="GD69" i="32"/>
  <c r="FU70" i="32"/>
  <c r="GC70" i="32"/>
  <c r="FT71" i="32"/>
  <c r="GB71" i="32"/>
  <c r="FS72" i="32"/>
  <c r="GA72" i="32"/>
  <c r="GB63" i="32"/>
  <c r="FT63" i="32"/>
  <c r="GC62" i="32"/>
  <c r="FU62" i="32"/>
  <c r="FP62" i="32"/>
  <c r="FW63" i="32"/>
  <c r="GD64" i="32"/>
  <c r="FP63" i="32"/>
  <c r="FW64" i="32"/>
  <c r="FS61" i="32"/>
  <c r="GA61" i="32"/>
  <c r="FP64" i="32"/>
  <c r="FX64" i="32"/>
  <c r="FO63" i="32"/>
  <c r="FV64" i="32"/>
  <c r="FO64" i="32"/>
  <c r="FX62" i="32"/>
  <c r="FN64" i="32"/>
  <c r="FX63" i="32"/>
  <c r="FY62" i="32"/>
  <c r="FP59" i="32"/>
  <c r="GA64" i="32"/>
  <c r="FQ59" i="32"/>
  <c r="FY59" i="32"/>
  <c r="FP60" i="32"/>
  <c r="FX60" i="32"/>
  <c r="FO61" i="32"/>
  <c r="FW61" i="32"/>
  <c r="FN62" i="32"/>
  <c r="FV62" i="32"/>
  <c r="GD62" i="32"/>
  <c r="FU63" i="32"/>
  <c r="GC63" i="32"/>
  <c r="FT64" i="32"/>
  <c r="GB64" i="32"/>
  <c r="FX59" i="32"/>
  <c r="FS64" i="32"/>
  <c r="FR59" i="32"/>
  <c r="FZ59" i="32"/>
  <c r="FQ60" i="32"/>
  <c r="FY60" i="32"/>
  <c r="FP61" i="32"/>
  <c r="FX61" i="32"/>
  <c r="FO62" i="32"/>
  <c r="FW62" i="32"/>
  <c r="FN63" i="32"/>
  <c r="FV63" i="32"/>
  <c r="GD63" i="32"/>
  <c r="FU64" i="32"/>
  <c r="GC64" i="32"/>
  <c r="FR62" i="32"/>
  <c r="FQ63" i="32"/>
  <c r="FS62" i="32"/>
  <c r="GA62" i="32"/>
  <c r="FR63" i="32"/>
  <c r="FZ63" i="32"/>
  <c r="FQ64" i="32"/>
  <c r="FY64" i="32"/>
  <c r="FQ62" i="32"/>
  <c r="FZ62" i="32"/>
  <c r="FY63" i="32"/>
  <c r="FT62" i="32"/>
  <c r="GB62" i="32"/>
  <c r="FS63" i="32"/>
  <c r="GA63" i="32"/>
  <c r="FR64" i="32"/>
  <c r="FZ64" i="32"/>
  <c r="FT59" i="32"/>
  <c r="GB59" i="32"/>
  <c r="FS60" i="32"/>
  <c r="GA60" i="32"/>
  <c r="FR61" i="32"/>
  <c r="FZ61" i="32"/>
  <c r="FT60" i="32"/>
  <c r="GB60" i="32"/>
  <c r="FO60" i="32"/>
  <c r="FW60" i="32"/>
  <c r="FN61" i="32"/>
  <c r="FV61" i="32"/>
  <c r="GD61" i="32"/>
  <c r="FS59" i="32"/>
  <c r="GA59" i="32"/>
  <c r="FR60" i="32"/>
  <c r="FZ60" i="32"/>
  <c r="FQ61" i="32"/>
  <c r="FY61" i="32"/>
  <c r="FU59" i="32"/>
  <c r="GC59" i="32"/>
  <c r="FN59" i="32"/>
  <c r="FV59" i="32"/>
  <c r="GD59" i="32"/>
  <c r="FU60" i="32"/>
  <c r="GC60" i="32"/>
  <c r="FT61" i="32"/>
  <c r="GB61" i="32"/>
  <c r="FO59" i="32"/>
  <c r="FW59" i="32"/>
  <c r="FN60" i="32"/>
  <c r="FV60" i="32"/>
  <c r="GD60" i="32"/>
  <c r="FU61" i="32"/>
  <c r="GC61" i="32"/>
  <c r="R40" i="5"/>
  <c r="S41" i="5"/>
  <c r="EY40" i="5"/>
  <c r="FE40" i="5"/>
  <c r="V41" i="5"/>
  <c r="L39" i="5"/>
  <c r="M39" i="5"/>
  <c r="FC40" i="5"/>
  <c r="U41" i="5"/>
  <c r="EZ40" i="5"/>
  <c r="K39" i="5"/>
  <c r="T41" i="5"/>
  <c r="N38" i="5"/>
  <c r="P40" i="5"/>
  <c r="GJ38" i="5"/>
  <c r="FA39" i="5"/>
  <c r="Q40" i="5"/>
  <c r="EX40" i="5"/>
  <c r="N39" i="5"/>
  <c r="L38" i="5"/>
  <c r="M38" i="5"/>
  <c r="EY39" i="5"/>
  <c r="K38" i="5"/>
  <c r="FD40" i="5"/>
  <c r="FA40" i="5"/>
  <c r="FB40" i="5"/>
  <c r="O40" i="5"/>
  <c r="EX39" i="5"/>
  <c r="EZ39" i="5"/>
  <c r="EK86" i="5" l="1"/>
  <c r="EI89" i="5"/>
  <c r="EI86" i="5"/>
  <c r="B18" i="20" s="1"/>
  <c r="EJ86" i="5"/>
  <c r="B19" i="20" s="1"/>
  <c r="EV86" i="5"/>
  <c r="B31" i="20" s="1"/>
  <c r="D30" i="20"/>
  <c r="D18" i="20"/>
  <c r="EW89" i="5"/>
  <c r="EP86" i="5"/>
  <c r="B25" i="20" s="1"/>
  <c r="EM86" i="5"/>
  <c r="B22" i="20" s="1"/>
  <c r="EM89" i="5"/>
  <c r="EO86" i="5"/>
  <c r="B24" i="20" s="1"/>
  <c r="D8" i="20"/>
  <c r="EW86" i="5"/>
  <c r="B32" i="20" s="1"/>
  <c r="D10" i="20"/>
  <c r="D31" i="20"/>
  <c r="ED86" i="5"/>
  <c r="B13" i="20" s="1"/>
  <c r="EV89" i="5"/>
  <c r="EB86" i="5"/>
  <c r="EB88" i="5" s="1"/>
  <c r="DZ86" i="5"/>
  <c r="B9" i="20" s="1"/>
  <c r="EQ89" i="5"/>
  <c r="ET86" i="5"/>
  <c r="B29" i="20" s="1"/>
  <c r="ES86" i="5"/>
  <c r="ES88" i="5" s="1"/>
  <c r="DY86" i="5"/>
  <c r="DY88" i="5" s="1"/>
  <c r="DY89" i="5"/>
  <c r="ER86" i="5"/>
  <c r="ER88" i="5" s="1"/>
  <c r="DW86" i="5"/>
  <c r="B6" i="20" s="1"/>
  <c r="D6" i="20"/>
  <c r="EP89" i="5"/>
  <c r="D25" i="20"/>
  <c r="EQ86" i="5"/>
  <c r="B26" i="20" s="1"/>
  <c r="DW89" i="5"/>
  <c r="F61" i="20"/>
  <c r="F40" i="20"/>
  <c r="F71" i="20"/>
  <c r="F49" i="20"/>
  <c r="B3" i="20"/>
  <c r="E52" i="20"/>
  <c r="E47" i="20"/>
  <c r="F58" i="20"/>
  <c r="F69" i="20"/>
  <c r="F43" i="20"/>
  <c r="F63" i="20"/>
  <c r="F36" i="20"/>
  <c r="F50" i="20"/>
  <c r="F65" i="20"/>
  <c r="E69" i="20"/>
  <c r="E50" i="20"/>
  <c r="E43" i="20"/>
  <c r="F35" i="20"/>
  <c r="E54" i="20"/>
  <c r="F55" i="20"/>
  <c r="F56" i="20"/>
  <c r="F47" i="20"/>
  <c r="E45" i="20"/>
  <c r="B4" i="20"/>
  <c r="E67" i="20"/>
  <c r="F60" i="20"/>
  <c r="E68" i="20"/>
  <c r="E33" i="20"/>
  <c r="E65" i="20"/>
  <c r="F57" i="20"/>
  <c r="B21" i="20"/>
  <c r="F37" i="20"/>
  <c r="E55" i="20"/>
  <c r="E58" i="20"/>
  <c r="F34" i="20"/>
  <c r="B30" i="20"/>
  <c r="B7" i="20"/>
  <c r="F59" i="20"/>
  <c r="E66" i="20"/>
  <c r="E70" i="20"/>
  <c r="F46" i="20"/>
  <c r="F52" i="20"/>
  <c r="B5" i="20"/>
  <c r="B2" i="20"/>
  <c r="E35" i="20"/>
  <c r="F62" i="20"/>
  <c r="E60" i="20"/>
  <c r="E64" i="20"/>
  <c r="E59" i="20"/>
  <c r="E36" i="20"/>
  <c r="F39" i="20"/>
  <c r="F41" i="20"/>
  <c r="E44" i="20"/>
  <c r="F45" i="20"/>
  <c r="F48" i="20"/>
  <c r="F44" i="20"/>
  <c r="B15" i="20"/>
  <c r="F68" i="20"/>
  <c r="F67" i="20"/>
  <c r="F64" i="20"/>
  <c r="E61" i="20"/>
  <c r="E40" i="20"/>
  <c r="B20" i="20"/>
  <c r="E38" i="20"/>
  <c r="F66" i="20"/>
  <c r="F33" i="20"/>
  <c r="E39" i="20"/>
  <c r="E57" i="20"/>
  <c r="B16" i="20"/>
  <c r="B10" i="20"/>
  <c r="E41" i="20"/>
  <c r="E51" i="20"/>
  <c r="E62" i="20"/>
  <c r="F70" i="20"/>
  <c r="B14" i="20"/>
  <c r="F38" i="20"/>
  <c r="E48" i="20"/>
  <c r="F42" i="20"/>
  <c r="B12" i="20"/>
  <c r="F51" i="20"/>
  <c r="E49" i="20"/>
  <c r="E53" i="20"/>
  <c r="E56" i="20"/>
  <c r="B17" i="20"/>
  <c r="F53" i="20"/>
  <c r="E34" i="20"/>
  <c r="B23" i="20"/>
  <c r="E63" i="20"/>
  <c r="EJ88" i="5"/>
  <c r="EU88" i="5"/>
  <c r="EL88" i="5"/>
  <c r="EK88" i="5"/>
  <c r="EE88" i="5"/>
  <c r="DU88" i="5"/>
  <c r="EN88" i="5"/>
  <c r="EG88" i="5"/>
  <c r="DX88" i="5"/>
  <c r="EA88" i="5"/>
  <c r="EP88" i="5"/>
  <c r="EV88" i="5"/>
  <c r="DV88" i="5"/>
  <c r="EC88" i="5"/>
  <c r="EF88" i="5"/>
  <c r="EI88" i="5"/>
  <c r="DS88" i="5"/>
  <c r="GA87" i="5"/>
  <c r="FD45" i="5"/>
  <c r="FD46" i="5" s="1"/>
  <c r="FD47" i="5" s="1"/>
  <c r="FE45" i="5"/>
  <c r="FE46" i="5" s="1"/>
  <c r="FE47" i="5" s="1"/>
  <c r="FB45" i="5"/>
  <c r="FB46" i="5" s="1"/>
  <c r="FB47" i="5" s="1"/>
  <c r="FC45" i="5"/>
  <c r="FC46" i="5" s="1"/>
  <c r="FC47" i="5" s="1"/>
  <c r="EY64" i="5"/>
  <c r="EZ45" i="5"/>
  <c r="EZ46" i="5" s="1"/>
  <c r="EZ47" i="5" s="1"/>
  <c r="EX45" i="5"/>
  <c r="EX46" i="5" s="1"/>
  <c r="EX47" i="5" s="1"/>
  <c r="EX51" i="5" s="1"/>
  <c r="EX52" i="5" s="1"/>
  <c r="EX58" i="5" s="1"/>
  <c r="EY45" i="5"/>
  <c r="EY46" i="5" s="1"/>
  <c r="EY47" i="5" s="1"/>
  <c r="FA45" i="5"/>
  <c r="FA46" i="5" s="1"/>
  <c r="FA47" i="5" s="1"/>
  <c r="GE87" i="5"/>
  <c r="DT88" i="5"/>
  <c r="GD87" i="5"/>
  <c r="FZ87" i="5"/>
  <c r="GC87" i="5"/>
  <c r="GH87" i="5"/>
  <c r="GB87" i="5"/>
  <c r="GI87" i="5"/>
  <c r="GF87" i="5"/>
  <c r="GG87" i="5"/>
  <c r="EH88" i="5"/>
  <c r="GK77" i="5"/>
  <c r="FZ51" i="5"/>
  <c r="FZ52" i="5" s="1"/>
  <c r="FZ58" i="5" s="1"/>
  <c r="FY87" i="5"/>
  <c r="GE51" i="5"/>
  <c r="GE52" i="5" s="1"/>
  <c r="GE58" i="5" s="1"/>
  <c r="GK32" i="5"/>
  <c r="FA87" i="5"/>
  <c r="GC51" i="5"/>
  <c r="GC52" i="5" s="1"/>
  <c r="GC58" i="5" s="1"/>
  <c r="FG51" i="5"/>
  <c r="FG52" i="5" s="1"/>
  <c r="FG58" i="5" s="1"/>
  <c r="FK51" i="5"/>
  <c r="FK52" i="5" s="1"/>
  <c r="FK58" i="5" s="1"/>
  <c r="FY51" i="5"/>
  <c r="FY52" i="5" s="1"/>
  <c r="FY58" i="5" s="1"/>
  <c r="FP87" i="5"/>
  <c r="FL51" i="5"/>
  <c r="FL52" i="5" s="1"/>
  <c r="FL58" i="5" s="1"/>
  <c r="GB51" i="5"/>
  <c r="GB52" i="5" s="1"/>
  <c r="GB58" i="5" s="1"/>
  <c r="EY87" i="5"/>
  <c r="GK57" i="5"/>
  <c r="FU51" i="5"/>
  <c r="FU52" i="5" s="1"/>
  <c r="FU58" i="5" s="1"/>
  <c r="FN87" i="5"/>
  <c r="FP51" i="5"/>
  <c r="FP52" i="5" s="1"/>
  <c r="FP58" i="5" s="1"/>
  <c r="FQ87" i="5"/>
  <c r="FD87" i="5"/>
  <c r="FS51" i="5"/>
  <c r="FS52" i="5" s="1"/>
  <c r="FS58" i="5" s="1"/>
  <c r="FQ51" i="5"/>
  <c r="FQ52" i="5" s="1"/>
  <c r="FQ58" i="5" s="1"/>
  <c r="GJ78" i="5"/>
  <c r="GK81" i="5"/>
  <c r="GK82" i="5" s="1"/>
  <c r="EZ87" i="5"/>
  <c r="FI87" i="5"/>
  <c r="FH51" i="5"/>
  <c r="FH52" i="5" s="1"/>
  <c r="FH58" i="5" s="1"/>
  <c r="FM87" i="5"/>
  <c r="FH87" i="5"/>
  <c r="FX87" i="5"/>
  <c r="FI51" i="5"/>
  <c r="FI52" i="5" s="1"/>
  <c r="FI58" i="5" s="1"/>
  <c r="FC87" i="5"/>
  <c r="GK63" i="5"/>
  <c r="GK64" i="5"/>
  <c r="FG87" i="5"/>
  <c r="GD51" i="5"/>
  <c r="GD52" i="5" s="1"/>
  <c r="GD58" i="5" s="1"/>
  <c r="FE87" i="5"/>
  <c r="GK95" i="5"/>
  <c r="FX51" i="5"/>
  <c r="FX52" i="5" s="1"/>
  <c r="FX58" i="5" s="1"/>
  <c r="FJ51" i="5"/>
  <c r="FJ52" i="5" s="1"/>
  <c r="FJ58" i="5" s="1"/>
  <c r="GA51" i="5"/>
  <c r="GA52" i="5" s="1"/>
  <c r="GA58" i="5" s="1"/>
  <c r="FM51" i="5"/>
  <c r="FM52" i="5" s="1"/>
  <c r="FM58" i="5" s="1"/>
  <c r="FW87" i="5"/>
  <c r="FN51" i="5"/>
  <c r="FN52" i="5" s="1"/>
  <c r="FN58" i="5" s="1"/>
  <c r="GK94" i="5"/>
  <c r="GK93" i="5"/>
  <c r="FJ87" i="5"/>
  <c r="FV87" i="5"/>
  <c r="GK96" i="5"/>
  <c r="GJ87" i="5"/>
  <c r="FW51" i="5"/>
  <c r="FW52" i="5" s="1"/>
  <c r="FW58" i="5" s="1"/>
  <c r="GK50" i="5"/>
  <c r="FV51" i="5"/>
  <c r="FV52" i="5" s="1"/>
  <c r="FV58" i="5" s="1"/>
  <c r="FF87" i="5"/>
  <c r="FK87" i="5"/>
  <c r="GF51" i="5"/>
  <c r="GF52" i="5" s="1"/>
  <c r="GF58" i="5" s="1"/>
  <c r="FL87" i="5"/>
  <c r="GK68" i="5"/>
  <c r="GK26" i="5"/>
  <c r="GK62" i="5" s="1"/>
  <c r="FT87" i="5"/>
  <c r="FB87" i="5"/>
  <c r="FR87" i="5"/>
  <c r="GK38" i="32"/>
  <c r="GK69" i="5"/>
  <c r="GK76" i="5" s="1"/>
  <c r="FU87" i="5"/>
  <c r="FS87" i="5"/>
  <c r="FO87" i="5"/>
  <c r="FT51" i="5"/>
  <c r="FT52" i="5" s="1"/>
  <c r="FT58" i="5" s="1"/>
  <c r="FO51" i="5"/>
  <c r="FO52" i="5" s="1"/>
  <c r="FO58" i="5" s="1"/>
  <c r="FR51" i="5"/>
  <c r="FR52" i="5" s="1"/>
  <c r="FR58" i="5" s="1"/>
  <c r="V45" i="5"/>
  <c r="V46" i="5" s="1"/>
  <c r="V47" i="5" s="1"/>
  <c r="U45" i="5"/>
  <c r="U46" i="5" s="1"/>
  <c r="U47" i="5" s="1"/>
  <c r="T45" i="5"/>
  <c r="T46" i="5" s="1"/>
  <c r="T47" i="5" s="1"/>
  <c r="GK39" i="32"/>
  <c r="GL70" i="5" s="1"/>
  <c r="GL80" i="5" s="1"/>
  <c r="GK41" i="32"/>
  <c r="GL72" i="5" s="1"/>
  <c r="GK31" i="32"/>
  <c r="GL24" i="5" s="1"/>
  <c r="GK37" i="32"/>
  <c r="GK34" i="32"/>
  <c r="GL23" i="5" s="1"/>
  <c r="GK42" i="32"/>
  <c r="GL73" i="5" s="1"/>
  <c r="GK35" i="32"/>
  <c r="GL22" i="5" s="1"/>
  <c r="GK33" i="32"/>
  <c r="GL20" i="5" s="1"/>
  <c r="GL53" i="5" s="1"/>
  <c r="GK45" i="32"/>
  <c r="GL12" i="5" s="1"/>
  <c r="GK36" i="32"/>
  <c r="GL21" i="5" s="1"/>
  <c r="GK32" i="32"/>
  <c r="GL19" i="5" s="1"/>
  <c r="GL54" i="5" s="1"/>
  <c r="GK40" i="32"/>
  <c r="GL71" i="5" s="1"/>
  <c r="GK44" i="32"/>
  <c r="GL11" i="5" s="1"/>
  <c r="L96" i="5"/>
  <c r="S45" i="5"/>
  <c r="S46" i="5" s="1"/>
  <c r="S47" i="5" s="1"/>
  <c r="K96" i="5"/>
  <c r="K95" i="5"/>
  <c r="K63" i="5"/>
  <c r="L95" i="5"/>
  <c r="L64" i="5"/>
  <c r="L63" i="5"/>
  <c r="O87" i="5" s="1"/>
  <c r="G104" i="5"/>
  <c r="G27" i="5"/>
  <c r="G29" i="5" s="1"/>
  <c r="F104" i="5"/>
  <c r="F27" i="5"/>
  <c r="F28" i="5" s="1"/>
  <c r="E104" i="5"/>
  <c r="E27" i="5"/>
  <c r="E29" i="5" s="1"/>
  <c r="D104" i="5"/>
  <c r="D27" i="5"/>
  <c r="D28" i="5" s="1"/>
  <c r="C104" i="5"/>
  <c r="C27" i="5"/>
  <c r="C28" i="5" s="1"/>
  <c r="E40" i="5"/>
  <c r="C39" i="5"/>
  <c r="D39" i="5"/>
  <c r="E38" i="5"/>
  <c r="C38" i="5"/>
  <c r="C41" i="5"/>
  <c r="F41" i="5"/>
  <c r="D41" i="5"/>
  <c r="F40" i="5"/>
  <c r="G41" i="5"/>
  <c r="G40" i="5"/>
  <c r="D38" i="5"/>
  <c r="GK38" i="5"/>
  <c r="D40" i="5"/>
  <c r="E41" i="5"/>
  <c r="C40" i="5"/>
  <c r="E39" i="5"/>
  <c r="EO88" i="5" l="1"/>
  <c r="EM88" i="5"/>
  <c r="ED88" i="5"/>
  <c r="EQ88" i="5"/>
  <c r="EW88" i="5"/>
  <c r="B11" i="20"/>
  <c r="DZ88" i="5"/>
  <c r="ET88" i="5"/>
  <c r="B27" i="20"/>
  <c r="B8" i="20"/>
  <c r="B28" i="20"/>
  <c r="DW88" i="5"/>
  <c r="G54" i="20"/>
  <c r="G55" i="20"/>
  <c r="G49" i="20"/>
  <c r="G58" i="20"/>
  <c r="G51" i="20"/>
  <c r="G62" i="20"/>
  <c r="G46" i="20"/>
  <c r="G53" i="20"/>
  <c r="G52" i="20"/>
  <c r="G50" i="20"/>
  <c r="G65" i="20"/>
  <c r="G66" i="20"/>
  <c r="G43" i="20"/>
  <c r="G33" i="20"/>
  <c r="G48" i="20"/>
  <c r="G61" i="20"/>
  <c r="G67" i="20"/>
  <c r="G45" i="20"/>
  <c r="F72" i="20"/>
  <c r="G56" i="20"/>
  <c r="G42" i="20"/>
  <c r="G57" i="20"/>
  <c r="G63" i="20"/>
  <c r="G47" i="20"/>
  <c r="G60" i="20"/>
  <c r="G59" i="20"/>
  <c r="G44" i="20"/>
  <c r="E71" i="20"/>
  <c r="G64" i="20"/>
  <c r="EX83" i="5"/>
  <c r="FB51" i="5"/>
  <c r="FB52" i="5" s="1"/>
  <c r="FB58" i="5" s="1"/>
  <c r="FE51" i="5"/>
  <c r="FE52" i="5" s="1"/>
  <c r="FE58" i="5" s="1"/>
  <c r="FC51" i="5"/>
  <c r="FC52" i="5" s="1"/>
  <c r="FC58" i="5" s="1"/>
  <c r="FF51" i="5"/>
  <c r="FF52" i="5" s="1"/>
  <c r="FF58" i="5" s="1"/>
  <c r="EZ51" i="5"/>
  <c r="EZ52" i="5" s="1"/>
  <c r="EZ58" i="5" s="1"/>
  <c r="FD51" i="5"/>
  <c r="FD52" i="5" s="1"/>
  <c r="FD58" i="5" s="1"/>
  <c r="FA51" i="5"/>
  <c r="FA52" i="5" s="1"/>
  <c r="FA58" i="5" s="1"/>
  <c r="EY51" i="5"/>
  <c r="EY52" i="5" s="1"/>
  <c r="EY58" i="5" s="1"/>
  <c r="GK78" i="5"/>
  <c r="FW83" i="5"/>
  <c r="GD83" i="5"/>
  <c r="FY83" i="5"/>
  <c r="FU83" i="5"/>
  <c r="FG83" i="5"/>
  <c r="FR83" i="5"/>
  <c r="GF83" i="5"/>
  <c r="FJ83" i="5"/>
  <c r="GC83" i="5"/>
  <c r="FP83" i="5"/>
  <c r="FZ83" i="5"/>
  <c r="FQ83" i="5"/>
  <c r="FS83" i="5"/>
  <c r="FN83" i="5"/>
  <c r="FM83" i="5"/>
  <c r="FK83" i="5"/>
  <c r="FO83" i="5"/>
  <c r="FX83" i="5"/>
  <c r="FH83" i="5"/>
  <c r="GB83" i="5"/>
  <c r="FI83" i="5"/>
  <c r="GA83" i="5"/>
  <c r="FT83" i="5"/>
  <c r="FV83" i="5"/>
  <c r="FL83" i="5"/>
  <c r="GE83" i="5"/>
  <c r="GL32" i="5"/>
  <c r="GL57" i="5"/>
  <c r="GL26" i="5"/>
  <c r="GL62" i="5" s="1"/>
  <c r="GL68" i="5"/>
  <c r="GL94" i="5"/>
  <c r="GL93" i="5"/>
  <c r="GL96" i="5"/>
  <c r="GL77" i="5"/>
  <c r="GL63" i="5"/>
  <c r="GL64" i="5"/>
  <c r="GK87" i="5"/>
  <c r="GL38" i="32"/>
  <c r="GM69" i="5" s="1"/>
  <c r="GL69" i="5"/>
  <c r="GL76" i="5" s="1"/>
  <c r="GL95" i="5"/>
  <c r="GL81" i="5"/>
  <c r="GL82" i="5" s="1"/>
  <c r="GL50" i="5"/>
  <c r="U51" i="5"/>
  <c r="U52" i="5" s="1"/>
  <c r="U58" i="5" s="1"/>
  <c r="U83" i="5" s="1"/>
  <c r="V51" i="5"/>
  <c r="V52" i="5" s="1"/>
  <c r="V58" i="5" s="1"/>
  <c r="V83" i="5" s="1"/>
  <c r="W51" i="5"/>
  <c r="W52" i="5" s="1"/>
  <c r="W58" i="5" s="1"/>
  <c r="W83" i="5" s="1"/>
  <c r="T51" i="5"/>
  <c r="T52" i="5" s="1"/>
  <c r="T58" i="5" s="1"/>
  <c r="T83" i="5" s="1"/>
  <c r="GL39" i="32"/>
  <c r="GM70" i="5" s="1"/>
  <c r="GM80" i="5" s="1"/>
  <c r="GL36" i="32"/>
  <c r="GM21" i="5" s="1"/>
  <c r="GL45" i="32"/>
  <c r="GM12" i="5" s="1"/>
  <c r="GL37" i="32"/>
  <c r="GL34" i="32"/>
  <c r="GM23" i="5" s="1"/>
  <c r="GL40" i="32"/>
  <c r="GM71" i="5" s="1"/>
  <c r="GL41" i="32"/>
  <c r="GM72" i="5" s="1"/>
  <c r="GL35" i="32"/>
  <c r="GM22" i="5" s="1"/>
  <c r="GL42" i="32"/>
  <c r="GM73" i="5" s="1"/>
  <c r="GL33" i="32"/>
  <c r="GM20" i="5" s="1"/>
  <c r="GM53" i="5" s="1"/>
  <c r="GL32" i="32"/>
  <c r="GM19" i="5" s="1"/>
  <c r="GM54" i="5" s="1"/>
  <c r="GL44" i="32"/>
  <c r="GM11" i="5" s="1"/>
  <c r="GL31" i="32"/>
  <c r="GM24" i="5" s="1"/>
  <c r="N87" i="5"/>
  <c r="M87" i="5"/>
  <c r="K87" i="5"/>
  <c r="L87" i="5"/>
  <c r="C29" i="5"/>
  <c r="G28" i="5"/>
  <c r="F29" i="5"/>
  <c r="E45" i="5"/>
  <c r="E28" i="5"/>
  <c r="D45" i="5"/>
  <c r="D29" i="5"/>
  <c r="C45" i="5"/>
  <c r="GL38" i="5"/>
  <c r="G35" i="20" l="1"/>
  <c r="D65" i="20"/>
  <c r="F73" i="20"/>
  <c r="D58" i="20"/>
  <c r="D56" i="20"/>
  <c r="D46" i="20"/>
  <c r="G37" i="20"/>
  <c r="D55" i="20"/>
  <c r="D48" i="20"/>
  <c r="G34" i="20"/>
  <c r="D59" i="20"/>
  <c r="D62" i="20"/>
  <c r="D49" i="20"/>
  <c r="D53" i="20"/>
  <c r="G36" i="20"/>
  <c r="D61" i="20"/>
  <c r="D60" i="20"/>
  <c r="G41" i="20"/>
  <c r="D45" i="20"/>
  <c r="E72" i="20"/>
  <c r="D42" i="20"/>
  <c r="G39" i="20"/>
  <c r="GB89" i="5"/>
  <c r="D63" i="20"/>
  <c r="FQ89" i="5"/>
  <c r="D52" i="20"/>
  <c r="FH89" i="5"/>
  <c r="D43" i="20"/>
  <c r="FL89" i="5"/>
  <c r="D47" i="20"/>
  <c r="FO89" i="5"/>
  <c r="D50" i="20"/>
  <c r="GC89" i="5"/>
  <c r="D64" i="20"/>
  <c r="FE83" i="5"/>
  <c r="G40" i="20"/>
  <c r="FP89" i="5"/>
  <c r="D51" i="20"/>
  <c r="FC83" i="5"/>
  <c r="G38" i="20"/>
  <c r="FV89" i="5"/>
  <c r="D57" i="20"/>
  <c r="FI89" i="5"/>
  <c r="D44" i="20"/>
  <c r="FS89" i="5"/>
  <c r="D54" i="20"/>
  <c r="GE89" i="5"/>
  <c r="D66" i="20"/>
  <c r="GF89" i="5"/>
  <c r="D67" i="20"/>
  <c r="EX86" i="5"/>
  <c r="D33" i="20"/>
  <c r="EX89" i="5"/>
  <c r="FB83" i="5"/>
  <c r="FF83" i="5"/>
  <c r="FD83" i="5"/>
  <c r="EZ83" i="5"/>
  <c r="EY83" i="5"/>
  <c r="FA83" i="5"/>
  <c r="FR89" i="5"/>
  <c r="FZ86" i="5"/>
  <c r="FL86" i="5"/>
  <c r="FW89" i="5"/>
  <c r="GC86" i="5"/>
  <c r="FJ86" i="5"/>
  <c r="GA86" i="5"/>
  <c r="FU86" i="5"/>
  <c r="GB86" i="5"/>
  <c r="FY89" i="5"/>
  <c r="GD89" i="5"/>
  <c r="FT86" i="5"/>
  <c r="FX89" i="5"/>
  <c r="GF86" i="5"/>
  <c r="FK86" i="5"/>
  <c r="GD86" i="5"/>
  <c r="FJ89" i="5"/>
  <c r="GA89" i="5"/>
  <c r="FP86" i="5"/>
  <c r="FN89" i="5"/>
  <c r="FT89" i="5"/>
  <c r="FU89" i="5"/>
  <c r="FQ86" i="5"/>
  <c r="FN86" i="5"/>
  <c r="FY86" i="5"/>
  <c r="FR86" i="5"/>
  <c r="FV86" i="5"/>
  <c r="FM89" i="5"/>
  <c r="FW86" i="5"/>
  <c r="FO86" i="5"/>
  <c r="FX86" i="5"/>
  <c r="GE86" i="5"/>
  <c r="FM86" i="5"/>
  <c r="FS86" i="5"/>
  <c r="FK89" i="5"/>
  <c r="FZ89" i="5"/>
  <c r="FG89" i="5"/>
  <c r="GM81" i="5"/>
  <c r="GM82" i="5" s="1"/>
  <c r="GM57" i="5"/>
  <c r="GM76" i="5"/>
  <c r="GM64" i="5"/>
  <c r="GM63" i="5"/>
  <c r="GM77" i="5"/>
  <c r="GM95" i="5"/>
  <c r="GM96" i="5"/>
  <c r="GM93" i="5"/>
  <c r="GM94" i="5"/>
  <c r="GM50" i="5"/>
  <c r="GM32" i="5"/>
  <c r="GM68" i="5"/>
  <c r="GM26" i="5"/>
  <c r="GM62" i="5" s="1"/>
  <c r="GL87" i="5"/>
  <c r="GL78" i="5"/>
  <c r="T89" i="5"/>
  <c r="W86" i="5"/>
  <c r="W88" i="5" s="1"/>
  <c r="Z86" i="5"/>
  <c r="Z88" i="5" s="1"/>
  <c r="W89" i="5"/>
  <c r="Y86" i="5"/>
  <c r="Y88" i="5" s="1"/>
  <c r="V89" i="5"/>
  <c r="X86" i="5"/>
  <c r="X88" i="5" s="1"/>
  <c r="U89" i="5"/>
  <c r="GM38" i="5"/>
  <c r="F74" i="20" l="1"/>
  <c r="B50" i="20"/>
  <c r="B67" i="20"/>
  <c r="B45" i="20"/>
  <c r="B54" i="20"/>
  <c r="B53" i="20"/>
  <c r="B61" i="20"/>
  <c r="E73" i="20"/>
  <c r="B58" i="20"/>
  <c r="B64" i="20"/>
  <c r="D39" i="20"/>
  <c r="B55" i="20"/>
  <c r="D41" i="20"/>
  <c r="B51" i="20"/>
  <c r="B63" i="20"/>
  <c r="B59" i="20"/>
  <c r="B52" i="20"/>
  <c r="B46" i="20"/>
  <c r="B62" i="20"/>
  <c r="D34" i="20"/>
  <c r="B57" i="20"/>
  <c r="B47" i="20"/>
  <c r="B48" i="20"/>
  <c r="B60" i="20"/>
  <c r="B66" i="20"/>
  <c r="B49" i="20"/>
  <c r="B65" i="20"/>
  <c r="B56" i="20"/>
  <c r="D36" i="20"/>
  <c r="B33" i="20"/>
  <c r="D40" i="20"/>
  <c r="FE89" i="5"/>
  <c r="EX88" i="5"/>
  <c r="EZ89" i="5"/>
  <c r="D35" i="20"/>
  <c r="FB89" i="5"/>
  <c r="D37" i="20"/>
  <c r="FC89" i="5"/>
  <c r="D38" i="20"/>
  <c r="FO88" i="5"/>
  <c r="GB88" i="5"/>
  <c r="FW88" i="5"/>
  <c r="GD88" i="5"/>
  <c r="FU88" i="5"/>
  <c r="FK88" i="5"/>
  <c r="GC88" i="5"/>
  <c r="FL88" i="5"/>
  <c r="FV88" i="5"/>
  <c r="FS88" i="5"/>
  <c r="FR88" i="5"/>
  <c r="FZ88" i="5"/>
  <c r="FM88" i="5"/>
  <c r="FY88" i="5"/>
  <c r="FP88" i="5"/>
  <c r="FT88" i="5"/>
  <c r="FJ88" i="5"/>
  <c r="GA88" i="5"/>
  <c r="GF88" i="5"/>
  <c r="GE88" i="5"/>
  <c r="FN88" i="5"/>
  <c r="FX88" i="5"/>
  <c r="FQ88" i="5"/>
  <c r="FH86" i="5"/>
  <c r="FI86" i="5"/>
  <c r="FE86" i="5"/>
  <c r="FF89" i="5"/>
  <c r="FG86" i="5"/>
  <c r="FD86" i="5"/>
  <c r="EZ86" i="5"/>
  <c r="FF86" i="5"/>
  <c r="EY86" i="5"/>
  <c r="FD89" i="5"/>
  <c r="FA86" i="5"/>
  <c r="FC86" i="5"/>
  <c r="EY89" i="5"/>
  <c r="FA89" i="5"/>
  <c r="FB86" i="5"/>
  <c r="GM78" i="5"/>
  <c r="GM87" i="5"/>
  <c r="GE66" i="32"/>
  <c r="GE65" i="32"/>
  <c r="GE67" i="32"/>
  <c r="GE69" i="32"/>
  <c r="GE71" i="32"/>
  <c r="GE72" i="32"/>
  <c r="GE68" i="32"/>
  <c r="GE70" i="32"/>
  <c r="GM10" i="32"/>
  <c r="GM37" i="32" s="1"/>
  <c r="GM9" i="32"/>
  <c r="GM36" i="32" s="1"/>
  <c r="GN21" i="5" s="1"/>
  <c r="GM14" i="32"/>
  <c r="GM41" i="32" s="1"/>
  <c r="GN72" i="5" s="1"/>
  <c r="GM6" i="32"/>
  <c r="GM33" i="32" s="1"/>
  <c r="GN20" i="5" s="1"/>
  <c r="GN53" i="5" s="1"/>
  <c r="GN95" i="5" s="1"/>
  <c r="GM13" i="32"/>
  <c r="GM40" i="32" s="1"/>
  <c r="GN71" i="5" s="1"/>
  <c r="GM8" i="32"/>
  <c r="GM35" i="32" s="1"/>
  <c r="GN22" i="5" s="1"/>
  <c r="GM5" i="32"/>
  <c r="GM32" i="32" s="1"/>
  <c r="GN19" i="5" s="1"/>
  <c r="GN54" i="5" s="1"/>
  <c r="GN64" i="5" s="1"/>
  <c r="GM15" i="32"/>
  <c r="GM42" i="32" s="1"/>
  <c r="GN73" i="5" s="1"/>
  <c r="GM7" i="32"/>
  <c r="GM34" i="32" s="1"/>
  <c r="GN23" i="5" s="1"/>
  <c r="GM12" i="32"/>
  <c r="GM39" i="32" s="1"/>
  <c r="GN70" i="5" s="1"/>
  <c r="GN80" i="5" s="1"/>
  <c r="GM45" i="32"/>
  <c r="GN12" i="5" s="1"/>
  <c r="GM11" i="32"/>
  <c r="GM38" i="32" s="1"/>
  <c r="GN69" i="5" s="1"/>
  <c r="GN76" i="5" s="1"/>
  <c r="GM4" i="32"/>
  <c r="GM31" i="32" s="1"/>
  <c r="GN24" i="5" s="1"/>
  <c r="GM44" i="32"/>
  <c r="GN11" i="5" s="1"/>
  <c r="GE61" i="32"/>
  <c r="GE60" i="32"/>
  <c r="GE62" i="32"/>
  <c r="GE64" i="32"/>
  <c r="GE63" i="32"/>
  <c r="GE59" i="32"/>
  <c r="GM1" i="32"/>
  <c r="B34" i="20" l="1"/>
  <c r="B43" i="20"/>
  <c r="E74" i="20"/>
  <c r="B41" i="20"/>
  <c r="B44" i="20"/>
  <c r="B39" i="20"/>
  <c r="B42" i="20"/>
  <c r="B36" i="20"/>
  <c r="B40" i="20"/>
  <c r="B37" i="20"/>
  <c r="B35" i="20"/>
  <c r="B38" i="20"/>
  <c r="FI88" i="5"/>
  <c r="FC88" i="5"/>
  <c r="FH88" i="5"/>
  <c r="FD88" i="5"/>
  <c r="EY88" i="5"/>
  <c r="FE88" i="5"/>
  <c r="FG88" i="5"/>
  <c r="EZ88" i="5"/>
  <c r="FF88" i="5"/>
  <c r="FA88" i="5"/>
  <c r="FB88" i="5"/>
  <c r="GN77" i="5"/>
  <c r="GN78" i="5" s="1"/>
  <c r="GN63" i="5"/>
  <c r="GN68" i="5"/>
  <c r="GN26" i="5"/>
  <c r="GN62" i="5" s="1"/>
  <c r="GN94" i="5"/>
  <c r="GN93" i="5"/>
  <c r="GN96" i="5"/>
  <c r="GN50" i="5"/>
  <c r="GN81" i="5"/>
  <c r="GN82" i="5" s="1"/>
  <c r="GN32" i="5"/>
  <c r="GN57" i="5"/>
  <c r="GF66" i="32"/>
  <c r="GF65" i="32"/>
  <c r="GN15" i="32"/>
  <c r="GN42" i="32" s="1"/>
  <c r="GO73" i="5" s="1"/>
  <c r="GN7" i="32"/>
  <c r="GN34" i="32" s="1"/>
  <c r="GO23" i="5" s="1"/>
  <c r="GN44" i="32"/>
  <c r="GO11" i="5" s="1"/>
  <c r="GN14" i="32"/>
  <c r="GN41" i="32" s="1"/>
  <c r="GO72" i="5" s="1"/>
  <c r="GN6" i="32"/>
  <c r="GN33" i="32" s="1"/>
  <c r="GO20" i="5" s="1"/>
  <c r="GO53" i="5" s="1"/>
  <c r="GN11" i="32"/>
  <c r="GN38" i="32" s="1"/>
  <c r="GO69" i="5" s="1"/>
  <c r="GO76" i="5" s="1"/>
  <c r="GN4" i="32"/>
  <c r="GN31" i="32" s="1"/>
  <c r="GN45" i="32"/>
  <c r="GO12" i="5" s="1"/>
  <c r="GN9" i="32"/>
  <c r="GN36" i="32" s="1"/>
  <c r="GO21" i="5" s="1"/>
  <c r="GN10" i="32"/>
  <c r="GN37" i="32" s="1"/>
  <c r="GN13" i="32"/>
  <c r="GN40" i="32" s="1"/>
  <c r="GO71" i="5" s="1"/>
  <c r="GN8" i="32"/>
  <c r="GN35" i="32" s="1"/>
  <c r="GO22" i="5" s="1"/>
  <c r="GN5" i="32"/>
  <c r="GN32" i="32" s="1"/>
  <c r="GO19" i="5" s="1"/>
  <c r="GO54" i="5" s="1"/>
  <c r="GN12" i="32"/>
  <c r="GN39" i="32" s="1"/>
  <c r="GO70" i="5" s="1"/>
  <c r="GO80" i="5" s="1"/>
  <c r="GF62" i="32"/>
  <c r="GF64" i="32"/>
  <c r="GF63" i="32"/>
  <c r="GF59" i="32"/>
  <c r="GF61" i="32"/>
  <c r="GF60" i="32"/>
  <c r="GN1" i="32"/>
  <c r="GN38" i="5"/>
  <c r="F75" i="20" l="1"/>
  <c r="E75" i="20"/>
  <c r="GO24" i="5"/>
  <c r="GO93" i="5" s="1"/>
  <c r="GO31" i="32"/>
  <c r="GO25" i="32"/>
  <c r="GO17" i="32"/>
  <c r="GO26" i="32"/>
  <c r="GO22" i="32"/>
  <c r="GO24" i="32"/>
  <c r="GO18" i="32"/>
  <c r="GO27" i="32"/>
  <c r="GO21" i="32"/>
  <c r="GO23" i="32"/>
  <c r="GO50" i="5"/>
  <c r="GN87" i="5"/>
  <c r="GO95" i="5"/>
  <c r="GO96" i="5"/>
  <c r="GO64" i="5"/>
  <c r="GO63" i="5"/>
  <c r="GO32" i="5"/>
  <c r="GO26" i="5"/>
  <c r="GO68" i="5"/>
  <c r="GG66" i="32"/>
  <c r="GG65" i="32"/>
  <c r="GO12" i="32"/>
  <c r="GO39" i="32" s="1"/>
  <c r="GO11" i="32"/>
  <c r="GO38" i="32" s="1"/>
  <c r="GP69" i="5" s="1"/>
  <c r="GP76" i="5" s="1"/>
  <c r="GO8" i="32"/>
  <c r="GO35" i="32" s="1"/>
  <c r="GP22" i="5" s="1"/>
  <c r="GO45" i="32"/>
  <c r="GO9" i="32"/>
  <c r="GO36" i="32" s="1"/>
  <c r="GP21" i="5" s="1"/>
  <c r="GO5" i="32"/>
  <c r="GO32" i="32" s="1"/>
  <c r="GO14" i="32"/>
  <c r="GO41" i="32" s="1"/>
  <c r="GP72" i="5" s="1"/>
  <c r="GO10" i="32"/>
  <c r="GO37" i="32" s="1"/>
  <c r="GO15" i="32"/>
  <c r="GO42" i="32" s="1"/>
  <c r="GP73" i="5" s="1"/>
  <c r="GO6" i="32"/>
  <c r="GO33" i="32" s="1"/>
  <c r="GP20" i="5" s="1"/>
  <c r="GP53" i="5" s="1"/>
  <c r="GO13" i="32"/>
  <c r="GO40" i="32" s="1"/>
  <c r="GP71" i="5" s="1"/>
  <c r="GO44" i="32"/>
  <c r="GO7" i="32"/>
  <c r="GO34" i="32" s="1"/>
  <c r="GP23" i="5" s="1"/>
  <c r="GG62" i="32"/>
  <c r="GG60" i="32"/>
  <c r="GG63" i="32"/>
  <c r="GG64" i="32"/>
  <c r="GG61" i="32"/>
  <c r="GG59" i="32"/>
  <c r="GO1" i="32"/>
  <c r="GO38" i="5"/>
  <c r="GO62" i="5" l="1"/>
  <c r="GP63" i="5" s="1"/>
  <c r="GO94" i="5"/>
  <c r="GP96" i="5" s="1"/>
  <c r="GP19" i="5"/>
  <c r="GP54" i="5" s="1"/>
  <c r="GP11" i="5"/>
  <c r="GP12" i="5"/>
  <c r="GP24" i="5"/>
  <c r="GP57" i="5" s="1"/>
  <c r="GP70" i="5"/>
  <c r="GP80" i="5" s="1"/>
  <c r="GO57" i="5"/>
  <c r="GO77" i="5"/>
  <c r="GO78" i="5" s="1"/>
  <c r="GO81" i="5"/>
  <c r="GO82" i="5" s="1"/>
  <c r="GP26" i="32"/>
  <c r="GP22" i="32"/>
  <c r="GP21" i="32"/>
  <c r="GP27" i="32"/>
  <c r="GP23" i="32"/>
  <c r="GP17" i="32"/>
  <c r="GP18" i="32"/>
  <c r="GP45" i="32" s="1"/>
  <c r="GQ12" i="5" s="1"/>
  <c r="GP24" i="32"/>
  <c r="GP25" i="32"/>
  <c r="GP27" i="5"/>
  <c r="GP95" i="5"/>
  <c r="GP50" i="5"/>
  <c r="GP26" i="5"/>
  <c r="GP68" i="5"/>
  <c r="GO87" i="5"/>
  <c r="GH66" i="32"/>
  <c r="GH65" i="32"/>
  <c r="GP9" i="32"/>
  <c r="GP36" i="32" s="1"/>
  <c r="GQ21" i="5" s="1"/>
  <c r="GP8" i="32"/>
  <c r="GP35" i="32" s="1"/>
  <c r="GQ22" i="5" s="1"/>
  <c r="GP13" i="32"/>
  <c r="GP40" i="32" s="1"/>
  <c r="GQ71" i="5" s="1"/>
  <c r="GP5" i="32"/>
  <c r="GP32" i="32" s="1"/>
  <c r="GQ19" i="5" s="1"/>
  <c r="GP14" i="32"/>
  <c r="GP41" i="32" s="1"/>
  <c r="GQ72" i="5" s="1"/>
  <c r="GP10" i="32"/>
  <c r="GP37" i="32" s="1"/>
  <c r="GP15" i="32"/>
  <c r="GP42" i="32" s="1"/>
  <c r="GQ73" i="5" s="1"/>
  <c r="GP6" i="32"/>
  <c r="GP33" i="32" s="1"/>
  <c r="GQ20" i="5" s="1"/>
  <c r="GQ53" i="5" s="1"/>
  <c r="GP7" i="32"/>
  <c r="GP34" i="32" s="1"/>
  <c r="GQ23" i="5" s="1"/>
  <c r="GP11" i="32"/>
  <c r="GP38" i="32" s="1"/>
  <c r="GQ69" i="5" s="1"/>
  <c r="GQ76" i="5" s="1"/>
  <c r="GP12" i="32"/>
  <c r="GP39" i="32" s="1"/>
  <c r="GQ70" i="5" s="1"/>
  <c r="GP4" i="32"/>
  <c r="GP31" i="32" s="1"/>
  <c r="GQ24" i="5" s="1"/>
  <c r="GP44" i="32"/>
  <c r="GQ11" i="5" s="1"/>
  <c r="GH64" i="32"/>
  <c r="GH63" i="32"/>
  <c r="GH60" i="32"/>
  <c r="GH62" i="32"/>
  <c r="GH59" i="32"/>
  <c r="GH61" i="32"/>
  <c r="GP1" i="32"/>
  <c r="F76" i="20" l="1"/>
  <c r="E76" i="20"/>
  <c r="GP64" i="5"/>
  <c r="GP77" i="5"/>
  <c r="GP78" i="5" s="1"/>
  <c r="GQ54" i="5"/>
  <c r="GQ80" i="5"/>
  <c r="GP81" i="5"/>
  <c r="GP82" i="5" s="1"/>
  <c r="GP93" i="5"/>
  <c r="GQ95" i="5" s="1"/>
  <c r="GP32" i="5"/>
  <c r="GP94" i="5"/>
  <c r="GQ96" i="5" s="1"/>
  <c r="GP62" i="5"/>
  <c r="GP28" i="5"/>
  <c r="GP29" i="5"/>
  <c r="GQ27" i="5"/>
  <c r="GQ26" i="32"/>
  <c r="GQ22" i="32"/>
  <c r="GQ27" i="32"/>
  <c r="GQ23" i="32"/>
  <c r="GQ25" i="32"/>
  <c r="GQ17" i="32"/>
  <c r="GQ24" i="32"/>
  <c r="GQ21" i="32"/>
  <c r="GQ18" i="32"/>
  <c r="GQ45" i="32" s="1"/>
  <c r="GQ32" i="5"/>
  <c r="GQ77" i="5"/>
  <c r="GQ78" i="5" s="1"/>
  <c r="GQ57" i="5"/>
  <c r="GQ81" i="5"/>
  <c r="GQ50" i="5"/>
  <c r="GP87" i="5"/>
  <c r="GQ26" i="5"/>
  <c r="GQ62" i="5" s="1"/>
  <c r="GQ68" i="5"/>
  <c r="GQ93" i="5"/>
  <c r="GQ94" i="5"/>
  <c r="GQ44" i="32"/>
  <c r="GI66" i="32"/>
  <c r="GI65" i="32"/>
  <c r="GQ14" i="32"/>
  <c r="GQ41" i="32" s="1"/>
  <c r="GQ6" i="32"/>
  <c r="GQ33" i="32" s="1"/>
  <c r="GQ13" i="32"/>
  <c r="GQ40" i="32" s="1"/>
  <c r="GQ5" i="32"/>
  <c r="GQ32" i="32" s="1"/>
  <c r="GQ10" i="32"/>
  <c r="GQ37" i="32" s="1"/>
  <c r="GQ15" i="32"/>
  <c r="GQ42" i="32" s="1"/>
  <c r="GQ11" i="32"/>
  <c r="GQ38" i="32" s="1"/>
  <c r="GQ7" i="32"/>
  <c r="GQ34" i="32" s="1"/>
  <c r="GQ12" i="32"/>
  <c r="GQ39" i="32" s="1"/>
  <c r="GQ31" i="32"/>
  <c r="GQ9" i="32"/>
  <c r="GQ36" i="32" s="1"/>
  <c r="GQ8" i="32"/>
  <c r="GQ35" i="32" s="1"/>
  <c r="GI61" i="32"/>
  <c r="GI64" i="32"/>
  <c r="GI60" i="32"/>
  <c r="GI63" i="32"/>
  <c r="GI62" i="32"/>
  <c r="GI59" i="32"/>
  <c r="GQ1" i="32"/>
  <c r="GQ38" i="5"/>
  <c r="GP38" i="5"/>
  <c r="E77" i="20" l="1"/>
  <c r="E78" i="20"/>
  <c r="F77" i="20"/>
  <c r="GQ82" i="5"/>
  <c r="GQ64" i="5"/>
  <c r="GQ63" i="5"/>
  <c r="GQ87" i="5" s="1"/>
  <c r="GR22" i="5"/>
  <c r="GR27" i="5"/>
  <c r="GR20" i="5"/>
  <c r="GR53" i="5" s="1"/>
  <c r="GR95" i="5" s="1"/>
  <c r="GR69" i="5"/>
  <c r="GR76" i="5" s="1"/>
  <c r="GR27" i="32"/>
  <c r="GR23" i="32"/>
  <c r="GR18" i="32"/>
  <c r="GR45" i="32" s="1"/>
  <c r="GS12" i="5" s="1"/>
  <c r="GR17" i="32"/>
  <c r="GR21" i="32"/>
  <c r="GR26" i="32"/>
  <c r="GR22" i="32"/>
  <c r="GR25" i="32"/>
  <c r="GR24" i="32"/>
  <c r="GR73" i="5"/>
  <c r="GR11" i="5"/>
  <c r="GR21" i="5"/>
  <c r="GR50" i="5" s="1"/>
  <c r="GR19" i="5"/>
  <c r="GR54" i="5" s="1"/>
  <c r="GR64" i="5" s="1"/>
  <c r="GR12" i="5"/>
  <c r="GR71" i="5"/>
  <c r="GR24" i="5"/>
  <c r="GQ29" i="5"/>
  <c r="GQ28" i="5"/>
  <c r="GR70" i="5"/>
  <c r="GR80" i="5" s="1"/>
  <c r="GR72" i="5"/>
  <c r="GR23" i="5"/>
  <c r="GR26" i="5"/>
  <c r="GR68" i="5"/>
  <c r="GJ66" i="32"/>
  <c r="GJ65" i="32"/>
  <c r="GR11" i="32"/>
  <c r="GR38" i="32" s="1"/>
  <c r="GR10" i="32"/>
  <c r="GR37" i="32" s="1"/>
  <c r="GR15" i="32"/>
  <c r="GR42" i="32" s="1"/>
  <c r="GR7" i="32"/>
  <c r="GR34" i="32" s="1"/>
  <c r="GR44" i="32"/>
  <c r="GS11" i="5" s="1"/>
  <c r="GR12" i="32"/>
  <c r="GR39" i="32" s="1"/>
  <c r="GS70" i="5" s="1"/>
  <c r="GR9" i="32"/>
  <c r="GR36" i="32" s="1"/>
  <c r="GS21" i="5" s="1"/>
  <c r="GR5" i="32"/>
  <c r="GR32" i="32" s="1"/>
  <c r="GR4" i="32"/>
  <c r="GR31" i="32" s="1"/>
  <c r="GR6" i="32"/>
  <c r="GR33" i="32" s="1"/>
  <c r="GR8" i="32"/>
  <c r="GR35" i="32" s="1"/>
  <c r="GS22" i="5" s="1"/>
  <c r="GR14" i="32"/>
  <c r="GR41" i="32" s="1"/>
  <c r="GS72" i="5" s="1"/>
  <c r="GR13" i="32"/>
  <c r="GR40" i="32" s="1"/>
  <c r="GS71" i="5" s="1"/>
  <c r="GJ60" i="32"/>
  <c r="GJ59" i="32"/>
  <c r="GJ62" i="32"/>
  <c r="GJ64" i="32"/>
  <c r="GJ63" i="32"/>
  <c r="GJ61" i="32"/>
  <c r="GR1" i="32"/>
  <c r="F78" i="20" l="1"/>
  <c r="GR57" i="5"/>
  <c r="GR63" i="5"/>
  <c r="GR87" i="5" s="1"/>
  <c r="GS23" i="5"/>
  <c r="GS20" i="5"/>
  <c r="GS53" i="5" s="1"/>
  <c r="GS73" i="5"/>
  <c r="GS24" i="5"/>
  <c r="GS77" i="5" s="1"/>
  <c r="GS19" i="5"/>
  <c r="GS54" i="5" s="1"/>
  <c r="GS69" i="5"/>
  <c r="GS76" i="5" s="1"/>
  <c r="GS80" i="5"/>
  <c r="GR96" i="5"/>
  <c r="GR81" i="5"/>
  <c r="GR82" i="5" s="1"/>
  <c r="GR93" i="5"/>
  <c r="GR32" i="5"/>
  <c r="GR94" i="5"/>
  <c r="GR77" i="5"/>
  <c r="GR78" i="5" s="1"/>
  <c r="GS27" i="32"/>
  <c r="GS23" i="32"/>
  <c r="GS18" i="32"/>
  <c r="GS45" i="32" s="1"/>
  <c r="GT12" i="5" s="1"/>
  <c r="GS24" i="32"/>
  <c r="GS26" i="32"/>
  <c r="GS22" i="32"/>
  <c r="GS25" i="32"/>
  <c r="GS21" i="32"/>
  <c r="GS17" i="32"/>
  <c r="GS44" i="32" s="1"/>
  <c r="GT11" i="5" s="1"/>
  <c r="GS27" i="5"/>
  <c r="GR62" i="5"/>
  <c r="GR29" i="5"/>
  <c r="GR28" i="5"/>
  <c r="GS68" i="5"/>
  <c r="GS26" i="5"/>
  <c r="GS32" i="5"/>
  <c r="GS50" i="5"/>
  <c r="GK66" i="32"/>
  <c r="GK65" i="32"/>
  <c r="GS8" i="32"/>
  <c r="GS35" i="32" s="1"/>
  <c r="GT22" i="5" s="1"/>
  <c r="GS15" i="32"/>
  <c r="GS42" i="32" s="1"/>
  <c r="GT73" i="5" s="1"/>
  <c r="GS7" i="32"/>
  <c r="GS34" i="32" s="1"/>
  <c r="GT23" i="5" s="1"/>
  <c r="GS12" i="32"/>
  <c r="GS39" i="32" s="1"/>
  <c r="GT70" i="5" s="1"/>
  <c r="GT80" i="5" s="1"/>
  <c r="GS4" i="32"/>
  <c r="GS31" i="32" s="1"/>
  <c r="GT24" i="5" s="1"/>
  <c r="GS10" i="32"/>
  <c r="GS37" i="32" s="1"/>
  <c r="GS6" i="32"/>
  <c r="GS33" i="32" s="1"/>
  <c r="GT20" i="5" s="1"/>
  <c r="GS11" i="32"/>
  <c r="GS38" i="32" s="1"/>
  <c r="GT69" i="5" s="1"/>
  <c r="GS13" i="32"/>
  <c r="GS40" i="32" s="1"/>
  <c r="GT71" i="5" s="1"/>
  <c r="GS9" i="32"/>
  <c r="GS36" i="32" s="1"/>
  <c r="GT21" i="5" s="1"/>
  <c r="GS14" i="32"/>
  <c r="GS41" i="32" s="1"/>
  <c r="GT72" i="5" s="1"/>
  <c r="GS5" i="32"/>
  <c r="GS32" i="32" s="1"/>
  <c r="GT19" i="5" s="1"/>
  <c r="GK60" i="32"/>
  <c r="GK64" i="32"/>
  <c r="GK62" i="32"/>
  <c r="GK63" i="32"/>
  <c r="GK59" i="32"/>
  <c r="GK61" i="32"/>
  <c r="GS1" i="32"/>
  <c r="GR38" i="5"/>
  <c r="GS38" i="5"/>
  <c r="F79" i="20" l="1"/>
  <c r="E79" i="20"/>
  <c r="GT53" i="5"/>
  <c r="GS94" i="5"/>
  <c r="GS81" i="5"/>
  <c r="GS82" i="5" s="1"/>
  <c r="GS93" i="5"/>
  <c r="GS57" i="5"/>
  <c r="GS62" i="5"/>
  <c r="GT54" i="5"/>
  <c r="GS63" i="5"/>
  <c r="GS87" i="5" s="1"/>
  <c r="GT76" i="5"/>
  <c r="GS64" i="5"/>
  <c r="GS95" i="5"/>
  <c r="GS96" i="5"/>
  <c r="GS78" i="5"/>
  <c r="GT18" i="32"/>
  <c r="GT45" i="32" s="1"/>
  <c r="GU12" i="5" s="1"/>
  <c r="GT24" i="32"/>
  <c r="GT21" i="32"/>
  <c r="GT26" i="32"/>
  <c r="GT22" i="32"/>
  <c r="GT25" i="32"/>
  <c r="GT27" i="32"/>
  <c r="GT23" i="32"/>
  <c r="GT17" i="32"/>
  <c r="GT44" i="32" s="1"/>
  <c r="GU11" i="5" s="1"/>
  <c r="GT27" i="5"/>
  <c r="GS28" i="5"/>
  <c r="GS29" i="5"/>
  <c r="GT57" i="5"/>
  <c r="GT81" i="5"/>
  <c r="GT82" i="5" s="1"/>
  <c r="GT94" i="5"/>
  <c r="GT93" i="5"/>
  <c r="GT50" i="5"/>
  <c r="GT26" i="5"/>
  <c r="GT62" i="5" s="1"/>
  <c r="GT68" i="5"/>
  <c r="GT77" i="5"/>
  <c r="GT32" i="5"/>
  <c r="GL66" i="32"/>
  <c r="GL65" i="32"/>
  <c r="GT13" i="32"/>
  <c r="GT40" i="32" s="1"/>
  <c r="GU71" i="5" s="1"/>
  <c r="GT5" i="32"/>
  <c r="GT32" i="32" s="1"/>
  <c r="GU19" i="5" s="1"/>
  <c r="GU54" i="5" s="1"/>
  <c r="GT12" i="32"/>
  <c r="GT39" i="32" s="1"/>
  <c r="GU70" i="5" s="1"/>
  <c r="GU80" i="5" s="1"/>
  <c r="GT4" i="32"/>
  <c r="GT31" i="32" s="1"/>
  <c r="GU24" i="5" s="1"/>
  <c r="GT9" i="32"/>
  <c r="GT36" i="32" s="1"/>
  <c r="GU21" i="5" s="1"/>
  <c r="GT15" i="32"/>
  <c r="GT42" i="32" s="1"/>
  <c r="GU73" i="5" s="1"/>
  <c r="GT11" i="32"/>
  <c r="GT38" i="32" s="1"/>
  <c r="GU69" i="5" s="1"/>
  <c r="GU76" i="5" s="1"/>
  <c r="GT7" i="32"/>
  <c r="GT34" i="32" s="1"/>
  <c r="GU23" i="5" s="1"/>
  <c r="GT8" i="32"/>
  <c r="GT35" i="32" s="1"/>
  <c r="GU22" i="5" s="1"/>
  <c r="GT6" i="32"/>
  <c r="GT33" i="32" s="1"/>
  <c r="GU20" i="5" s="1"/>
  <c r="GU53" i="5" s="1"/>
  <c r="GT10" i="32"/>
  <c r="GT37" i="32" s="1"/>
  <c r="GT14" i="32"/>
  <c r="GT41" i="32" s="1"/>
  <c r="GU72" i="5" s="1"/>
  <c r="GL64" i="32"/>
  <c r="GL61" i="32"/>
  <c r="GL60" i="32"/>
  <c r="GL62" i="32"/>
  <c r="GL63" i="32"/>
  <c r="GL59" i="32"/>
  <c r="GT1" i="32"/>
  <c r="GT38" i="5"/>
  <c r="F81" i="20" l="1"/>
  <c r="F80" i="20"/>
  <c r="E80" i="20"/>
  <c r="GT63" i="5"/>
  <c r="GT87" i="5" s="1"/>
  <c r="GT96" i="5"/>
  <c r="GT95" i="5"/>
  <c r="GT78" i="5"/>
  <c r="GT64" i="5"/>
  <c r="GT28" i="5"/>
  <c r="GT29" i="5"/>
  <c r="GU24" i="32"/>
  <c r="GU21" i="32"/>
  <c r="GU25" i="32"/>
  <c r="GU27" i="32"/>
  <c r="GU23" i="32"/>
  <c r="GU18" i="32"/>
  <c r="GU17" i="32"/>
  <c r="GU44" i="32" s="1"/>
  <c r="GV11" i="5" s="1"/>
  <c r="GU26" i="32"/>
  <c r="GU22" i="32"/>
  <c r="GU27" i="5"/>
  <c r="GU77" i="5"/>
  <c r="GU78" i="5" s="1"/>
  <c r="GU57" i="5"/>
  <c r="GU96" i="5"/>
  <c r="GU81" i="5"/>
  <c r="GU82" i="5" s="1"/>
  <c r="GU32" i="5"/>
  <c r="GU95" i="5"/>
  <c r="GU50" i="5"/>
  <c r="GU94" i="5"/>
  <c r="GU93" i="5"/>
  <c r="GU63" i="5"/>
  <c r="GU64" i="5"/>
  <c r="GU68" i="5"/>
  <c r="GU26" i="5"/>
  <c r="GU62" i="5" s="1"/>
  <c r="GU10" i="32"/>
  <c r="GU37" i="32" s="1"/>
  <c r="GU9" i="32"/>
  <c r="GU36" i="32" s="1"/>
  <c r="GU14" i="32"/>
  <c r="GU41" i="32" s="1"/>
  <c r="GU6" i="32"/>
  <c r="GU33" i="32" s="1"/>
  <c r="GU11" i="32"/>
  <c r="GU38" i="32" s="1"/>
  <c r="GU12" i="32"/>
  <c r="GU39" i="32" s="1"/>
  <c r="GU4" i="32"/>
  <c r="GU31" i="32" s="1"/>
  <c r="GV24" i="5" s="1"/>
  <c r="GU13" i="32"/>
  <c r="GU40" i="32" s="1"/>
  <c r="GV71" i="5" s="1"/>
  <c r="GU8" i="32"/>
  <c r="GU35" i="32" s="1"/>
  <c r="GU45" i="32"/>
  <c r="GU5" i="32"/>
  <c r="GU32" i="32" s="1"/>
  <c r="GU15" i="32"/>
  <c r="GU42" i="32" s="1"/>
  <c r="GU7" i="32"/>
  <c r="GU34" i="32" s="1"/>
  <c r="GU1" i="32"/>
  <c r="GU38" i="5"/>
  <c r="F82" i="20" l="1"/>
  <c r="E82" i="20"/>
  <c r="E81" i="20"/>
  <c r="GU87" i="5"/>
  <c r="GV73" i="5"/>
  <c r="GV81" i="5" s="1"/>
  <c r="GV69" i="5"/>
  <c r="GV76" i="5" s="1"/>
  <c r="GV19" i="5"/>
  <c r="GV54" i="5" s="1"/>
  <c r="GV64" i="5" s="1"/>
  <c r="GV20" i="5"/>
  <c r="GV53" i="5" s="1"/>
  <c r="GV96" i="5" s="1"/>
  <c r="GV21" i="32"/>
  <c r="GV25" i="32"/>
  <c r="GV17" i="32"/>
  <c r="GV44" i="32" s="1"/>
  <c r="GW11" i="5" s="1"/>
  <c r="GV18" i="32"/>
  <c r="GV45" i="32" s="1"/>
  <c r="GW12" i="5" s="1"/>
  <c r="GV27" i="32"/>
  <c r="GV23" i="32"/>
  <c r="GV24" i="32"/>
  <c r="GV26" i="32"/>
  <c r="GV22" i="32"/>
  <c r="GV12" i="5"/>
  <c r="GV32" i="5" s="1"/>
  <c r="GV72" i="5"/>
  <c r="GV77" i="5" s="1"/>
  <c r="GU28" i="5"/>
  <c r="GU29" i="5"/>
  <c r="GV22" i="5"/>
  <c r="GV57" i="5" s="1"/>
  <c r="GV21" i="5"/>
  <c r="GV50" i="5" s="1"/>
  <c r="GV27" i="5"/>
  <c r="GV23" i="5"/>
  <c r="GV70" i="5"/>
  <c r="GV80" i="5" s="1"/>
  <c r="GV26" i="5"/>
  <c r="GV62" i="5" s="1"/>
  <c r="GV68" i="5"/>
  <c r="GV94" i="5"/>
  <c r="GV93" i="5"/>
  <c r="GV15" i="32"/>
  <c r="GV42" i="32" s="1"/>
  <c r="GW73" i="5" s="1"/>
  <c r="GV7" i="32"/>
  <c r="GV34" i="32" s="1"/>
  <c r="GV14" i="32"/>
  <c r="GV41" i="32" s="1"/>
  <c r="GV6" i="32"/>
  <c r="GV33" i="32" s="1"/>
  <c r="GW20" i="5" s="1"/>
  <c r="GV11" i="32"/>
  <c r="GV38" i="32" s="1"/>
  <c r="GV12" i="32"/>
  <c r="GV39" i="32" s="1"/>
  <c r="GW70" i="5" s="1"/>
  <c r="GV13" i="32"/>
  <c r="GV40" i="32" s="1"/>
  <c r="GW71" i="5" s="1"/>
  <c r="GV8" i="32"/>
  <c r="GV35" i="32" s="1"/>
  <c r="GW22" i="5" s="1"/>
  <c r="GV4" i="32"/>
  <c r="GV31" i="32" s="1"/>
  <c r="GV9" i="32"/>
  <c r="GV36" i="32" s="1"/>
  <c r="GV5" i="32"/>
  <c r="GV32" i="32" s="1"/>
  <c r="GW19" i="5" s="1"/>
  <c r="GV10" i="32"/>
  <c r="GV37" i="32" s="1"/>
  <c r="GV1" i="32"/>
  <c r="GV38" i="5"/>
  <c r="GW54" i="5" l="1"/>
  <c r="GW64" i="5" s="1"/>
  <c r="GV63" i="5"/>
  <c r="GV87" i="5" s="1"/>
  <c r="GW53" i="5"/>
  <c r="GW95" i="5" s="1"/>
  <c r="GW80" i="5"/>
  <c r="GV95" i="5"/>
  <c r="GV78" i="5"/>
  <c r="GV82" i="5"/>
  <c r="GV29" i="5"/>
  <c r="GV28" i="5"/>
  <c r="GW27" i="5"/>
  <c r="GW21" i="5"/>
  <c r="GW50" i="5" s="1"/>
  <c r="GW72" i="5"/>
  <c r="GW25" i="32"/>
  <c r="GW17" i="32"/>
  <c r="GW26" i="32"/>
  <c r="GW22" i="32"/>
  <c r="GW24" i="32"/>
  <c r="GW18" i="32"/>
  <c r="GW45" i="32" s="1"/>
  <c r="GX12" i="5" s="1"/>
  <c r="GW21" i="32"/>
  <c r="GW27" i="32"/>
  <c r="GW23" i="32"/>
  <c r="GW24" i="5"/>
  <c r="GW93" i="5" s="1"/>
  <c r="GW23" i="5"/>
  <c r="GW69" i="5"/>
  <c r="GW76" i="5" s="1"/>
  <c r="GW32" i="5"/>
  <c r="GW68" i="5"/>
  <c r="GW26" i="5"/>
  <c r="GW12" i="32"/>
  <c r="GW39" i="32" s="1"/>
  <c r="GX70" i="5" s="1"/>
  <c r="GX80" i="5" s="1"/>
  <c r="GW4" i="32"/>
  <c r="GW31" i="32" s="1"/>
  <c r="GW11" i="32"/>
  <c r="GW38" i="32" s="1"/>
  <c r="GX69" i="5" s="1"/>
  <c r="GW8" i="32"/>
  <c r="GW35" i="32" s="1"/>
  <c r="GX22" i="5" s="1"/>
  <c r="GW7" i="32"/>
  <c r="GW34" i="32" s="1"/>
  <c r="GX23" i="5" s="1"/>
  <c r="GW13" i="32"/>
  <c r="GW40" i="32" s="1"/>
  <c r="GX71" i="5" s="1"/>
  <c r="GW9" i="32"/>
  <c r="GW36" i="32" s="1"/>
  <c r="GX21" i="5" s="1"/>
  <c r="GW5" i="32"/>
  <c r="GW32" i="32" s="1"/>
  <c r="GX19" i="5" s="1"/>
  <c r="GX54" i="5" s="1"/>
  <c r="GW14" i="32"/>
  <c r="GW41" i="32" s="1"/>
  <c r="GW10" i="32"/>
  <c r="GW37" i="32" s="1"/>
  <c r="GW6" i="32"/>
  <c r="GW33" i="32" s="1"/>
  <c r="GX20" i="5" s="1"/>
  <c r="GX53" i="5" s="1"/>
  <c r="GW44" i="32"/>
  <c r="GW15" i="32"/>
  <c r="GW42" i="32" s="1"/>
  <c r="GX73" i="5" s="1"/>
  <c r="GW1" i="32"/>
  <c r="GW38" i="5"/>
  <c r="F83" i="20" l="1"/>
  <c r="E83" i="20"/>
  <c r="GW96" i="5"/>
  <c r="GW57" i="5"/>
  <c r="GW63" i="5"/>
  <c r="GW87" i="5" s="1"/>
  <c r="GW94" i="5"/>
  <c r="GX96" i="5" s="1"/>
  <c r="GW81" i="5"/>
  <c r="GW82" i="5" s="1"/>
  <c r="GW77" i="5"/>
  <c r="GW78" i="5" s="1"/>
  <c r="GW62" i="5"/>
  <c r="GX64" i="5" s="1"/>
  <c r="GY27" i="5"/>
  <c r="GX26" i="32"/>
  <c r="GX22" i="32"/>
  <c r="GX21" i="32"/>
  <c r="GX18" i="32"/>
  <c r="GX45" i="32" s="1"/>
  <c r="GX25" i="32"/>
  <c r="GX24" i="32"/>
  <c r="GX17" i="32"/>
  <c r="GX27" i="32"/>
  <c r="GX23" i="32"/>
  <c r="GX11" i="5"/>
  <c r="GX32" i="5" s="1"/>
  <c r="GW28" i="5"/>
  <c r="GW29" i="5"/>
  <c r="GX76" i="5"/>
  <c r="GX27" i="5"/>
  <c r="GX72" i="5"/>
  <c r="GX24" i="5"/>
  <c r="GX57" i="5" s="1"/>
  <c r="GX95" i="5"/>
  <c r="GX68" i="5"/>
  <c r="GX26" i="5"/>
  <c r="GX50" i="5"/>
  <c r="GX9" i="32"/>
  <c r="GX36" i="32" s="1"/>
  <c r="GX8" i="32"/>
  <c r="GX35" i="32" s="1"/>
  <c r="GY22" i="5" s="1"/>
  <c r="GX13" i="32"/>
  <c r="GX40" i="32" s="1"/>
  <c r="GX5" i="32"/>
  <c r="GX32" i="32" s="1"/>
  <c r="GY19" i="5" s="1"/>
  <c r="GY54" i="5" s="1"/>
  <c r="GX12" i="32"/>
  <c r="GX39" i="32" s="1"/>
  <c r="GY70" i="5" s="1"/>
  <c r="GY80" i="5" s="1"/>
  <c r="GX44" i="32"/>
  <c r="GY11" i="5" s="1"/>
  <c r="GX4" i="32"/>
  <c r="GX31" i="32" s="1"/>
  <c r="GY24" i="5" s="1"/>
  <c r="GX14" i="32"/>
  <c r="GX41" i="32" s="1"/>
  <c r="GX10" i="32"/>
  <c r="GX37" i="32" s="1"/>
  <c r="GX15" i="32"/>
  <c r="GX42" i="32" s="1"/>
  <c r="GX6" i="32"/>
  <c r="GX33" i="32" s="1"/>
  <c r="GX11" i="32"/>
  <c r="GX38" i="32" s="1"/>
  <c r="GY69" i="5" s="1"/>
  <c r="GY76" i="5" s="1"/>
  <c r="GX7" i="32"/>
  <c r="GX34" i="32" s="1"/>
  <c r="GY23" i="5" s="1"/>
  <c r="GX1" i="32"/>
  <c r="GX38" i="5"/>
  <c r="E84" i="20" l="1"/>
  <c r="F84" i="20"/>
  <c r="GY20" i="5"/>
  <c r="GY53" i="5" s="1"/>
  <c r="GY71" i="5"/>
  <c r="GY21" i="5"/>
  <c r="GY50" i="5" s="1"/>
  <c r="GY72" i="5"/>
  <c r="GY77" i="5" s="1"/>
  <c r="GY78" i="5" s="1"/>
  <c r="GY12" i="5"/>
  <c r="GY32" i="5" s="1"/>
  <c r="GX63" i="5"/>
  <c r="GX87" i="5" s="1"/>
  <c r="GX77" i="5"/>
  <c r="GX78" i="5" s="1"/>
  <c r="GX94" i="5"/>
  <c r="GX93" i="5"/>
  <c r="GX81" i="5"/>
  <c r="GX82" i="5" s="1"/>
  <c r="GY26" i="32"/>
  <c r="GY22" i="32"/>
  <c r="GY27" i="32"/>
  <c r="GY23" i="32"/>
  <c r="GY25" i="32"/>
  <c r="GY17" i="32"/>
  <c r="GY44" i="32" s="1"/>
  <c r="GY24" i="32"/>
  <c r="GY21" i="32"/>
  <c r="GY18" i="32"/>
  <c r="GX62" i="5"/>
  <c r="GY64" i="5" s="1"/>
  <c r="GY29" i="5"/>
  <c r="GY28" i="5"/>
  <c r="GY73" i="5"/>
  <c r="GY81" i="5" s="1"/>
  <c r="GY82" i="5" s="1"/>
  <c r="GX29" i="5"/>
  <c r="GX28" i="5"/>
  <c r="GY57" i="5"/>
  <c r="GY93" i="5"/>
  <c r="GY94" i="5"/>
  <c r="GY26" i="5"/>
  <c r="GY62" i="5" s="1"/>
  <c r="GY68" i="5"/>
  <c r="GY14" i="32"/>
  <c r="GY41" i="32" s="1"/>
  <c r="GY6" i="32"/>
  <c r="GY33" i="32" s="1"/>
  <c r="GY13" i="32"/>
  <c r="GY40" i="32" s="1"/>
  <c r="GY5" i="32"/>
  <c r="GY32" i="32" s="1"/>
  <c r="GY10" i="32"/>
  <c r="GY37" i="32" s="1"/>
  <c r="GY8" i="32"/>
  <c r="GY35" i="32" s="1"/>
  <c r="GY9" i="32"/>
  <c r="GY36" i="32" s="1"/>
  <c r="GY45" i="32"/>
  <c r="GZ12" i="5" s="1"/>
  <c r="GY15" i="32"/>
  <c r="GY42" i="32" s="1"/>
  <c r="GY11" i="32"/>
  <c r="GY38" i="32" s="1"/>
  <c r="GY4" i="32"/>
  <c r="GY31" i="32" s="1"/>
  <c r="GY12" i="32"/>
  <c r="GY39" i="32" s="1"/>
  <c r="GY7" i="32"/>
  <c r="GY34" i="32" s="1"/>
  <c r="GY1" i="32"/>
  <c r="GY38" i="5"/>
  <c r="E86" i="20" l="1"/>
  <c r="F86" i="20"/>
  <c r="E85" i="20"/>
  <c r="F85" i="20"/>
  <c r="GY95" i="5"/>
  <c r="GY96" i="5"/>
  <c r="GZ11" i="5"/>
  <c r="GZ32" i="5" s="1"/>
  <c r="GZ70" i="5"/>
  <c r="GZ80" i="5" s="1"/>
  <c r="GZ19" i="5"/>
  <c r="GZ54" i="5" s="1"/>
  <c r="GZ64" i="5" s="1"/>
  <c r="GZ24" i="5"/>
  <c r="GZ93" i="5" s="1"/>
  <c r="GZ71" i="5"/>
  <c r="GZ27" i="5"/>
  <c r="GZ69" i="5"/>
  <c r="GZ76" i="5" s="1"/>
  <c r="GZ20" i="5"/>
  <c r="GZ53" i="5" s="1"/>
  <c r="GZ95" i="5" s="1"/>
  <c r="GZ18" i="32"/>
  <c r="GZ45" i="32" s="1"/>
  <c r="HA12" i="5" s="1"/>
  <c r="GZ27" i="32"/>
  <c r="GZ23" i="32"/>
  <c r="GZ25" i="32"/>
  <c r="GZ17" i="32"/>
  <c r="GZ44" i="32" s="1"/>
  <c r="HA11" i="5" s="1"/>
  <c r="GZ26" i="32"/>
  <c r="GZ21" i="32"/>
  <c r="GZ22" i="32"/>
  <c r="GZ24" i="32"/>
  <c r="GZ73" i="5"/>
  <c r="GZ72" i="5"/>
  <c r="GZ21" i="5"/>
  <c r="GZ50" i="5" s="1"/>
  <c r="GZ23" i="5"/>
  <c r="GZ22" i="5"/>
  <c r="GY63" i="5"/>
  <c r="GY87" i="5" s="1"/>
  <c r="GZ68" i="5"/>
  <c r="GZ26" i="5"/>
  <c r="GZ11" i="32"/>
  <c r="GZ38" i="32" s="1"/>
  <c r="HA69" i="5" s="1"/>
  <c r="GZ10" i="32"/>
  <c r="GZ37" i="32" s="1"/>
  <c r="GZ15" i="32"/>
  <c r="GZ42" i="32" s="1"/>
  <c r="HA73" i="5" s="1"/>
  <c r="GZ7" i="32"/>
  <c r="GZ34" i="32" s="1"/>
  <c r="GZ13" i="32"/>
  <c r="GZ40" i="32" s="1"/>
  <c r="GZ8" i="32"/>
  <c r="GZ35" i="32" s="1"/>
  <c r="HA22" i="5" s="1"/>
  <c r="GZ4" i="32"/>
  <c r="GZ31" i="32" s="1"/>
  <c r="GZ9" i="32"/>
  <c r="GZ36" i="32" s="1"/>
  <c r="HA21" i="5" s="1"/>
  <c r="GZ14" i="32"/>
  <c r="GZ41" i="32" s="1"/>
  <c r="GZ5" i="32"/>
  <c r="GZ32" i="32" s="1"/>
  <c r="HA19" i="5" s="1"/>
  <c r="GZ6" i="32"/>
  <c r="GZ33" i="32" s="1"/>
  <c r="GZ12" i="32"/>
  <c r="GZ39" i="32" s="1"/>
  <c r="HA70" i="5" s="1"/>
  <c r="GZ1" i="32"/>
  <c r="GZ38" i="5"/>
  <c r="HA80" i="5" l="1"/>
  <c r="HA71" i="5"/>
  <c r="HA54" i="5"/>
  <c r="GZ57" i="5"/>
  <c r="GZ62" i="5"/>
  <c r="GZ63" i="5"/>
  <c r="GZ87" i="5" s="1"/>
  <c r="HA76" i="5"/>
  <c r="GZ81" i="5"/>
  <c r="GZ82" i="5" s="1"/>
  <c r="GZ96" i="5"/>
  <c r="GZ94" i="5"/>
  <c r="HA72" i="5"/>
  <c r="HA27" i="32"/>
  <c r="HA23" i="32"/>
  <c r="HA18" i="32"/>
  <c r="HA45" i="32" s="1"/>
  <c r="HB12" i="5" s="1"/>
  <c r="HA24" i="32"/>
  <c r="HA26" i="32"/>
  <c r="HA22" i="32"/>
  <c r="HA21" i="32"/>
  <c r="HA25" i="32"/>
  <c r="HA17" i="32"/>
  <c r="HA24" i="5"/>
  <c r="HA94" i="5" s="1"/>
  <c r="GZ29" i="5"/>
  <c r="GZ28" i="5"/>
  <c r="GZ77" i="5"/>
  <c r="GZ78" i="5" s="1"/>
  <c r="HA27" i="5"/>
  <c r="HA20" i="5"/>
  <c r="HA53" i="5" s="1"/>
  <c r="HA23" i="5"/>
  <c r="HA26" i="5"/>
  <c r="HA68" i="5"/>
  <c r="HA50" i="5"/>
  <c r="HA32" i="5"/>
  <c r="HA8" i="32"/>
  <c r="HA35" i="32" s="1"/>
  <c r="HA15" i="32"/>
  <c r="HA42" i="32" s="1"/>
  <c r="HA7" i="32"/>
  <c r="HA34" i="32" s="1"/>
  <c r="HB23" i="5" s="1"/>
  <c r="HA44" i="32"/>
  <c r="HA12" i="32"/>
  <c r="HA39" i="32" s="1"/>
  <c r="HA4" i="32"/>
  <c r="HA31" i="32" s="1"/>
  <c r="HA9" i="32"/>
  <c r="HA36" i="32" s="1"/>
  <c r="HA14" i="32"/>
  <c r="HA41" i="32" s="1"/>
  <c r="HA10" i="32"/>
  <c r="HA37" i="32" s="1"/>
  <c r="HA6" i="32"/>
  <c r="HA33" i="32" s="1"/>
  <c r="HA5" i="32"/>
  <c r="HA32" i="32" s="1"/>
  <c r="HB19" i="5" s="1"/>
  <c r="HB54" i="5" s="1"/>
  <c r="HA11" i="32"/>
  <c r="HA38" i="32" s="1"/>
  <c r="HA13" i="32"/>
  <c r="HA40" i="32" s="1"/>
  <c r="HA1" i="32"/>
  <c r="HA38" i="5"/>
  <c r="F87" i="20" l="1"/>
  <c r="E87" i="20"/>
  <c r="HB72" i="5"/>
  <c r="HB22" i="5"/>
  <c r="HB21" i="5"/>
  <c r="HB50" i="5" s="1"/>
  <c r="HB71" i="5"/>
  <c r="HB70" i="5"/>
  <c r="HB80" i="5" s="1"/>
  <c r="HA64" i="5"/>
  <c r="HA96" i="5"/>
  <c r="HA77" i="5"/>
  <c r="HA78" i="5" s="1"/>
  <c r="HA57" i="5"/>
  <c r="HA63" i="5"/>
  <c r="HA87" i="5" s="1"/>
  <c r="HA95" i="5"/>
  <c r="HA93" i="5"/>
  <c r="HB18" i="32"/>
  <c r="HB45" i="32" s="1"/>
  <c r="HC12" i="5" s="1"/>
  <c r="HB21" i="32"/>
  <c r="HB24" i="32"/>
  <c r="HB25" i="32"/>
  <c r="HB26" i="32"/>
  <c r="HB17" i="32"/>
  <c r="HB27" i="32"/>
  <c r="HB23" i="32"/>
  <c r="HB22" i="32"/>
  <c r="HB69" i="5"/>
  <c r="HB76" i="5" s="1"/>
  <c r="HB11" i="5"/>
  <c r="HB32" i="5" s="1"/>
  <c r="HA81" i="5"/>
  <c r="HA82" i="5" s="1"/>
  <c r="HA62" i="5"/>
  <c r="HA28" i="5"/>
  <c r="HA29" i="5"/>
  <c r="HB27" i="5"/>
  <c r="HB20" i="5"/>
  <c r="HB53" i="5" s="1"/>
  <c r="HB96" i="5" s="1"/>
  <c r="HB73" i="5"/>
  <c r="HB24" i="5"/>
  <c r="HB94" i="5" s="1"/>
  <c r="HB68" i="5"/>
  <c r="HB26" i="5"/>
  <c r="HB13" i="32"/>
  <c r="HB40" i="32" s="1"/>
  <c r="HC71" i="5" s="1"/>
  <c r="HB5" i="32"/>
  <c r="HB32" i="32" s="1"/>
  <c r="HC19" i="5" s="1"/>
  <c r="HC54" i="5" s="1"/>
  <c r="HB12" i="32"/>
  <c r="HB39" i="32" s="1"/>
  <c r="HC70" i="5" s="1"/>
  <c r="HB4" i="32"/>
  <c r="HB31" i="32" s="1"/>
  <c r="HC24" i="5" s="1"/>
  <c r="HB9" i="32"/>
  <c r="HB36" i="32" s="1"/>
  <c r="HC21" i="5" s="1"/>
  <c r="HB14" i="32"/>
  <c r="HB41" i="32" s="1"/>
  <c r="HB10" i="32"/>
  <c r="HB37" i="32" s="1"/>
  <c r="HB6" i="32"/>
  <c r="HB33" i="32" s="1"/>
  <c r="HB11" i="32"/>
  <c r="HB38" i="32" s="1"/>
  <c r="HC69" i="5" s="1"/>
  <c r="HB15" i="32"/>
  <c r="HB42" i="32" s="1"/>
  <c r="HC73" i="5" s="1"/>
  <c r="HB8" i="32"/>
  <c r="HB35" i="32" s="1"/>
  <c r="HC22" i="5" s="1"/>
  <c r="HB44" i="32"/>
  <c r="HC11" i="5" s="1"/>
  <c r="HB7" i="32"/>
  <c r="HB34" i="32" s="1"/>
  <c r="HB1" i="32"/>
  <c r="HB38" i="5"/>
  <c r="F88" i="20" l="1"/>
  <c r="E88" i="20"/>
  <c r="HC80" i="5"/>
  <c r="HC20" i="5"/>
  <c r="HC53" i="5" s="1"/>
  <c r="HB81" i="5"/>
  <c r="HB82" i="5" s="1"/>
  <c r="HB62" i="5"/>
  <c r="HC64" i="5" s="1"/>
  <c r="HB57" i="5"/>
  <c r="HB93" i="5"/>
  <c r="HC76" i="5"/>
  <c r="HB77" i="5"/>
  <c r="HB78" i="5" s="1"/>
  <c r="HB63" i="5"/>
  <c r="HB87" i="5" s="1"/>
  <c r="HC24" i="32"/>
  <c r="HC25" i="32"/>
  <c r="HC21" i="32"/>
  <c r="HC17" i="32"/>
  <c r="HC44" i="32" s="1"/>
  <c r="HD11" i="5" s="1"/>
  <c r="HC27" i="32"/>
  <c r="HC23" i="32"/>
  <c r="HC26" i="32"/>
  <c r="HC22" i="32"/>
  <c r="HC18" i="32"/>
  <c r="HC45" i="32" s="1"/>
  <c r="HD12" i="5" s="1"/>
  <c r="HB95" i="5"/>
  <c r="HB64" i="5"/>
  <c r="HB29" i="5"/>
  <c r="HB28" i="5"/>
  <c r="HC27" i="5"/>
  <c r="HC23" i="5"/>
  <c r="HC72" i="5"/>
  <c r="HC77" i="5" s="1"/>
  <c r="HC81" i="5"/>
  <c r="HC57" i="5"/>
  <c r="HC68" i="5"/>
  <c r="HC26" i="5"/>
  <c r="HC62" i="5" s="1"/>
  <c r="HC50" i="5"/>
  <c r="HC32" i="5"/>
  <c r="HC93" i="5"/>
  <c r="HC94" i="5"/>
  <c r="HC10" i="32"/>
  <c r="HC37" i="32" s="1"/>
  <c r="HC9" i="32"/>
  <c r="HC36" i="32" s="1"/>
  <c r="HC14" i="32"/>
  <c r="HC41" i="32" s="1"/>
  <c r="HD72" i="5" s="1"/>
  <c r="HC6" i="32"/>
  <c r="HC33" i="32" s="1"/>
  <c r="HD20" i="5" s="1"/>
  <c r="HC5" i="32"/>
  <c r="HC32" i="32" s="1"/>
  <c r="HD19" i="5" s="1"/>
  <c r="HD54" i="5" s="1"/>
  <c r="HC15" i="32"/>
  <c r="HC42" i="32" s="1"/>
  <c r="HD73" i="5" s="1"/>
  <c r="HC11" i="32"/>
  <c r="HC38" i="32" s="1"/>
  <c r="HD69" i="5" s="1"/>
  <c r="HD76" i="5" s="1"/>
  <c r="HC7" i="32"/>
  <c r="HC34" i="32" s="1"/>
  <c r="HD23" i="5" s="1"/>
  <c r="HC8" i="32"/>
  <c r="HC35" i="32" s="1"/>
  <c r="HC4" i="32"/>
  <c r="HC31" i="32" s="1"/>
  <c r="HD24" i="5" s="1"/>
  <c r="HC13" i="32"/>
  <c r="HC40" i="32" s="1"/>
  <c r="HD71" i="5" s="1"/>
  <c r="HC12" i="32"/>
  <c r="HC39" i="32" s="1"/>
  <c r="HD70" i="5" s="1"/>
  <c r="HD80" i="5" s="1"/>
  <c r="HC1" i="32"/>
  <c r="HC38" i="5"/>
  <c r="F89" i="20" l="1"/>
  <c r="E89" i="20"/>
  <c r="HC82" i="5"/>
  <c r="HD53" i="5"/>
  <c r="HD96" i="5" s="1"/>
  <c r="HD22" i="5"/>
  <c r="HD57" i="5" s="1"/>
  <c r="HD21" i="5"/>
  <c r="HD50" i="5" s="1"/>
  <c r="HC63" i="5"/>
  <c r="HC87" i="5" s="1"/>
  <c r="HC78" i="5"/>
  <c r="HC96" i="5"/>
  <c r="HC95" i="5"/>
  <c r="HD21" i="32"/>
  <c r="HD25" i="32"/>
  <c r="HD17" i="32"/>
  <c r="HD44" i="32" s="1"/>
  <c r="HE11" i="5" s="1"/>
  <c r="HD18" i="32"/>
  <c r="HD45" i="32" s="1"/>
  <c r="HE12" i="5" s="1"/>
  <c r="HD26" i="32"/>
  <c r="HD22" i="32"/>
  <c r="HD27" i="32"/>
  <c r="HD24" i="32"/>
  <c r="HD23" i="32"/>
  <c r="HC28" i="5"/>
  <c r="HC29" i="5"/>
  <c r="HD27" i="5"/>
  <c r="HD81" i="5"/>
  <c r="HD82" i="5" s="1"/>
  <c r="HD94" i="5"/>
  <c r="HD93" i="5"/>
  <c r="HD32" i="5"/>
  <c r="HD77" i="5"/>
  <c r="HD78" i="5" s="1"/>
  <c r="HD64" i="5"/>
  <c r="HD68" i="5"/>
  <c r="HD26" i="5"/>
  <c r="HD62" i="5" s="1"/>
  <c r="HC59" i="32"/>
  <c r="HD15" i="32"/>
  <c r="HD42" i="32" s="1"/>
  <c r="HE73" i="5" s="1"/>
  <c r="HD7" i="32"/>
  <c r="HD34" i="32" s="1"/>
  <c r="HD14" i="32"/>
  <c r="HD41" i="32" s="1"/>
  <c r="HD6" i="32"/>
  <c r="HD33" i="32" s="1"/>
  <c r="HE20" i="5" s="1"/>
  <c r="HE53" i="5" s="1"/>
  <c r="HD11" i="32"/>
  <c r="HD38" i="32" s="1"/>
  <c r="HE69" i="5" s="1"/>
  <c r="HE76" i="5" s="1"/>
  <c r="HD10" i="32"/>
  <c r="HD37" i="32" s="1"/>
  <c r="HD12" i="32"/>
  <c r="HD39" i="32" s="1"/>
  <c r="HE70" i="5" s="1"/>
  <c r="HE80" i="5" s="1"/>
  <c r="HD5" i="32"/>
  <c r="HD32" i="32" s="1"/>
  <c r="HE19" i="5" s="1"/>
  <c r="HE54" i="5" s="1"/>
  <c r="HD4" i="32"/>
  <c r="HD31" i="32" s="1"/>
  <c r="HD9" i="32"/>
  <c r="HD36" i="32" s="1"/>
  <c r="HD8" i="32"/>
  <c r="HD35" i="32" s="1"/>
  <c r="HE22" i="5" s="1"/>
  <c r="HD13" i="32"/>
  <c r="HD40" i="32" s="1"/>
  <c r="HE71" i="5" s="1"/>
  <c r="HD1" i="32"/>
  <c r="HD38" i="5"/>
  <c r="HD63" i="5" l="1"/>
  <c r="HD87" i="5" s="1"/>
  <c r="E91" i="20"/>
  <c r="F90" i="20"/>
  <c r="E90" i="20"/>
  <c r="F91" i="20"/>
  <c r="HD95" i="5"/>
  <c r="HE21" i="5"/>
  <c r="HE50" i="5" s="1"/>
  <c r="HE72" i="5"/>
  <c r="HE24" i="5"/>
  <c r="HE81" i="5" s="1"/>
  <c r="HE82" i="5" s="1"/>
  <c r="HE23" i="5"/>
  <c r="HD28" i="5"/>
  <c r="HD29" i="5"/>
  <c r="HE25" i="32"/>
  <c r="HE17" i="32"/>
  <c r="HE44" i="32" s="1"/>
  <c r="HF11" i="5" s="1"/>
  <c r="HE26" i="32"/>
  <c r="HE22" i="32"/>
  <c r="HE24" i="32"/>
  <c r="HE23" i="32"/>
  <c r="HE27" i="32"/>
  <c r="HE21" i="32"/>
  <c r="HE18" i="32"/>
  <c r="HE45" i="32" s="1"/>
  <c r="HF12" i="5" s="1"/>
  <c r="HE27" i="5"/>
  <c r="HE32" i="5"/>
  <c r="HE96" i="5"/>
  <c r="HE95" i="5"/>
  <c r="HE64" i="5"/>
  <c r="HE63" i="5"/>
  <c r="HE26" i="5"/>
  <c r="HE68" i="5"/>
  <c r="HD59" i="32"/>
  <c r="HE12" i="32"/>
  <c r="HE39" i="32" s="1"/>
  <c r="HE4" i="32"/>
  <c r="HE31" i="32" s="1"/>
  <c r="HF24" i="5" s="1"/>
  <c r="HE11" i="32"/>
  <c r="HE38" i="32" s="1"/>
  <c r="HE8" i="32"/>
  <c r="HE35" i="32" s="1"/>
  <c r="HE10" i="32"/>
  <c r="HE37" i="32" s="1"/>
  <c r="HE15" i="32"/>
  <c r="HE42" i="32" s="1"/>
  <c r="HF73" i="5" s="1"/>
  <c r="HE7" i="32"/>
  <c r="HE34" i="32" s="1"/>
  <c r="HF23" i="5" s="1"/>
  <c r="HE13" i="32"/>
  <c r="HE40" i="32" s="1"/>
  <c r="HE9" i="32"/>
  <c r="HE36" i="32" s="1"/>
  <c r="HE5" i="32"/>
  <c r="HE32" i="32" s="1"/>
  <c r="HE14" i="32"/>
  <c r="HE41" i="32" s="1"/>
  <c r="HF72" i="5" s="1"/>
  <c r="HE6" i="32"/>
  <c r="HE33" i="32" s="1"/>
  <c r="HF20" i="5" s="1"/>
  <c r="HF53" i="5" s="1"/>
  <c r="HE1" i="32"/>
  <c r="HE38" i="5"/>
  <c r="HE87" i="5" l="1"/>
  <c r="F92" i="20"/>
  <c r="HE93" i="5"/>
  <c r="HF95" i="5" s="1"/>
  <c r="HE94" i="5"/>
  <c r="HF96" i="5" s="1"/>
  <c r="HE62" i="5"/>
  <c r="HF63" i="5" s="1"/>
  <c r="HF87" i="5" s="1"/>
  <c r="HE57" i="5"/>
  <c r="HE77" i="5"/>
  <c r="HE78" i="5" s="1"/>
  <c r="HE29" i="5"/>
  <c r="HE28" i="5"/>
  <c r="HF26" i="32"/>
  <c r="HF22" i="32"/>
  <c r="HF21" i="32"/>
  <c r="HF17" i="32"/>
  <c r="HF27" i="32"/>
  <c r="HF23" i="32"/>
  <c r="HF25" i="32"/>
  <c r="HF18" i="32"/>
  <c r="HF45" i="32" s="1"/>
  <c r="HG12" i="5" s="1"/>
  <c r="HF24" i="32"/>
  <c r="HF71" i="5"/>
  <c r="HF70" i="5"/>
  <c r="HF80" i="5" s="1"/>
  <c r="HF27" i="5"/>
  <c r="HF22" i="5"/>
  <c r="HF57" i="5" s="1"/>
  <c r="HF19" i="5"/>
  <c r="HF54" i="5" s="1"/>
  <c r="HF21" i="5"/>
  <c r="HF50" i="5" s="1"/>
  <c r="HF69" i="5"/>
  <c r="HF76" i="5" s="1"/>
  <c r="HF77" i="5"/>
  <c r="HF32" i="5"/>
  <c r="HF94" i="5"/>
  <c r="HF93" i="5"/>
  <c r="HF81" i="5"/>
  <c r="HF26" i="5"/>
  <c r="HF62" i="5" s="1"/>
  <c r="HF68" i="5"/>
  <c r="HE59" i="32"/>
  <c r="HF9" i="32"/>
  <c r="HF36" i="32" s="1"/>
  <c r="HF8" i="32"/>
  <c r="HF35" i="32" s="1"/>
  <c r="HF13" i="32"/>
  <c r="HF40" i="32" s="1"/>
  <c r="HF5" i="32"/>
  <c r="HF32" i="32" s="1"/>
  <c r="HG19" i="5" s="1"/>
  <c r="HF15" i="32"/>
  <c r="HF42" i="32" s="1"/>
  <c r="HF6" i="32"/>
  <c r="HF33" i="32" s="1"/>
  <c r="HF11" i="32"/>
  <c r="HF38" i="32" s="1"/>
  <c r="HF7" i="32"/>
  <c r="HF34" i="32" s="1"/>
  <c r="HF12" i="32"/>
  <c r="HF39" i="32" s="1"/>
  <c r="HF44" i="32"/>
  <c r="HF14" i="32"/>
  <c r="HF41" i="32" s="1"/>
  <c r="HG72" i="5" s="1"/>
  <c r="HF4" i="32"/>
  <c r="HF31" i="32" s="1"/>
  <c r="HG24" i="5" s="1"/>
  <c r="HF10" i="32"/>
  <c r="HF37" i="32" s="1"/>
  <c r="HF1" i="32"/>
  <c r="HF38" i="5"/>
  <c r="E92" i="20" l="1"/>
  <c r="HF64" i="5"/>
  <c r="HG71" i="5"/>
  <c r="HG22" i="5"/>
  <c r="HG57" i="5" s="1"/>
  <c r="HG23" i="5"/>
  <c r="HG21" i="5"/>
  <c r="HG50" i="5" s="1"/>
  <c r="HG69" i="5"/>
  <c r="HG76" i="5" s="1"/>
  <c r="HG11" i="5"/>
  <c r="HG32" i="5" s="1"/>
  <c r="HG70" i="5"/>
  <c r="HG80" i="5" s="1"/>
  <c r="HG20" i="5"/>
  <c r="HG53" i="5" s="1"/>
  <c r="HG96" i="5" s="1"/>
  <c r="HG73" i="5"/>
  <c r="HG81" i="5" s="1"/>
  <c r="HG54" i="5"/>
  <c r="HG64" i="5" s="1"/>
  <c r="HG26" i="32"/>
  <c r="HG22" i="32"/>
  <c r="HG27" i="32"/>
  <c r="HG23" i="32"/>
  <c r="HG25" i="32"/>
  <c r="HG17" i="32"/>
  <c r="HG18" i="32"/>
  <c r="HG45" i="32" s="1"/>
  <c r="HH12" i="5" s="1"/>
  <c r="HG21" i="32"/>
  <c r="HG24" i="32"/>
  <c r="HF82" i="5"/>
  <c r="HF78" i="5"/>
  <c r="HG27" i="5"/>
  <c r="HF29" i="5"/>
  <c r="HF28" i="5"/>
  <c r="HG77" i="5"/>
  <c r="HG93" i="5"/>
  <c r="HG94" i="5"/>
  <c r="HG26" i="5"/>
  <c r="HG62" i="5" s="1"/>
  <c r="HG68" i="5"/>
  <c r="HF59" i="32"/>
  <c r="HG14" i="32"/>
  <c r="HG41" i="32" s="1"/>
  <c r="HH72" i="5" s="1"/>
  <c r="HG6" i="32"/>
  <c r="HG33" i="32" s="1"/>
  <c r="HH20" i="5" s="1"/>
  <c r="HG13" i="32"/>
  <c r="HG40" i="32" s="1"/>
  <c r="HH71" i="5" s="1"/>
  <c r="HG5" i="32"/>
  <c r="HG32" i="32" s="1"/>
  <c r="HH19" i="5" s="1"/>
  <c r="HH54" i="5" s="1"/>
  <c r="HG10" i="32"/>
  <c r="HG37" i="32" s="1"/>
  <c r="HG11" i="32"/>
  <c r="HG38" i="32" s="1"/>
  <c r="HH69" i="5" s="1"/>
  <c r="HG7" i="32"/>
  <c r="HG34" i="32" s="1"/>
  <c r="HH23" i="5" s="1"/>
  <c r="HG12" i="32"/>
  <c r="HG39" i="32" s="1"/>
  <c r="HH70" i="5" s="1"/>
  <c r="HG44" i="32"/>
  <c r="HH11" i="5" s="1"/>
  <c r="HG8" i="32"/>
  <c r="HG35" i="32" s="1"/>
  <c r="HH22" i="5" s="1"/>
  <c r="HG4" i="32"/>
  <c r="HG31" i="32" s="1"/>
  <c r="HH24" i="5" s="1"/>
  <c r="HG9" i="32"/>
  <c r="HG36" i="32" s="1"/>
  <c r="HH21" i="5" s="1"/>
  <c r="HG15" i="32"/>
  <c r="HG42" i="32" s="1"/>
  <c r="HH73" i="5" s="1"/>
  <c r="HG1" i="32"/>
  <c r="HG38" i="5"/>
  <c r="F93" i="20" l="1"/>
  <c r="E93" i="20"/>
  <c r="HG63" i="5"/>
  <c r="HG87" i="5" s="1"/>
  <c r="HH80" i="5"/>
  <c r="HG95" i="5"/>
  <c r="HH76" i="5"/>
  <c r="HH53" i="5"/>
  <c r="HH95" i="5" s="1"/>
  <c r="HG78" i="5"/>
  <c r="HH27" i="32"/>
  <c r="HH23" i="32"/>
  <c r="HH18" i="32"/>
  <c r="HH45" i="32" s="1"/>
  <c r="HI12" i="5" s="1"/>
  <c r="HH24" i="32"/>
  <c r="HH26" i="32"/>
  <c r="HH22" i="32"/>
  <c r="HH25" i="32"/>
  <c r="HH17" i="32"/>
  <c r="HH21" i="32"/>
  <c r="HG82" i="5"/>
  <c r="HG29" i="5"/>
  <c r="HG28" i="5"/>
  <c r="HH27" i="5"/>
  <c r="HH32" i="5"/>
  <c r="HH94" i="5"/>
  <c r="HH93" i="5"/>
  <c r="HH57" i="5"/>
  <c r="HH64" i="5"/>
  <c r="HH77" i="5"/>
  <c r="HH50" i="5"/>
  <c r="HH81" i="5"/>
  <c r="HH26" i="5"/>
  <c r="HH62" i="5" s="1"/>
  <c r="HH68" i="5"/>
  <c r="HG59" i="32"/>
  <c r="HH11" i="32"/>
  <c r="HH38" i="32" s="1"/>
  <c r="HI69" i="5" s="1"/>
  <c r="HI76" i="5" s="1"/>
  <c r="HH10" i="32"/>
  <c r="HH37" i="32" s="1"/>
  <c r="HH15" i="32"/>
  <c r="HH42" i="32" s="1"/>
  <c r="HH7" i="32"/>
  <c r="HH34" i="32" s="1"/>
  <c r="HH44" i="32"/>
  <c r="HI11" i="5" s="1"/>
  <c r="HH12" i="32"/>
  <c r="HH39" i="32" s="1"/>
  <c r="HI70" i="5" s="1"/>
  <c r="HI80" i="5" s="1"/>
  <c r="HH9" i="32"/>
  <c r="HH36" i="32" s="1"/>
  <c r="HI21" i="5" s="1"/>
  <c r="HH13" i="32"/>
  <c r="HH40" i="32" s="1"/>
  <c r="HI71" i="5" s="1"/>
  <c r="HH8" i="32"/>
  <c r="HH35" i="32" s="1"/>
  <c r="HI22" i="5" s="1"/>
  <c r="HH4" i="32"/>
  <c r="HH31" i="32" s="1"/>
  <c r="HH5" i="32"/>
  <c r="HH32" i="32" s="1"/>
  <c r="HI19" i="5" s="1"/>
  <c r="HI54" i="5" s="1"/>
  <c r="HH14" i="32"/>
  <c r="HH41" i="32" s="1"/>
  <c r="HI72" i="5" s="1"/>
  <c r="HH6" i="32"/>
  <c r="HH33" i="32" s="1"/>
  <c r="HI20" i="5" s="1"/>
  <c r="HI53" i="5" s="1"/>
  <c r="HH1" i="32"/>
  <c r="HH38" i="5"/>
  <c r="F94" i="20" l="1"/>
  <c r="E94" i="20"/>
  <c r="HH63" i="5"/>
  <c r="HH87" i="5" s="1"/>
  <c r="HH82" i="5"/>
  <c r="HH78" i="5"/>
  <c r="HI23" i="5"/>
  <c r="HH96" i="5"/>
  <c r="HI73" i="5"/>
  <c r="HI24" i="5"/>
  <c r="HI57" i="5" s="1"/>
  <c r="HI27" i="32"/>
  <c r="HI23" i="32"/>
  <c r="HI24" i="32"/>
  <c r="HI18" i="32"/>
  <c r="HI45" i="32" s="1"/>
  <c r="HI26" i="32"/>
  <c r="HI22" i="32"/>
  <c r="HI25" i="32"/>
  <c r="HI21" i="32"/>
  <c r="HI17" i="32"/>
  <c r="HI44" i="32" s="1"/>
  <c r="HH29" i="5"/>
  <c r="HH28" i="5"/>
  <c r="HI27" i="5"/>
  <c r="HI95" i="5"/>
  <c r="HI68" i="5"/>
  <c r="HI26" i="5"/>
  <c r="HI96" i="5"/>
  <c r="HI50" i="5"/>
  <c r="HI32" i="5"/>
  <c r="HI63" i="5"/>
  <c r="HI64" i="5"/>
  <c r="HH59" i="32"/>
  <c r="HI8" i="32"/>
  <c r="HI35" i="32" s="1"/>
  <c r="HI15" i="32"/>
  <c r="HI42" i="32" s="1"/>
  <c r="HI7" i="32"/>
  <c r="HI34" i="32" s="1"/>
  <c r="HI12" i="32"/>
  <c r="HI39" i="32" s="1"/>
  <c r="HI4" i="32"/>
  <c r="HI31" i="32" s="1"/>
  <c r="HJ24" i="5" s="1"/>
  <c r="HI11" i="32"/>
  <c r="HI38" i="32" s="1"/>
  <c r="HI13" i="32"/>
  <c r="HI40" i="32" s="1"/>
  <c r="HI14" i="32"/>
  <c r="HI41" i="32" s="1"/>
  <c r="HI5" i="32"/>
  <c r="HI32" i="32" s="1"/>
  <c r="HI9" i="32"/>
  <c r="HI36" i="32" s="1"/>
  <c r="HJ21" i="5" s="1"/>
  <c r="HI6" i="32"/>
  <c r="HI33" i="32" s="1"/>
  <c r="HI10" i="32"/>
  <c r="HI37" i="32" s="1"/>
  <c r="HI1" i="32"/>
  <c r="HI38" i="5"/>
  <c r="F95" i="20" l="1"/>
  <c r="E95" i="20"/>
  <c r="HI94" i="5"/>
  <c r="HI81" i="5"/>
  <c r="HI82" i="5" s="1"/>
  <c r="HI77" i="5"/>
  <c r="HI78" i="5" s="1"/>
  <c r="HI93" i="5"/>
  <c r="HJ72" i="5"/>
  <c r="HJ77" i="5" s="1"/>
  <c r="HI62" i="5"/>
  <c r="HJ23" i="5"/>
  <c r="HI28" i="5"/>
  <c r="HI29" i="5"/>
  <c r="HJ19" i="5"/>
  <c r="HJ54" i="5" s="1"/>
  <c r="HJ73" i="5"/>
  <c r="HJ81" i="5" s="1"/>
  <c r="HJ12" i="5"/>
  <c r="HJ18" i="32"/>
  <c r="HJ24" i="32"/>
  <c r="HJ21" i="32"/>
  <c r="HJ26" i="32"/>
  <c r="HJ22" i="32"/>
  <c r="HJ27" i="32"/>
  <c r="HJ23" i="32"/>
  <c r="HJ25" i="32"/>
  <c r="HJ17" i="32"/>
  <c r="HJ44" i="32" s="1"/>
  <c r="HK11" i="5" s="1"/>
  <c r="HJ71" i="5"/>
  <c r="HJ22" i="5"/>
  <c r="HJ57" i="5" s="1"/>
  <c r="HJ69" i="5"/>
  <c r="HJ76" i="5" s="1"/>
  <c r="HJ27" i="5"/>
  <c r="HJ70" i="5"/>
  <c r="HJ80" i="5" s="1"/>
  <c r="HJ20" i="5"/>
  <c r="HJ53" i="5" s="1"/>
  <c r="HJ11" i="5"/>
  <c r="HJ94" i="5"/>
  <c r="HJ93" i="5"/>
  <c r="HJ68" i="5"/>
  <c r="HJ26" i="5"/>
  <c r="HJ62" i="5" s="1"/>
  <c r="HJ50" i="5"/>
  <c r="HI87" i="5"/>
  <c r="HI59" i="32"/>
  <c r="HJ13" i="32"/>
  <c r="HJ40" i="32" s="1"/>
  <c r="HK71" i="5" s="1"/>
  <c r="HJ5" i="32"/>
  <c r="HJ32" i="32" s="1"/>
  <c r="HJ12" i="32"/>
  <c r="HJ39" i="32" s="1"/>
  <c r="HK70" i="5" s="1"/>
  <c r="HJ4" i="32"/>
  <c r="HJ31" i="32" s="1"/>
  <c r="HJ9" i="32"/>
  <c r="HJ36" i="32" s="1"/>
  <c r="HK21" i="5" s="1"/>
  <c r="HJ7" i="32"/>
  <c r="HJ34" i="32" s="1"/>
  <c r="HK23" i="5" s="1"/>
  <c r="HJ8" i="32"/>
  <c r="HJ35" i="32" s="1"/>
  <c r="HK22" i="5" s="1"/>
  <c r="HJ14" i="32"/>
  <c r="HJ41" i="32" s="1"/>
  <c r="HK72" i="5" s="1"/>
  <c r="HJ45" i="32"/>
  <c r="HK12" i="5" s="1"/>
  <c r="HJ6" i="32"/>
  <c r="HJ33" i="32" s="1"/>
  <c r="HK20" i="5" s="1"/>
  <c r="HJ15" i="32"/>
  <c r="HJ42" i="32" s="1"/>
  <c r="HK73" i="5" s="1"/>
  <c r="HJ10" i="32"/>
  <c r="HJ37" i="32" s="1"/>
  <c r="HJ11" i="32"/>
  <c r="HJ38" i="32" s="1"/>
  <c r="HK69" i="5" s="1"/>
  <c r="HJ1" i="32"/>
  <c r="E96" i="20" l="1"/>
  <c r="F96" i="20"/>
  <c r="HJ64" i="5"/>
  <c r="HJ63" i="5"/>
  <c r="HK76" i="5"/>
  <c r="HJ32" i="5"/>
  <c r="HJ82" i="5"/>
  <c r="HJ96" i="5"/>
  <c r="HJ95" i="5"/>
  <c r="HK80" i="5"/>
  <c r="HK24" i="32"/>
  <c r="HK21" i="32"/>
  <c r="HK25" i="32"/>
  <c r="HK17" i="32"/>
  <c r="HK44" i="32" s="1"/>
  <c r="HL11" i="5" s="1"/>
  <c r="HK27" i="32"/>
  <c r="HK23" i="32"/>
  <c r="HK18" i="32"/>
  <c r="HK26" i="32"/>
  <c r="HK22" i="32"/>
  <c r="HK53" i="5"/>
  <c r="HK96" i="5" s="1"/>
  <c r="HK19" i="5"/>
  <c r="HK54" i="5" s="1"/>
  <c r="HK64" i="5" s="1"/>
  <c r="HJ78" i="5"/>
  <c r="HJ28" i="5"/>
  <c r="HJ29" i="5"/>
  <c r="HK27" i="5"/>
  <c r="HK24" i="5"/>
  <c r="HK77" i="5" s="1"/>
  <c r="HK32" i="5"/>
  <c r="HJ87" i="5"/>
  <c r="HK68" i="5"/>
  <c r="HK26" i="5"/>
  <c r="HK50" i="5"/>
  <c r="HJ59" i="32"/>
  <c r="HK10" i="32"/>
  <c r="HK37" i="32" s="1"/>
  <c r="HK9" i="32"/>
  <c r="HK36" i="32" s="1"/>
  <c r="HL21" i="5" s="1"/>
  <c r="HK14" i="32"/>
  <c r="HK41" i="32" s="1"/>
  <c r="HL72" i="5" s="1"/>
  <c r="HK6" i="32"/>
  <c r="HK33" i="32" s="1"/>
  <c r="HL20" i="5" s="1"/>
  <c r="HL53" i="5" s="1"/>
  <c r="HK12" i="32"/>
  <c r="HK39" i="32" s="1"/>
  <c r="HL70" i="5" s="1"/>
  <c r="HL80" i="5" s="1"/>
  <c r="HK13" i="32"/>
  <c r="HK40" i="32" s="1"/>
  <c r="HL71" i="5" s="1"/>
  <c r="HK8" i="32"/>
  <c r="HK35" i="32" s="1"/>
  <c r="HK4" i="32"/>
  <c r="HK31" i="32" s="1"/>
  <c r="HK45" i="32"/>
  <c r="HL12" i="5" s="1"/>
  <c r="HK5" i="32"/>
  <c r="HK32" i="32" s="1"/>
  <c r="HL19" i="5" s="1"/>
  <c r="HK15" i="32"/>
  <c r="HK42" i="32" s="1"/>
  <c r="HL73" i="5" s="1"/>
  <c r="HK7" i="32"/>
  <c r="HK34" i="32" s="1"/>
  <c r="HL23" i="5" s="1"/>
  <c r="HK11" i="32"/>
  <c r="HK38" i="32" s="1"/>
  <c r="HL69" i="5" s="1"/>
  <c r="HL76" i="5" s="1"/>
  <c r="HK1" i="32"/>
  <c r="HK38" i="5"/>
  <c r="HJ38" i="5"/>
  <c r="E97" i="20" l="1"/>
  <c r="F97" i="20"/>
  <c r="HL24" i="5"/>
  <c r="HL77" i="5" s="1"/>
  <c r="HL78" i="5" s="1"/>
  <c r="HK78" i="5"/>
  <c r="HK81" i="5"/>
  <c r="HK82" i="5" s="1"/>
  <c r="HK93" i="5"/>
  <c r="HL95" i="5" s="1"/>
  <c r="HK94" i="5"/>
  <c r="HL96" i="5" s="1"/>
  <c r="HK57" i="5"/>
  <c r="HL54" i="5"/>
  <c r="HK62" i="5"/>
  <c r="HL21" i="32"/>
  <c r="HL25" i="32"/>
  <c r="HL17" i="32"/>
  <c r="HL44" i="32" s="1"/>
  <c r="HL18" i="32"/>
  <c r="HL45" i="32" s="1"/>
  <c r="HM12" i="5" s="1"/>
  <c r="HL27" i="32"/>
  <c r="HL23" i="32"/>
  <c r="HL24" i="32"/>
  <c r="HL26" i="32"/>
  <c r="HL22" i="32"/>
  <c r="HK63" i="5"/>
  <c r="HK87" i="5" s="1"/>
  <c r="HK95" i="5"/>
  <c r="HK28" i="5"/>
  <c r="HK29" i="5"/>
  <c r="HL27" i="5"/>
  <c r="HL22" i="5"/>
  <c r="HL68" i="5"/>
  <c r="HL26" i="5"/>
  <c r="HL50" i="5"/>
  <c r="HL32" i="5"/>
  <c r="HK59" i="32"/>
  <c r="HL15" i="32"/>
  <c r="HL42" i="32" s="1"/>
  <c r="HM73" i="5" s="1"/>
  <c r="HL7" i="32"/>
  <c r="HL34" i="32" s="1"/>
  <c r="HL14" i="32"/>
  <c r="HL41" i="32" s="1"/>
  <c r="HM72" i="5" s="1"/>
  <c r="HL6" i="32"/>
  <c r="HL33" i="32" s="1"/>
  <c r="HM20" i="5" s="1"/>
  <c r="HM53" i="5" s="1"/>
  <c r="HL11" i="32"/>
  <c r="HL38" i="32" s="1"/>
  <c r="HL13" i="32"/>
  <c r="HL40" i="32" s="1"/>
  <c r="HM71" i="5" s="1"/>
  <c r="HL8" i="32"/>
  <c r="HL35" i="32" s="1"/>
  <c r="HM22" i="5" s="1"/>
  <c r="HL9" i="32"/>
  <c r="HL36" i="32" s="1"/>
  <c r="HM21" i="5" s="1"/>
  <c r="HL5" i="32"/>
  <c r="HL32" i="32" s="1"/>
  <c r="HM19" i="5" s="1"/>
  <c r="HM54" i="5" s="1"/>
  <c r="HL10" i="32"/>
  <c r="HL37" i="32" s="1"/>
  <c r="HL12" i="32"/>
  <c r="HL39" i="32" s="1"/>
  <c r="HM70" i="5" s="1"/>
  <c r="HM80" i="5" s="1"/>
  <c r="HL4" i="32"/>
  <c r="HL31" i="32" s="1"/>
  <c r="HM24" i="5" s="1"/>
  <c r="HL1" i="32"/>
  <c r="HL38" i="5"/>
  <c r="E99" i="20" l="1"/>
  <c r="F98" i="20"/>
  <c r="E98" i="20"/>
  <c r="HL94" i="5"/>
  <c r="HM96" i="5" s="1"/>
  <c r="HL81" i="5"/>
  <c r="HL82" i="5" s="1"/>
  <c r="HL57" i="5"/>
  <c r="HL62" i="5"/>
  <c r="HM64" i="5" s="1"/>
  <c r="HM69" i="5"/>
  <c r="HM76" i="5" s="1"/>
  <c r="HM23" i="5"/>
  <c r="HL93" i="5"/>
  <c r="HM95" i="5" s="1"/>
  <c r="HM11" i="5"/>
  <c r="HM32" i="5" s="1"/>
  <c r="HL64" i="5"/>
  <c r="HL63" i="5"/>
  <c r="HL87" i="5" s="1"/>
  <c r="HL29" i="5"/>
  <c r="HL28" i="5"/>
  <c r="HM27" i="5"/>
  <c r="HM25" i="32"/>
  <c r="HM17" i="32"/>
  <c r="HM22" i="32"/>
  <c r="HM26" i="32"/>
  <c r="HM24" i="32"/>
  <c r="HM18" i="32"/>
  <c r="HM45" i="32" s="1"/>
  <c r="HN12" i="5" s="1"/>
  <c r="HM21" i="32"/>
  <c r="HM27" i="32"/>
  <c r="HM23" i="32"/>
  <c r="HM81" i="5"/>
  <c r="HM82" i="5" s="1"/>
  <c r="HM57" i="5"/>
  <c r="HM77" i="5"/>
  <c r="HM68" i="5"/>
  <c r="HM26" i="5"/>
  <c r="HM62" i="5" s="1"/>
  <c r="HM50" i="5"/>
  <c r="HM94" i="5"/>
  <c r="HM93" i="5"/>
  <c r="HL59" i="32"/>
  <c r="HM12" i="32"/>
  <c r="HM39" i="32" s="1"/>
  <c r="HN70" i="5" s="1"/>
  <c r="HN80" i="5" s="1"/>
  <c r="HM4" i="32"/>
  <c r="HM31" i="32" s="1"/>
  <c r="HN24" i="5" s="1"/>
  <c r="HM11" i="32"/>
  <c r="HM38" i="32" s="1"/>
  <c r="HM8" i="32"/>
  <c r="HM35" i="32" s="1"/>
  <c r="HM9" i="32"/>
  <c r="HM36" i="32" s="1"/>
  <c r="HN21" i="5" s="1"/>
  <c r="HM14" i="32"/>
  <c r="HM41" i="32" s="1"/>
  <c r="HN72" i="5" s="1"/>
  <c r="HM10" i="32"/>
  <c r="HM37" i="32" s="1"/>
  <c r="HM15" i="32"/>
  <c r="HM42" i="32" s="1"/>
  <c r="HN73" i="5" s="1"/>
  <c r="HM6" i="32"/>
  <c r="HM33" i="32" s="1"/>
  <c r="HN20" i="5" s="1"/>
  <c r="HN53" i="5" s="1"/>
  <c r="HM7" i="32"/>
  <c r="HM34" i="32" s="1"/>
  <c r="HM13" i="32"/>
  <c r="HM40" i="32" s="1"/>
  <c r="HN71" i="5" s="1"/>
  <c r="HM44" i="32"/>
  <c r="HN11" i="5" s="1"/>
  <c r="HM5" i="32"/>
  <c r="HM32" i="32" s="1"/>
  <c r="HN19" i="5" s="1"/>
  <c r="HN54" i="5" s="1"/>
  <c r="HM1" i="32"/>
  <c r="HM38" i="5"/>
  <c r="F99" i="20" l="1"/>
  <c r="F100" i="20"/>
  <c r="HM63" i="5"/>
  <c r="HM87" i="5" s="1"/>
  <c r="HM78" i="5"/>
  <c r="HN22" i="5"/>
  <c r="HN57" i="5" s="1"/>
  <c r="HN23" i="5"/>
  <c r="HN69" i="5"/>
  <c r="HN76" i="5" s="1"/>
  <c r="HM29" i="5"/>
  <c r="HM28" i="5"/>
  <c r="HN26" i="32"/>
  <c r="HN22" i="32"/>
  <c r="HN21" i="32"/>
  <c r="HN18" i="32"/>
  <c r="HN45" i="32" s="1"/>
  <c r="HN24" i="32"/>
  <c r="HN25" i="32"/>
  <c r="HN27" i="32"/>
  <c r="HN23" i="32"/>
  <c r="HN17" i="32"/>
  <c r="HN44" i="32" s="1"/>
  <c r="HN27" i="5"/>
  <c r="HN32" i="5"/>
  <c r="HN50" i="5"/>
  <c r="HN95" i="5"/>
  <c r="HN81" i="5"/>
  <c r="HN82" i="5" s="1"/>
  <c r="HN94" i="5"/>
  <c r="HN93" i="5"/>
  <c r="HN96" i="5"/>
  <c r="HN26" i="5"/>
  <c r="HN62" i="5" s="1"/>
  <c r="HN68" i="5"/>
  <c r="HN64" i="5"/>
  <c r="HN63" i="5"/>
  <c r="HN77" i="5"/>
  <c r="HM59" i="32"/>
  <c r="HN9" i="32"/>
  <c r="HN36" i="32" s="1"/>
  <c r="HN8" i="32"/>
  <c r="HN35" i="32" s="1"/>
  <c r="HN13" i="32"/>
  <c r="HN40" i="32" s="1"/>
  <c r="HO71" i="5" s="1"/>
  <c r="HN5" i="32"/>
  <c r="HN32" i="32" s="1"/>
  <c r="HN4" i="32"/>
  <c r="HN31" i="32" s="1"/>
  <c r="HN14" i="32"/>
  <c r="HN41" i="32" s="1"/>
  <c r="HN10" i="32"/>
  <c r="HN37" i="32" s="1"/>
  <c r="HN15" i="32"/>
  <c r="HN42" i="32" s="1"/>
  <c r="HN6" i="32"/>
  <c r="HN33" i="32" s="1"/>
  <c r="HN7" i="32"/>
  <c r="HN34" i="32" s="1"/>
  <c r="HN12" i="32"/>
  <c r="HN39" i="32" s="1"/>
  <c r="HO70" i="5" s="1"/>
  <c r="HO80" i="5" s="1"/>
  <c r="HN11" i="32"/>
  <c r="HN38" i="32" s="1"/>
  <c r="HN1" i="32"/>
  <c r="HN38" i="5"/>
  <c r="F101" i="20" l="1"/>
  <c r="E100" i="20"/>
  <c r="HN87" i="5"/>
  <c r="HN78" i="5"/>
  <c r="HO69" i="5"/>
  <c r="HO76" i="5" s="1"/>
  <c r="HO19" i="5"/>
  <c r="HO54" i="5" s="1"/>
  <c r="HO64" i="5" s="1"/>
  <c r="HO73" i="5"/>
  <c r="HO21" i="5"/>
  <c r="HO50" i="5" s="1"/>
  <c r="HP27" i="5"/>
  <c r="HO26" i="32"/>
  <c r="HO22" i="32"/>
  <c r="HO27" i="32"/>
  <c r="HO23" i="32"/>
  <c r="HO25" i="32"/>
  <c r="HO17" i="32"/>
  <c r="HO44" i="32" s="1"/>
  <c r="HP11" i="5" s="1"/>
  <c r="HO24" i="32"/>
  <c r="HO21" i="32"/>
  <c r="HO18" i="32"/>
  <c r="HO45" i="32" s="1"/>
  <c r="HP12" i="5" s="1"/>
  <c r="HO27" i="5"/>
  <c r="HO72" i="5"/>
  <c r="HN28" i="5"/>
  <c r="HN29" i="5"/>
  <c r="HO11" i="5"/>
  <c r="HO24" i="5"/>
  <c r="HO93" i="5" s="1"/>
  <c r="HO23" i="5"/>
  <c r="HO12" i="5"/>
  <c r="HO20" i="5"/>
  <c r="HO53" i="5" s="1"/>
  <c r="HO63" i="5" s="1"/>
  <c r="HO87" i="5" s="1"/>
  <c r="HO22" i="5"/>
  <c r="HO68" i="5"/>
  <c r="HO26" i="5"/>
  <c r="HN59" i="32"/>
  <c r="HO14" i="32"/>
  <c r="HO41" i="32" s="1"/>
  <c r="HP72" i="5" s="1"/>
  <c r="HO6" i="32"/>
  <c r="HO33" i="32" s="1"/>
  <c r="HP20" i="5" s="1"/>
  <c r="HO13" i="32"/>
  <c r="HO40" i="32" s="1"/>
  <c r="HP71" i="5" s="1"/>
  <c r="HO5" i="32"/>
  <c r="HO32" i="32" s="1"/>
  <c r="HP19" i="5" s="1"/>
  <c r="HO10" i="32"/>
  <c r="HO37" i="32" s="1"/>
  <c r="HO9" i="32"/>
  <c r="HO36" i="32" s="1"/>
  <c r="HP21" i="5" s="1"/>
  <c r="HO15" i="32"/>
  <c r="HO42" i="32" s="1"/>
  <c r="HP73" i="5" s="1"/>
  <c r="HO11" i="32"/>
  <c r="HO38" i="32" s="1"/>
  <c r="HP69" i="5" s="1"/>
  <c r="HO7" i="32"/>
  <c r="HO34" i="32" s="1"/>
  <c r="HP23" i="5" s="1"/>
  <c r="HO8" i="32"/>
  <c r="HO35" i="32" s="1"/>
  <c r="HP22" i="5" s="1"/>
  <c r="HO12" i="32"/>
  <c r="HO39" i="32" s="1"/>
  <c r="HP70" i="5" s="1"/>
  <c r="HP80" i="5" s="1"/>
  <c r="HO4" i="32"/>
  <c r="HO31" i="32" s="1"/>
  <c r="HP24" i="5" s="1"/>
  <c r="HO1" i="32"/>
  <c r="E101" i="20" l="1"/>
  <c r="HP54" i="5"/>
  <c r="HP76" i="5"/>
  <c r="HO32" i="5"/>
  <c r="HO57" i="5"/>
  <c r="HO77" i="5"/>
  <c r="HO78" i="5" s="1"/>
  <c r="HO96" i="5"/>
  <c r="HO81" i="5"/>
  <c r="HO82" i="5" s="1"/>
  <c r="HO95" i="5"/>
  <c r="HP53" i="5"/>
  <c r="HO94" i="5"/>
  <c r="HP28" i="5"/>
  <c r="HP29" i="5"/>
  <c r="HP27" i="32"/>
  <c r="HP23" i="32"/>
  <c r="HP18" i="32"/>
  <c r="HP45" i="32" s="1"/>
  <c r="HQ12" i="5" s="1"/>
  <c r="HP22" i="32"/>
  <c r="HP21" i="32"/>
  <c r="HP25" i="32"/>
  <c r="HP24" i="32"/>
  <c r="HP17" i="32"/>
  <c r="HP26" i="32"/>
  <c r="HO62" i="5"/>
  <c r="HO28" i="5"/>
  <c r="HO29" i="5"/>
  <c r="HP32" i="5"/>
  <c r="HP57" i="5"/>
  <c r="HP50" i="5"/>
  <c r="HP93" i="5"/>
  <c r="HP94" i="5"/>
  <c r="HP68" i="5"/>
  <c r="HP26" i="5"/>
  <c r="HP62" i="5" s="1"/>
  <c r="HP77" i="5"/>
  <c r="HP81" i="5"/>
  <c r="HP82" i="5" s="1"/>
  <c r="HO59" i="32"/>
  <c r="HP11" i="32"/>
  <c r="HP38" i="32" s="1"/>
  <c r="HQ69" i="5" s="1"/>
  <c r="HQ76" i="5" s="1"/>
  <c r="HP10" i="32"/>
  <c r="HP37" i="32" s="1"/>
  <c r="HP15" i="32"/>
  <c r="HP42" i="32" s="1"/>
  <c r="HQ73" i="5" s="1"/>
  <c r="HP7" i="32"/>
  <c r="HP34" i="32" s="1"/>
  <c r="HQ23" i="5" s="1"/>
  <c r="HP44" i="32"/>
  <c r="HQ11" i="5" s="1"/>
  <c r="HP14" i="32"/>
  <c r="HP41" i="32" s="1"/>
  <c r="HQ72" i="5" s="1"/>
  <c r="HP5" i="32"/>
  <c r="HP32" i="32" s="1"/>
  <c r="HQ19" i="5" s="1"/>
  <c r="HQ54" i="5" s="1"/>
  <c r="HP6" i="32"/>
  <c r="HP33" i="32" s="1"/>
  <c r="HQ20" i="5" s="1"/>
  <c r="HQ53" i="5" s="1"/>
  <c r="HP12" i="32"/>
  <c r="HP39" i="32" s="1"/>
  <c r="HQ70" i="5" s="1"/>
  <c r="HQ80" i="5" s="1"/>
  <c r="HP13" i="32"/>
  <c r="HP40" i="32" s="1"/>
  <c r="HQ71" i="5" s="1"/>
  <c r="HP4" i="32"/>
  <c r="HP31" i="32" s="1"/>
  <c r="HQ24" i="5" s="1"/>
  <c r="HP8" i="32"/>
  <c r="HP35" i="32" s="1"/>
  <c r="HQ22" i="5" s="1"/>
  <c r="HP9" i="32"/>
  <c r="HP36" i="32" s="1"/>
  <c r="HQ21" i="5" s="1"/>
  <c r="HP1" i="32"/>
  <c r="HO38" i="5"/>
  <c r="HP38" i="5"/>
  <c r="F103" i="20" l="1"/>
  <c r="E102" i="20"/>
  <c r="F102" i="20"/>
  <c r="HP64" i="5"/>
  <c r="HP78" i="5"/>
  <c r="HP63" i="5"/>
  <c r="HP87" i="5" s="1"/>
  <c r="HP96" i="5"/>
  <c r="HP95" i="5"/>
  <c r="HQ27" i="5"/>
  <c r="HQ27" i="32"/>
  <c r="HQ23" i="32"/>
  <c r="HQ18" i="32"/>
  <c r="HQ45" i="32" s="1"/>
  <c r="HR12" i="5" s="1"/>
  <c r="HQ24" i="32"/>
  <c r="HQ26" i="32"/>
  <c r="HQ22" i="32"/>
  <c r="HQ21" i="32"/>
  <c r="HQ17" i="32"/>
  <c r="HQ25" i="32"/>
  <c r="HQ93" i="5"/>
  <c r="HQ94" i="5"/>
  <c r="HQ81" i="5"/>
  <c r="HQ82" i="5" s="1"/>
  <c r="HQ96" i="5"/>
  <c r="HQ26" i="5"/>
  <c r="HQ62" i="5" s="1"/>
  <c r="HQ68" i="5"/>
  <c r="HQ95" i="5"/>
  <c r="HQ50" i="5"/>
  <c r="HQ77" i="5"/>
  <c r="HQ78" i="5" s="1"/>
  <c r="HQ57" i="5"/>
  <c r="HQ32" i="5"/>
  <c r="HQ63" i="5"/>
  <c r="HQ64" i="5"/>
  <c r="HP59" i="32"/>
  <c r="HQ8" i="32"/>
  <c r="HQ35" i="32" s="1"/>
  <c r="HR22" i="5" s="1"/>
  <c r="HQ15" i="32"/>
  <c r="HQ42" i="32" s="1"/>
  <c r="HR73" i="5" s="1"/>
  <c r="HQ7" i="32"/>
  <c r="HQ34" i="32" s="1"/>
  <c r="HR23" i="5" s="1"/>
  <c r="HQ44" i="32"/>
  <c r="HR11" i="5" s="1"/>
  <c r="HQ12" i="32"/>
  <c r="HQ39" i="32" s="1"/>
  <c r="HR70" i="5" s="1"/>
  <c r="HR80" i="5" s="1"/>
  <c r="HQ4" i="32"/>
  <c r="HQ31" i="32" s="1"/>
  <c r="HR24" i="5" s="1"/>
  <c r="HQ10" i="32"/>
  <c r="HQ37" i="32" s="1"/>
  <c r="HQ11" i="32"/>
  <c r="HQ38" i="32" s="1"/>
  <c r="HQ14" i="32"/>
  <c r="HQ41" i="32" s="1"/>
  <c r="HR72" i="5" s="1"/>
  <c r="HQ13" i="32"/>
  <c r="HQ40" i="32" s="1"/>
  <c r="HR71" i="5" s="1"/>
  <c r="HQ6" i="32"/>
  <c r="HQ33" i="32" s="1"/>
  <c r="HR20" i="5" s="1"/>
  <c r="HR53" i="5" s="1"/>
  <c r="HQ9" i="32"/>
  <c r="HQ36" i="32" s="1"/>
  <c r="HR21" i="5" s="1"/>
  <c r="HQ5" i="32"/>
  <c r="HQ32" i="32" s="1"/>
  <c r="HR19" i="5" s="1"/>
  <c r="HR54" i="5" s="1"/>
  <c r="HQ1" i="32"/>
  <c r="HQ38" i="5"/>
  <c r="F104" i="20" l="1"/>
  <c r="E103" i="20"/>
  <c r="E104" i="20"/>
  <c r="HR69" i="5"/>
  <c r="HR76" i="5" s="1"/>
  <c r="HQ28" i="5"/>
  <c r="HQ29" i="5"/>
  <c r="HR18" i="32"/>
  <c r="HR21" i="32"/>
  <c r="HR24" i="32"/>
  <c r="HR25" i="32"/>
  <c r="HR17" i="32"/>
  <c r="HR44" i="32" s="1"/>
  <c r="HS11" i="5" s="1"/>
  <c r="HR26" i="32"/>
  <c r="HR27" i="32"/>
  <c r="HR22" i="32"/>
  <c r="HR23" i="32"/>
  <c r="HR27" i="5"/>
  <c r="HR57" i="5"/>
  <c r="HR81" i="5"/>
  <c r="HR82" i="5" s="1"/>
  <c r="HR77" i="5"/>
  <c r="HR63" i="5"/>
  <c r="HR64" i="5"/>
  <c r="HR93" i="5"/>
  <c r="HR94" i="5"/>
  <c r="HR96" i="5"/>
  <c r="HR26" i="5"/>
  <c r="HR62" i="5" s="1"/>
  <c r="HR68" i="5"/>
  <c r="HR50" i="5"/>
  <c r="HR32" i="5"/>
  <c r="HQ87" i="5"/>
  <c r="HR95" i="5"/>
  <c r="HQ59" i="32"/>
  <c r="HR13" i="32"/>
  <c r="HR40" i="32" s="1"/>
  <c r="HR5" i="32"/>
  <c r="HR32" i="32" s="1"/>
  <c r="HS19" i="5" s="1"/>
  <c r="HS54" i="5" s="1"/>
  <c r="HR12" i="32"/>
  <c r="HR39" i="32" s="1"/>
  <c r="HR4" i="32"/>
  <c r="HR31" i="32" s="1"/>
  <c r="HR9" i="32"/>
  <c r="HR36" i="32" s="1"/>
  <c r="HR10" i="32"/>
  <c r="HR37" i="32" s="1"/>
  <c r="HR6" i="32"/>
  <c r="HR33" i="32" s="1"/>
  <c r="HR15" i="32"/>
  <c r="HR42" i="32" s="1"/>
  <c r="HR11" i="32"/>
  <c r="HR38" i="32" s="1"/>
  <c r="HR7" i="32"/>
  <c r="HR34" i="32" s="1"/>
  <c r="HR45" i="32"/>
  <c r="HR8" i="32"/>
  <c r="HR35" i="32" s="1"/>
  <c r="HR14" i="32"/>
  <c r="HR41" i="32" s="1"/>
  <c r="HS72" i="5" s="1"/>
  <c r="HR1" i="32"/>
  <c r="HR38" i="5"/>
  <c r="F105" i="20" l="1"/>
  <c r="HR78" i="5"/>
  <c r="HS22" i="5"/>
  <c r="HS21" i="5"/>
  <c r="HS50" i="5" s="1"/>
  <c r="HS12" i="5"/>
  <c r="HS32" i="5" s="1"/>
  <c r="HS24" i="5"/>
  <c r="HS77" i="5" s="1"/>
  <c r="HR28" i="5"/>
  <c r="HR29" i="5"/>
  <c r="HS23" i="5"/>
  <c r="HS70" i="5"/>
  <c r="HS80" i="5" s="1"/>
  <c r="HS27" i="5"/>
  <c r="HS69" i="5"/>
  <c r="HS76" i="5" s="1"/>
  <c r="HS71" i="5"/>
  <c r="HT27" i="5"/>
  <c r="HS24" i="32"/>
  <c r="HS25" i="32"/>
  <c r="HS21" i="32"/>
  <c r="HS17" i="32"/>
  <c r="HS44" i="32" s="1"/>
  <c r="HT11" i="5" s="1"/>
  <c r="HS27" i="32"/>
  <c r="HS23" i="32"/>
  <c r="HS22" i="32"/>
  <c r="HS26" i="32"/>
  <c r="HS18" i="32"/>
  <c r="HS73" i="5"/>
  <c r="HS20" i="5"/>
  <c r="HS53" i="5" s="1"/>
  <c r="HS95" i="5" s="1"/>
  <c r="HS26" i="5"/>
  <c r="HS68" i="5"/>
  <c r="HS64" i="5"/>
  <c r="HR87" i="5"/>
  <c r="HR59" i="32"/>
  <c r="HS10" i="32"/>
  <c r="HS37" i="32" s="1"/>
  <c r="HS9" i="32"/>
  <c r="HS36" i="32" s="1"/>
  <c r="HS14" i="32"/>
  <c r="HS41" i="32" s="1"/>
  <c r="HS6" i="32"/>
  <c r="HS33" i="32" s="1"/>
  <c r="HT20" i="5" s="1"/>
  <c r="HS15" i="32"/>
  <c r="HS42" i="32" s="1"/>
  <c r="HT73" i="5" s="1"/>
  <c r="HS11" i="32"/>
  <c r="HS38" i="32" s="1"/>
  <c r="HS7" i="32"/>
  <c r="HS34" i="32" s="1"/>
  <c r="HT23" i="5" s="1"/>
  <c r="HS13" i="32"/>
  <c r="HS40" i="32" s="1"/>
  <c r="HS8" i="32"/>
  <c r="HS35" i="32" s="1"/>
  <c r="HT22" i="5" s="1"/>
  <c r="HS12" i="32"/>
  <c r="HS39" i="32" s="1"/>
  <c r="HS4" i="32"/>
  <c r="HS31" i="32" s="1"/>
  <c r="HT24" i="5" s="1"/>
  <c r="HS5" i="32"/>
  <c r="HS32" i="32" s="1"/>
  <c r="HT19" i="5" s="1"/>
  <c r="HT54" i="5" s="1"/>
  <c r="HS45" i="32"/>
  <c r="HS1" i="32"/>
  <c r="HS38" i="5"/>
  <c r="E105" i="20" l="1"/>
  <c r="HS57" i="5"/>
  <c r="HS93" i="5"/>
  <c r="HS94" i="5"/>
  <c r="HS62" i="5"/>
  <c r="HT64" i="5" s="1"/>
  <c r="HS81" i="5"/>
  <c r="HS82" i="5" s="1"/>
  <c r="HS63" i="5"/>
  <c r="HS87" i="5" s="1"/>
  <c r="HT28" i="5"/>
  <c r="HT29" i="5"/>
  <c r="HT25" i="32"/>
  <c r="HT17" i="32"/>
  <c r="HT44" i="32" s="1"/>
  <c r="HU44" i="32" s="1"/>
  <c r="HV11" i="5" s="1"/>
  <c r="HT18" i="32"/>
  <c r="HT45" i="32" s="1"/>
  <c r="HT26" i="32"/>
  <c r="HT22" i="32"/>
  <c r="HT23" i="32"/>
  <c r="HT27" i="32"/>
  <c r="HT24" i="32"/>
  <c r="HT71" i="5"/>
  <c r="HT12" i="5"/>
  <c r="HT32" i="5" s="1"/>
  <c r="HT69" i="5"/>
  <c r="HT76" i="5" s="1"/>
  <c r="HS28" i="5"/>
  <c r="HS29" i="5"/>
  <c r="HT53" i="5"/>
  <c r="HS96" i="5"/>
  <c r="HT72" i="5"/>
  <c r="HT77" i="5" s="1"/>
  <c r="HT70" i="5"/>
  <c r="HT80" i="5" s="1"/>
  <c r="HT21" i="5"/>
  <c r="HT50" i="5" s="1"/>
  <c r="HS78" i="5"/>
  <c r="HT81" i="5"/>
  <c r="HT57" i="5"/>
  <c r="HT94" i="5"/>
  <c r="HT93" i="5"/>
  <c r="HT26" i="5"/>
  <c r="HT62" i="5" s="1"/>
  <c r="HT68" i="5"/>
  <c r="HS59" i="32"/>
  <c r="HT15" i="32"/>
  <c r="HT42" i="32" s="1"/>
  <c r="HT7" i="32"/>
  <c r="HT34" i="32" s="1"/>
  <c r="HU34" i="32" s="1"/>
  <c r="HT14" i="32"/>
  <c r="HT41" i="32" s="1"/>
  <c r="HT6" i="32"/>
  <c r="HT33" i="32" s="1"/>
  <c r="HT11" i="32"/>
  <c r="HT38" i="32" s="1"/>
  <c r="HU38" i="32" s="1"/>
  <c r="HV69" i="5" s="1"/>
  <c r="HT12" i="32"/>
  <c r="HT39" i="32" s="1"/>
  <c r="HT4" i="32"/>
  <c r="HT31" i="32" s="1"/>
  <c r="HU31" i="32" s="1"/>
  <c r="HT13" i="32"/>
  <c r="HT40" i="32" s="1"/>
  <c r="HU40" i="32" s="1"/>
  <c r="HV71" i="5" s="1"/>
  <c r="HT8" i="32"/>
  <c r="HT35" i="32" s="1"/>
  <c r="HT10" i="32"/>
  <c r="HT37" i="32" s="1"/>
  <c r="HU37" i="32" s="1"/>
  <c r="HT9" i="32"/>
  <c r="HT36" i="32" s="1"/>
  <c r="HT5" i="32"/>
  <c r="HT32" i="32" s="1"/>
  <c r="HU32" i="32" s="1"/>
  <c r="HT1" i="32"/>
  <c r="HT38" i="5"/>
  <c r="F106" i="20" l="1"/>
  <c r="E106" i="20"/>
  <c r="HV32" i="32"/>
  <c r="HV19" i="5"/>
  <c r="HV26" i="5"/>
  <c r="HV68" i="5"/>
  <c r="HV34" i="32"/>
  <c r="HV23" i="5"/>
  <c r="HV31" i="32"/>
  <c r="HV24" i="5"/>
  <c r="HT96" i="5"/>
  <c r="HT63" i="5"/>
  <c r="HT78" i="5"/>
  <c r="HU60" i="32"/>
  <c r="HV38" i="32"/>
  <c r="HW69" i="5" s="1"/>
  <c r="HW76" i="5" s="1"/>
  <c r="HT95" i="5"/>
  <c r="HU59" i="32"/>
  <c r="HV37" i="32"/>
  <c r="HU62" i="32"/>
  <c r="HV40" i="32"/>
  <c r="HW71" i="5" s="1"/>
  <c r="HU65" i="32"/>
  <c r="HV44" i="32"/>
  <c r="HW11" i="5" s="1"/>
  <c r="HU12" i="5"/>
  <c r="HU45" i="32"/>
  <c r="HV12" i="5" s="1"/>
  <c r="HV32" i="5" s="1"/>
  <c r="HU20" i="5"/>
  <c r="HU53" i="5" s="1"/>
  <c r="HU95" i="5" s="1"/>
  <c r="HU33" i="32"/>
  <c r="HU72" i="5"/>
  <c r="HU41" i="32"/>
  <c r="HV72" i="5" s="1"/>
  <c r="HU21" i="5"/>
  <c r="HU50" i="5" s="1"/>
  <c r="HU36" i="32"/>
  <c r="HU22" i="5"/>
  <c r="HU35" i="32"/>
  <c r="HU73" i="5"/>
  <c r="HU42" i="32"/>
  <c r="HV73" i="5" s="1"/>
  <c r="HU70" i="5"/>
  <c r="HU80" i="5" s="1"/>
  <c r="HU39" i="32"/>
  <c r="HV70" i="5" s="1"/>
  <c r="HU19" i="5"/>
  <c r="HU54" i="5" s="1"/>
  <c r="HU64" i="5" s="1"/>
  <c r="HU69" i="5"/>
  <c r="HU76" i="5" s="1"/>
  <c r="HU27" i="5"/>
  <c r="HU23" i="5"/>
  <c r="HU71" i="5"/>
  <c r="HU11" i="5"/>
  <c r="HT82" i="5"/>
  <c r="HU24" i="5"/>
  <c r="HU26" i="5"/>
  <c r="HU68" i="5"/>
  <c r="HT59" i="32"/>
  <c r="HV81" i="5" l="1"/>
  <c r="E107" i="20"/>
  <c r="F107" i="20"/>
  <c r="HV62" i="5"/>
  <c r="HV80" i="5"/>
  <c r="HT87" i="5"/>
  <c r="HW31" i="32"/>
  <c r="HW24" i="5"/>
  <c r="HW34" i="32"/>
  <c r="HW23" i="5"/>
  <c r="HW68" i="5"/>
  <c r="HW26" i="5"/>
  <c r="HW32" i="32"/>
  <c r="HW19" i="5"/>
  <c r="HW54" i="5" s="1"/>
  <c r="HV77" i="5"/>
  <c r="HV76" i="5"/>
  <c r="HV36" i="32"/>
  <c r="HV21" i="5"/>
  <c r="HV33" i="32"/>
  <c r="HV20" i="5"/>
  <c r="HV53" i="5" s="1"/>
  <c r="HV94" i="5"/>
  <c r="HV93" i="5"/>
  <c r="HV54" i="5"/>
  <c r="HV35" i="32"/>
  <c r="HV22" i="5"/>
  <c r="HV57" i="5" s="1"/>
  <c r="HU96" i="5"/>
  <c r="HU32" i="5"/>
  <c r="HV59" i="32"/>
  <c r="HW37" i="32"/>
  <c r="HV65" i="32"/>
  <c r="HW44" i="32"/>
  <c r="HX11" i="5" s="1"/>
  <c r="HU57" i="5"/>
  <c r="HU63" i="5"/>
  <c r="HV60" i="32"/>
  <c r="HW38" i="32"/>
  <c r="HX69" i="5" s="1"/>
  <c r="HX76" i="5" s="1"/>
  <c r="HV62" i="32"/>
  <c r="HW40" i="32"/>
  <c r="HX71" i="5" s="1"/>
  <c r="HU64" i="32"/>
  <c r="HV42" i="32"/>
  <c r="HW73" i="5" s="1"/>
  <c r="HU66" i="32"/>
  <c r="HV45" i="32"/>
  <c r="HW12" i="5" s="1"/>
  <c r="HW32" i="5" s="1"/>
  <c r="HU61" i="32"/>
  <c r="HV39" i="32"/>
  <c r="HW70" i="5" s="1"/>
  <c r="HW80" i="5" s="1"/>
  <c r="HU63" i="32"/>
  <c r="HV41" i="32"/>
  <c r="HW72" i="5" s="1"/>
  <c r="HU62" i="5"/>
  <c r="HU77" i="5"/>
  <c r="HU78" i="5" s="1"/>
  <c r="HU93" i="5"/>
  <c r="HU28" i="5"/>
  <c r="HU29" i="5"/>
  <c r="HU94" i="5"/>
  <c r="HU81" i="5"/>
  <c r="HU82" i="5" s="1"/>
  <c r="GM66" i="32"/>
  <c r="GM65" i="32"/>
  <c r="GM64" i="32"/>
  <c r="GM62" i="32"/>
  <c r="GM61" i="32"/>
  <c r="GM63" i="32"/>
  <c r="GM60" i="32"/>
  <c r="HV38" i="5"/>
  <c r="HU38" i="5"/>
  <c r="HW38" i="5"/>
  <c r="HV82" i="5" l="1"/>
  <c r="F108" i="20"/>
  <c r="E108" i="20"/>
  <c r="F109" i="20"/>
  <c r="HW64" i="5"/>
  <c r="HV95" i="5"/>
  <c r="HW77" i="5"/>
  <c r="HW78" i="5" s="1"/>
  <c r="HU87" i="5"/>
  <c r="HX34" i="32"/>
  <c r="HX23" i="5"/>
  <c r="HX68" i="5"/>
  <c r="HX26" i="5"/>
  <c r="HX32" i="32"/>
  <c r="HX19" i="5"/>
  <c r="HX54" i="5" s="1"/>
  <c r="HX31" i="32"/>
  <c r="HX24" i="5"/>
  <c r="HW93" i="5"/>
  <c r="HW94" i="5"/>
  <c r="HW62" i="5"/>
  <c r="HW35" i="32"/>
  <c r="HW22" i="5"/>
  <c r="HW57" i="5" s="1"/>
  <c r="HW36" i="32"/>
  <c r="HW21" i="5"/>
  <c r="HW33" i="32"/>
  <c r="HW20" i="5"/>
  <c r="HW53" i="5" s="1"/>
  <c r="HW63" i="5" s="1"/>
  <c r="HW81" i="5"/>
  <c r="HW82" i="5" s="1"/>
  <c r="HV64" i="5"/>
  <c r="HV63" i="5"/>
  <c r="HV50" i="5"/>
  <c r="HV96" i="5"/>
  <c r="HV78" i="5"/>
  <c r="HW65" i="32"/>
  <c r="HX44" i="32"/>
  <c r="HY11" i="5" s="1"/>
  <c r="HW60" i="32"/>
  <c r="HX38" i="32"/>
  <c r="HY69" i="5" s="1"/>
  <c r="HY76" i="5" s="1"/>
  <c r="HW62" i="32"/>
  <c r="HX40" i="32"/>
  <c r="HY71" i="5" s="1"/>
  <c r="HW59" i="32"/>
  <c r="HX37" i="32"/>
  <c r="HV66" i="32"/>
  <c r="HW45" i="32"/>
  <c r="HX12" i="5" s="1"/>
  <c r="HX32" i="5" s="1"/>
  <c r="HV63" i="32"/>
  <c r="HW41" i="32"/>
  <c r="HX72" i="5" s="1"/>
  <c r="HV64" i="32"/>
  <c r="HW42" i="32"/>
  <c r="HX73" i="5" s="1"/>
  <c r="HV61" i="32"/>
  <c r="HW39" i="32"/>
  <c r="HX70" i="5" s="1"/>
  <c r="HX80" i="5" s="1"/>
  <c r="GN66" i="32"/>
  <c r="GN65" i="32"/>
  <c r="GN64" i="32"/>
  <c r="GN60" i="32"/>
  <c r="GM59" i="32"/>
  <c r="GN62" i="32"/>
  <c r="GN63" i="32"/>
  <c r="GN61" i="32"/>
  <c r="HX38" i="5"/>
  <c r="F110" i="20" l="1"/>
  <c r="E109" i="20"/>
  <c r="E110" i="20"/>
  <c r="HX77" i="5"/>
  <c r="HX78" i="5" s="1"/>
  <c r="HY32" i="32"/>
  <c r="HY19" i="5"/>
  <c r="HY54" i="5" s="1"/>
  <c r="HV87" i="5"/>
  <c r="HY34" i="32"/>
  <c r="HY23" i="5"/>
  <c r="HY68" i="5"/>
  <c r="HY26" i="5"/>
  <c r="HY31" i="32"/>
  <c r="HY24" i="5"/>
  <c r="HX35" i="32"/>
  <c r="HX22" i="5"/>
  <c r="HX57" i="5" s="1"/>
  <c r="HX64" i="5"/>
  <c r="HW95" i="5"/>
  <c r="HX62" i="5"/>
  <c r="HX33" i="32"/>
  <c r="HX20" i="5"/>
  <c r="HX53" i="5" s="1"/>
  <c r="HX63" i="5" s="1"/>
  <c r="HX93" i="5"/>
  <c r="HX94" i="5"/>
  <c r="HX36" i="32"/>
  <c r="HX21" i="5"/>
  <c r="HX81" i="5"/>
  <c r="HX82" i="5" s="1"/>
  <c r="HW87" i="5"/>
  <c r="HW96" i="5"/>
  <c r="HW50" i="5"/>
  <c r="HX62" i="32"/>
  <c r="HY40" i="32"/>
  <c r="HZ71" i="5" s="1"/>
  <c r="HX60" i="32"/>
  <c r="HY38" i="32"/>
  <c r="HZ69" i="5" s="1"/>
  <c r="HZ76" i="5" s="1"/>
  <c r="HX65" i="32"/>
  <c r="HY44" i="32"/>
  <c r="HZ11" i="5" s="1"/>
  <c r="HX59" i="32"/>
  <c r="HY37" i="32"/>
  <c r="HW61" i="32"/>
  <c r="HX39" i="32"/>
  <c r="HY70" i="5" s="1"/>
  <c r="HY80" i="5" s="1"/>
  <c r="HW63" i="32"/>
  <c r="HX41" i="32"/>
  <c r="HY72" i="5" s="1"/>
  <c r="HW64" i="32"/>
  <c r="HX42" i="32"/>
  <c r="HY73" i="5" s="1"/>
  <c r="HW66" i="32"/>
  <c r="HX45" i="32"/>
  <c r="HY12" i="5" s="1"/>
  <c r="HY32" i="5" s="1"/>
  <c r="GO66" i="32"/>
  <c r="GO65" i="32"/>
  <c r="GN59" i="32"/>
  <c r="GO60" i="32"/>
  <c r="GO61" i="32"/>
  <c r="GO63" i="32"/>
  <c r="GO64" i="32"/>
  <c r="GO62" i="32"/>
  <c r="HY38" i="5"/>
  <c r="F111" i="20" l="1"/>
  <c r="E111" i="20"/>
  <c r="HY81" i="5"/>
  <c r="HY82" i="5" s="1"/>
  <c r="HY77" i="5"/>
  <c r="HY78" i="5" s="1"/>
  <c r="HX87" i="5"/>
  <c r="HZ34" i="32"/>
  <c r="HZ23" i="5"/>
  <c r="HZ68" i="5"/>
  <c r="HZ26" i="5"/>
  <c r="HZ32" i="32"/>
  <c r="HZ19" i="5"/>
  <c r="HZ54" i="5" s="1"/>
  <c r="HZ31" i="32"/>
  <c r="HZ24" i="5"/>
  <c r="HY64" i="5"/>
  <c r="HY35" i="32"/>
  <c r="HY22" i="5"/>
  <c r="HY57" i="5" s="1"/>
  <c r="HY94" i="5"/>
  <c r="HY93" i="5"/>
  <c r="HY33" i="32"/>
  <c r="HY20" i="5"/>
  <c r="HY53" i="5" s="1"/>
  <c r="HY63" i="5" s="1"/>
  <c r="HY36" i="32"/>
  <c r="HY21" i="5"/>
  <c r="HX96" i="5"/>
  <c r="HY62" i="5"/>
  <c r="HX95" i="5"/>
  <c r="HX50" i="5"/>
  <c r="HY60" i="32"/>
  <c r="HZ38" i="32"/>
  <c r="IA69" i="5" s="1"/>
  <c r="IA76" i="5" s="1"/>
  <c r="HY59" i="32"/>
  <c r="HZ37" i="32"/>
  <c r="HY65" i="32"/>
  <c r="HZ44" i="32"/>
  <c r="IA11" i="5" s="1"/>
  <c r="HY62" i="32"/>
  <c r="HZ40" i="32"/>
  <c r="IA71" i="5" s="1"/>
  <c r="HX63" i="32"/>
  <c r="HY41" i="32"/>
  <c r="HZ72" i="5" s="1"/>
  <c r="HX66" i="32"/>
  <c r="HY45" i="32"/>
  <c r="HZ12" i="5" s="1"/>
  <c r="HZ32" i="5" s="1"/>
  <c r="HX64" i="32"/>
  <c r="HY42" i="32"/>
  <c r="HZ73" i="5" s="1"/>
  <c r="HX61" i="32"/>
  <c r="HY39" i="32"/>
  <c r="HZ70" i="5" s="1"/>
  <c r="HZ80" i="5" s="1"/>
  <c r="GP66" i="32"/>
  <c r="GP65" i="32"/>
  <c r="GP63" i="32"/>
  <c r="GP62" i="32"/>
  <c r="GP60" i="32"/>
  <c r="GP61" i="32"/>
  <c r="GP64" i="32"/>
  <c r="GO59" i="32"/>
  <c r="HZ38" i="5"/>
  <c r="E112" i="20" l="1"/>
  <c r="F112" i="20"/>
  <c r="HZ77" i="5"/>
  <c r="HZ78" i="5" s="1"/>
  <c r="HZ81" i="5"/>
  <c r="HZ82" i="5" s="1"/>
  <c r="HY87" i="5"/>
  <c r="IA32" i="32"/>
  <c r="IA19" i="5"/>
  <c r="IA54" i="5" s="1"/>
  <c r="IA26" i="5"/>
  <c r="IA68" i="5"/>
  <c r="HZ62" i="5"/>
  <c r="IA34" i="32"/>
  <c r="IA23" i="5"/>
  <c r="IA31" i="32"/>
  <c r="IA24" i="5"/>
  <c r="HZ64" i="5"/>
  <c r="HZ36" i="32"/>
  <c r="HZ21" i="5"/>
  <c r="HZ33" i="32"/>
  <c r="HZ20" i="5"/>
  <c r="HZ53" i="5" s="1"/>
  <c r="HZ63" i="5" s="1"/>
  <c r="HZ94" i="5"/>
  <c r="HZ93" i="5"/>
  <c r="HZ35" i="32"/>
  <c r="HZ22" i="5"/>
  <c r="HZ57" i="5" s="1"/>
  <c r="HY95" i="5"/>
  <c r="HY96" i="5"/>
  <c r="HY50" i="5"/>
  <c r="HZ62" i="32"/>
  <c r="IA40" i="32"/>
  <c r="IB71" i="5" s="1"/>
  <c r="HZ60" i="32"/>
  <c r="IA38" i="32"/>
  <c r="IB69" i="5" s="1"/>
  <c r="IB76" i="5" s="1"/>
  <c r="HZ65" i="32"/>
  <c r="IA44" i="32"/>
  <c r="IB11" i="5" s="1"/>
  <c r="HZ59" i="32"/>
  <c r="IA37" i="32"/>
  <c r="HY64" i="32"/>
  <c r="HZ42" i="32"/>
  <c r="IA73" i="5" s="1"/>
  <c r="HY66" i="32"/>
  <c r="HZ45" i="32"/>
  <c r="IA12" i="5" s="1"/>
  <c r="IA32" i="5" s="1"/>
  <c r="HY61" i="32"/>
  <c r="HZ39" i="32"/>
  <c r="IA70" i="5" s="1"/>
  <c r="IA80" i="5" s="1"/>
  <c r="HY63" i="32"/>
  <c r="HZ41" i="32"/>
  <c r="IA72" i="5" s="1"/>
  <c r="GQ66" i="32"/>
  <c r="GQ65" i="32"/>
  <c r="GQ64" i="32"/>
  <c r="GQ62" i="32"/>
  <c r="GP59" i="32"/>
  <c r="GQ61" i="32"/>
  <c r="GQ63" i="32"/>
  <c r="GQ60" i="32"/>
  <c r="IA38" i="5"/>
  <c r="F113" i="20" l="1"/>
  <c r="E113" i="20"/>
  <c r="IA77" i="5"/>
  <c r="IA78" i="5" s="1"/>
  <c r="IA81" i="5"/>
  <c r="IA82" i="5" s="1"/>
  <c r="HZ87" i="5"/>
  <c r="IA62" i="5"/>
  <c r="IB26" i="5"/>
  <c r="IB68" i="5"/>
  <c r="IB32" i="32"/>
  <c r="IB19" i="5"/>
  <c r="IB54" i="5" s="1"/>
  <c r="IB31" i="32"/>
  <c r="IB24" i="5"/>
  <c r="IB34" i="32"/>
  <c r="IB23" i="5"/>
  <c r="IA33" i="32"/>
  <c r="IA20" i="5"/>
  <c r="IA53" i="5" s="1"/>
  <c r="IA95" i="5" s="1"/>
  <c r="IA64" i="5"/>
  <c r="IA36" i="32"/>
  <c r="IA21" i="5"/>
  <c r="IA35" i="32"/>
  <c r="IA22" i="5"/>
  <c r="IA57" i="5" s="1"/>
  <c r="IA94" i="5"/>
  <c r="IA93" i="5"/>
  <c r="HZ95" i="5"/>
  <c r="HZ96" i="5"/>
  <c r="HZ50" i="5"/>
  <c r="IA65" i="32"/>
  <c r="IB44" i="32"/>
  <c r="IC11" i="5" s="1"/>
  <c r="IA59" i="32"/>
  <c r="IB37" i="32"/>
  <c r="IA60" i="32"/>
  <c r="IB38" i="32"/>
  <c r="IC69" i="5" s="1"/>
  <c r="IC76" i="5" s="1"/>
  <c r="IA62" i="32"/>
  <c r="IB40" i="32"/>
  <c r="IC71" i="5" s="1"/>
  <c r="HZ66" i="32"/>
  <c r="IA45" i="32"/>
  <c r="IB12" i="5" s="1"/>
  <c r="IB32" i="5" s="1"/>
  <c r="HZ63" i="32"/>
  <c r="IA41" i="32"/>
  <c r="IB72" i="5" s="1"/>
  <c r="HZ61" i="32"/>
  <c r="IA39" i="32"/>
  <c r="IB70" i="5" s="1"/>
  <c r="IB80" i="5" s="1"/>
  <c r="HZ64" i="32"/>
  <c r="IA42" i="32"/>
  <c r="IB73" i="5" s="1"/>
  <c r="GR66" i="32"/>
  <c r="GR65" i="32"/>
  <c r="GR61" i="32"/>
  <c r="GR63" i="32"/>
  <c r="GQ59" i="32"/>
  <c r="GR62" i="32"/>
  <c r="GR64" i="32"/>
  <c r="GR60" i="32"/>
  <c r="IB38" i="5"/>
  <c r="F114" i="20" l="1"/>
  <c r="E114" i="20"/>
  <c r="IA63" i="5"/>
  <c r="IC34" i="32"/>
  <c r="ID23" i="5" s="1"/>
  <c r="IC23" i="5"/>
  <c r="IC31" i="32"/>
  <c r="ID24" i="5" s="1"/>
  <c r="IC24" i="5"/>
  <c r="IC32" i="32"/>
  <c r="ID19" i="5" s="1"/>
  <c r="IC19" i="5"/>
  <c r="IC54" i="5" s="1"/>
  <c r="IC68" i="5"/>
  <c r="IC26" i="5"/>
  <c r="IB94" i="5"/>
  <c r="IB93" i="5"/>
  <c r="IB81" i="5"/>
  <c r="IB82" i="5" s="1"/>
  <c r="IB35" i="32"/>
  <c r="IB22" i="5"/>
  <c r="IB57" i="5" s="1"/>
  <c r="IB33" i="32"/>
  <c r="IB20" i="5"/>
  <c r="IB53" i="5" s="1"/>
  <c r="IB95" i="5" s="1"/>
  <c r="IA87" i="5"/>
  <c r="IB62" i="5"/>
  <c r="IB36" i="32"/>
  <c r="IB21" i="5"/>
  <c r="IA96" i="5"/>
  <c r="IB64" i="5"/>
  <c r="IB77" i="5"/>
  <c r="IB78" i="5" s="1"/>
  <c r="IA50" i="5"/>
  <c r="IB62" i="32"/>
  <c r="IC40" i="32"/>
  <c r="ID71" i="5" s="1"/>
  <c r="IB60" i="32"/>
  <c r="IC38" i="32"/>
  <c r="ID69" i="5" s="1"/>
  <c r="IB59" i="32"/>
  <c r="IC37" i="32"/>
  <c r="IB65" i="32"/>
  <c r="IC44" i="32"/>
  <c r="ID11" i="5" s="1"/>
  <c r="IA64" i="32"/>
  <c r="IB42" i="32"/>
  <c r="IC73" i="5" s="1"/>
  <c r="IA61" i="32"/>
  <c r="IB39" i="32"/>
  <c r="IC70" i="5" s="1"/>
  <c r="IC80" i="5" s="1"/>
  <c r="IA63" i="32"/>
  <c r="IB41" i="32"/>
  <c r="IC72" i="5" s="1"/>
  <c r="IA66" i="32"/>
  <c r="IB45" i="32"/>
  <c r="IC12" i="5" s="1"/>
  <c r="IC32" i="5" s="1"/>
  <c r="GS66" i="32"/>
  <c r="GS65" i="32"/>
  <c r="GR59" i="32"/>
  <c r="GS60" i="32"/>
  <c r="GS64" i="32"/>
  <c r="GS63" i="32"/>
  <c r="GS62" i="32"/>
  <c r="GS61" i="32"/>
  <c r="IC38" i="5"/>
  <c r="F115" i="20" l="1"/>
  <c r="E115" i="20"/>
  <c r="ID76" i="5"/>
  <c r="ID68" i="5"/>
  <c r="ID26" i="5"/>
  <c r="ID62" i="5" s="1"/>
  <c r="IB96" i="5"/>
  <c r="ID54" i="5"/>
  <c r="ID94" i="5"/>
  <c r="ID93" i="5"/>
  <c r="IB63" i="5"/>
  <c r="IC94" i="5"/>
  <c r="IC93" i="5"/>
  <c r="IC33" i="32"/>
  <c r="ID20" i="5" s="1"/>
  <c r="IC20" i="5"/>
  <c r="IC53" i="5" s="1"/>
  <c r="IC95" i="5" s="1"/>
  <c r="IC35" i="32"/>
  <c r="ID22" i="5" s="1"/>
  <c r="ID57" i="5" s="1"/>
  <c r="IC22" i="5"/>
  <c r="IC57" i="5" s="1"/>
  <c r="IC36" i="32"/>
  <c r="ID21" i="5" s="1"/>
  <c r="IC21" i="5"/>
  <c r="IC62" i="5"/>
  <c r="IC81" i="5"/>
  <c r="IC82" i="5" s="1"/>
  <c r="IC64" i="5"/>
  <c r="IC77" i="5"/>
  <c r="IC78" i="5" s="1"/>
  <c r="IB50" i="5"/>
  <c r="IC65" i="32"/>
  <c r="IC62" i="32"/>
  <c r="IC59" i="32"/>
  <c r="IC60" i="32"/>
  <c r="IB63" i="32"/>
  <c r="IC41" i="32"/>
  <c r="ID72" i="5" s="1"/>
  <c r="ID77" i="5" s="1"/>
  <c r="IB66" i="32"/>
  <c r="IC45" i="32"/>
  <c r="ID12" i="5" s="1"/>
  <c r="ID32" i="5" s="1"/>
  <c r="IB61" i="32"/>
  <c r="IC39" i="32"/>
  <c r="ID70" i="5" s="1"/>
  <c r="IB64" i="32"/>
  <c r="IC42" i="32"/>
  <c r="ID73" i="5" s="1"/>
  <c r="ID81" i="5" s="1"/>
  <c r="GT66" i="32"/>
  <c r="GT65" i="32"/>
  <c r="GT63" i="32"/>
  <c r="GT62" i="32"/>
  <c r="GT60" i="32"/>
  <c r="GT61" i="32"/>
  <c r="GT64" i="32"/>
  <c r="GS59" i="32"/>
  <c r="ID38" i="5"/>
  <c r="F116" i="20" l="1"/>
  <c r="E116" i="20"/>
  <c r="ID78" i="5"/>
  <c r="ID53" i="5"/>
  <c r="ID96" i="5" s="1"/>
  <c r="ID80" i="5"/>
  <c r="ID82" i="5" s="1"/>
  <c r="IB87" i="5"/>
  <c r="ID64" i="5"/>
  <c r="ID50" i="5"/>
  <c r="IC96" i="5"/>
  <c r="IC63" i="5"/>
  <c r="IC87" i="5" s="1"/>
  <c r="IC50" i="5"/>
  <c r="IC61" i="32"/>
  <c r="IC64" i="32"/>
  <c r="IC66" i="32"/>
  <c r="IC63" i="32"/>
  <c r="GU66" i="32"/>
  <c r="GU65" i="32"/>
  <c r="GT59" i="32"/>
  <c r="GU60" i="32"/>
  <c r="GU64" i="32"/>
  <c r="GU62" i="32"/>
  <c r="GU61" i="32"/>
  <c r="GU63" i="32"/>
  <c r="F117" i="20" l="1"/>
  <c r="E117" i="20"/>
  <c r="ID95" i="5"/>
  <c r="ID63" i="5"/>
  <c r="ID87" i="5" s="1"/>
  <c r="GV66" i="32"/>
  <c r="GV65" i="32"/>
  <c r="GV62" i="32"/>
  <c r="GV64" i="32"/>
  <c r="GV63" i="32"/>
  <c r="GV61" i="32"/>
  <c r="GU59" i="32"/>
  <c r="GV60" i="32"/>
  <c r="GW66" i="32" l="1"/>
  <c r="GW65" i="32"/>
  <c r="GW61" i="32"/>
  <c r="GW63" i="32"/>
  <c r="GW60" i="32"/>
  <c r="GW64" i="32"/>
  <c r="GV59" i="32"/>
  <c r="GW62" i="32"/>
  <c r="GX66" i="32" l="1"/>
  <c r="GX65" i="32"/>
  <c r="GX60" i="32"/>
  <c r="GX63" i="32"/>
  <c r="GX62" i="32"/>
  <c r="GX61" i="32"/>
  <c r="GW59" i="32"/>
  <c r="GX64" i="32"/>
  <c r="GY66" i="32" l="1"/>
  <c r="GY65" i="32"/>
  <c r="GY62" i="32"/>
  <c r="GY64" i="32"/>
  <c r="GX59" i="32"/>
  <c r="GY61" i="32"/>
  <c r="GY60" i="32"/>
  <c r="GY63" i="32"/>
  <c r="GZ66" i="32" l="1"/>
  <c r="GZ65" i="32"/>
  <c r="GZ64" i="32"/>
  <c r="GZ63" i="32"/>
  <c r="GZ60" i="32"/>
  <c r="GZ62" i="32"/>
  <c r="GY59" i="32"/>
  <c r="GZ61" i="32"/>
  <c r="HA66" i="32" l="1"/>
  <c r="HA65" i="32"/>
  <c r="HA60" i="32"/>
  <c r="HA62" i="32"/>
  <c r="HA61" i="32"/>
  <c r="HA63" i="32"/>
  <c r="GZ59" i="32"/>
  <c r="HA64" i="32"/>
  <c r="HB66" i="32" l="1"/>
  <c r="HB65" i="32"/>
  <c r="HB64" i="32"/>
  <c r="HB62" i="32"/>
  <c r="HA59" i="32"/>
  <c r="HB61" i="32"/>
  <c r="HB63" i="32"/>
  <c r="HB60" i="32"/>
  <c r="HC66" i="32" l="1"/>
  <c r="HC65" i="32"/>
  <c r="HC60" i="32"/>
  <c r="HB59" i="32"/>
  <c r="HC63" i="32"/>
  <c r="HC62" i="32"/>
  <c r="HC61" i="32"/>
  <c r="HC64" i="32"/>
  <c r="HD66" i="32" l="1"/>
  <c r="HD65" i="32"/>
  <c r="HD62" i="32"/>
  <c r="HD61" i="32"/>
  <c r="HD64" i="32"/>
  <c r="HD63" i="32"/>
  <c r="HD60" i="32"/>
  <c r="HE66" i="32" l="1"/>
  <c r="HE65" i="32"/>
  <c r="HE60" i="32"/>
  <c r="HE63" i="32"/>
  <c r="HE61" i="32"/>
  <c r="HE62" i="32"/>
  <c r="HE64" i="32"/>
  <c r="HF66" i="32" l="1"/>
  <c r="HF65" i="32"/>
  <c r="HF62" i="32"/>
  <c r="HF64" i="32"/>
  <c r="HF61" i="32"/>
  <c r="HF63" i="32"/>
  <c r="HF60" i="32"/>
  <c r="HG66" i="32" l="1"/>
  <c r="HG65" i="32"/>
  <c r="HG61" i="32"/>
  <c r="HG60" i="32"/>
  <c r="HG62" i="32"/>
  <c r="HG64" i="32"/>
  <c r="HG63" i="32"/>
  <c r="HH66" i="32" l="1"/>
  <c r="HH65" i="32"/>
  <c r="HH62" i="32"/>
  <c r="HH60" i="32"/>
  <c r="HH64" i="32"/>
  <c r="HH61" i="32"/>
  <c r="HH63" i="32"/>
  <c r="HI66" i="32" l="1"/>
  <c r="HI65" i="32"/>
  <c r="HI63" i="32"/>
  <c r="HI61" i="32"/>
  <c r="HI60" i="32"/>
  <c r="HI64" i="32"/>
  <c r="HI62" i="32"/>
  <c r="HJ66" i="32" l="1"/>
  <c r="HJ65" i="32"/>
  <c r="HJ60" i="32"/>
  <c r="HJ61" i="32"/>
  <c r="HJ62" i="32"/>
  <c r="HJ64" i="32"/>
  <c r="HJ63" i="32"/>
  <c r="HK66" i="32" l="1"/>
  <c r="HK65" i="32"/>
  <c r="HK62" i="32"/>
  <c r="HK61" i="32"/>
  <c r="HK60" i="32"/>
  <c r="HK64" i="32"/>
  <c r="HK63" i="32"/>
  <c r="HL66" i="32" l="1"/>
  <c r="HL65" i="32"/>
  <c r="HL61" i="32"/>
  <c r="HL63" i="32"/>
  <c r="HL60" i="32"/>
  <c r="HL64" i="32"/>
  <c r="HL62" i="32"/>
  <c r="HM66" i="32" l="1"/>
  <c r="HM65" i="32"/>
  <c r="HM60" i="32"/>
  <c r="HM63" i="32"/>
  <c r="HM61" i="32"/>
  <c r="HM64" i="32"/>
  <c r="HM62" i="32"/>
  <c r="HN66" i="32" l="1"/>
  <c r="HN65" i="32"/>
  <c r="HN64" i="32"/>
  <c r="HN63" i="32"/>
  <c r="HN61" i="32"/>
  <c r="HN62" i="32"/>
  <c r="HN60" i="32"/>
  <c r="HO66" i="32" l="1"/>
  <c r="HO65" i="32"/>
  <c r="HO61" i="32"/>
  <c r="HO63" i="32"/>
  <c r="HO62" i="32"/>
  <c r="HO60" i="32"/>
  <c r="HO64" i="32"/>
  <c r="HP66" i="32" l="1"/>
  <c r="HP65" i="32"/>
  <c r="HP60" i="32"/>
  <c r="HP62" i="32"/>
  <c r="HP64" i="32"/>
  <c r="HP63" i="32"/>
  <c r="HP61" i="32"/>
  <c r="HQ66" i="32" l="1"/>
  <c r="HQ65" i="32"/>
  <c r="HQ61" i="32"/>
  <c r="HQ63" i="32"/>
  <c r="HQ62" i="32"/>
  <c r="HQ64" i="32"/>
  <c r="HQ60" i="32"/>
  <c r="E138" i="5"/>
  <c r="HR66" i="32" l="1"/>
  <c r="HR65" i="32"/>
  <c r="HR62" i="32"/>
  <c r="HR63" i="32"/>
  <c r="HR64" i="32"/>
  <c r="HR61" i="32"/>
  <c r="HR60" i="32"/>
  <c r="HS66" i="32" l="1"/>
  <c r="HS65" i="32"/>
  <c r="HS60" i="32"/>
  <c r="HS63" i="32"/>
  <c r="HS61" i="32"/>
  <c r="HS62" i="32"/>
  <c r="HS64" i="32"/>
  <c r="HT66" i="32" l="1"/>
  <c r="HT65" i="32"/>
  <c r="HT63" i="32"/>
  <c r="HT64" i="32"/>
  <c r="HT60" i="32"/>
  <c r="HT61" i="32"/>
  <c r="HT62" i="32"/>
  <c r="C18" i="5" l="1"/>
  <c r="G68" i="5"/>
  <c r="F71" i="5"/>
  <c r="D18" i="5"/>
  <c r="F18" i="5"/>
  <c r="F12" i="5"/>
  <c r="E68" i="5"/>
  <c r="F15" i="5"/>
  <c r="C68" i="5"/>
  <c r="C12" i="5"/>
  <c r="G71" i="5"/>
  <c r="D12" i="5"/>
  <c r="G18" i="5"/>
  <c r="E25" i="5"/>
  <c r="G25" i="5"/>
  <c r="E16" i="5"/>
  <c r="D68" i="5"/>
  <c r="C71" i="5"/>
  <c r="HT21" i="32"/>
  <c r="E18" i="5"/>
  <c r="G12" i="5"/>
  <c r="D15" i="5"/>
  <c r="G15" i="5"/>
  <c r="D71" i="5"/>
  <c r="D25" i="5"/>
  <c r="C15" i="5"/>
  <c r="G16" i="5"/>
  <c r="D16" i="5"/>
  <c r="C25" i="5"/>
  <c r="E71" i="5"/>
  <c r="E12" i="5"/>
  <c r="F68" i="5"/>
  <c r="C16" i="5"/>
  <c r="E15" i="5"/>
  <c r="F25" i="5"/>
  <c r="F16" i="5"/>
  <c r="G14" i="5" l="1"/>
  <c r="G34" i="5" s="1"/>
  <c r="D14" i="5"/>
  <c r="D34" i="5" s="1"/>
  <c r="N40" i="5"/>
  <c r="K40" i="5"/>
  <c r="K45" i="5" l="1"/>
  <c r="K46" i="5" s="1"/>
  <c r="K47" i="5" s="1"/>
  <c r="K51" i="5" s="1"/>
  <c r="K52" i="5" s="1"/>
  <c r="K58" i="5" s="1"/>
  <c r="K83" i="5" s="1"/>
  <c r="F14" i="5"/>
  <c r="F34" i="5" s="1"/>
  <c r="M40" i="5"/>
  <c r="M45" i="5" l="1"/>
  <c r="M46" i="5" s="1"/>
  <c r="M47" i="5" s="1"/>
  <c r="K86" i="5"/>
  <c r="K88" i="5" s="1"/>
  <c r="K89" i="5"/>
  <c r="N86" i="5"/>
  <c r="N88" i="5" s="1"/>
  <c r="E14" i="5"/>
  <c r="E34" i="5" s="1"/>
  <c r="L40" i="5"/>
  <c r="L45" i="5" l="1"/>
  <c r="L46" i="5" s="1"/>
  <c r="L47" i="5" s="1"/>
  <c r="L51" i="5" s="1"/>
  <c r="L52" i="5" s="1"/>
  <c r="L58" i="5" s="1"/>
  <c r="L83" i="5" s="1"/>
  <c r="E17" i="5"/>
  <c r="E35" i="5" s="1"/>
  <c r="P41" i="5"/>
  <c r="P45" i="5" l="1"/>
  <c r="P46" i="5" s="1"/>
  <c r="P47" i="5" s="1"/>
  <c r="M51" i="5"/>
  <c r="M52" i="5" s="1"/>
  <c r="M58" i="5" s="1"/>
  <c r="M83" i="5" s="1"/>
  <c r="M86" i="5" s="1"/>
  <c r="M88" i="5" s="1"/>
  <c r="L89" i="5"/>
  <c r="O86" i="5"/>
  <c r="O88" i="5" s="1"/>
  <c r="L86" i="5"/>
  <c r="L88" i="5" s="1"/>
  <c r="D17" i="5"/>
  <c r="D35" i="5" s="1"/>
  <c r="O41" i="5"/>
  <c r="O45" i="5" l="1"/>
  <c r="M89" i="5"/>
  <c r="P86" i="5"/>
  <c r="P88" i="5" s="1"/>
  <c r="G17" i="5"/>
  <c r="G35" i="5" s="1"/>
  <c r="R41" i="5"/>
  <c r="O46" i="5" l="1"/>
  <c r="O47" i="5" s="1"/>
  <c r="P51" i="5" s="1"/>
  <c r="P52" i="5" s="1"/>
  <c r="P58" i="5" s="1"/>
  <c r="P83" i="5" s="1"/>
  <c r="P89" i="5" s="1"/>
  <c r="R45" i="5"/>
  <c r="R46" i="5" s="1"/>
  <c r="R47" i="5" s="1"/>
  <c r="F17" i="5"/>
  <c r="F35" i="5" s="1"/>
  <c r="Q41" i="5"/>
  <c r="Q45" i="5" l="1"/>
  <c r="Q46" i="5" s="1"/>
  <c r="Q47" i="5" s="1"/>
  <c r="Q51" i="5" s="1"/>
  <c r="Q52" i="5" s="1"/>
  <c r="Q58" i="5" s="1"/>
  <c r="Q83" i="5" s="1"/>
  <c r="S51" i="5"/>
  <c r="S52" i="5" s="1"/>
  <c r="S58" i="5" s="1"/>
  <c r="S83" i="5" s="1"/>
  <c r="C17" i="5"/>
  <c r="C35" i="5" s="1"/>
  <c r="N41" i="5"/>
  <c r="S89" i="5" l="1"/>
  <c r="V86" i="5"/>
  <c r="V88" i="5" s="1"/>
  <c r="R51" i="5"/>
  <c r="R52" i="5" s="1"/>
  <c r="R58" i="5" s="1"/>
  <c r="R83" i="5" s="1"/>
  <c r="U86" i="5" s="1"/>
  <c r="U88" i="5" s="1"/>
  <c r="N45" i="5"/>
  <c r="N46" i="5" s="1"/>
  <c r="N47" i="5" s="1"/>
  <c r="O51" i="5" s="1"/>
  <c r="Q89" i="5"/>
  <c r="R89" i="5" l="1"/>
  <c r="T86" i="5"/>
  <c r="T88" i="5" s="1"/>
  <c r="S86" i="5"/>
  <c r="S88" i="5" s="1"/>
  <c r="N51" i="5"/>
  <c r="N52" i="5" s="1"/>
  <c r="N58" i="5" s="1"/>
  <c r="N83" i="5" s="1"/>
  <c r="O52" i="5"/>
  <c r="O58" i="5" l="1"/>
  <c r="O83" i="5" s="1"/>
  <c r="N89" i="5"/>
  <c r="Q86" i="5"/>
  <c r="Q88" i="5" s="1"/>
  <c r="R86" i="5" l="1"/>
  <c r="R88" i="5" s="1"/>
  <c r="O89" i="5"/>
  <c r="F21" i="5" l="1"/>
  <c r="F50" i="5" s="1"/>
  <c r="C73" i="5"/>
  <c r="F73" i="5"/>
  <c r="E73" i="5"/>
  <c r="C11" i="5" l="1"/>
  <c r="C32" i="5" s="1"/>
  <c r="G73" i="5"/>
  <c r="D73" i="5"/>
  <c r="E11" i="5"/>
  <c r="E32" i="5" s="1"/>
  <c r="H38" i="5"/>
  <c r="C19" i="5" l="1"/>
  <c r="C54" i="5" s="1"/>
  <c r="C64" i="5" s="1"/>
  <c r="D11" i="5"/>
  <c r="D32" i="5" s="1"/>
  <c r="G21" i="5" l="1"/>
  <c r="G50" i="5" s="1"/>
  <c r="F11" i="5"/>
  <c r="F32" i="5" s="1"/>
  <c r="I38" i="5"/>
  <c r="F38" i="5"/>
  <c r="G11" i="5" l="1"/>
  <c r="G32" i="5" s="1"/>
  <c r="J38" i="5"/>
  <c r="G38" i="5"/>
  <c r="C72" i="5" l="1"/>
  <c r="C20" i="5"/>
  <c r="C53" i="5" s="1"/>
  <c r="C96" i="5" l="1"/>
  <c r="C95" i="5"/>
  <c r="C63" i="5"/>
  <c r="C87" i="5" s="1"/>
  <c r="E13" i="5"/>
  <c r="E33" i="5" s="1"/>
  <c r="H39" i="5"/>
  <c r="H45" i="5" l="1"/>
  <c r="H46" i="5" s="1"/>
  <c r="H47" i="5" s="1"/>
  <c r="H51" i="5" s="1"/>
  <c r="H52" i="5" s="1"/>
  <c r="H58" i="5" s="1"/>
  <c r="H83" i="5" s="1"/>
  <c r="F13" i="5"/>
  <c r="F33" i="5" s="1"/>
  <c r="I39" i="5"/>
  <c r="I45" i="5" l="1"/>
  <c r="I46" i="5" s="1"/>
  <c r="I47" i="5" s="1"/>
  <c r="I51" i="5" s="1"/>
  <c r="I52" i="5" s="1"/>
  <c r="I58" i="5" s="1"/>
  <c r="I83" i="5" s="1"/>
  <c r="H89" i="5"/>
  <c r="H86" i="5"/>
  <c r="H88" i="5" s="1"/>
  <c r="D13" i="5"/>
  <c r="D33" i="5" s="1"/>
  <c r="I89" i="5" l="1"/>
  <c r="I86" i="5"/>
  <c r="I88" i="5" s="1"/>
  <c r="C13" i="5"/>
  <c r="C33" i="5" s="1"/>
  <c r="F39" i="5"/>
  <c r="F45" i="5" l="1"/>
  <c r="F46" i="5" s="1"/>
  <c r="F47" i="5" s="1"/>
  <c r="F51" i="5" s="1"/>
  <c r="F52" i="5" s="1"/>
  <c r="C14" i="5"/>
  <c r="C34" i="5" s="1"/>
  <c r="J40" i="5"/>
  <c r="G13" i="5" l="1"/>
  <c r="G33" i="5" s="1"/>
  <c r="D21" i="5"/>
  <c r="D50" i="5" s="1"/>
  <c r="C21" i="5"/>
  <c r="C50" i="5" s="1"/>
  <c r="C24" i="5"/>
  <c r="C94" i="5" s="1"/>
  <c r="C22" i="5"/>
  <c r="E46" i="5"/>
  <c r="F70" i="5"/>
  <c r="F80" i="5" s="1"/>
  <c r="E69" i="5"/>
  <c r="E76" i="5" s="1"/>
  <c r="D26" i="5"/>
  <c r="F24" i="5"/>
  <c r="F81" i="5" s="1"/>
  <c r="E26" i="5"/>
  <c r="G26" i="5"/>
  <c r="E21" i="5"/>
  <c r="E50" i="5" s="1"/>
  <c r="D70" i="5"/>
  <c r="D80" i="5" s="1"/>
  <c r="C70" i="5"/>
  <c r="C80" i="5" s="1"/>
  <c r="E24" i="5"/>
  <c r="E81" i="5" s="1"/>
  <c r="D24" i="5"/>
  <c r="D81" i="5" s="1"/>
  <c r="E70" i="5"/>
  <c r="E80" i="5" s="1"/>
  <c r="G69" i="5"/>
  <c r="G76" i="5" s="1"/>
  <c r="C46" i="5"/>
  <c r="G24" i="5"/>
  <c r="G81" i="5" s="1"/>
  <c r="G70" i="5"/>
  <c r="G80" i="5" s="1"/>
  <c r="F19" i="5"/>
  <c r="F54" i="5" s="1"/>
  <c r="F64" i="5" s="1"/>
  <c r="F22" i="5"/>
  <c r="G20" i="5"/>
  <c r="G53" i="5" s="1"/>
  <c r="E22" i="5"/>
  <c r="GF52" i="32"/>
  <c r="GG14" i="5" s="1"/>
  <c r="E20" i="5"/>
  <c r="E53" i="5" s="1"/>
  <c r="F20" i="5"/>
  <c r="F53" i="5" s="1"/>
  <c r="G72" i="5"/>
  <c r="E72" i="5"/>
  <c r="D69" i="5"/>
  <c r="D76" i="5" s="1"/>
  <c r="C26" i="5"/>
  <c r="G22" i="5"/>
  <c r="D22" i="5"/>
  <c r="GF50" i="32"/>
  <c r="GG17" i="5" s="1"/>
  <c r="GG16" i="5"/>
  <c r="D19" i="5"/>
  <c r="D54" i="5" s="1"/>
  <c r="D64" i="5" s="1"/>
  <c r="D72" i="5"/>
  <c r="GF47" i="32"/>
  <c r="GG13" i="5" s="1"/>
  <c r="GG33" i="5" s="1"/>
  <c r="E19" i="5"/>
  <c r="E54" i="5" s="1"/>
  <c r="E64" i="5" s="1"/>
  <c r="F69" i="5"/>
  <c r="F76" i="5" s="1"/>
  <c r="F72" i="5"/>
  <c r="GF51" i="32"/>
  <c r="GG18" i="5" s="1"/>
  <c r="D20" i="5"/>
  <c r="D53" i="5" s="1"/>
  <c r="D95" i="5" s="1"/>
  <c r="GF48" i="32"/>
  <c r="GG15" i="5" s="1"/>
  <c r="D46" i="5"/>
  <c r="G19" i="5"/>
  <c r="G54" i="5" s="1"/>
  <c r="G64" i="5" s="1"/>
  <c r="F26" i="5"/>
  <c r="GF54" i="32"/>
  <c r="GG25" i="5" s="1"/>
  <c r="J39" i="5"/>
  <c r="G39" i="5"/>
  <c r="GG39" i="5"/>
  <c r="GG35" i="5" l="1"/>
  <c r="GG34" i="5"/>
  <c r="J45" i="5"/>
  <c r="J46" i="5" s="1"/>
  <c r="J47" i="5" s="1"/>
  <c r="J51" i="5" s="1"/>
  <c r="J52" i="5" s="1"/>
  <c r="J58" i="5" s="1"/>
  <c r="J83" i="5" s="1"/>
  <c r="D47" i="5"/>
  <c r="D51" i="5" s="1"/>
  <c r="D52" i="5" s="1"/>
  <c r="C57" i="5"/>
  <c r="G57" i="5"/>
  <c r="GG50" i="32"/>
  <c r="GH17" i="5" s="1"/>
  <c r="D77" i="5"/>
  <c r="D78" i="5" s="1"/>
  <c r="GG52" i="32"/>
  <c r="GH14" i="5" s="1"/>
  <c r="D62" i="5"/>
  <c r="GG54" i="32"/>
  <c r="GH25" i="5" s="1"/>
  <c r="D57" i="5"/>
  <c r="E77" i="5"/>
  <c r="E78" i="5" s="1"/>
  <c r="G94" i="5"/>
  <c r="GF70" i="32"/>
  <c r="D93" i="5"/>
  <c r="C62" i="5"/>
  <c r="F57" i="5"/>
  <c r="F58" i="5" s="1"/>
  <c r="C47" i="5"/>
  <c r="C51" i="5" s="1"/>
  <c r="C52" i="5" s="1"/>
  <c r="C93" i="5"/>
  <c r="G77" i="5"/>
  <c r="G78" i="5" s="1"/>
  <c r="E93" i="5"/>
  <c r="E62" i="5"/>
  <c r="GF67" i="32"/>
  <c r="G93" i="5"/>
  <c r="E47" i="5"/>
  <c r="E51" i="5" s="1"/>
  <c r="E52" i="5" s="1"/>
  <c r="F62" i="5"/>
  <c r="F63" i="5"/>
  <c r="F87" i="5" s="1"/>
  <c r="F95" i="5"/>
  <c r="GG48" i="32"/>
  <c r="GH15" i="5" s="1"/>
  <c r="GH16" i="5"/>
  <c r="F82" i="5"/>
  <c r="GG47" i="32"/>
  <c r="GH13" i="5" s="1"/>
  <c r="GH33" i="5" s="1"/>
  <c r="E82" i="5"/>
  <c r="D94" i="5"/>
  <c r="GF68" i="32"/>
  <c r="G45" i="5"/>
  <c r="G46" i="5" s="1"/>
  <c r="G47" i="5" s="1"/>
  <c r="G51" i="5" s="1"/>
  <c r="G52" i="5" s="1"/>
  <c r="E95" i="5"/>
  <c r="E96" i="5"/>
  <c r="E63" i="5"/>
  <c r="E87" i="5" s="1"/>
  <c r="G63" i="5"/>
  <c r="G87" i="5" s="1"/>
  <c r="G96" i="5"/>
  <c r="G95" i="5"/>
  <c r="GF71" i="32"/>
  <c r="GG51" i="32"/>
  <c r="GH18" i="5" s="1"/>
  <c r="F94" i="5"/>
  <c r="C81" i="5"/>
  <c r="C82" i="5" s="1"/>
  <c r="C77" i="5"/>
  <c r="C78" i="5" s="1"/>
  <c r="F77" i="5"/>
  <c r="F78" i="5" s="1"/>
  <c r="D63" i="5"/>
  <c r="D87" i="5" s="1"/>
  <c r="F96" i="5"/>
  <c r="G62" i="5"/>
  <c r="GF69" i="32"/>
  <c r="F93" i="5"/>
  <c r="GF72" i="32"/>
  <c r="D96" i="5"/>
  <c r="E57" i="5"/>
  <c r="E94" i="5"/>
  <c r="G82" i="5"/>
  <c r="D82" i="5"/>
  <c r="GG41" i="5"/>
  <c r="GH39" i="5"/>
  <c r="GG40" i="5"/>
  <c r="GG45" i="5" l="1"/>
  <c r="GG46" i="5" s="1"/>
  <c r="GG47" i="5" s="1"/>
  <c r="GG51" i="5" s="1"/>
  <c r="GG52" i="5" s="1"/>
  <c r="GG58" i="5" s="1"/>
  <c r="GH35" i="5"/>
  <c r="GH34" i="5"/>
  <c r="C58" i="5"/>
  <c r="C83" i="5" s="1"/>
  <c r="J86" i="5"/>
  <c r="J88" i="5" s="1"/>
  <c r="J89" i="5"/>
  <c r="G58" i="5"/>
  <c r="G83" i="5" s="1"/>
  <c r="G89" i="5" s="1"/>
  <c r="GH50" i="32"/>
  <c r="GI17" i="5" s="1"/>
  <c r="GG70" i="32"/>
  <c r="GG72" i="32"/>
  <c r="GH52" i="32"/>
  <c r="GI14" i="5" s="1"/>
  <c r="D58" i="5"/>
  <c r="D83" i="5" s="1"/>
  <c r="D89" i="5" s="1"/>
  <c r="GH54" i="32"/>
  <c r="GI25" i="5" s="1"/>
  <c r="F83" i="5"/>
  <c r="F89" i="5" s="1"/>
  <c r="GH48" i="32"/>
  <c r="GI15" i="5" s="1"/>
  <c r="GI16" i="5"/>
  <c r="GG68" i="32"/>
  <c r="GG69" i="32"/>
  <c r="GH47" i="32"/>
  <c r="GI13" i="5" s="1"/>
  <c r="GI33" i="5" s="1"/>
  <c r="GG67" i="32"/>
  <c r="GH51" i="32"/>
  <c r="GI18" i="5" s="1"/>
  <c r="GG71" i="32"/>
  <c r="E58" i="5"/>
  <c r="E83" i="5" s="1"/>
  <c r="GI39" i="5"/>
  <c r="GH40" i="5"/>
  <c r="GH41" i="5"/>
  <c r="G68" i="20" l="1"/>
  <c r="GG83" i="5"/>
  <c r="GH45" i="5"/>
  <c r="GH46" i="5" s="1"/>
  <c r="GH47" i="5" s="1"/>
  <c r="GH51" i="5" s="1"/>
  <c r="GH52" i="5" s="1"/>
  <c r="GH58" i="5" s="1"/>
  <c r="GI34" i="5"/>
  <c r="GI35" i="5"/>
  <c r="GH70" i="32"/>
  <c r="GI50" i="32"/>
  <c r="GJ17" i="5" s="1"/>
  <c r="GI52" i="32"/>
  <c r="GJ14" i="5" s="1"/>
  <c r="GH72" i="32"/>
  <c r="G86" i="5"/>
  <c r="G88" i="5" s="1"/>
  <c r="GI54" i="32"/>
  <c r="GJ25" i="5" s="1"/>
  <c r="F86" i="5"/>
  <c r="F88" i="5" s="1"/>
  <c r="GH69" i="32"/>
  <c r="GJ16" i="5"/>
  <c r="D86" i="5"/>
  <c r="D88" i="5" s="1"/>
  <c r="GI47" i="32"/>
  <c r="GJ13" i="5" s="1"/>
  <c r="GJ33" i="5" s="1"/>
  <c r="GH67" i="32"/>
  <c r="GH68" i="32"/>
  <c r="GI48" i="32"/>
  <c r="GJ15" i="5" s="1"/>
  <c r="GH71" i="32"/>
  <c r="GI51" i="32"/>
  <c r="GJ18" i="5" s="1"/>
  <c r="E89" i="5"/>
  <c r="E86" i="5"/>
  <c r="E88" i="5" s="1"/>
  <c r="C86" i="5"/>
  <c r="C88" i="5" s="1"/>
  <c r="C89" i="5"/>
  <c r="GJ39" i="5"/>
  <c r="GI41" i="5"/>
  <c r="GI40" i="5"/>
  <c r="G69" i="20" l="1"/>
  <c r="D68" i="20"/>
  <c r="GG86" i="5"/>
  <c r="GG89" i="5"/>
  <c r="GH83" i="5"/>
  <c r="GJ35" i="5"/>
  <c r="GI45" i="5"/>
  <c r="GI46" i="5" s="1"/>
  <c r="GI47" i="5" s="1"/>
  <c r="GI51" i="5" s="1"/>
  <c r="GI52" i="5" s="1"/>
  <c r="GI58" i="5" s="1"/>
  <c r="GJ34" i="5"/>
  <c r="GI70" i="32"/>
  <c r="GJ50" i="32"/>
  <c r="GK17" i="5" s="1"/>
  <c r="GI72" i="32"/>
  <c r="GJ52" i="32"/>
  <c r="GK14" i="5" s="1"/>
  <c r="GJ54" i="32"/>
  <c r="GK25" i="5" s="1"/>
  <c r="GJ47" i="32"/>
  <c r="GK13" i="5" s="1"/>
  <c r="GK33" i="5" s="1"/>
  <c r="GI67" i="32"/>
  <c r="GI68" i="32"/>
  <c r="GJ48" i="32"/>
  <c r="GK15" i="5" s="1"/>
  <c r="GK16" i="5"/>
  <c r="GI69" i="32"/>
  <c r="GJ51" i="32"/>
  <c r="GK18" i="5" s="1"/>
  <c r="GI71" i="32"/>
  <c r="GJ40" i="5"/>
  <c r="GK39" i="5"/>
  <c r="GJ41" i="5"/>
  <c r="B68" i="20" l="1"/>
  <c r="G70" i="20"/>
  <c r="GH89" i="5"/>
  <c r="D69" i="20"/>
  <c r="GG88" i="5"/>
  <c r="GH86" i="5"/>
  <c r="GI83" i="5"/>
  <c r="GJ45" i="5"/>
  <c r="GJ46" i="5" s="1"/>
  <c r="GJ47" i="5" s="1"/>
  <c r="GJ51" i="5" s="1"/>
  <c r="GJ52" i="5" s="1"/>
  <c r="GJ58" i="5" s="1"/>
  <c r="GK34" i="5"/>
  <c r="GK35" i="5"/>
  <c r="GJ70" i="32"/>
  <c r="GK50" i="32"/>
  <c r="GL17" i="5" s="1"/>
  <c r="GJ72" i="32"/>
  <c r="GK52" i="32"/>
  <c r="GL14" i="5" s="1"/>
  <c r="GK54" i="32"/>
  <c r="GL25" i="5" s="1"/>
  <c r="GK48" i="32"/>
  <c r="GL15" i="5" s="1"/>
  <c r="GJ68" i="32"/>
  <c r="GJ69" i="32"/>
  <c r="GL16" i="5"/>
  <c r="GJ67" i="32"/>
  <c r="GK47" i="32"/>
  <c r="GL13" i="5" s="1"/>
  <c r="GL33" i="5" s="1"/>
  <c r="GJ71" i="32"/>
  <c r="GK51" i="32"/>
  <c r="GL18" i="5" s="1"/>
  <c r="GL39" i="5"/>
  <c r="GK41" i="5"/>
  <c r="GK40" i="5"/>
  <c r="B69" i="20" l="1"/>
  <c r="G71" i="20"/>
  <c r="D70" i="20"/>
  <c r="GI89" i="5"/>
  <c r="GH88" i="5"/>
  <c r="GJ83" i="5"/>
  <c r="GI86" i="5"/>
  <c r="GK45" i="5"/>
  <c r="GK46" i="5" s="1"/>
  <c r="GK47" i="5" s="1"/>
  <c r="GK51" i="5" s="1"/>
  <c r="GK52" i="5" s="1"/>
  <c r="GK58" i="5" s="1"/>
  <c r="GL34" i="5"/>
  <c r="GL35" i="5"/>
  <c r="GK70" i="32"/>
  <c r="GL50" i="32"/>
  <c r="GM17" i="5" s="1"/>
  <c r="GL52" i="32"/>
  <c r="GM14" i="5" s="1"/>
  <c r="GK72" i="32"/>
  <c r="GL54" i="32"/>
  <c r="GM25" i="5" s="1"/>
  <c r="GK67" i="32"/>
  <c r="GL47" i="32"/>
  <c r="GM13" i="5" s="1"/>
  <c r="GM33" i="5" s="1"/>
  <c r="GL48" i="32"/>
  <c r="GM15" i="5" s="1"/>
  <c r="GK68" i="32"/>
  <c r="GK69" i="32"/>
  <c r="GM16" i="5"/>
  <c r="GL51" i="32"/>
  <c r="GM18" i="5" s="1"/>
  <c r="GK71" i="32"/>
  <c r="GL40" i="5"/>
  <c r="GL41" i="5"/>
  <c r="GM39" i="5"/>
  <c r="G72" i="20" l="1"/>
  <c r="B70" i="20"/>
  <c r="GJ89" i="5"/>
  <c r="D71" i="20"/>
  <c r="GI88" i="5"/>
  <c r="GJ86" i="5"/>
  <c r="GK83" i="5"/>
  <c r="GL45" i="5"/>
  <c r="GL46" i="5" s="1"/>
  <c r="GL47" i="5" s="1"/>
  <c r="GL51" i="5" s="1"/>
  <c r="GL52" i="5" s="1"/>
  <c r="GL58" i="5" s="1"/>
  <c r="GM34" i="5"/>
  <c r="GM35" i="5"/>
  <c r="GM50" i="32"/>
  <c r="GN17" i="5" s="1"/>
  <c r="GL70" i="32"/>
  <c r="GL72" i="32"/>
  <c r="GM52" i="32"/>
  <c r="GN14" i="5" s="1"/>
  <c r="GM54" i="32"/>
  <c r="GN25" i="5" s="1"/>
  <c r="GL67" i="32"/>
  <c r="GM47" i="32"/>
  <c r="GN13" i="5" s="1"/>
  <c r="GN33" i="5" s="1"/>
  <c r="GL68" i="32"/>
  <c r="GM48" i="32"/>
  <c r="GN15" i="5" s="1"/>
  <c r="GN16" i="5"/>
  <c r="GL69" i="32"/>
  <c r="GL71" i="32"/>
  <c r="GM51" i="32"/>
  <c r="GN18" i="5" s="1"/>
  <c r="GN39" i="5"/>
  <c r="GM41" i="5"/>
  <c r="GM40" i="5"/>
  <c r="B71" i="20" l="1"/>
  <c r="G73" i="20"/>
  <c r="D72" i="20"/>
  <c r="GJ88" i="5"/>
  <c r="GK89" i="5"/>
  <c r="GL83" i="5"/>
  <c r="GK86" i="5"/>
  <c r="GN35" i="5"/>
  <c r="GM45" i="5"/>
  <c r="GM46" i="5" s="1"/>
  <c r="GM47" i="5" s="1"/>
  <c r="GM51" i="5" s="1"/>
  <c r="GM52" i="5" s="1"/>
  <c r="GM58" i="5" s="1"/>
  <c r="GN34" i="5"/>
  <c r="GN50" i="32"/>
  <c r="GO17" i="5" s="1"/>
  <c r="GM70" i="32"/>
  <c r="GM72" i="32"/>
  <c r="GN52" i="32"/>
  <c r="GO14" i="5" s="1"/>
  <c r="GN54" i="32"/>
  <c r="GO25" i="5" s="1"/>
  <c r="GM69" i="32"/>
  <c r="GO16" i="5"/>
  <c r="GN47" i="32"/>
  <c r="GO13" i="5" s="1"/>
  <c r="GO33" i="5" s="1"/>
  <c r="GM67" i="32"/>
  <c r="GN48" i="32"/>
  <c r="GO15" i="5" s="1"/>
  <c r="GM68" i="32"/>
  <c r="GM71" i="32"/>
  <c r="GN51" i="32"/>
  <c r="GO18" i="5" s="1"/>
  <c r="GN40" i="5"/>
  <c r="GN41" i="5"/>
  <c r="GO39" i="5"/>
  <c r="B72" i="20" l="1"/>
  <c r="G74" i="20"/>
  <c r="GL89" i="5"/>
  <c r="D73" i="20"/>
  <c r="GK88" i="5"/>
  <c r="GL86" i="5"/>
  <c r="GM83" i="5"/>
  <c r="GN45" i="5"/>
  <c r="GN46" i="5" s="1"/>
  <c r="GN47" i="5" s="1"/>
  <c r="GN51" i="5" s="1"/>
  <c r="GN52" i="5" s="1"/>
  <c r="GN58" i="5" s="1"/>
  <c r="GO34" i="5"/>
  <c r="GO35" i="5"/>
  <c r="GN70" i="32"/>
  <c r="GO50" i="32"/>
  <c r="GP17" i="5" s="1"/>
  <c r="GN72" i="32"/>
  <c r="GO52" i="32"/>
  <c r="GP14" i="5" s="1"/>
  <c r="GO54" i="32"/>
  <c r="GP25" i="5" s="1"/>
  <c r="GN69" i="32"/>
  <c r="GP16" i="5"/>
  <c r="GO48" i="32"/>
  <c r="GP15" i="5" s="1"/>
  <c r="GN68" i="32"/>
  <c r="GO47" i="32"/>
  <c r="GP13" i="5" s="1"/>
  <c r="GP33" i="5" s="1"/>
  <c r="GN67" i="32"/>
  <c r="GN71" i="32"/>
  <c r="GO51" i="32"/>
  <c r="GP18" i="5" s="1"/>
  <c r="GO40" i="5"/>
  <c r="GP39" i="5"/>
  <c r="GO41" i="5"/>
  <c r="B73" i="20" l="1"/>
  <c r="G75" i="20"/>
  <c r="D74" i="20"/>
  <c r="GM89" i="5"/>
  <c r="GL88" i="5"/>
  <c r="GN83" i="5"/>
  <c r="GM86" i="5"/>
  <c r="GO70" i="32"/>
  <c r="GO45" i="5"/>
  <c r="GO46" i="5" s="1"/>
  <c r="GO47" i="5" s="1"/>
  <c r="GO51" i="5" s="1"/>
  <c r="GO52" i="5" s="1"/>
  <c r="GO58" i="5" s="1"/>
  <c r="GP34" i="5"/>
  <c r="GP35" i="5"/>
  <c r="GP50" i="32"/>
  <c r="GQ17" i="5" s="1"/>
  <c r="GP52" i="32"/>
  <c r="GQ14" i="5" s="1"/>
  <c r="GO72" i="32"/>
  <c r="GP54" i="32"/>
  <c r="GQ25" i="5" s="1"/>
  <c r="GP47" i="32"/>
  <c r="GQ13" i="5" s="1"/>
  <c r="GQ33" i="5" s="1"/>
  <c r="GO67" i="32"/>
  <c r="GP48" i="32"/>
  <c r="GQ15" i="5" s="1"/>
  <c r="GO68" i="32"/>
  <c r="GO69" i="32"/>
  <c r="GQ16" i="5"/>
  <c r="GO71" i="32"/>
  <c r="GP51" i="32"/>
  <c r="GQ18" i="5" s="1"/>
  <c r="GQ39" i="5"/>
  <c r="GP40" i="5"/>
  <c r="GP41" i="5"/>
  <c r="G76" i="20" l="1"/>
  <c r="B74" i="20"/>
  <c r="D75" i="20"/>
  <c r="GN89" i="5"/>
  <c r="GM88" i="5"/>
  <c r="GO83" i="5"/>
  <c r="GN86" i="5"/>
  <c r="GQ35" i="5"/>
  <c r="GP45" i="5"/>
  <c r="GP46" i="5" s="1"/>
  <c r="GP47" i="5" s="1"/>
  <c r="GP51" i="5" s="1"/>
  <c r="GP52" i="5" s="1"/>
  <c r="GP58" i="5" s="1"/>
  <c r="GQ34" i="5"/>
  <c r="GP70" i="32"/>
  <c r="GQ50" i="32"/>
  <c r="GR17" i="5" s="1"/>
  <c r="GP72" i="32"/>
  <c r="GQ52" i="32"/>
  <c r="GR14" i="5" s="1"/>
  <c r="GQ54" i="32"/>
  <c r="GR25" i="5" s="1"/>
  <c r="GR16" i="5"/>
  <c r="GP69" i="32"/>
  <c r="GP67" i="32"/>
  <c r="GQ47" i="32"/>
  <c r="GR13" i="5" s="1"/>
  <c r="GR33" i="5" s="1"/>
  <c r="GQ48" i="32"/>
  <c r="GR15" i="5" s="1"/>
  <c r="GP68" i="32"/>
  <c r="GQ51" i="32"/>
  <c r="GR18" i="5" s="1"/>
  <c r="GP71" i="32"/>
  <c r="GQ41" i="5"/>
  <c r="GQ40" i="5"/>
  <c r="GR39" i="5"/>
  <c r="G77" i="20" l="1"/>
  <c r="B75" i="20"/>
  <c r="D76" i="20"/>
  <c r="GO89" i="5"/>
  <c r="GO86" i="5"/>
  <c r="GN88" i="5"/>
  <c r="GP83" i="5"/>
  <c r="GR50" i="32"/>
  <c r="GS17" i="5" s="1"/>
  <c r="GQ70" i="32"/>
  <c r="GQ45" i="5"/>
  <c r="GQ46" i="5" s="1"/>
  <c r="GQ47" i="5" s="1"/>
  <c r="GQ51" i="5" s="1"/>
  <c r="GQ52" i="5" s="1"/>
  <c r="GQ58" i="5" s="1"/>
  <c r="GR35" i="5"/>
  <c r="GR34" i="5"/>
  <c r="GR52" i="32"/>
  <c r="GS14" i="5" s="1"/>
  <c r="GQ72" i="32"/>
  <c r="GR54" i="32"/>
  <c r="GS25" i="5" s="1"/>
  <c r="GS16" i="5"/>
  <c r="GQ69" i="32"/>
  <c r="GR48" i="32"/>
  <c r="GS15" i="5" s="1"/>
  <c r="GQ68" i="32"/>
  <c r="GQ67" i="32"/>
  <c r="GR47" i="32"/>
  <c r="GS13" i="5" s="1"/>
  <c r="GS33" i="5" s="1"/>
  <c r="GR51" i="32"/>
  <c r="GS18" i="5" s="1"/>
  <c r="GQ71" i="32"/>
  <c r="GS39" i="5"/>
  <c r="GR41" i="5"/>
  <c r="GR40" i="5"/>
  <c r="G78" i="20" l="1"/>
  <c r="B76" i="20"/>
  <c r="GP86" i="5"/>
  <c r="GP88" i="5" s="1"/>
  <c r="D77" i="20"/>
  <c r="GO88" i="5"/>
  <c r="GS50" i="32"/>
  <c r="GT17" i="5" s="1"/>
  <c r="GR70" i="32"/>
  <c r="GP89" i="5"/>
  <c r="GS35" i="5"/>
  <c r="GQ83" i="5"/>
  <c r="GS34" i="5"/>
  <c r="GR45" i="5"/>
  <c r="GR46" i="5" s="1"/>
  <c r="GR47" i="5" s="1"/>
  <c r="GR51" i="5" s="1"/>
  <c r="GR52" i="5" s="1"/>
  <c r="GR58" i="5" s="1"/>
  <c r="GS52" i="32"/>
  <c r="GT14" i="5" s="1"/>
  <c r="GR72" i="32"/>
  <c r="GS54" i="32"/>
  <c r="GT25" i="5" s="1"/>
  <c r="GT16" i="5"/>
  <c r="GR69" i="32"/>
  <c r="GS48" i="32"/>
  <c r="GT15" i="5" s="1"/>
  <c r="GR68" i="32"/>
  <c r="GS47" i="32"/>
  <c r="GT13" i="5" s="1"/>
  <c r="GT33" i="5" s="1"/>
  <c r="GR67" i="32"/>
  <c r="GS51" i="32"/>
  <c r="GT18" i="5" s="1"/>
  <c r="GR71" i="32"/>
  <c r="GS40" i="5"/>
  <c r="GT39" i="5"/>
  <c r="GS41" i="5"/>
  <c r="G79" i="20" l="1"/>
  <c r="B77" i="20"/>
  <c r="GQ86" i="5"/>
  <c r="GQ88" i="5" s="1"/>
  <c r="D78" i="20"/>
  <c r="GQ89" i="5"/>
  <c r="GT50" i="32"/>
  <c r="GU17" i="5" s="1"/>
  <c r="GT35" i="5"/>
  <c r="GS70" i="32"/>
  <c r="GR83" i="5"/>
  <c r="GS45" i="5"/>
  <c r="GS46" i="5" s="1"/>
  <c r="GS47" i="5" s="1"/>
  <c r="GS51" i="5" s="1"/>
  <c r="GS52" i="5" s="1"/>
  <c r="GS58" i="5" s="1"/>
  <c r="GT34" i="5"/>
  <c r="GT52" i="32"/>
  <c r="GU14" i="5" s="1"/>
  <c r="GS72" i="32"/>
  <c r="GT54" i="32"/>
  <c r="GU25" i="5" s="1"/>
  <c r="GT48" i="32"/>
  <c r="GU15" i="5" s="1"/>
  <c r="GS68" i="32"/>
  <c r="GT47" i="32"/>
  <c r="GU13" i="5" s="1"/>
  <c r="GU33" i="5" s="1"/>
  <c r="GS67" i="32"/>
  <c r="GU16" i="5"/>
  <c r="GS69" i="32"/>
  <c r="GT51" i="32"/>
  <c r="GU18" i="5" s="1"/>
  <c r="GS71" i="32"/>
  <c r="GU39" i="5"/>
  <c r="GT41" i="5"/>
  <c r="GT40" i="5"/>
  <c r="G80" i="20" l="1"/>
  <c r="B78" i="20"/>
  <c r="D79" i="20"/>
  <c r="GU50" i="32"/>
  <c r="GV17" i="5" s="1"/>
  <c r="GT70" i="32"/>
  <c r="GR89" i="5"/>
  <c r="GU35" i="5"/>
  <c r="GS83" i="5"/>
  <c r="GR86" i="5"/>
  <c r="GT45" i="5"/>
  <c r="GT46" i="5" s="1"/>
  <c r="GT47" i="5" s="1"/>
  <c r="GT51" i="5" s="1"/>
  <c r="GT52" i="5" s="1"/>
  <c r="GT58" i="5" s="1"/>
  <c r="GU34" i="5"/>
  <c r="GT72" i="32"/>
  <c r="GU52" i="32"/>
  <c r="GV14" i="5" s="1"/>
  <c r="GU54" i="32"/>
  <c r="GV25" i="5" s="1"/>
  <c r="GV16" i="5"/>
  <c r="GT69" i="32"/>
  <c r="GT67" i="32"/>
  <c r="GU47" i="32"/>
  <c r="GV13" i="5" s="1"/>
  <c r="GV33" i="5" s="1"/>
  <c r="GU48" i="32"/>
  <c r="GV15" i="5" s="1"/>
  <c r="GT68" i="32"/>
  <c r="GT71" i="32"/>
  <c r="GU51" i="32"/>
  <c r="GV18" i="5" s="1"/>
  <c r="GU41" i="5"/>
  <c r="GV39" i="5"/>
  <c r="GU40" i="5"/>
  <c r="D80" i="20" l="1"/>
  <c r="B79" i="20"/>
  <c r="G81" i="20"/>
  <c r="GV50" i="32"/>
  <c r="GW17" i="5" s="1"/>
  <c r="GS86" i="5"/>
  <c r="GU70" i="32"/>
  <c r="GV35" i="5"/>
  <c r="GT83" i="5"/>
  <c r="GR88" i="5"/>
  <c r="GS89" i="5"/>
  <c r="GV34" i="5"/>
  <c r="GU45" i="5"/>
  <c r="GU46" i="5" s="1"/>
  <c r="GU47" i="5" s="1"/>
  <c r="GU51" i="5" s="1"/>
  <c r="GU52" i="5" s="1"/>
  <c r="GU58" i="5" s="1"/>
  <c r="GV52" i="32"/>
  <c r="GW14" i="5" s="1"/>
  <c r="GU72" i="32"/>
  <c r="GV54" i="32"/>
  <c r="GW25" i="5" s="1"/>
  <c r="GV47" i="32"/>
  <c r="GW13" i="5" s="1"/>
  <c r="GW33" i="5" s="1"/>
  <c r="GU67" i="32"/>
  <c r="GU68" i="32"/>
  <c r="GV48" i="32"/>
  <c r="GW15" i="5" s="1"/>
  <c r="GU69" i="32"/>
  <c r="GW16" i="5"/>
  <c r="GU71" i="32"/>
  <c r="GV51" i="32"/>
  <c r="GW18" i="5" s="1"/>
  <c r="GW39" i="5"/>
  <c r="GV41" i="5"/>
  <c r="GV40" i="5"/>
  <c r="GW35" i="5" l="1"/>
  <c r="B80" i="20"/>
  <c r="G82" i="20"/>
  <c r="GW50" i="32"/>
  <c r="GX17" i="5" s="1"/>
  <c r="GV70" i="32"/>
  <c r="GT89" i="5"/>
  <c r="D81" i="20"/>
  <c r="GS88" i="5"/>
  <c r="GT86" i="5"/>
  <c r="GU83" i="5"/>
  <c r="GV45" i="5"/>
  <c r="GV46" i="5" s="1"/>
  <c r="GV47" i="5" s="1"/>
  <c r="GV51" i="5" s="1"/>
  <c r="GV52" i="5" s="1"/>
  <c r="GV58" i="5" s="1"/>
  <c r="GW34" i="5"/>
  <c r="GW52" i="32"/>
  <c r="GX14" i="5" s="1"/>
  <c r="GV72" i="32"/>
  <c r="GW54" i="32"/>
  <c r="GX25" i="5" s="1"/>
  <c r="GV68" i="32"/>
  <c r="GW48" i="32"/>
  <c r="GX15" i="5" s="1"/>
  <c r="GV69" i="32"/>
  <c r="GX16" i="5"/>
  <c r="GV67" i="32"/>
  <c r="GW47" i="32"/>
  <c r="GX13" i="5" s="1"/>
  <c r="GX33" i="5" s="1"/>
  <c r="GW51" i="32"/>
  <c r="GX18" i="5" s="1"/>
  <c r="GV71" i="32"/>
  <c r="GX39" i="5"/>
  <c r="GW40" i="5"/>
  <c r="GW41" i="5"/>
  <c r="GW70" i="32" l="1"/>
  <c r="GX50" i="32"/>
  <c r="GY17" i="5" s="1"/>
  <c r="G83" i="20"/>
  <c r="B81" i="20"/>
  <c r="GX35" i="5"/>
  <c r="GU86" i="5"/>
  <c r="D82" i="20"/>
  <c r="GT88" i="5"/>
  <c r="GU89" i="5"/>
  <c r="GV83" i="5"/>
  <c r="GW45" i="5"/>
  <c r="GW46" i="5" s="1"/>
  <c r="GW47" i="5" s="1"/>
  <c r="GW51" i="5" s="1"/>
  <c r="GW52" i="5" s="1"/>
  <c r="GW58" i="5" s="1"/>
  <c r="GX34" i="5"/>
  <c r="GX52" i="32"/>
  <c r="GY14" i="5" s="1"/>
  <c r="GW72" i="32"/>
  <c r="GX54" i="32"/>
  <c r="GY25" i="5" s="1"/>
  <c r="GW69" i="32"/>
  <c r="GY16" i="5"/>
  <c r="GW68" i="32"/>
  <c r="GX48" i="32"/>
  <c r="GY15" i="5" s="1"/>
  <c r="GX47" i="32"/>
  <c r="GY13" i="5" s="1"/>
  <c r="GY33" i="5" s="1"/>
  <c r="GW67" i="32"/>
  <c r="GW71" i="32"/>
  <c r="GX51" i="32"/>
  <c r="GY18" i="5" s="1"/>
  <c r="GY39" i="5"/>
  <c r="GX41" i="5"/>
  <c r="GX40" i="5"/>
  <c r="GY50" i="32" l="1"/>
  <c r="GZ17" i="5" s="1"/>
  <c r="GY35" i="5"/>
  <c r="GX70" i="32"/>
  <c r="B82" i="20"/>
  <c r="G84" i="20"/>
  <c r="D83" i="20"/>
  <c r="GU88" i="5"/>
  <c r="GV86" i="5"/>
  <c r="GV89" i="5"/>
  <c r="GW83" i="5"/>
  <c r="GX45" i="5"/>
  <c r="GX46" i="5" s="1"/>
  <c r="GX47" i="5" s="1"/>
  <c r="GX51" i="5" s="1"/>
  <c r="GX52" i="5" s="1"/>
  <c r="GX58" i="5" s="1"/>
  <c r="GY34" i="5"/>
  <c r="GX72" i="32"/>
  <c r="GY52" i="32"/>
  <c r="GZ14" i="5" s="1"/>
  <c r="GY54" i="32"/>
  <c r="GZ25" i="5" s="1"/>
  <c r="GY48" i="32"/>
  <c r="GZ15" i="5" s="1"/>
  <c r="GX68" i="32"/>
  <c r="GX69" i="32"/>
  <c r="GZ16" i="5"/>
  <c r="GX67" i="32"/>
  <c r="GY47" i="32"/>
  <c r="GZ13" i="5" s="1"/>
  <c r="GZ33" i="5" s="1"/>
  <c r="GY51" i="32"/>
  <c r="GZ18" i="5" s="1"/>
  <c r="GX71" i="32"/>
  <c r="GZ39" i="5"/>
  <c r="GY41" i="5"/>
  <c r="GY40" i="5"/>
  <c r="GZ50" i="32" l="1"/>
  <c r="HA17" i="5" s="1"/>
  <c r="GY70" i="32"/>
  <c r="GZ35" i="5"/>
  <c r="B83" i="20"/>
  <c r="G85" i="20"/>
  <c r="GW89" i="5"/>
  <c r="D84" i="20"/>
  <c r="GV88" i="5"/>
  <c r="GW86" i="5"/>
  <c r="GX83" i="5"/>
  <c r="GY45" i="5"/>
  <c r="GY46" i="5" s="1"/>
  <c r="GY47" i="5" s="1"/>
  <c r="GY51" i="5" s="1"/>
  <c r="GY52" i="5" s="1"/>
  <c r="GY58" i="5" s="1"/>
  <c r="GZ34" i="5"/>
  <c r="GY72" i="32"/>
  <c r="GZ52" i="32"/>
  <c r="HA14" i="5" s="1"/>
  <c r="GZ54" i="32"/>
  <c r="HA25" i="5" s="1"/>
  <c r="HA16" i="5"/>
  <c r="GY69" i="32"/>
  <c r="GZ48" i="32"/>
  <c r="HA15" i="5" s="1"/>
  <c r="GY68" i="32"/>
  <c r="GY67" i="32"/>
  <c r="GZ47" i="32"/>
  <c r="HA13" i="5" s="1"/>
  <c r="HA33" i="5" s="1"/>
  <c r="GZ51" i="32"/>
  <c r="HA18" i="5" s="1"/>
  <c r="GY71" i="32"/>
  <c r="HA39" i="5"/>
  <c r="GZ40" i="5"/>
  <c r="GZ41" i="5"/>
  <c r="HA35" i="5" l="1"/>
  <c r="HA50" i="32"/>
  <c r="HB17" i="5" s="1"/>
  <c r="GZ70" i="32"/>
  <c r="G86" i="20"/>
  <c r="B84" i="20"/>
  <c r="GX89" i="5"/>
  <c r="D85" i="20"/>
  <c r="GX86" i="5"/>
  <c r="GW88" i="5"/>
  <c r="GY83" i="5"/>
  <c r="GZ45" i="5"/>
  <c r="GZ46" i="5" s="1"/>
  <c r="GZ47" i="5" s="1"/>
  <c r="GZ51" i="5" s="1"/>
  <c r="GZ52" i="5" s="1"/>
  <c r="GZ58" i="5" s="1"/>
  <c r="HA34" i="5"/>
  <c r="GZ72" i="32"/>
  <c r="HA52" i="32"/>
  <c r="HB14" i="5" s="1"/>
  <c r="HA54" i="32"/>
  <c r="HB25" i="5" s="1"/>
  <c r="GZ68" i="32"/>
  <c r="HA48" i="32"/>
  <c r="HB15" i="5" s="1"/>
  <c r="HB16" i="5"/>
  <c r="GZ69" i="32"/>
  <c r="GZ67" i="32"/>
  <c r="HA47" i="32"/>
  <c r="HB13" i="5" s="1"/>
  <c r="HB33" i="5" s="1"/>
  <c r="HB50" i="32"/>
  <c r="HC17" i="5" s="1"/>
  <c r="HA70" i="32"/>
  <c r="HA51" i="32"/>
  <c r="HB18" i="5" s="1"/>
  <c r="HB35" i="5" s="1"/>
  <c r="GZ71" i="32"/>
  <c r="HA41" i="5"/>
  <c r="HB41" i="5"/>
  <c r="HA40" i="5"/>
  <c r="HB39" i="5"/>
  <c r="B85" i="20" l="1"/>
  <c r="G87" i="20"/>
  <c r="D86" i="20"/>
  <c r="GY89" i="5"/>
  <c r="GX88" i="5"/>
  <c r="GZ83" i="5"/>
  <c r="GY86" i="5"/>
  <c r="HA45" i="5"/>
  <c r="HA46" i="5" s="1"/>
  <c r="HA47" i="5" s="1"/>
  <c r="HA51" i="5" s="1"/>
  <c r="HA52" i="5" s="1"/>
  <c r="HA58" i="5" s="1"/>
  <c r="HB34" i="5"/>
  <c r="HB52" i="32"/>
  <c r="HC14" i="5" s="1"/>
  <c r="HA72" i="32"/>
  <c r="HB54" i="32"/>
  <c r="HC25" i="5" s="1"/>
  <c r="HC16" i="5"/>
  <c r="HA69" i="32"/>
  <c r="HA67" i="32"/>
  <c r="HB47" i="32"/>
  <c r="HC13" i="5" s="1"/>
  <c r="HC33" i="5" s="1"/>
  <c r="HA68" i="32"/>
  <c r="HB48" i="32"/>
  <c r="HC15" i="5" s="1"/>
  <c r="HB70" i="32"/>
  <c r="HC50" i="32"/>
  <c r="HD17" i="5" s="1"/>
  <c r="HB51" i="32"/>
  <c r="HC18" i="5" s="1"/>
  <c r="HC35" i="5" s="1"/>
  <c r="HA71" i="32"/>
  <c r="HC39" i="5"/>
  <c r="HC41" i="5"/>
  <c r="HB40" i="5"/>
  <c r="G88" i="20" l="1"/>
  <c r="B86" i="20"/>
  <c r="D87" i="20"/>
  <c r="GY88" i="5"/>
  <c r="GZ89" i="5"/>
  <c r="HA83" i="5"/>
  <c r="GZ86" i="5"/>
  <c r="HB45" i="5"/>
  <c r="HB46" i="5" s="1"/>
  <c r="HB47" i="5" s="1"/>
  <c r="HB51" i="5" s="1"/>
  <c r="HB52" i="5" s="1"/>
  <c r="HB58" i="5" s="1"/>
  <c r="HC34" i="5"/>
  <c r="HB72" i="32"/>
  <c r="HC52" i="32"/>
  <c r="HD14" i="5" s="1"/>
  <c r="HC54" i="32"/>
  <c r="HD25" i="5" s="1"/>
  <c r="HC47" i="32"/>
  <c r="HD13" i="5" s="1"/>
  <c r="HD33" i="5" s="1"/>
  <c r="HB67" i="32"/>
  <c r="HB68" i="32"/>
  <c r="HC48" i="32"/>
  <c r="HD15" i="5" s="1"/>
  <c r="HB69" i="32"/>
  <c r="HD16" i="5"/>
  <c r="HD50" i="32"/>
  <c r="HE17" i="5" s="1"/>
  <c r="HC70" i="32"/>
  <c r="HB71" i="32"/>
  <c r="HC51" i="32"/>
  <c r="HD18" i="5" s="1"/>
  <c r="HD35" i="5" s="1"/>
  <c r="HC40" i="5"/>
  <c r="HD39" i="5"/>
  <c r="HD41" i="5"/>
  <c r="G89" i="20" l="1"/>
  <c r="B87" i="20"/>
  <c r="D88" i="20"/>
  <c r="HA86" i="5"/>
  <c r="GZ88" i="5"/>
  <c r="HA89" i="5"/>
  <c r="HB83" i="5"/>
  <c r="HC45" i="5"/>
  <c r="HC46" i="5" s="1"/>
  <c r="HC47" i="5" s="1"/>
  <c r="HC51" i="5" s="1"/>
  <c r="HC52" i="5" s="1"/>
  <c r="HC58" i="5" s="1"/>
  <c r="HD34" i="5"/>
  <c r="HC72" i="32"/>
  <c r="HD52" i="32"/>
  <c r="HE14" i="5" s="1"/>
  <c r="HD54" i="32"/>
  <c r="HE25" i="5" s="1"/>
  <c r="HC68" i="32"/>
  <c r="HD48" i="32"/>
  <c r="HE15" i="5" s="1"/>
  <c r="HC69" i="32"/>
  <c r="HE16" i="5"/>
  <c r="HC67" i="32"/>
  <c r="HD47" i="32"/>
  <c r="HE13" i="5" s="1"/>
  <c r="HE33" i="5" s="1"/>
  <c r="HD70" i="32"/>
  <c r="HE50" i="32"/>
  <c r="HF17" i="5" s="1"/>
  <c r="HC71" i="32"/>
  <c r="HD51" i="32"/>
  <c r="HE18" i="5" s="1"/>
  <c r="HE35" i="5" s="1"/>
  <c r="HE41" i="5"/>
  <c r="HE39" i="5"/>
  <c r="HD40" i="5"/>
  <c r="B88" i="20" l="1"/>
  <c r="G90" i="20"/>
  <c r="D89" i="20"/>
  <c r="HB86" i="5"/>
  <c r="HB89" i="5"/>
  <c r="HA88" i="5"/>
  <c r="HC83" i="5"/>
  <c r="HD45" i="5"/>
  <c r="HD46" i="5" s="1"/>
  <c r="HD47" i="5" s="1"/>
  <c r="HD51" i="5" s="1"/>
  <c r="HD52" i="5" s="1"/>
  <c r="HD58" i="5" s="1"/>
  <c r="HE34" i="5"/>
  <c r="HE52" i="32"/>
  <c r="HF14" i="5" s="1"/>
  <c r="HD72" i="32"/>
  <c r="HE54" i="32"/>
  <c r="HF25" i="5" s="1"/>
  <c r="HF16" i="5"/>
  <c r="HD69" i="32"/>
  <c r="HE47" i="32"/>
  <c r="HF13" i="5" s="1"/>
  <c r="HF33" i="5" s="1"/>
  <c r="HD67" i="32"/>
  <c r="HE48" i="32"/>
  <c r="HF15" i="5" s="1"/>
  <c r="HD68" i="32"/>
  <c r="HE70" i="32"/>
  <c r="HF50" i="32"/>
  <c r="HG17" i="5" s="1"/>
  <c r="HE51" i="32"/>
  <c r="HF18" i="5" s="1"/>
  <c r="HF35" i="5" s="1"/>
  <c r="HD71" i="32"/>
  <c r="HF41" i="5"/>
  <c r="HE40" i="5"/>
  <c r="HF39" i="5"/>
  <c r="B89" i="20" l="1"/>
  <c r="G91" i="20"/>
  <c r="D90" i="20"/>
  <c r="HC89" i="5"/>
  <c r="HB88" i="5"/>
  <c r="HD83" i="5"/>
  <c r="HC86" i="5"/>
  <c r="HE45" i="5"/>
  <c r="HE46" i="5" s="1"/>
  <c r="HE47" i="5" s="1"/>
  <c r="HE51" i="5" s="1"/>
  <c r="HE52" i="5" s="1"/>
  <c r="HE58" i="5" s="1"/>
  <c r="HF34" i="5"/>
  <c r="HF52" i="32"/>
  <c r="HG14" i="5" s="1"/>
  <c r="HE72" i="32"/>
  <c r="HF54" i="32"/>
  <c r="HG25" i="5" s="1"/>
  <c r="HF47" i="32"/>
  <c r="HG13" i="5" s="1"/>
  <c r="HG33" i="5" s="1"/>
  <c r="HE67" i="32"/>
  <c r="HE69" i="32"/>
  <c r="HG16" i="5"/>
  <c r="HE68" i="32"/>
  <c r="HF48" i="32"/>
  <c r="HG15" i="5" s="1"/>
  <c r="HG50" i="32"/>
  <c r="HH17" i="5" s="1"/>
  <c r="HF70" i="32"/>
  <c r="HE71" i="32"/>
  <c r="HF51" i="32"/>
  <c r="HG18" i="5" s="1"/>
  <c r="HG35" i="5" s="1"/>
  <c r="HF40" i="5"/>
  <c r="HG39" i="5"/>
  <c r="HG41" i="5"/>
  <c r="B90" i="20" l="1"/>
  <c r="G92" i="20"/>
  <c r="D91" i="20"/>
  <c r="HC88" i="5"/>
  <c r="HD89" i="5"/>
  <c r="HE83" i="5"/>
  <c r="HD86" i="5"/>
  <c r="HF45" i="5"/>
  <c r="HF46" i="5" s="1"/>
  <c r="HF47" i="5" s="1"/>
  <c r="HF51" i="5" s="1"/>
  <c r="HF52" i="5" s="1"/>
  <c r="HF58" i="5" s="1"/>
  <c r="HG34" i="5"/>
  <c r="HF72" i="32"/>
  <c r="HG52" i="32"/>
  <c r="HH14" i="5" s="1"/>
  <c r="HG54" i="32"/>
  <c r="HH25" i="5" s="1"/>
  <c r="HG48" i="32"/>
  <c r="HH15" i="5" s="1"/>
  <c r="HF68" i="32"/>
  <c r="HF67" i="32"/>
  <c r="HG47" i="32"/>
  <c r="HH13" i="5" s="1"/>
  <c r="HH33" i="5" s="1"/>
  <c r="HF69" i="32"/>
  <c r="HH16" i="5"/>
  <c r="HG51" i="32"/>
  <c r="HH18" i="5" s="1"/>
  <c r="HH35" i="5" s="1"/>
  <c r="HF71" i="32"/>
  <c r="HG70" i="32"/>
  <c r="HH50" i="32"/>
  <c r="HI17" i="5" s="1"/>
  <c r="HG40" i="5"/>
  <c r="HH41" i="5"/>
  <c r="HH39" i="5"/>
  <c r="G93" i="20" l="1"/>
  <c r="B91" i="20"/>
  <c r="D92" i="20"/>
  <c r="HE86" i="5"/>
  <c r="HD88" i="5"/>
  <c r="HE89" i="5"/>
  <c r="HF83" i="5"/>
  <c r="HH34" i="5"/>
  <c r="HG45" i="5"/>
  <c r="HG46" i="5" s="1"/>
  <c r="HG47" i="5" s="1"/>
  <c r="HG51" i="5" s="1"/>
  <c r="HG52" i="5" s="1"/>
  <c r="HG58" i="5" s="1"/>
  <c r="HH52" i="32"/>
  <c r="HI14" i="5" s="1"/>
  <c r="HG72" i="32"/>
  <c r="HH54" i="32"/>
  <c r="HI25" i="5" s="1"/>
  <c r="HG69" i="32"/>
  <c r="HI16" i="5"/>
  <c r="HG67" i="32"/>
  <c r="HH47" i="32"/>
  <c r="HI13" i="5" s="1"/>
  <c r="HI33" i="5" s="1"/>
  <c r="HG68" i="32"/>
  <c r="HH48" i="32"/>
  <c r="HI15" i="5" s="1"/>
  <c r="HH51" i="32"/>
  <c r="HI18" i="5" s="1"/>
  <c r="HI35" i="5" s="1"/>
  <c r="HG71" i="32"/>
  <c r="HI50" i="32"/>
  <c r="HJ17" i="5" s="1"/>
  <c r="HH70" i="32"/>
  <c r="HI39" i="5"/>
  <c r="HH40" i="5"/>
  <c r="HI41" i="5"/>
  <c r="B92" i="20" l="1"/>
  <c r="G94" i="20"/>
  <c r="D93" i="20"/>
  <c r="HF86" i="5"/>
  <c r="HF89" i="5"/>
  <c r="HE88" i="5"/>
  <c r="HG83" i="5"/>
  <c r="HH45" i="5"/>
  <c r="HH46" i="5" s="1"/>
  <c r="HH47" i="5" s="1"/>
  <c r="HH51" i="5" s="1"/>
  <c r="HH52" i="5" s="1"/>
  <c r="HH58" i="5" s="1"/>
  <c r="HI34" i="5"/>
  <c r="HI52" i="32"/>
  <c r="HJ14" i="5" s="1"/>
  <c r="HH72" i="32"/>
  <c r="HI54" i="32"/>
  <c r="HJ25" i="5" s="1"/>
  <c r="HI47" i="32"/>
  <c r="HJ13" i="5" s="1"/>
  <c r="HJ33" i="5" s="1"/>
  <c r="HH67" i="32"/>
  <c r="HJ16" i="5"/>
  <c r="HH69" i="32"/>
  <c r="HI48" i="32"/>
  <c r="HJ15" i="5" s="1"/>
  <c r="HH68" i="32"/>
  <c r="HI70" i="32"/>
  <c r="HJ50" i="32"/>
  <c r="HK17" i="5" s="1"/>
  <c r="HH71" i="32"/>
  <c r="HI51" i="32"/>
  <c r="HJ18" i="5" s="1"/>
  <c r="HJ35" i="5" s="1"/>
  <c r="HI40" i="5"/>
  <c r="HJ39" i="5"/>
  <c r="HJ41" i="5"/>
  <c r="B93" i="20" l="1"/>
  <c r="G95" i="20"/>
  <c r="D94" i="20"/>
  <c r="HG86" i="5"/>
  <c r="HG89" i="5"/>
  <c r="HF88" i="5"/>
  <c r="HH83" i="5"/>
  <c r="HI45" i="5"/>
  <c r="HI46" i="5" s="1"/>
  <c r="HI47" i="5" s="1"/>
  <c r="HI51" i="5" s="1"/>
  <c r="HI52" i="5" s="1"/>
  <c r="HI58" i="5" s="1"/>
  <c r="HJ34" i="5"/>
  <c r="HI72" i="32"/>
  <c r="HJ52" i="32"/>
  <c r="HK14" i="5" s="1"/>
  <c r="HJ54" i="32"/>
  <c r="HK25" i="5" s="1"/>
  <c r="HK16" i="5"/>
  <c r="HI69" i="32"/>
  <c r="HJ47" i="32"/>
  <c r="HK13" i="5" s="1"/>
  <c r="HK33" i="5" s="1"/>
  <c r="HI67" i="32"/>
  <c r="HJ48" i="32"/>
  <c r="HK15" i="5" s="1"/>
  <c r="HI68" i="32"/>
  <c r="HI71" i="32"/>
  <c r="HJ51" i="32"/>
  <c r="HK18" i="5" s="1"/>
  <c r="HK35" i="5" s="1"/>
  <c r="HK50" i="32"/>
  <c r="HL17" i="5" s="1"/>
  <c r="HJ70" i="32"/>
  <c r="HK41" i="5"/>
  <c r="HK39" i="5"/>
  <c r="HJ40" i="5"/>
  <c r="B94" i="20" l="1"/>
  <c r="G96" i="20"/>
  <c r="HH86" i="5"/>
  <c r="D95" i="20"/>
  <c r="HH89" i="5"/>
  <c r="HG88" i="5"/>
  <c r="HI83" i="5"/>
  <c r="HK34" i="5"/>
  <c r="HJ45" i="5"/>
  <c r="HJ46" i="5" s="1"/>
  <c r="HJ47" i="5" s="1"/>
  <c r="HJ51" i="5" s="1"/>
  <c r="HJ52" i="5" s="1"/>
  <c r="HJ58" i="5" s="1"/>
  <c r="HK52" i="32"/>
  <c r="HL14" i="5" s="1"/>
  <c r="HJ72" i="32"/>
  <c r="HK54" i="32"/>
  <c r="HL25" i="5" s="1"/>
  <c r="HK48" i="32"/>
  <c r="HL15" i="5" s="1"/>
  <c r="HJ68" i="32"/>
  <c r="HJ69" i="32"/>
  <c r="HL16" i="5"/>
  <c r="HK47" i="32"/>
  <c r="HL13" i="5" s="1"/>
  <c r="HL33" i="5" s="1"/>
  <c r="HJ67" i="32"/>
  <c r="HJ71" i="32"/>
  <c r="HK51" i="32"/>
  <c r="HL18" i="5" s="1"/>
  <c r="HL35" i="5" s="1"/>
  <c r="HL50" i="32"/>
  <c r="HM17" i="5" s="1"/>
  <c r="HK70" i="32"/>
  <c r="HL39" i="5"/>
  <c r="HK40" i="5"/>
  <c r="HL41" i="5"/>
  <c r="B95" i="20" l="1"/>
  <c r="G97" i="20"/>
  <c r="D96" i="20"/>
  <c r="HH88" i="5"/>
  <c r="HI86" i="5"/>
  <c r="HI89" i="5"/>
  <c r="HJ83" i="5"/>
  <c r="HK45" i="5"/>
  <c r="HK46" i="5" s="1"/>
  <c r="HK47" i="5" s="1"/>
  <c r="HK51" i="5" s="1"/>
  <c r="HK52" i="5" s="1"/>
  <c r="HK58" i="5" s="1"/>
  <c r="HL34" i="5"/>
  <c r="HK72" i="32"/>
  <c r="HL52" i="32"/>
  <c r="HM14" i="5" s="1"/>
  <c r="HL54" i="32"/>
  <c r="HM25" i="5" s="1"/>
  <c r="HK69" i="32"/>
  <c r="HM16" i="5"/>
  <c r="HL47" i="32"/>
  <c r="HM13" i="5" s="1"/>
  <c r="HM33" i="5" s="1"/>
  <c r="HK67" i="32"/>
  <c r="HL48" i="32"/>
  <c r="HM15" i="5" s="1"/>
  <c r="HK68" i="32"/>
  <c r="HK71" i="32"/>
  <c r="HL51" i="32"/>
  <c r="HM18" i="5" s="1"/>
  <c r="HM35" i="5" s="1"/>
  <c r="HL70" i="32"/>
  <c r="HM50" i="32"/>
  <c r="HN17" i="5" s="1"/>
  <c r="HM39" i="5"/>
  <c r="HL40" i="5"/>
  <c r="HM41" i="5"/>
  <c r="G98" i="20" l="1"/>
  <c r="D97" i="20"/>
  <c r="B96" i="20"/>
  <c r="HI88" i="5"/>
  <c r="HJ89" i="5"/>
  <c r="HK83" i="5"/>
  <c r="HJ86" i="5"/>
  <c r="HL45" i="5"/>
  <c r="HL46" i="5" s="1"/>
  <c r="HL47" i="5" s="1"/>
  <c r="HL51" i="5" s="1"/>
  <c r="HL52" i="5" s="1"/>
  <c r="HL58" i="5" s="1"/>
  <c r="HM34" i="5"/>
  <c r="HL72" i="32"/>
  <c r="HM52" i="32"/>
  <c r="HN14" i="5" s="1"/>
  <c r="HM54" i="32"/>
  <c r="HN25" i="5" s="1"/>
  <c r="HM48" i="32"/>
  <c r="HN15" i="5" s="1"/>
  <c r="HL68" i="32"/>
  <c r="HL69" i="32"/>
  <c r="HN16" i="5"/>
  <c r="HL67" i="32"/>
  <c r="HM47" i="32"/>
  <c r="HN13" i="5" s="1"/>
  <c r="HN33" i="5" s="1"/>
  <c r="HM70" i="32"/>
  <c r="HN50" i="32"/>
  <c r="HO17" i="5" s="1"/>
  <c r="HL71" i="32"/>
  <c r="HM51" i="32"/>
  <c r="HN18" i="5" s="1"/>
  <c r="HN35" i="5" s="1"/>
  <c r="HN39" i="5"/>
  <c r="HN41" i="5"/>
  <c r="HM40" i="5"/>
  <c r="G99" i="20" l="1"/>
  <c r="B97" i="20"/>
  <c r="HK86" i="5"/>
  <c r="D98" i="20"/>
  <c r="HJ88" i="5"/>
  <c r="HK89" i="5"/>
  <c r="HL83" i="5"/>
  <c r="HM45" i="5"/>
  <c r="HM46" i="5" s="1"/>
  <c r="HM47" i="5" s="1"/>
  <c r="HM51" i="5" s="1"/>
  <c r="HM52" i="5" s="1"/>
  <c r="HM58" i="5" s="1"/>
  <c r="HN34" i="5"/>
  <c r="HM72" i="32"/>
  <c r="HN52" i="32"/>
  <c r="HO14" i="5" s="1"/>
  <c r="HN54" i="32"/>
  <c r="HO25" i="5" s="1"/>
  <c r="HM69" i="32"/>
  <c r="HO16" i="5"/>
  <c r="HN47" i="32"/>
  <c r="HO13" i="5" s="1"/>
  <c r="HO33" i="5" s="1"/>
  <c r="HM67" i="32"/>
  <c r="HN48" i="32"/>
  <c r="HO15" i="5" s="1"/>
  <c r="HM68" i="32"/>
  <c r="HM71" i="32"/>
  <c r="HN51" i="32"/>
  <c r="HO18" i="5" s="1"/>
  <c r="HO35" i="5" s="1"/>
  <c r="HN70" i="32"/>
  <c r="HO50" i="32"/>
  <c r="HP17" i="5" s="1"/>
  <c r="HO41" i="5"/>
  <c r="HN40" i="5"/>
  <c r="HO39" i="5"/>
  <c r="G100" i="20" l="1"/>
  <c r="B98" i="20"/>
  <c r="D99" i="20"/>
  <c r="HK88" i="5"/>
  <c r="HL89" i="5"/>
  <c r="HM83" i="5"/>
  <c r="HL86" i="5"/>
  <c r="HN45" i="5"/>
  <c r="HN46" i="5" s="1"/>
  <c r="HN47" i="5" s="1"/>
  <c r="HN51" i="5" s="1"/>
  <c r="HN52" i="5" s="1"/>
  <c r="HN58" i="5" s="1"/>
  <c r="HO34" i="5"/>
  <c r="HN72" i="32"/>
  <c r="HO52" i="32"/>
  <c r="HP14" i="5" s="1"/>
  <c r="HO54" i="32"/>
  <c r="HP25" i="5" s="1"/>
  <c r="HN67" i="32"/>
  <c r="HO47" i="32"/>
  <c r="HP13" i="5" s="1"/>
  <c r="HP33" i="5" s="1"/>
  <c r="HN69" i="32"/>
  <c r="HP16" i="5"/>
  <c r="HN68" i="32"/>
  <c r="HO48" i="32"/>
  <c r="HP15" i="5" s="1"/>
  <c r="HO51" i="32"/>
  <c r="HP18" i="5" s="1"/>
  <c r="HP35" i="5" s="1"/>
  <c r="HN71" i="32"/>
  <c r="HO70" i="32"/>
  <c r="HP50" i="32"/>
  <c r="HQ17" i="5" s="1"/>
  <c r="HO40" i="5"/>
  <c r="HP39" i="5"/>
  <c r="HP41" i="5"/>
  <c r="G101" i="20" l="1"/>
  <c r="B99" i="20"/>
  <c r="D100" i="20"/>
  <c r="HM86" i="5"/>
  <c r="HL88" i="5"/>
  <c r="HM89" i="5"/>
  <c r="HN83" i="5"/>
  <c r="HP34" i="5"/>
  <c r="HO45" i="5"/>
  <c r="HO46" i="5" s="1"/>
  <c r="HO47" i="5" s="1"/>
  <c r="HO51" i="5" s="1"/>
  <c r="HO52" i="5" s="1"/>
  <c r="HO58" i="5" s="1"/>
  <c r="HP52" i="32"/>
  <c r="HQ14" i="5" s="1"/>
  <c r="HO72" i="32"/>
  <c r="HP54" i="32"/>
  <c r="HQ25" i="5" s="1"/>
  <c r="HP47" i="32"/>
  <c r="HQ13" i="5" s="1"/>
  <c r="HQ33" i="5" s="1"/>
  <c r="HO67" i="32"/>
  <c r="HO68" i="32"/>
  <c r="HP48" i="32"/>
  <c r="HQ15" i="5" s="1"/>
  <c r="HO69" i="32"/>
  <c r="HQ16" i="5"/>
  <c r="HP70" i="32"/>
  <c r="HQ50" i="32"/>
  <c r="HR17" i="5" s="1"/>
  <c r="HP51" i="32"/>
  <c r="HQ18" i="5" s="1"/>
  <c r="HQ35" i="5" s="1"/>
  <c r="HO71" i="32"/>
  <c r="HP40" i="5"/>
  <c r="HQ41" i="5"/>
  <c r="HQ39" i="5"/>
  <c r="B100" i="20" l="1"/>
  <c r="G102" i="20"/>
  <c r="D101" i="20"/>
  <c r="HM88" i="5"/>
  <c r="HN86" i="5"/>
  <c r="HN89" i="5"/>
  <c r="HO83" i="5"/>
  <c r="HP45" i="5"/>
  <c r="HP46" i="5" s="1"/>
  <c r="HP47" i="5" s="1"/>
  <c r="HP51" i="5" s="1"/>
  <c r="HP52" i="5" s="1"/>
  <c r="HP58" i="5" s="1"/>
  <c r="HQ34" i="5"/>
  <c r="HQ52" i="32"/>
  <c r="HR14" i="5" s="1"/>
  <c r="HP72" i="32"/>
  <c r="HQ54" i="32"/>
  <c r="HR25" i="5" s="1"/>
  <c r="HR16" i="5"/>
  <c r="HP69" i="32"/>
  <c r="HQ48" i="32"/>
  <c r="HR15" i="5" s="1"/>
  <c r="HP68" i="32"/>
  <c r="HP67" i="32"/>
  <c r="HQ47" i="32"/>
  <c r="HR13" i="5" s="1"/>
  <c r="HR33" i="5" s="1"/>
  <c r="HP71" i="32"/>
  <c r="HQ51" i="32"/>
  <c r="HR18" i="5" s="1"/>
  <c r="HR35" i="5" s="1"/>
  <c r="HQ70" i="32"/>
  <c r="HR50" i="32"/>
  <c r="HS17" i="5" s="1"/>
  <c r="HR41" i="5"/>
  <c r="HR39" i="5"/>
  <c r="HQ40" i="5"/>
  <c r="B101" i="20" l="1"/>
  <c r="G103" i="20"/>
  <c r="HO89" i="5"/>
  <c r="D102" i="20"/>
  <c r="HO86" i="5"/>
  <c r="HN88" i="5"/>
  <c r="HP83" i="5"/>
  <c r="HQ45" i="5"/>
  <c r="HQ46" i="5" s="1"/>
  <c r="HQ47" i="5" s="1"/>
  <c r="HQ51" i="5" s="1"/>
  <c r="HQ52" i="5" s="1"/>
  <c r="HQ58" i="5" s="1"/>
  <c r="HR34" i="5"/>
  <c r="HR52" i="32"/>
  <c r="HS14" i="5" s="1"/>
  <c r="HQ72" i="32"/>
  <c r="HR54" i="32"/>
  <c r="HS25" i="5" s="1"/>
  <c r="HR48" i="32"/>
  <c r="HS15" i="5" s="1"/>
  <c r="HQ68" i="32"/>
  <c r="HR47" i="32"/>
  <c r="HS13" i="5" s="1"/>
  <c r="HS33" i="5" s="1"/>
  <c r="HQ67" i="32"/>
  <c r="HQ69" i="32"/>
  <c r="HS16" i="5"/>
  <c r="HQ71" i="32"/>
  <c r="HR51" i="32"/>
  <c r="HS18" i="5" s="1"/>
  <c r="HS35" i="5" s="1"/>
  <c r="HS50" i="32"/>
  <c r="HT17" i="5" s="1"/>
  <c r="HR70" i="32"/>
  <c r="HR40" i="5"/>
  <c r="HS39" i="5"/>
  <c r="HS41" i="5"/>
  <c r="B102" i="20" l="1"/>
  <c r="G104" i="20"/>
  <c r="D103" i="20"/>
  <c r="HO88" i="5"/>
  <c r="HP86" i="5"/>
  <c r="HP89" i="5"/>
  <c r="HQ83" i="5"/>
  <c r="HR45" i="5"/>
  <c r="HR46" i="5" s="1"/>
  <c r="HR47" i="5" s="1"/>
  <c r="HR51" i="5" s="1"/>
  <c r="HR52" i="5" s="1"/>
  <c r="HR58" i="5" s="1"/>
  <c r="HS34" i="5"/>
  <c r="HS52" i="32"/>
  <c r="HT14" i="5" s="1"/>
  <c r="HR72" i="32"/>
  <c r="HS54" i="32"/>
  <c r="HT25" i="5" s="1"/>
  <c r="HS47" i="32"/>
  <c r="HT13" i="5" s="1"/>
  <c r="HT33" i="5" s="1"/>
  <c r="HR67" i="32"/>
  <c r="HT16" i="5"/>
  <c r="HR69" i="32"/>
  <c r="HS48" i="32"/>
  <c r="HT15" i="5" s="1"/>
  <c r="HR68" i="32"/>
  <c r="HT50" i="32"/>
  <c r="HS70" i="32"/>
  <c r="HR71" i="32"/>
  <c r="HS51" i="32"/>
  <c r="HT18" i="5" s="1"/>
  <c r="HT35" i="5" s="1"/>
  <c r="HT41" i="5"/>
  <c r="HT39" i="5"/>
  <c r="HS40" i="5"/>
  <c r="B103" i="20" l="1"/>
  <c r="G105" i="20"/>
  <c r="D104" i="20"/>
  <c r="HP88" i="5"/>
  <c r="HU17" i="5"/>
  <c r="HU50" i="32"/>
  <c r="HV17" i="5" s="1"/>
  <c r="HQ86" i="5"/>
  <c r="HQ89" i="5"/>
  <c r="HR83" i="5"/>
  <c r="HS45" i="5"/>
  <c r="HS46" i="5" s="1"/>
  <c r="HS47" i="5" s="1"/>
  <c r="HS51" i="5" s="1"/>
  <c r="HS52" i="5" s="1"/>
  <c r="HS58" i="5" s="1"/>
  <c r="HT34" i="5"/>
  <c r="HS72" i="32"/>
  <c r="HT52" i="32"/>
  <c r="HT54" i="32"/>
  <c r="HS69" i="32"/>
  <c r="HS67" i="32"/>
  <c r="HT47" i="32"/>
  <c r="HS68" i="32"/>
  <c r="HT48" i="32"/>
  <c r="HS71" i="32"/>
  <c r="HT51" i="32"/>
  <c r="HT70" i="32"/>
  <c r="HT40" i="5"/>
  <c r="G106" i="20" l="1"/>
  <c r="B104" i="20"/>
  <c r="HR89" i="5"/>
  <c r="D105" i="20"/>
  <c r="HR86" i="5"/>
  <c r="HU70" i="32"/>
  <c r="HV50" i="32"/>
  <c r="HW17" i="5" s="1"/>
  <c r="HU14" i="5"/>
  <c r="HU52" i="32"/>
  <c r="HV14" i="5" s="1"/>
  <c r="HU18" i="5"/>
  <c r="HU35" i="5" s="1"/>
  <c r="HU51" i="32"/>
  <c r="HV18" i="5" s="1"/>
  <c r="HV35" i="5" s="1"/>
  <c r="HU13" i="5"/>
  <c r="HU33" i="5" s="1"/>
  <c r="HU47" i="32"/>
  <c r="HV13" i="5" s="1"/>
  <c r="HV33" i="5" s="1"/>
  <c r="HU16" i="5"/>
  <c r="HV16" i="5"/>
  <c r="HU25" i="5"/>
  <c r="HU54" i="32"/>
  <c r="HU15" i="5"/>
  <c r="HU48" i="32"/>
  <c r="HV15" i="5" s="1"/>
  <c r="HQ88" i="5"/>
  <c r="HS83" i="5"/>
  <c r="HT45" i="5"/>
  <c r="HT46" i="5" s="1"/>
  <c r="HT47" i="5" s="1"/>
  <c r="HT51" i="5" s="1"/>
  <c r="HT52" i="5" s="1"/>
  <c r="HT58" i="5" s="1"/>
  <c r="HT72" i="32"/>
  <c r="HT69" i="32"/>
  <c r="HT67" i="32"/>
  <c r="HT68" i="32"/>
  <c r="HT71" i="32"/>
  <c r="HV41" i="5"/>
  <c r="HU39" i="5"/>
  <c r="HU41" i="5"/>
  <c r="HV39" i="5"/>
  <c r="G107" i="20" l="1"/>
  <c r="D106" i="20"/>
  <c r="B105" i="20"/>
  <c r="HR88" i="5"/>
  <c r="HV34" i="5"/>
  <c r="HV54" i="32"/>
  <c r="HV25" i="5"/>
  <c r="HV70" i="32"/>
  <c r="HW50" i="32"/>
  <c r="HX17" i="5" s="1"/>
  <c r="HU67" i="32"/>
  <c r="HV47" i="32"/>
  <c r="HW13" i="5" s="1"/>
  <c r="HW33" i="5" s="1"/>
  <c r="HU68" i="32"/>
  <c r="HV48" i="32"/>
  <c r="HW15" i="5" s="1"/>
  <c r="HU72" i="32"/>
  <c r="HV52" i="32"/>
  <c r="HW14" i="5" s="1"/>
  <c r="HU71" i="32"/>
  <c r="HV51" i="32"/>
  <c r="HW18" i="5" s="1"/>
  <c r="HW35" i="5" s="1"/>
  <c r="HU69" i="32"/>
  <c r="HW16" i="5"/>
  <c r="HU34" i="5"/>
  <c r="HS86" i="5"/>
  <c r="HS89" i="5"/>
  <c r="HT83" i="5"/>
  <c r="HV40" i="5"/>
  <c r="HW41" i="5"/>
  <c r="HU40" i="5"/>
  <c r="HW39" i="5"/>
  <c r="D107" i="20" l="1"/>
  <c r="B106" i="20"/>
  <c r="HW34" i="5"/>
  <c r="HT89" i="5"/>
  <c r="HW54" i="32"/>
  <c r="HW25" i="5"/>
  <c r="HV45" i="5"/>
  <c r="HV46" i="5" s="1"/>
  <c r="HV47" i="5" s="1"/>
  <c r="HW70" i="32"/>
  <c r="HX50" i="32"/>
  <c r="HY17" i="5" s="1"/>
  <c r="HV67" i="32"/>
  <c r="HW47" i="32"/>
  <c r="HX13" i="5" s="1"/>
  <c r="HX33" i="5" s="1"/>
  <c r="HV71" i="32"/>
  <c r="HW51" i="32"/>
  <c r="HX18" i="5" s="1"/>
  <c r="HX35" i="5" s="1"/>
  <c r="HV72" i="32"/>
  <c r="HW52" i="32"/>
  <c r="HX14" i="5" s="1"/>
  <c r="HV68" i="32"/>
  <c r="HW48" i="32"/>
  <c r="HX15" i="5" s="1"/>
  <c r="HV69" i="32"/>
  <c r="HX16" i="5"/>
  <c r="HU45" i="5"/>
  <c r="HU46" i="5" s="1"/>
  <c r="HU47" i="5" s="1"/>
  <c r="HU51" i="5" s="1"/>
  <c r="HU52" i="5" s="1"/>
  <c r="HU58" i="5" s="1"/>
  <c r="HT86" i="5"/>
  <c r="HS88" i="5"/>
  <c r="HW40" i="5"/>
  <c r="HX39" i="5"/>
  <c r="HX41" i="5"/>
  <c r="G108" i="20" l="1"/>
  <c r="B107" i="20"/>
  <c r="HX34" i="5"/>
  <c r="HX54" i="32"/>
  <c r="HX25" i="5"/>
  <c r="HW45" i="5"/>
  <c r="HW46" i="5" s="1"/>
  <c r="HW47" i="5" s="1"/>
  <c r="HW51" i="5" s="1"/>
  <c r="HW52" i="5" s="1"/>
  <c r="HW58" i="5" s="1"/>
  <c r="HV51" i="5"/>
  <c r="HV52" i="5" s="1"/>
  <c r="HV58" i="5" s="1"/>
  <c r="HX70" i="32"/>
  <c r="HY50" i="32"/>
  <c r="HZ17" i="5" s="1"/>
  <c r="HW71" i="32"/>
  <c r="HX51" i="32"/>
  <c r="HY18" i="5" s="1"/>
  <c r="HY35" i="5" s="1"/>
  <c r="HW69" i="32"/>
  <c r="HY16" i="5"/>
  <c r="HW67" i="32"/>
  <c r="HX47" i="32"/>
  <c r="HY13" i="5" s="1"/>
  <c r="HY33" i="5" s="1"/>
  <c r="HW72" i="32"/>
  <c r="HX52" i="32"/>
  <c r="HY14" i="5" s="1"/>
  <c r="HU83" i="5"/>
  <c r="HW68" i="32"/>
  <c r="HX48" i="32"/>
  <c r="HY15" i="5" s="1"/>
  <c r="HT88" i="5"/>
  <c r="HY39" i="5"/>
  <c r="HX40" i="5"/>
  <c r="HY41" i="5"/>
  <c r="D108" i="20" l="1"/>
  <c r="G110" i="20"/>
  <c r="G109" i="20"/>
  <c r="HY34" i="5"/>
  <c r="HY54" i="32"/>
  <c r="HY25" i="5"/>
  <c r="HX45" i="5"/>
  <c r="HX46" i="5" s="1"/>
  <c r="HX47" i="5" s="1"/>
  <c r="HX51" i="5" s="1"/>
  <c r="HX52" i="5" s="1"/>
  <c r="HX58" i="5" s="1"/>
  <c r="HW83" i="5"/>
  <c r="HU86" i="5"/>
  <c r="HV83" i="5"/>
  <c r="HU89" i="5"/>
  <c r="HY70" i="32"/>
  <c r="HZ50" i="32"/>
  <c r="IA17" i="5" s="1"/>
  <c r="HX69" i="32"/>
  <c r="HZ16" i="5"/>
  <c r="HX67" i="32"/>
  <c r="HY47" i="32"/>
  <c r="HZ13" i="5" s="1"/>
  <c r="HZ33" i="5" s="1"/>
  <c r="HX68" i="32"/>
  <c r="HY48" i="32"/>
  <c r="HZ15" i="5" s="1"/>
  <c r="HX71" i="32"/>
  <c r="HY51" i="32"/>
  <c r="HZ18" i="5" s="1"/>
  <c r="HZ35" i="5" s="1"/>
  <c r="HX72" i="32"/>
  <c r="HY52" i="32"/>
  <c r="HZ14" i="5" s="1"/>
  <c r="HZ39" i="5"/>
  <c r="HZ41" i="5"/>
  <c r="HY40" i="5"/>
  <c r="B108" i="20" l="1"/>
  <c r="D110" i="20"/>
  <c r="G111" i="20"/>
  <c r="D109" i="20"/>
  <c r="HZ34" i="5"/>
  <c r="HY45" i="5"/>
  <c r="HY46" i="5" s="1"/>
  <c r="HY47" i="5" s="1"/>
  <c r="HY51" i="5" s="1"/>
  <c r="HY52" i="5" s="1"/>
  <c r="HY58" i="5" s="1"/>
  <c r="HZ54" i="32"/>
  <c r="HZ25" i="5"/>
  <c r="HW86" i="5"/>
  <c r="HX83" i="5"/>
  <c r="HV86" i="5"/>
  <c r="HW89" i="5"/>
  <c r="HV89" i="5"/>
  <c r="HU88" i="5"/>
  <c r="HZ70" i="32"/>
  <c r="IA50" i="32"/>
  <c r="IB17" i="5" s="1"/>
  <c r="HY67" i="32"/>
  <c r="HZ47" i="32"/>
  <c r="IA13" i="5" s="1"/>
  <c r="IA33" i="5" s="1"/>
  <c r="HY72" i="32"/>
  <c r="HZ52" i="32"/>
  <c r="IA14" i="5" s="1"/>
  <c r="HY69" i="32"/>
  <c r="IA16" i="5"/>
  <c r="HY68" i="32"/>
  <c r="HZ48" i="32"/>
  <c r="IA15" i="5" s="1"/>
  <c r="HY71" i="32"/>
  <c r="HZ51" i="32"/>
  <c r="IA18" i="5" s="1"/>
  <c r="IA35" i="5" s="1"/>
  <c r="IA41" i="5"/>
  <c r="HZ40" i="5"/>
  <c r="IA39" i="5"/>
  <c r="B109" i="20" l="1"/>
  <c r="D111" i="20"/>
  <c r="B110" i="20"/>
  <c r="G112" i="20"/>
  <c r="HW88" i="5"/>
  <c r="IA34" i="5"/>
  <c r="HZ45" i="5"/>
  <c r="HZ46" i="5" s="1"/>
  <c r="HZ47" i="5" s="1"/>
  <c r="HZ51" i="5" s="1"/>
  <c r="HZ52" i="5" s="1"/>
  <c r="HZ58" i="5" s="1"/>
  <c r="IA54" i="32"/>
  <c r="IA25" i="5"/>
  <c r="HV88" i="5"/>
  <c r="HY83" i="5"/>
  <c r="HX89" i="5"/>
  <c r="HX86" i="5"/>
  <c r="IA70" i="32"/>
  <c r="IB50" i="32"/>
  <c r="IC17" i="5" s="1"/>
  <c r="HZ69" i="32"/>
  <c r="IB16" i="5"/>
  <c r="HZ72" i="32"/>
  <c r="IA52" i="32"/>
  <c r="IB14" i="5" s="1"/>
  <c r="HZ68" i="32"/>
  <c r="IA48" i="32"/>
  <c r="IB15" i="5" s="1"/>
  <c r="HZ71" i="32"/>
  <c r="IA51" i="32"/>
  <c r="IB18" i="5" s="1"/>
  <c r="IB35" i="5" s="1"/>
  <c r="HZ67" i="32"/>
  <c r="IA47" i="32"/>
  <c r="IB13" i="5" s="1"/>
  <c r="IB33" i="5" s="1"/>
  <c r="IB39" i="5"/>
  <c r="IA40" i="5"/>
  <c r="IB41" i="5"/>
  <c r="D112" i="20" l="1"/>
  <c r="G113" i="20"/>
  <c r="B111" i="20"/>
  <c r="IA45" i="5"/>
  <c r="IA46" i="5" s="1"/>
  <c r="IA47" i="5" s="1"/>
  <c r="IA51" i="5" s="1"/>
  <c r="IA52" i="5" s="1"/>
  <c r="IA58" i="5" s="1"/>
  <c r="IB54" i="32"/>
  <c r="IB25" i="5"/>
  <c r="IB34" i="5"/>
  <c r="HZ83" i="5"/>
  <c r="HY89" i="5"/>
  <c r="HY86" i="5"/>
  <c r="HX88" i="5"/>
  <c r="IB70" i="32"/>
  <c r="IC50" i="32"/>
  <c r="ID17" i="5" s="1"/>
  <c r="IA68" i="32"/>
  <c r="IB48" i="32"/>
  <c r="IC15" i="5" s="1"/>
  <c r="IA67" i="32"/>
  <c r="IB47" i="32"/>
  <c r="IC13" i="5" s="1"/>
  <c r="IC33" i="5" s="1"/>
  <c r="IA72" i="32"/>
  <c r="IB52" i="32"/>
  <c r="IC14" i="5" s="1"/>
  <c r="IA71" i="32"/>
  <c r="IB51" i="32"/>
  <c r="IC18" i="5" s="1"/>
  <c r="IC35" i="5" s="1"/>
  <c r="IA69" i="32"/>
  <c r="IC16" i="5"/>
  <c r="IC39" i="5"/>
  <c r="IB40" i="5"/>
  <c r="IC41" i="5"/>
  <c r="G114" i="20" l="1"/>
  <c r="B112" i="20"/>
  <c r="D113" i="20"/>
  <c r="IC34" i="5"/>
  <c r="IC54" i="32"/>
  <c r="ID25" i="5" s="1"/>
  <c r="IC25" i="5"/>
  <c r="IB45" i="5"/>
  <c r="IB46" i="5" s="1"/>
  <c r="IB47" i="5" s="1"/>
  <c r="IB51" i="5" s="1"/>
  <c r="IB52" i="5" s="1"/>
  <c r="IB58" i="5" s="1"/>
  <c r="IA83" i="5"/>
  <c r="HZ89" i="5"/>
  <c r="HZ86" i="5"/>
  <c r="HY88" i="5"/>
  <c r="IC70" i="32"/>
  <c r="IB69" i="32"/>
  <c r="ID16" i="5"/>
  <c r="IB72" i="32"/>
  <c r="IC52" i="32"/>
  <c r="ID14" i="5" s="1"/>
  <c r="IB67" i="32"/>
  <c r="IC47" i="32"/>
  <c r="ID13" i="5" s="1"/>
  <c r="ID33" i="5" s="1"/>
  <c r="IB68" i="32"/>
  <c r="IC48" i="32"/>
  <c r="ID15" i="5" s="1"/>
  <c r="IB71" i="32"/>
  <c r="IC51" i="32"/>
  <c r="ID18" i="5" s="1"/>
  <c r="ID35" i="5" s="1"/>
  <c r="ID39" i="5"/>
  <c r="ID41" i="5"/>
  <c r="IC40" i="5"/>
  <c r="B113" i="20" l="1"/>
  <c r="D114" i="20"/>
  <c r="G115" i="20"/>
  <c r="IC45" i="5"/>
  <c r="IC46" i="5" s="1"/>
  <c r="IC47" i="5" s="1"/>
  <c r="IC51" i="5" s="1"/>
  <c r="IC52" i="5" s="1"/>
  <c r="IC58" i="5" s="1"/>
  <c r="ID34" i="5"/>
  <c r="IB83" i="5"/>
  <c r="IA89" i="5"/>
  <c r="IA86" i="5"/>
  <c r="HZ88" i="5"/>
  <c r="IC71" i="32"/>
  <c r="IC72" i="32"/>
  <c r="IC67" i="32"/>
  <c r="IC69" i="32"/>
  <c r="IC68" i="32"/>
  <c r="ID40" i="5"/>
  <c r="G116" i="20" l="1"/>
  <c r="B114" i="20"/>
  <c r="D115" i="20"/>
  <c r="ID45" i="5"/>
  <c r="ID46" i="5" s="1"/>
  <c r="ID47" i="5" s="1"/>
  <c r="ID51" i="5" s="1"/>
  <c r="ID52" i="5" s="1"/>
  <c r="ID58" i="5" s="1"/>
  <c r="IC83" i="5"/>
  <c r="IB89" i="5"/>
  <c r="IB86" i="5"/>
  <c r="IA88" i="5"/>
  <c r="G117" i="20" l="1"/>
  <c r="D116" i="20"/>
  <c r="B115" i="20"/>
  <c r="ID83" i="5"/>
  <c r="IC89" i="5"/>
  <c r="IC86" i="5"/>
  <c r="IB88" i="5"/>
  <c r="B116" i="20" l="1"/>
  <c r="D117" i="20"/>
  <c r="ID89" i="5"/>
  <c r="ID86" i="5"/>
  <c r="IC88" i="5"/>
  <c r="B117" i="20" l="1"/>
  <c r="ID88" i="5"/>
</calcChain>
</file>

<file path=xl/sharedStrings.xml><?xml version="1.0" encoding="utf-8"?>
<sst xmlns="http://schemas.openxmlformats.org/spreadsheetml/2006/main" count="940" uniqueCount="625">
  <si>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</si>
  <si>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</si>
  <si>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</si>
  <si>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</si>
  <si>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</si>
  <si>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</si>
  <si>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</si>
  <si>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</si>
  <si>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</si>
  <si>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</si>
  <si>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</si>
  <si>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</si>
  <si>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</si>
  <si>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</si>
  <si>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</si>
  <si>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</si>
  <si>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</si>
  <si>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</si>
  <si>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</si>
  <si>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</si>
  <si>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</si>
  <si>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</si>
  <si>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</si>
  <si>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</si>
  <si>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</si>
  <si>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</si>
  <si>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</si>
  <si>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</si>
  <si>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</si>
  <si>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</si>
  <si>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</si>
  <si>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</si>
  <si>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</si>
  <si>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5</t>
  </si>
  <si>
    <t>Contributions for Government Social Insurance</t>
  </si>
  <si>
    <t>Personal Current Taxes</t>
  </si>
  <si>
    <t>Taxes on Production and Imports</t>
  </si>
  <si>
    <t>Row 36</t>
  </si>
  <si>
    <t>Row 37</t>
  </si>
  <si>
    <t>Row 38</t>
  </si>
  <si>
    <t>Row 39</t>
  </si>
  <si>
    <t>Taxes on corporate income</t>
  </si>
  <si>
    <t>YPTX@USNA</t>
  </si>
  <si>
    <t>YTPI@USNA</t>
  </si>
  <si>
    <t>YCTLG@USNA</t>
  </si>
  <si>
    <t>GDPH@USECON</t>
  </si>
  <si>
    <t>Row 44</t>
  </si>
  <si>
    <t>GDP@USECON</t>
  </si>
  <si>
    <t>Row 45</t>
  </si>
  <si>
    <t>Row 46</t>
  </si>
  <si>
    <t>Row 47</t>
  </si>
  <si>
    <t>C@USECON</t>
  </si>
  <si>
    <t>CH@USECON</t>
  </si>
  <si>
    <t>DC@USNA/100</t>
  </si>
  <si>
    <t>Row 32</t>
  </si>
  <si>
    <t>.DESC</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</si>
  <si>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</si>
  <si>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</si>
  <si>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</si>
  <si>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</si>
  <si>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</si>
  <si>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</si>
  <si>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</si>
  <si>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</si>
  <si>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</si>
  <si>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</si>
  <si>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</si>
  <si>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</si>
  <si>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</si>
  <si>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</si>
  <si>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</si>
  <si>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</si>
  <si>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</si>
  <si>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</si>
  <si>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</si>
  <si>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</si>
  <si>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</si>
  <si>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</si>
  <si>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</si>
  <si>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</si>
  <si>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</si>
  <si>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</si>
  <si>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</si>
  <si>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</si>
  <si>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</si>
  <si>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</si>
  <si>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</si>
  <si>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</si>
  <si>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</si>
  <si>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</si>
  <si>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</si>
  <si>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</si>
  <si>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</si>
  <si>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</si>
  <si>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</si>
  <si>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</si>
  <si>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</si>
  <si>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</si>
  <si>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</si>
  <si>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</si>
  <si>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</si>
  <si>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</si>
  <si>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</si>
  <si>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</si>
  <si>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</si>
  <si>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</si>
  <si>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</si>
  <si>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</si>
  <si>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</si>
  <si>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</si>
  <si>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</si>
  <si>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</si>
  <si>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</si>
  <si>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</si>
  <si>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</si>
  <si>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</si>
  <si>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</si>
  <si>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</si>
  <si>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</si>
  <si>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</si>
  <si>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</si>
  <si>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</si>
  <si>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</si>
  <si>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</si>
  <si>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</si>
  <si>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</si>
  <si>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</si>
  <si>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</si>
  <si>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</si>
  <si>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</si>
  <si>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</si>
  <si>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</si>
  <si>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</si>
  <si>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</si>
  <si>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</si>
  <si>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</si>
  <si>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</si>
  <si>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</si>
  <si>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</si>
  <si>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</si>
  <si>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</si>
  <si>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</si>
  <si>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</si>
  <si>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</si>
  <si>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</si>
  <si>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</si>
  <si>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</si>
  <si>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</si>
  <si>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</si>
  <si>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</si>
  <si>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</si>
  <si>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</si>
  <si>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</si>
  <si>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</si>
  <si>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</si>
  <si>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</si>
  <si>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</si>
  <si>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</si>
  <si>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</si>
  <si>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</si>
  <si>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</si>
  <si>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</si>
  <si>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</si>
  <si>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</si>
  <si>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</si>
  <si>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</si>
  <si>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</si>
  <si>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</si>
  <si>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</si>
  <si>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</si>
  <si>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</si>
  <si>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</si>
  <si>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</si>
  <si>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</si>
  <si>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</si>
  <si>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</si>
  <si>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</si>
  <si>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</si>
  <si>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</si>
  <si>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</si>
  <si>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</si>
  <si>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</si>
  <si>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</si>
  <si>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</si>
  <si>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</si>
  <si>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</si>
  <si>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</si>
  <si>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</si>
  <si>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</si>
  <si>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</si>
  <si>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</si>
  <si>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</si>
  <si>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</si>
  <si>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</si>
  <si>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</si>
  <si>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</si>
  <si>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</si>
  <si>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</si>
  <si>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</si>
  <si>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</si>
  <si>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</si>
  <si>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</si>
  <si>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</si>
  <si>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</si>
  <si>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</si>
  <si>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</si>
  <si>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</si>
  <si>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</si>
  <si>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</si>
  <si>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</si>
  <si>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</si>
  <si>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</si>
  <si>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</si>
  <si>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</si>
  <si>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</si>
  <si>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</si>
  <si>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</si>
  <si>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</si>
  <si>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</si>
  <si>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</si>
  <si>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</si>
  <si>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</si>
  <si>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</si>
  <si>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</si>
  <si>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</si>
  <si>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</si>
  <si>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</si>
  <si>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</si>
  <si>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</si>
  <si>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</si>
  <si>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</si>
  <si>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</si>
  <si>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</si>
  <si>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</si>
  <si>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</si>
  <si>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</si>
  <si>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</si>
  <si>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</si>
  <si>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</si>
  <si>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</si>
  <si>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</si>
  <si>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</si>
  <si>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</si>
  <si>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</si>
  <si>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</si>
  <si>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</si>
  <si>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</si>
  <si>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</si>
  <si>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</si>
  <si>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</si>
  <si>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</si>
  <si>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</si>
  <si>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</si>
  <si>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</si>
  <si>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</si>
  <si>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</si>
  <si>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</si>
  <si>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</si>
  <si>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</si>
  <si>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</si>
  <si>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</si>
  <si>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</si>
  <si>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</si>
  <si>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</si>
  <si>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</si>
  <si>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</si>
  <si>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</si>
  <si>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</si>
  <si>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</si>
  <si>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</si>
  <si>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</si>
  <si>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</si>
  <si>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</si>
  <si>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</si>
  <si>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</si>
  <si>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</si>
  <si>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</si>
  <si>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</si>
  <si>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</si>
  <si>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</si>
  <si>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</si>
  <si>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</si>
  <si>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</si>
  <si>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</si>
  <si>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</si>
  <si>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</si>
  <si>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</si>
  <si>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</si>
  <si>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</si>
  <si>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</si>
  <si>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</si>
  <si>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</si>
  <si>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</si>
  <si>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</si>
  <si>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</si>
  <si>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</si>
  <si>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</si>
  <si>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</si>
  <si>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</si>
  <si>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</si>
  <si>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</si>
  <si>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</si>
  <si>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</si>
  <si>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</si>
  <si>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</si>
  <si>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</si>
  <si>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</si>
  <si>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</si>
  <si>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</si>
  <si>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</si>
  <si>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</si>
  <si>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</si>
  <si>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</si>
  <si>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</si>
  <si>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</si>
  <si>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</si>
  <si>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</si>
  <si>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</si>
  <si>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</si>
  <si>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</si>
  <si>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</si>
  <si>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</si>
  <si>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</si>
  <si>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</si>
  <si>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</si>
  <si>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</si>
  <si>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</si>
  <si>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</si>
  <si>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</si>
  <si>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</si>
  <si>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</si>
  <si>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</si>
  <si>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</si>
  <si>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</si>
  <si>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</si>
  <si>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</si>
  <si>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</si>
  <si>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Fiscal_impact_bars</t>
  </si>
  <si>
    <t>RecessionDummy2</t>
  </si>
  <si>
    <t>Q3-2014</t>
  </si>
  <si>
    <t>Q4-2014</t>
  </si>
  <si>
    <t>Q1-2015</t>
  </si>
  <si>
    <t>[22] = Growth Rate of [4a]</t>
  </si>
  <si>
    <t>[23] = Growth Rate of [4]</t>
  </si>
  <si>
    <t>[24a] = [6]/[8]</t>
  </si>
  <si>
    <t>Q2-2015</t>
  </si>
  <si>
    <t>Contribution to %Ch in Real GDP from "Federal G"</t>
  </si>
  <si>
    <t>Contribution to %Ch in Real GDP from "S+L G"</t>
  </si>
  <si>
    <t>Q3-2015</t>
  </si>
  <si>
    <t>Q4-2015</t>
  </si>
  <si>
    <t>Government Social Benefit Payments to Persons: Medicare (SAAR, Bil.$)</t>
  </si>
  <si>
    <t>Government Social Benefit Payments to Persons: Medicaid (SAAR, Bil.$)</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</si>
  <si>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</si>
  <si>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</si>
  <si>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</si>
  <si>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</si>
  <si>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</si>
  <si>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Personal Consumption Expenditures (SAAR, Bil.$)</t>
  </si>
  <si>
    <t>Gross Domestic Product (SAAR, Bil.$)</t>
  </si>
  <si>
    <t>Govt Consumption Expenditures &amp; Gross Invest: Contrib to Real GDP %Chg(SAAR,%Pt)</t>
  </si>
  <si>
    <t>Real Potential Gross Domestic Product [CBO] (SAAR, Bil.Chn.2009$)</t>
  </si>
  <si>
    <t>Government Consumption Expenditures &amp; Gross Investment (SAAR, Bil.$)</t>
  </si>
  <si>
    <t>Q1-2016</t>
  </si>
  <si>
    <t>Q2-2016</t>
  </si>
  <si>
    <t>Q3-2016</t>
  </si>
  <si>
    <t>Q4-2016</t>
  </si>
  <si>
    <t>impact</t>
  </si>
  <si>
    <t>recession</t>
  </si>
  <si>
    <t>total</t>
  </si>
  <si>
    <t>federal</t>
  </si>
  <si>
    <t>state_local</t>
  </si>
  <si>
    <t>consumption</t>
  </si>
  <si>
    <t>For more on the methodology, see here.</t>
  </si>
  <si>
    <t>For the Hutchins Center Fiscal Impact Measure, see here.</t>
  </si>
  <si>
    <t>Q1-2017</t>
  </si>
  <si>
    <t>Q2-2017</t>
  </si>
  <si>
    <t>Q3-2017</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</si>
  <si>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</si>
  <si>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Q4-2017</t>
  </si>
  <si>
    <t>Q1-2018</t>
  </si>
  <si>
    <t>Q2-2018</t>
  </si>
  <si>
    <t>Real Gross Domestic Product (SAAR, Bil.Chn.2012$)</t>
  </si>
  <si>
    <t>Real Personal Consumption Expenditures (SAAR, Bil.Chn.2012$)</t>
  </si>
  <si>
    <t>Personal Consumption Expenditures: Implicit Price Deflator (SA, 2012=100)</t>
  </si>
  <si>
    <t>SL as a Share of GDP</t>
  </si>
  <si>
    <t>Federal</t>
  </si>
  <si>
    <t>S&amp;L</t>
  </si>
  <si>
    <t>Federal as Share of GDP</t>
  </si>
  <si>
    <t>Neutral Fed FIM</t>
  </si>
  <si>
    <t>Neutral S&amp;L FIM</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</si>
  <si>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</si>
  <si>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</si>
  <si>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</si>
  <si>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</si>
  <si>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</si>
  <si>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</si>
  <si>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</si>
  <si>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</si>
  <si>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</si>
  <si>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</si>
  <si>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</si>
  <si>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</si>
  <si>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</si>
  <si>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</si>
  <si>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</si>
  <si>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</si>
  <si>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</si>
  <si>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</si>
  <si>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</si>
  <si>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</si>
  <si>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</si>
  <si>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</si>
  <si>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</si>
  <si>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</si>
  <si>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</si>
  <si>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</si>
  <si>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</si>
  <si>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</si>
  <si>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</si>
  <si>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</si>
  <si>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</si>
  <si>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</si>
  <si>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</si>
  <si>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</si>
  <si>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</si>
  <si>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</si>
  <si>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</si>
  <si>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</si>
  <si>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</si>
  <si>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</si>
  <si>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2026-Q1</t>
  </si>
  <si>
    <t>2026-Q2</t>
  </si>
  <si>
    <t>2026-Q3</t>
  </si>
  <si>
    <t>2026-Q4</t>
  </si>
  <si>
    <t>2027-Q1</t>
  </si>
  <si>
    <t>2027-Q2</t>
  </si>
  <si>
    <t>2027-Q3</t>
  </si>
  <si>
    <t>2027-Q4</t>
  </si>
  <si>
    <t>2028-Q1</t>
  </si>
  <si>
    <t>2028-Q2</t>
  </si>
  <si>
    <t>2028-Q3</t>
  </si>
  <si>
    <t>2028-Q4</t>
  </si>
  <si>
    <t>Income Security Programs</t>
  </si>
  <si>
    <t>Federal Civilian and Military Retirement</t>
  </si>
  <si>
    <t>Veterans' Programs</t>
  </si>
  <si>
    <t>Major Health Care Programs (Total)</t>
  </si>
  <si>
    <t>Social Security</t>
  </si>
  <si>
    <t>Individual Income Taxes</t>
  </si>
  <si>
    <t>Estate and Gift taxes</t>
  </si>
  <si>
    <t>Excise Taxes</t>
  </si>
  <si>
    <t>Total Discretionary Spending</t>
  </si>
  <si>
    <t>Defense</t>
  </si>
  <si>
    <t>Nondefense</t>
  </si>
  <si>
    <t>Real Potential GDP</t>
  </si>
  <si>
    <t>Projections</t>
  </si>
  <si>
    <t>CBO Series</t>
  </si>
  <si>
    <t>Source</t>
  </si>
  <si>
    <t>CBO’s April 2018 report The Budget and Economic Outlook: 2018 to 2028</t>
  </si>
  <si>
    <t>Table 2-2, line 19</t>
  </si>
  <si>
    <t>Table 2-2, line 20</t>
  </si>
  <si>
    <t>Government Consumption Expenditures and Gross Investment</t>
  </si>
  <si>
    <t>Table 2-2, line 25</t>
  </si>
  <si>
    <t>Table 2-2, line 35</t>
  </si>
  <si>
    <t>Table 2-2, line 42</t>
  </si>
  <si>
    <t>Table 2-2, line 48</t>
  </si>
  <si>
    <t>Table 2-2, line 16</t>
  </si>
  <si>
    <t>Line # From Sage's Spreadsheet</t>
  </si>
  <si>
    <t>Revenue Projections, by Category (CBO’s April 2018 report The Budget and Economic Outlook: 2018 to 2028)</t>
  </si>
  <si>
    <t>Table 1, line 11</t>
  </si>
  <si>
    <t>Table 1, line 18</t>
  </si>
  <si>
    <t>Table 1, line 15</t>
  </si>
  <si>
    <t>Table 1, line 17</t>
  </si>
  <si>
    <t>Customs Duties</t>
  </si>
  <si>
    <t>Consists of Federal excise taxes and customs duties, state and local sales taxes, property taxes (including residential real estate taxes), motor vehicle licenses, severance taxes, and special assessments.</t>
  </si>
  <si>
    <t>Contributions consisting of employer payments under the following Federal Government and State and Local government programs: Old-age, survivors, and disability insurance (social security); hospital insurance; unemployment insurance; railroad retirement; pension benefit guaranty; veterans life insurance; publicly administered workers' compensation; military medical insurance and temporary disability insurance.</t>
  </si>
  <si>
    <t>Includes taxes paid by persons on income, including realized net capital gains, and on personal property.</t>
  </si>
  <si>
    <t>Table 2-4, lines 20-24</t>
  </si>
  <si>
    <t>Total Gov't Current Expenditures</t>
  </si>
  <si>
    <t>Gov't Interest Payments</t>
  </si>
  <si>
    <t>Gov't Subsidies</t>
  </si>
  <si>
    <t>Medicare Outlays (Budget Account)</t>
  </si>
  <si>
    <t>Medicaid Outlays (Budget Account)</t>
  </si>
  <si>
    <t>Federal Consumption Expenditures and Gross Investment</t>
  </si>
  <si>
    <t>State Consumption Expenditures and Gross Investment</t>
  </si>
  <si>
    <t>CBO’s Projections of Federal Receipts and Expenditures in the National Income and Product Accounts, July 2018</t>
  </si>
  <si>
    <t>Table 2</t>
  </si>
  <si>
    <t>CBO's 10-Year Economic Projections, April 2018</t>
  </si>
  <si>
    <t>Table 1. (Quarterly)</t>
  </si>
  <si>
    <t>Budgetary Estimates, not used</t>
  </si>
  <si>
    <t>Actual</t>
  </si>
  <si>
    <t>Notes</t>
  </si>
  <si>
    <t>Medicare</t>
  </si>
  <si>
    <t>Medicaid</t>
  </si>
  <si>
    <t>Federal Contribution to Real GDP Growth</t>
  </si>
  <si>
    <t>Federal Government Consumption &amp; Gross Investment (SAAR, Bil.$)</t>
  </si>
  <si>
    <t>State &amp; Local Government Consumption &amp; Gross Investment (SAAR, Bil.$)</t>
  </si>
  <si>
    <t>Real Federal Government Consumption &amp; Gross Investment (SAAR, Bil.Chn.2012$)</t>
  </si>
  <si>
    <t>Real State &amp; Local Govt Consumption &amp; Gross Investment (SAAR, Bil.Chn.2012$)</t>
  </si>
  <si>
    <t>Q1-1970 *Q</t>
  </si>
  <si>
    <t>Nominal "G": Government Consumption and Investment</t>
  </si>
  <si>
    <t>Nominal Federal Consumption Expenditures and Gross Investment</t>
  </si>
  <si>
    <t>Nominal State Consumption Expenditures and Gross Investment</t>
  </si>
  <si>
    <t>Calculating the Contribution to Real GDP Growth for Federal, State &amp; Local</t>
  </si>
  <si>
    <t>Raw Data (from Projections_clean)</t>
  </si>
  <si>
    <t xml:space="preserve"> Federal, State &amp; Local Calculations</t>
  </si>
  <si>
    <t>Real Federal "G" Growth</t>
  </si>
  <si>
    <t>Federal Nominal Share of GDP</t>
  </si>
  <si>
    <t>Real S&amp;L "G" Growth</t>
  </si>
  <si>
    <t>S&amp;L Nominal Share of GDP</t>
  </si>
  <si>
    <t>S&amp;L Contribution to Real GDP Growth</t>
  </si>
  <si>
    <t>Calculating the Consumption Contribution to Real GDP Growth</t>
  </si>
  <si>
    <t>[27]</t>
  </si>
  <si>
    <t>[28]</t>
  </si>
  <si>
    <t>[29]</t>
  </si>
  <si>
    <t>[30]</t>
  </si>
  <si>
    <t>[31]</t>
  </si>
  <si>
    <t>[32]</t>
  </si>
  <si>
    <t>[33a] = Growth Rate of [28]</t>
  </si>
  <si>
    <t>[33b] = [31]/[8]</t>
  </si>
  <si>
    <t>[33c] = [33a]*[33b]</t>
  </si>
  <si>
    <t>[34a] = Growth Rate of [29]</t>
  </si>
  <si>
    <t>[34b] = [32]/[8]</t>
  </si>
  <si>
    <t>[34c] = [34a]*[34b]</t>
  </si>
  <si>
    <t>[35] = [24b] + [33c]  + [34c], Total Fiscal Contribution to Real GDP</t>
  </si>
  <si>
    <t>projection</t>
  </si>
  <si>
    <t>Levels</t>
  </si>
  <si>
    <t>Real "G": Government Consumption and Investment</t>
  </si>
  <si>
    <t>Real Federal Consumption Expenditures and Gross Investment</t>
  </si>
  <si>
    <t>Real State Consumption Expenditures and Gross Investment</t>
  </si>
  <si>
    <t>Nominal GDP (Annual, Calendar Year)</t>
  </si>
  <si>
    <t>Table 2. (Calendar Year)</t>
  </si>
  <si>
    <t>Nominal GDP Growth</t>
  </si>
  <si>
    <t>Real GDP Growth</t>
  </si>
  <si>
    <t>Real Potential GDP Growth</t>
  </si>
  <si>
    <t>PCE deflator Growth</t>
  </si>
  <si>
    <t>Nominal PCE Growth</t>
  </si>
  <si>
    <t>Real PCE Growth</t>
  </si>
  <si>
    <t>Real "G": Government Consumption and Investment Growth</t>
  </si>
  <si>
    <t>Real Federal Consumption Expenditures and Gross Investment Growth</t>
  </si>
  <si>
    <t>Real State Consumption Expenditures and Gross Investment Growth</t>
  </si>
  <si>
    <t>Nominal "G": Government Consumption and Investment Growth</t>
  </si>
  <si>
    <t>Nominal Federal Consumption Expenditures and Gross Investment Growth</t>
  </si>
  <si>
    <t>Nominal State Consumption Expenditures and Gross Investment Growth</t>
  </si>
  <si>
    <t>Growth Rates (CBO Projections)</t>
  </si>
  <si>
    <t>Levels  (projected using growth rates)</t>
  </si>
  <si>
    <t>Medicare Outlays Growth</t>
  </si>
  <si>
    <t>Medicaid Outlays Growth</t>
  </si>
  <si>
    <t>Annual</t>
  </si>
  <si>
    <t>Tax and Consumption Shares (calculated from CBO Projections)</t>
  </si>
  <si>
    <t>Quarterly, percent</t>
  </si>
  <si>
    <t xml:space="preserve">Total Gov't Benefits to Persons Share </t>
  </si>
  <si>
    <t xml:space="preserve">Personal Current Taxes Share </t>
  </si>
  <si>
    <t xml:space="preserve">Taxes on Production and Imports Share </t>
  </si>
  <si>
    <t xml:space="preserve">Corporate Taxes Share </t>
  </si>
  <si>
    <t xml:space="preserve">Corporate Taxes from Fed Banks Share </t>
  </si>
  <si>
    <t xml:space="preserve">Contributions for Government Social Insurance Share </t>
  </si>
  <si>
    <t xml:space="preserve">Total Gov't Current Expenditures Share </t>
  </si>
  <si>
    <t>Payroll Taxes</t>
  </si>
  <si>
    <t>Corporate Income Taxes</t>
  </si>
  <si>
    <t>Growth</t>
  </si>
  <si>
    <t xml:space="preserve">Total Gov't Benefits to Persons Growth </t>
  </si>
  <si>
    <t xml:space="preserve">Personal Current Taxes Growth </t>
  </si>
  <si>
    <t xml:space="preserve">Taxes on Production and Imports Growth </t>
  </si>
  <si>
    <t xml:space="preserve">Corporate Taxes Growth </t>
  </si>
  <si>
    <t xml:space="preserve">Corporate Taxes from Fed Banks Growth </t>
  </si>
  <si>
    <t xml:space="preserve">Contributions for Government Social Insurance Growth </t>
  </si>
  <si>
    <t xml:space="preserve">Total Gov't Current Expenditures Growth </t>
  </si>
  <si>
    <t>ADDENDA</t>
  </si>
  <si>
    <t>Share of GDP</t>
  </si>
  <si>
    <t>Economic and government transfer variables, actual and projected, 2010-2028</t>
  </si>
  <si>
    <t>Shares</t>
  </si>
  <si>
    <t>Growth (Annualized)</t>
  </si>
  <si>
    <t>Levels (Nominal)</t>
  </si>
  <si>
    <t>(Fiscal Years)</t>
  </si>
  <si>
    <t xml:space="preserve">Medicare </t>
  </si>
  <si>
    <t xml:space="preserve">Medicaid </t>
  </si>
  <si>
    <t>Total  Benefits to Persons</t>
  </si>
  <si>
    <t>Income Taxes</t>
  </si>
  <si>
    <t>Production and Import Taxes</t>
  </si>
  <si>
    <t>Gov Expenditures, Nominal</t>
  </si>
  <si>
    <t>Gov Expenditures, Real</t>
  </si>
  <si>
    <t>Nominal Federal Consumption &amp; Investment</t>
  </si>
  <si>
    <t>Nominal Government Consumption &amp; Investment</t>
  </si>
  <si>
    <t>Nominal S&amp;L Consumption &amp; Investment</t>
  </si>
  <si>
    <t xml:space="preserve"> S&amp;L Consumption &amp; Investment</t>
  </si>
  <si>
    <t>Federal Consumption &amp; Investment</t>
  </si>
  <si>
    <t>Government Consumption &amp; Investment</t>
  </si>
  <si>
    <t>Consumption out of Transfers and Taxes</t>
  </si>
  <si>
    <t>Nominal Shares of GDP (%)</t>
  </si>
  <si>
    <t>Q3-2018</t>
  </si>
  <si>
    <t>GF@USNA</t>
  </si>
  <si>
    <t>GS@USNA</t>
  </si>
  <si>
    <t>GFH@USNA</t>
  </si>
  <si>
    <t>GSH@USNA</t>
  </si>
  <si>
    <t>PTGFH@USNA</t>
  </si>
  <si>
    <t>PTGSH@USNA</t>
  </si>
  <si>
    <t>RECESSQ@USECON</t>
  </si>
  <si>
    <t>.DTLM</t>
  </si>
  <si>
    <t>.SOURCE</t>
  </si>
  <si>
    <t>Oct-29-2018 08:37</t>
  </si>
  <si>
    <t>BEA</t>
  </si>
  <si>
    <t>Jun-29-2018 08:38</t>
  </si>
  <si>
    <t>Oct-29-2018 08:38</t>
  </si>
  <si>
    <t>Oct-26-2018 08:30</t>
  </si>
  <si>
    <t>Aug-13-2018 14:08</t>
  </si>
  <si>
    <t>CBO</t>
  </si>
  <si>
    <t>Oct-01-2018 08:42</t>
  </si>
  <si>
    <t>NBER</t>
  </si>
  <si>
    <t>Quarterly NBER Recession/Expansion: Recession Shading (+1/-1)</t>
  </si>
  <si>
    <t>Federal Govt Consumption &amp; Investment: Contrib to Real GDP % Change (SAAR, %Pt)</t>
  </si>
  <si>
    <t>State &amp; Local Govt Consumption/Investment: Contrib to Real GDP % Chg (SAAR, %Pt)</t>
  </si>
  <si>
    <t>GDPH@USNA</t>
  </si>
  <si>
    <t>YPOG@USNA</t>
  </si>
  <si>
    <t>Current transfer payments to government: From persons</t>
  </si>
  <si>
    <t>GRCSP@USNA</t>
  </si>
  <si>
    <t>Contributions for Government Social Insurance from Persons (SAAR, Bil.$)</t>
  </si>
  <si>
    <t>Contributions for Government Social Insurance (to persons)</t>
  </si>
  <si>
    <t>Table 3.1, line 8</t>
  </si>
  <si>
    <t>Current transfers to government from persons</t>
  </si>
  <si>
    <t>Personal Current Transfer Payments to Government (SAAR, Bil.$)</t>
  </si>
  <si>
    <t>Net Gov't Benefits to Persons</t>
  </si>
  <si>
    <t>GFRPT@USNA</t>
  </si>
  <si>
    <t>GFRPRI@USNA</t>
  </si>
  <si>
    <t>GFRCP@USNA</t>
  </si>
  <si>
    <t>GFRS@USNA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</si>
</sst>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mmm&quot;-&quot;yyyy"/>
    <numFmt numFmtId="165" formatCode="0.0"/>
    <numFmt numFmtId="166" formatCode="mm/dd/yy"/>
    <numFmt numFmtId="167" formatCode="0.0000"/>
    <numFmt numFmtId="168" formatCode="0.000"/>
    <numFmt numFmtId="169" formatCode="#,##0;#,##0"/>
    <numFmt numFmtId="170" formatCode="_(* #,##0_);_(* \(#,##0\);_(* &quot;-&quot;??_);_(@_)"/>
    <numFmt numFmtId="171" formatCode="0.00000"/>
  </numFmts>
  <fonts count="60">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7.5"/>
      <color theme="1"/>
      <name val="Helvetica"/>
    </font>
    <font>
      <u/>
      <sz val="7.5"/>
      <color theme="10"/>
      <name val="Helvetica"/>
    </font>
    <font>
      <sz val="11"/>
      <color theme="1"/>
      <name val="Arial"/>
      <family val="2"/>
    </font>
    <font>
      <sz val="12"/>
      <name val="Arial"/>
      <family val="2"/>
    </font>
    <font>
      <sz val="12"/>
      <color theme="1"/>
      <name val="Calibri"/>
      <family val="2"/>
      <scheme val="minor"/>
    </font>
    <font>
      <u/>
      <sz val="10"/>
      <color theme="10"/>
      <name val="Arial"/>
      <family val="2"/>
    </font>
    <font>
      <sz val="11"/>
      <color theme="3"/>
      <name val="Arial"/>
      <family val="2"/>
    </font>
    <font>
      <u/>
      <sz val="11"/>
      <color theme="10"/>
      <name val="Calibri"/>
      <family val="2"/>
    </font>
    <font>
      <u/>
      <sz val="12"/>
      <color theme="10"/>
      <name val="Arial"/>
      <family val="2"/>
    </font>
    <font>
      <u/>
      <sz val="10"/>
      <color indexed="12"/>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sz val="12"/>
      <name val="Courier"/>
      <family val="3"/>
    </font>
    <font>
      <sz val="10"/>
      <color indexed="8"/>
      <name val="Arial"/>
      <family val="2"/>
    </font>
    <font>
      <b/>
      <sz val="18"/>
      <color theme="3"/>
      <name val="Cambria"/>
      <family val="2"/>
      <scheme val="major"/>
    </font>
    <font>
      <sz val="10"/>
      <name val="P-TIMES"/>
    </font>
    <font>
      <sz val="10"/>
      <color rgb="FF000000"/>
      <name val="Times New Roman"/>
      <family val="1"/>
    </font>
    <font>
      <sz val="10"/>
      <name val="Times New Roman"/>
      <family val="1"/>
      <charset val="204"/>
    </font>
    <font>
      <sz val="9"/>
      <color indexed="63"/>
      <name val="Arial"/>
      <family val="2"/>
    </font>
    <font>
      <u/>
      <sz val="11"/>
      <name val="Calibri"/>
      <family val="2"/>
      <scheme val="minor"/>
    </font>
    <font>
      <sz val="11"/>
      <color theme="0" tint="-0.14999847407452621"/>
      <name val="Calibri"/>
      <family val="2"/>
      <scheme val="minor"/>
    </font>
    <font>
      <sz val="11"/>
      <color theme="0" tint="-0.34998626667073579"/>
      <name val="Calibri"/>
      <family val="2"/>
      <scheme val="minor"/>
    </font>
    <font>
      <u/>
      <sz val="11"/>
      <color theme="0" tint="-0.34998626667073579"/>
      <name val="Calibri"/>
      <family val="2"/>
      <scheme val="minor"/>
    </font>
    <font>
      <sz val="11"/>
      <color rgb="FFFF0000"/>
      <name val="Calibri"/>
      <family val="2"/>
      <scheme val="minor"/>
    </font>
    <font>
      <sz val="11"/>
      <name val="Arial"/>
      <family val="2"/>
    </font>
    <font>
      <sz val="11"/>
      <color theme="4"/>
      <name val="Calibri"/>
      <family val="2"/>
      <scheme val="minor"/>
    </font>
    <font>
      <i/>
      <sz val="11"/>
      <name val="Calibri"/>
      <family val="2"/>
      <scheme val="minor"/>
    </font>
    <font>
      <b/>
      <sz val="12"/>
      <color theme="1"/>
      <name val="Georgia"/>
      <family val="1"/>
    </font>
    <font>
      <sz val="12"/>
      <color theme="1"/>
      <name val="Georgia"/>
      <family val="1"/>
    </font>
    <font>
      <b/>
      <sz val="12"/>
      <color theme="1"/>
      <name val="Calibri"/>
      <family val="2"/>
      <scheme val="minor"/>
    </font>
  </fonts>
  <fills count="38">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23">
    <xf numFmtId="0" fontId="0" fillId="0" borderId="0"/>
    <xf numFmtId="0" fontId="1" fillId="0" borderId="0" applyNumberFormat="0" applyFill="0" applyBorder="0" applyAlignment="0" applyProtection="0"/>
    <xf numFmtId="0" fontId="3" fillId="0" borderId="0"/>
    <xf numFmtId="0" fontId="4" fillId="0" borderId="0"/>
    <xf numFmtId="0" fontId="4" fillId="0" borderId="0"/>
    <xf numFmtId="0" fontId="16" fillId="0" borderId="0"/>
    <xf numFmtId="43" fontId="3"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3" fillId="0" borderId="0"/>
    <xf numFmtId="0" fontId="3" fillId="0" borderId="0"/>
    <xf numFmtId="9" fontId="3" fillId="0" borderId="0" applyFont="0" applyFill="0" applyBorder="0" applyAlignment="0" applyProtection="0"/>
    <xf numFmtId="0" fontId="16"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20" fillId="0" borderId="0" applyNumberFormat="0" applyFill="0" applyBorder="0" applyAlignment="0" applyProtection="0">
      <alignment vertical="top"/>
      <protection locked="0"/>
    </xf>
    <xf numFmtId="0" fontId="3" fillId="0" borderId="0"/>
    <xf numFmtId="0" fontId="21" fillId="0" borderId="0" applyNumberFormat="0" applyFill="0" applyBorder="0" applyAlignment="0" applyProtection="0"/>
    <xf numFmtId="9" fontId="4" fillId="0" borderId="0" applyFont="0" applyFill="0" applyBorder="0" applyAlignment="0" applyProtection="0"/>
    <xf numFmtId="0" fontId="3" fillId="0" borderId="0"/>
    <xf numFmtId="0" fontId="4" fillId="0" borderId="0"/>
    <xf numFmtId="0" fontId="16" fillId="0" borderId="0"/>
    <xf numFmtId="0" fontId="22"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 fillId="0" borderId="0"/>
    <xf numFmtId="0" fontId="23" fillId="14" borderId="0" applyNumberFormat="0" applyBorder="0" applyAlignment="0" applyProtection="0"/>
    <xf numFmtId="0" fontId="23" fillId="18"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30" borderId="0" applyNumberFormat="0" applyBorder="0" applyAlignment="0" applyProtection="0"/>
    <xf numFmtId="0" fontId="23" fillId="34" borderId="0" applyNumberFormat="0" applyBorder="0" applyAlignment="0" applyProtection="0"/>
    <xf numFmtId="0" fontId="23" fillId="15" borderId="0" applyNumberFormat="0" applyBorder="0" applyAlignment="0" applyProtection="0"/>
    <xf numFmtId="0" fontId="23" fillId="19" borderId="0" applyNumberFormat="0" applyBorder="0" applyAlignment="0" applyProtection="0"/>
    <xf numFmtId="0" fontId="23" fillId="23" borderId="0" applyNumberFormat="0" applyBorder="0" applyAlignment="0" applyProtection="0"/>
    <xf numFmtId="0" fontId="23" fillId="27" borderId="0" applyNumberFormat="0" applyBorder="0" applyAlignment="0" applyProtection="0"/>
    <xf numFmtId="0" fontId="23" fillId="31" borderId="0" applyNumberFormat="0" applyBorder="0" applyAlignment="0" applyProtection="0"/>
    <xf numFmtId="0" fontId="23" fillId="35" borderId="0" applyNumberFormat="0" applyBorder="0" applyAlignment="0" applyProtection="0"/>
    <xf numFmtId="0" fontId="24" fillId="16" borderId="0" applyNumberFormat="0" applyBorder="0" applyAlignment="0" applyProtection="0"/>
    <xf numFmtId="0" fontId="24" fillId="20" borderId="0" applyNumberFormat="0" applyBorder="0" applyAlignment="0" applyProtection="0"/>
    <xf numFmtId="0" fontId="24" fillId="24" borderId="0" applyNumberFormat="0" applyBorder="0" applyAlignment="0" applyProtection="0"/>
    <xf numFmtId="0" fontId="24" fillId="28" borderId="0" applyNumberFormat="0" applyBorder="0" applyAlignment="0" applyProtection="0"/>
    <xf numFmtId="0" fontId="24" fillId="32" borderId="0" applyNumberFormat="0" applyBorder="0" applyAlignment="0" applyProtection="0"/>
    <xf numFmtId="0" fontId="24" fillId="36" borderId="0" applyNumberFormat="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5" fillId="7" borderId="0" applyNumberFormat="0" applyBorder="0" applyAlignment="0" applyProtection="0"/>
    <xf numFmtId="0" fontId="26" fillId="10" borderId="20" applyNumberFormat="0" applyAlignment="0" applyProtection="0"/>
    <xf numFmtId="0" fontId="27" fillId="11" borderId="23" applyNumberFormat="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0" fontId="29" fillId="0" borderId="0" applyNumberFormat="0" applyFill="0" applyBorder="0" applyAlignment="0" applyProtection="0"/>
    <xf numFmtId="0" fontId="30" fillId="6" borderId="0" applyNumberFormat="0" applyBorder="0" applyAlignment="0" applyProtection="0"/>
    <xf numFmtId="0" fontId="31" fillId="0" borderId="17" applyNumberFormat="0" applyFill="0" applyAlignment="0" applyProtection="0"/>
    <xf numFmtId="0" fontId="32" fillId="0" borderId="18" applyNumberFormat="0" applyFill="0" applyAlignment="0" applyProtection="0"/>
    <xf numFmtId="0" fontId="33" fillId="0" borderId="19" applyNumberFormat="0" applyFill="0" applyAlignment="0" applyProtection="0"/>
    <xf numFmtId="0" fontId="33" fillId="0" borderId="0" applyNumberFormat="0" applyFill="0" applyBorder="0" applyAlignment="0" applyProtection="0"/>
    <xf numFmtId="0" fontId="34" fillId="9" borderId="20" applyNumberFormat="0" applyAlignment="0" applyProtection="0"/>
    <xf numFmtId="0" fontId="35" fillId="0" borderId="22" applyNumberFormat="0" applyFill="0" applyAlignment="0" applyProtection="0"/>
    <xf numFmtId="0" fontId="36" fillId="8" borderId="0" applyNumberFormat="0" applyBorder="0" applyAlignment="0" applyProtection="0"/>
    <xf numFmtId="0" fontId="3"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23" fillId="0" borderId="0"/>
    <xf numFmtId="0" fontId="3"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 fillId="0" borderId="0"/>
    <xf numFmtId="0" fontId="38" fillId="0" borderId="0"/>
    <xf numFmtId="0" fontId="38" fillId="0" borderId="0"/>
    <xf numFmtId="0" fontId="38" fillId="0" borderId="0"/>
    <xf numFmtId="0" fontId="38" fillId="0" borderId="0"/>
    <xf numFmtId="0" fontId="16" fillId="0" borderId="0"/>
    <xf numFmtId="0" fontId="16" fillId="0" borderId="0"/>
    <xf numFmtId="0" fontId="16" fillId="0" borderId="0"/>
    <xf numFmtId="0" fontId="3" fillId="0" borderId="0"/>
    <xf numFmtId="0" fontId="3" fillId="0" borderId="0"/>
    <xf numFmtId="0" fontId="4" fillId="0" borderId="0"/>
    <xf numFmtId="0" fontId="3" fillId="0" borderId="0"/>
    <xf numFmtId="0" fontId="4" fillId="12" borderId="24" applyNumberFormat="0" applyFont="0" applyAlignment="0" applyProtection="0"/>
    <xf numFmtId="0" fontId="4" fillId="12" borderId="24" applyNumberFormat="0" applyFont="0" applyAlignment="0" applyProtection="0"/>
    <xf numFmtId="0" fontId="4" fillId="12" borderId="24" applyNumberFormat="0" applyFont="0" applyAlignment="0" applyProtection="0"/>
    <xf numFmtId="0" fontId="23" fillId="12" borderId="24" applyNumberFormat="0" applyFont="0" applyAlignment="0" applyProtection="0"/>
    <xf numFmtId="0" fontId="39" fillId="10" borderId="21" applyNumberFormat="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40" fillId="0" borderId="25" applyNumberFormat="0" applyFill="0" applyAlignment="0" applyProtection="0"/>
    <xf numFmtId="0" fontId="41" fillId="0" borderId="0" applyNumberFormat="0" applyFill="0" applyBorder="0" applyAlignment="0" applyProtection="0"/>
    <xf numFmtId="0" fontId="1" fillId="0" borderId="0" applyNumberFormat="0" applyFill="0" applyBorder="0" applyAlignment="0" applyProtection="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9" fontId="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8" fillId="0" borderId="0" applyNumberFormat="0" applyFill="0" applyBorder="0" applyAlignment="0" applyProtection="0"/>
    <xf numFmtId="0" fontId="16" fillId="0" borderId="0"/>
    <xf numFmtId="0" fontId="3" fillId="0" borderId="0"/>
    <xf numFmtId="0" fontId="42" fillId="0" borderId="0" applyFont="0" applyFill="0" applyBorder="0" applyAlignment="0" applyProtection="0"/>
    <xf numFmtId="0" fontId="43"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18" fillId="0" borderId="0" applyNumberFormat="0" applyFill="0" applyBorder="0" applyAlignment="0" applyProtection="0"/>
    <xf numFmtId="0" fontId="4" fillId="0" borderId="0"/>
    <xf numFmtId="0" fontId="45" fillId="0" borderId="0"/>
    <xf numFmtId="44" fontId="3" fillId="0" borderId="0" applyFont="0" applyFill="0" applyBorder="0" applyAlignment="0" applyProtection="0"/>
    <xf numFmtId="0" fontId="18" fillId="0" borderId="0" applyNumberFormat="0" applyFill="0" applyBorder="0" applyAlignment="0" applyProtection="0"/>
    <xf numFmtId="0" fontId="3" fillId="0" borderId="0"/>
    <xf numFmtId="0" fontId="1" fillId="0" borderId="0" applyNumberFormat="0" applyFill="0" applyBorder="0" applyAlignment="0" applyProtection="0"/>
    <xf numFmtId="0" fontId="44" fillId="0" borderId="0" applyNumberFormat="0" applyFill="0" applyBorder="0" applyAlignment="0" applyProtection="0"/>
    <xf numFmtId="0" fontId="23" fillId="12" borderId="24" applyNumberFormat="0" applyFont="0" applyAlignment="0" applyProtection="0"/>
    <xf numFmtId="0" fontId="3" fillId="0" borderId="0"/>
    <xf numFmtId="0" fontId="46" fillId="0" borderId="0"/>
    <xf numFmtId="43" fontId="4" fillId="0" borderId="0" applyFont="0" applyFill="0" applyBorder="0" applyAlignment="0" applyProtection="0"/>
  </cellStyleXfs>
  <cellXfs count="122">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0" fontId="0" fillId="0" borderId="0" xfId="0"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0" fillId="4" borderId="2" xfId="0" applyFill="1" applyBorder="1"/>
    <xf numFmtId="0" fontId="5" fillId="0" borderId="0" xfId="0" applyFont="1"/>
    <xf numFmtId="2" fontId="5" fillId="0" borderId="0" xfId="0" applyNumberFormat="1" applyFont="1"/>
    <xf numFmtId="0" fontId="6" fillId="0" borderId="0" xfId="0" applyFont="1"/>
    <xf numFmtId="0" fontId="4" fillId="0" borderId="0" xfId="3"/>
    <xf numFmtId="0" fontId="7" fillId="0" borderId="0" xfId="0" applyFont="1" applyAlignment="1">
      <alignment horizontal="left"/>
    </xf>
    <xf numFmtId="0" fontId="7" fillId="0" borderId="0" xfId="0"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5" fillId="0" borderId="0" xfId="0" applyFont="1" applyAlignment="1">
      <alignment horizontal="left"/>
    </xf>
    <xf numFmtId="0" fontId="2" fillId="0" borderId="0" xfId="0" applyFont="1"/>
    <xf numFmtId="0" fontId="2" fillId="0" borderId="0" xfId="0" applyNumberFormat="1"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8" fillId="5" borderId="0" xfId="0" applyFont="1" applyFill="1" applyAlignment="1">
      <alignment vertical="center"/>
    </xf>
    <xf numFmtId="0" fontId="9" fillId="5" borderId="0" xfId="0" applyFont="1" applyFill="1"/>
    <xf numFmtId="0" fontId="10" fillId="5" borderId="0" xfId="0" applyFont="1" applyFill="1"/>
    <xf numFmtId="0" fontId="1" fillId="0" borderId="0" xfId="1" applyAlignment="1">
      <alignment horizontal="left" vertical="center" readingOrder="1"/>
    </xf>
    <xf numFmtId="0" fontId="0" fillId="0" borderId="0" xfId="0" applyFont="1"/>
    <xf numFmtId="166"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2" fillId="5" borderId="0" xfId="0" applyFont="1" applyFill="1" applyBorder="1" applyAlignment="1">
      <alignment wrapText="1"/>
    </xf>
    <xf numFmtId="168" fontId="0" fillId="0" borderId="0" xfId="0" applyNumberFormat="1" applyAlignment="1">
      <alignment horizontal="right"/>
    </xf>
    <xf numFmtId="168" fontId="0" fillId="0" borderId="0" xfId="0" applyNumberFormat="1"/>
    <xf numFmtId="0" fontId="47" fillId="0" borderId="0" xfId="0" applyFont="1" applyAlignment="1">
      <alignment horizontal="left" vertical="top" wrapText="1"/>
    </xf>
    <xf numFmtId="169" fontId="48" fillId="0" borderId="0" xfId="0" applyNumberFormat="1" applyFont="1" applyAlignment="1">
      <alignment horizontal="left" vertical="top" wrapText="1"/>
    </xf>
    <xf numFmtId="0" fontId="2" fillId="0" borderId="0" xfId="0" applyFont="1"/>
    <xf numFmtId="0" fontId="0" fillId="0" borderId="0" xfId="0"/>
    <xf numFmtId="0" fontId="0" fillId="0" borderId="0" xfId="0" applyFill="1"/>
    <xf numFmtId="0" fontId="11" fillId="0" borderId="0" xfId="0" applyFont="1"/>
    <xf numFmtId="0" fontId="49" fillId="0" borderId="0" xfId="1" applyFont="1"/>
    <xf numFmtId="0" fontId="50" fillId="0" borderId="0" xfId="0" applyFont="1"/>
    <xf numFmtId="0" fontId="51" fillId="0" borderId="0" xfId="0" applyFont="1"/>
    <xf numFmtId="0" fontId="52" fillId="0" borderId="0" xfId="1" applyFont="1"/>
    <xf numFmtId="0" fontId="2" fillId="2" borderId="0" xfId="0" applyFont="1" applyFill="1" applyAlignment="1">
      <alignment horizontal="center"/>
    </xf>
    <xf numFmtId="0" fontId="0" fillId="0" borderId="0" xfId="0" applyNumberFormat="1" applyFont="1"/>
    <xf numFmtId="1" fontId="0" fillId="0" borderId="0" xfId="0" applyNumberFormat="1" applyFill="1" applyAlignment="1">
      <alignment horizontal="left" wrapText="1" indent="2"/>
    </xf>
    <xf numFmtId="0" fontId="0" fillId="0" borderId="0" xfId="0" applyFill="1" applyAlignment="1"/>
    <xf numFmtId="0" fontId="2" fillId="0" borderId="0" xfId="0" applyFont="1" applyFill="1" applyAlignment="1"/>
    <xf numFmtId="0" fontId="0" fillId="0" borderId="0" xfId="0" applyFill="1" applyAlignment="1">
      <alignment horizontal="left" indent="2"/>
    </xf>
    <xf numFmtId="1" fontId="0" fillId="0" borderId="0" xfId="0" applyNumberFormat="1" applyFill="1" applyAlignment="1">
      <alignment horizontal="left" indent="2"/>
    </xf>
    <xf numFmtId="1" fontId="5" fillId="0" borderId="0" xfId="0" applyNumberFormat="1" applyFont="1" applyFill="1" applyAlignment="1">
      <alignment horizontal="left" indent="1"/>
    </xf>
    <xf numFmtId="3" fontId="54" fillId="0" borderId="0" xfId="13" applyNumberFormat="1" applyFont="1" applyAlignment="1"/>
    <xf numFmtId="164" fontId="0" fillId="0" borderId="0" xfId="0" applyNumberFormat="1" applyFill="1"/>
    <xf numFmtId="164" fontId="11" fillId="0" borderId="0" xfId="0" applyNumberFormat="1" applyFont="1" applyFill="1"/>
    <xf numFmtId="0" fontId="11" fillId="0" borderId="0" xfId="0" applyFont="1" applyFill="1"/>
    <xf numFmtId="0" fontId="5" fillId="0" borderId="0" xfId="0" applyFont="1" applyFill="1"/>
    <xf numFmtId="0" fontId="56" fillId="0" borderId="0" xfId="0" applyFont="1" applyFill="1"/>
    <xf numFmtId="164" fontId="55" fillId="0" borderId="0" xfId="0" applyNumberFormat="1" applyFont="1" applyFill="1"/>
    <xf numFmtId="0" fontId="55" fillId="0" borderId="0" xfId="0" applyFont="1" applyFill="1"/>
    <xf numFmtId="0" fontId="58" fillId="0" borderId="0" xfId="0" applyFont="1" applyAlignment="1">
      <alignment horizontal="center"/>
    </xf>
    <xf numFmtId="0" fontId="0" fillId="0" borderId="0" xfId="0" applyAlignment="1"/>
    <xf numFmtId="0" fontId="0" fillId="0" borderId="0" xfId="0" applyNumberFormat="1" applyAlignment="1"/>
    <xf numFmtId="165" fontId="0" fillId="0" borderId="0" xfId="0" applyNumberFormat="1" applyFont="1" applyAlignment="1"/>
    <xf numFmtId="169" fontId="48" fillId="0" borderId="0" xfId="0" applyNumberFormat="1" applyFont="1" applyAlignment="1">
      <alignment horizontal="left" vertical="top"/>
    </xf>
    <xf numFmtId="170" fontId="15" fillId="0" borderId="0" xfId="522" applyNumberFormat="1" applyFont="1" applyAlignment="1"/>
    <xf numFmtId="168" fontId="0" fillId="0" borderId="0" xfId="0" applyNumberFormat="1" applyAlignment="1"/>
    <xf numFmtId="0" fontId="53" fillId="0" borderId="0" xfId="0" applyFont="1" applyFill="1" applyAlignment="1">
      <alignment horizontal="left" indent="2"/>
    </xf>
    <xf numFmtId="0" fontId="59" fillId="0" borderId="0" xfId="0" applyFont="1" applyFill="1" applyAlignment="1">
      <alignment horizontal="left"/>
    </xf>
    <xf numFmtId="164" fontId="0" fillId="0" borderId="0" xfId="0" applyNumberFormat="1" applyAlignment="1"/>
    <xf numFmtId="1" fontId="2" fillId="0" borderId="0" xfId="0" applyNumberFormat="1" applyFont="1" applyFill="1" applyAlignment="1"/>
    <xf numFmtId="1" fontId="11" fillId="0" borderId="0" xfId="39" applyNumberFormat="1" applyFont="1" applyFill="1" applyAlignment="1"/>
    <xf numFmtId="1" fontId="11" fillId="37" borderId="0" xfId="39" applyNumberFormat="1" applyFont="1" applyFill="1" applyAlignment="1"/>
    <xf numFmtId="165" fontId="11" fillId="0" borderId="0" xfId="39" applyNumberFormat="1" applyFont="1" applyFill="1" applyAlignment="1"/>
    <xf numFmtId="165" fontId="11" fillId="37" borderId="0" xfId="39" applyNumberFormat="1" applyFont="1" applyFill="1" applyAlignment="1"/>
    <xf numFmtId="171" fontId="0" fillId="0" borderId="0" xfId="0" applyNumberFormat="1"/>
    <xf numFmtId="0" fontId="1" fillId="0" borderId="0" xfId="1" applyFill="1"/>
    <xf numFmtId="0" fontId="5" fillId="0" borderId="0" xfId="0" applyFont="1" applyFill="1" applyAlignment="1">
      <alignment horizontal="left" indent="1"/>
    </xf>
    <xf numFmtId="2" fontId="55" fillId="0" borderId="0" xfId="0" applyNumberFormat="1" applyFont="1" applyFill="1"/>
    <xf numFmtId="2" fontId="0" fillId="0" borderId="0" xfId="0" applyNumberFormat="1" applyFill="1" applyAlignment="1">
      <alignment horizontal="left" indent="2"/>
    </xf>
    <xf numFmtId="14" fontId="50" fillId="0" borderId="0" xfId="0" applyNumberFormat="1" applyFont="1" applyFill="1"/>
    <xf numFmtId="14" fontId="50" fillId="0" borderId="0" xfId="0" applyNumberFormat="1" applyFont="1" applyAlignment="1">
      <alignment horizontal="right"/>
    </xf>
    <xf numFmtId="167" fontId="50" fillId="0" borderId="0" xfId="0" applyNumberFormat="1" applyFont="1"/>
    <xf numFmtId="14" fontId="50" fillId="0" borderId="0" xfId="0" applyNumberFormat="1" applyFont="1"/>
    <xf numFmtId="0" fontId="2" fillId="2" borderId="0" xfId="0" applyFont="1" applyFill="1" applyAlignment="1">
      <alignment horizontal="center"/>
    </xf>
    <xf numFmtId="0" fontId="57" fillId="0" borderId="0" xfId="0" applyFont="1" applyAlignment="1">
      <alignment horizontal="center"/>
    </xf>
    <xf numFmtId="0" fontId="58" fillId="0" borderId="0" xfId="0" applyFont="1" applyAlignment="1">
      <alignment horizontal="center"/>
    </xf>
    <xf numFmtId="0" fontId="8" fillId="5" borderId="0" xfId="0" applyFont="1" applyFill="1" applyAlignment="1">
      <alignment horizontal="center" vertical="center"/>
    </xf>
    <xf numFmtId="0" fontId="12" fillId="5" borderId="10" xfId="0" applyFont="1" applyFill="1" applyBorder="1" applyAlignment="1">
      <alignment horizontal="center" vertical="center" wrapText="1"/>
    </xf>
    <xf numFmtId="0" fontId="12" fillId="5" borderId="11" xfId="0" applyFont="1" applyFill="1" applyBorder="1" applyAlignment="1">
      <alignment horizontal="center" vertical="center" wrapText="1"/>
    </xf>
    <xf numFmtId="0" fontId="12" fillId="5" borderId="12"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14" xfId="0" applyFont="1" applyFill="1" applyBorder="1" applyAlignment="1">
      <alignment horizontal="center" vertical="center" wrapText="1"/>
    </xf>
    <xf numFmtId="0" fontId="14" fillId="5" borderId="15" xfId="1" applyFont="1" applyFill="1" applyBorder="1" applyAlignment="1">
      <alignment horizontal="right"/>
    </xf>
    <xf numFmtId="0" fontId="14" fillId="5" borderId="9" xfId="1" applyFont="1" applyFill="1" applyBorder="1" applyAlignment="1">
      <alignment horizontal="right"/>
    </xf>
    <xf numFmtId="0" fontId="14" fillId="5" borderId="9" xfId="1" applyFont="1" applyFill="1" applyBorder="1" applyAlignment="1">
      <alignment horizontal="left"/>
    </xf>
    <xf numFmtId="0" fontId="14" fillId="5" borderId="16" xfId="1" applyFont="1" applyFill="1" applyBorder="1" applyAlignment="1">
      <alignment horizontal="left"/>
    </xf>
  </cellXfs>
  <cellStyles count="523">
    <cellStyle name="20% - Accent1 2" xfId="195"/>
    <cellStyle name="20% - Accent2 2" xfId="196"/>
    <cellStyle name="20% - Accent3 2" xfId="197"/>
    <cellStyle name="20% - Accent4 2" xfId="198"/>
    <cellStyle name="20% - Accent5 2" xfId="199"/>
    <cellStyle name="20% - Accent6 2" xfId="200"/>
    <cellStyle name="40% - Accent1 2" xfId="201"/>
    <cellStyle name="40% - Accent2 2" xfId="202"/>
    <cellStyle name="40% - Accent3 2" xfId="203"/>
    <cellStyle name="40% - Accent4 2" xfId="204"/>
    <cellStyle name="40% - Accent5 2" xfId="205"/>
    <cellStyle name="40% - Accent6 2" xfId="206"/>
    <cellStyle name="60% - Accent1 2" xfId="207"/>
    <cellStyle name="60% - Accent2 2" xfId="208"/>
    <cellStyle name="60% - Accent3 2" xfId="209"/>
    <cellStyle name="60% - Accent4 2" xfId="210"/>
    <cellStyle name="60% - Accent5 2" xfId="211"/>
    <cellStyle name="60% - Accent6 2" xfId="212"/>
    <cellStyle name="Accent1 2" xfId="213"/>
    <cellStyle name="Accent2 2" xfId="214"/>
    <cellStyle name="Accent3 2" xfId="215"/>
    <cellStyle name="Accent4 2" xfId="216"/>
    <cellStyle name="Accent5 2" xfId="217"/>
    <cellStyle name="Accent6 2" xfId="218"/>
    <cellStyle name="Bad 2" xfId="219"/>
    <cellStyle name="Calculation 2" xfId="220"/>
    <cellStyle name="Check Cell 2" xfId="221"/>
    <cellStyle name="Comma" xfId="522" builtinId="3"/>
    <cellStyle name="Comma 2" xfId="6"/>
    <cellStyle name="Comma 2 2" xfId="15"/>
    <cellStyle name="Comma 2 3" xfId="222"/>
    <cellStyle name="Comma 2 4" xfId="223"/>
    <cellStyle name="Comma 2 5" xfId="224"/>
    <cellStyle name="Comma 2 6" xfId="225"/>
    <cellStyle name="Comma 2 7" xfId="507"/>
    <cellStyle name="Comma 3" xfId="16"/>
    <cellStyle name="Comma 4" xfId="226"/>
    <cellStyle name="Comma 5" xfId="510"/>
    <cellStyle name="Comma 9" xfId="227"/>
    <cellStyle name="Comma0" xfId="228"/>
    <cellStyle name="Currency 2" xfId="229"/>
    <cellStyle name="Currency 3" xfId="230"/>
    <cellStyle name="Currency 4" xfId="514"/>
    <cellStyle name="Currency0" xfId="504"/>
    <cellStyle name="Explanatory Text 2" xfId="231"/>
    <cellStyle name="Good 2" xfId="232"/>
    <cellStyle name="Heading 1 2" xfId="233"/>
    <cellStyle name="Heading 2 2" xfId="234"/>
    <cellStyle name="Heading 3 2" xfId="235"/>
    <cellStyle name="Heading 4 2" xfId="236"/>
    <cellStyle name="Hyperlink" xfId="1" builtinId="8"/>
    <cellStyle name="Hyperlink 2" xfId="17"/>
    <cellStyle name="Hyperlink 2 2" xfId="511"/>
    <cellStyle name="Hyperlink 3" xfId="19"/>
    <cellStyle name="Hyperlink 4" xfId="24"/>
    <cellStyle name="Hyperlink 5" xfId="317"/>
    <cellStyle name="Hyperlink 5 2" xfId="515"/>
    <cellStyle name="Hyperlink 6" xfId="501"/>
    <cellStyle name="Hyperlink 6 2" xfId="517"/>
    <cellStyle name="Hyperlink 7" xfId="9"/>
    <cellStyle name="Input 2" xfId="237"/>
    <cellStyle name="Linked Cell 2" xfId="238"/>
    <cellStyle name="Neutral 2" xfId="239"/>
    <cellStyle name="Normal" xfId="0" builtinId="0"/>
    <cellStyle name="Normal 10" xfId="22"/>
    <cellStyle name="Normal 10 2" xfId="319"/>
    <cellStyle name="Normal 11" xfId="240"/>
    <cellStyle name="Normal 11 2" xfId="241"/>
    <cellStyle name="Normal 11 3" xfId="242"/>
    <cellStyle name="Normal 11 4" xfId="243"/>
    <cellStyle name="Normal 12" xfId="244"/>
    <cellStyle name="Normal 12 2" xfId="245"/>
    <cellStyle name="Normal 12 3" xfId="246"/>
    <cellStyle name="Normal 12 4" xfId="247"/>
    <cellStyle name="Normal 13" xfId="248"/>
    <cellStyle name="Normal 13 2" xfId="249"/>
    <cellStyle name="Normal 13 3" xfId="250"/>
    <cellStyle name="Normal 13 4" xfId="251"/>
    <cellStyle name="Normal 14" xfId="252"/>
    <cellStyle name="Normal 14 2" xfId="253"/>
    <cellStyle name="Normal 15" xfId="254"/>
    <cellStyle name="Normal 16" xfId="255"/>
    <cellStyle name="Normal 17" xfId="256"/>
    <cellStyle name="Normal 18" xfId="257"/>
    <cellStyle name="Normal 18 2" xfId="520"/>
    <cellStyle name="Normal 19" xfId="506"/>
    <cellStyle name="Normal 19 2" xfId="512"/>
    <cellStyle name="Normal 19 3" xfId="513"/>
    <cellStyle name="Normal 2" xfId="3"/>
    <cellStyle name="Normal 2 10" xfId="25"/>
    <cellStyle name="Normal 2 10 2" xfId="320"/>
    <cellStyle name="Normal 2 11" xfId="26"/>
    <cellStyle name="Normal 2 11 2" xfId="321"/>
    <cellStyle name="Normal 2 12" xfId="258"/>
    <cellStyle name="Normal 2 13" xfId="259"/>
    <cellStyle name="Normal 2 14" xfId="260"/>
    <cellStyle name="Normal 2 15" xfId="261"/>
    <cellStyle name="Normal 2 16" xfId="262"/>
    <cellStyle name="Normal 2 17" xfId="263"/>
    <cellStyle name="Normal 2 18" xfId="264"/>
    <cellStyle name="Normal 2 19" xfId="265"/>
    <cellStyle name="Normal 2 2" xfId="11"/>
    <cellStyle name="Normal 2 2 10" xfId="322"/>
    <cellStyle name="Normal 2 2 2" xfId="27"/>
    <cellStyle name="Normal 2 2 2 2" xfId="28"/>
    <cellStyle name="Normal 2 2 2 2 2" xfId="323"/>
    <cellStyle name="Normal 2 2 2 3" xfId="29"/>
    <cellStyle name="Normal 2 2 2 3 2" xfId="324"/>
    <cellStyle name="Normal 2 2 2 4" xfId="325"/>
    <cellStyle name="Normal 2 2 3" xfId="30"/>
    <cellStyle name="Normal 2 2 3 2" xfId="31"/>
    <cellStyle name="Normal 2 2 3 2 2" xfId="326"/>
    <cellStyle name="Normal 2 2 3 3" xfId="327"/>
    <cellStyle name="Normal 2 2 4" xfId="32"/>
    <cellStyle name="Normal 2 2 4 2" xfId="33"/>
    <cellStyle name="Normal 2 2 4 2 2" xfId="328"/>
    <cellStyle name="Normal 2 2 4 3" xfId="329"/>
    <cellStyle name="Normal 2 2 5" xfId="34"/>
    <cellStyle name="Normal 2 2 5 2" xfId="35"/>
    <cellStyle name="Normal 2 2 5 2 2" xfId="330"/>
    <cellStyle name="Normal 2 2 5 3" xfId="331"/>
    <cellStyle name="Normal 2 2 6" xfId="36"/>
    <cellStyle name="Normal 2 2 6 2" xfId="332"/>
    <cellStyle name="Normal 2 2 7" xfId="37"/>
    <cellStyle name="Normal 2 2 7 2" xfId="333"/>
    <cellStyle name="Normal 2 2 8" xfId="38"/>
    <cellStyle name="Normal 2 2 8 2" xfId="334"/>
    <cellStyle name="Normal 2 2 9" xfId="335"/>
    <cellStyle name="Normal 2 20" xfId="266"/>
    <cellStyle name="Normal 2 21" xfId="267"/>
    <cellStyle name="Normal 2 22" xfId="268"/>
    <cellStyle name="Normal 2 23" xfId="269"/>
    <cellStyle name="Normal 2 24" xfId="318"/>
    <cellStyle name="Normal 2 25" xfId="505"/>
    <cellStyle name="Normal 2 26" xfId="7"/>
    <cellStyle name="Normal 2 3" xfId="13"/>
    <cellStyle name="Normal 2 3 2" xfId="39"/>
    <cellStyle name="Normal 2 3 2 2" xfId="40"/>
    <cellStyle name="Normal 2 3 2 2 2" xfId="336"/>
    <cellStyle name="Normal 2 3 2 3" xfId="41"/>
    <cellStyle name="Normal 2 3 2 3 2" xfId="337"/>
    <cellStyle name="Normal 2 3 2 4" xfId="338"/>
    <cellStyle name="Normal 2 3 3" xfId="42"/>
    <cellStyle name="Normal 2 3 4" xfId="43"/>
    <cellStyle name="Normal 2 3 4 2" xfId="339"/>
    <cellStyle name="Normal 2 3 5" xfId="44"/>
    <cellStyle name="Normal 2 3 5 2" xfId="340"/>
    <cellStyle name="Normal 2 3 6" xfId="341"/>
    <cellStyle name="Normal 2 4" xfId="45"/>
    <cellStyle name="Normal 2 4 2" xfId="46"/>
    <cellStyle name="Normal 2 4 2 2" xfId="342"/>
    <cellStyle name="Normal 2 5" xfId="47"/>
    <cellStyle name="Normal 2 5 2" xfId="48"/>
    <cellStyle name="Normal 2 5 2 2" xfId="343"/>
    <cellStyle name="Normal 2 5 3" xfId="344"/>
    <cellStyle name="Normal 2 6" xfId="49"/>
    <cellStyle name="Normal 2 6 2" xfId="50"/>
    <cellStyle name="Normal 2 6 2 2" xfId="345"/>
    <cellStyle name="Normal 2 6 3" xfId="346"/>
    <cellStyle name="Normal 2 7" xfId="51"/>
    <cellStyle name="Normal 2 7 2" xfId="52"/>
    <cellStyle name="Normal 2 7 2 2" xfId="347"/>
    <cellStyle name="Normal 2 7 3" xfId="348"/>
    <cellStyle name="Normal 2 8" xfId="53"/>
    <cellStyle name="Normal 2 8 2" xfId="54"/>
    <cellStyle name="Normal 2 8 2 2" xfId="349"/>
    <cellStyle name="Normal 2 8 3" xfId="350"/>
    <cellStyle name="Normal 2 9" xfId="55"/>
    <cellStyle name="Normal 2 9 2" xfId="351"/>
    <cellStyle name="Normal 20" xfId="516"/>
    <cellStyle name="Normal 3" xfId="2"/>
    <cellStyle name="Normal 3 10" xfId="270"/>
    <cellStyle name="Normal 3 11" xfId="271"/>
    <cellStyle name="Normal 3 12" xfId="272"/>
    <cellStyle name="Normal 3 13" xfId="273"/>
    <cellStyle name="Normal 3 14" xfId="5"/>
    <cellStyle name="Normal 3 14 2" xfId="521"/>
    <cellStyle name="Normal 3 2" xfId="14"/>
    <cellStyle name="Normal 3 2 2" xfId="23"/>
    <cellStyle name="Normal 3 2 2 2" xfId="56"/>
    <cellStyle name="Normal 3 2 2 3" xfId="352"/>
    <cellStyle name="Normal 3 2 3" xfId="57"/>
    <cellStyle name="Normal 3 2 3 2" xfId="353"/>
    <cellStyle name="Normal 3 2 4" xfId="58"/>
    <cellStyle name="Normal 3 2 5" xfId="354"/>
    <cellStyle name="Normal 3 2 6" xfId="355"/>
    <cellStyle name="Normal 3 3" xfId="59"/>
    <cellStyle name="Normal 3 3 2" xfId="60"/>
    <cellStyle name="Normal 3 3 2 2" xfId="356"/>
    <cellStyle name="Normal 3 3 3" xfId="61"/>
    <cellStyle name="Normal 3 3 3 2" xfId="357"/>
    <cellStyle name="Normal 3 3 4" xfId="358"/>
    <cellStyle name="Normal 3 4" xfId="62"/>
    <cellStyle name="Normal 3 4 2" xfId="63"/>
    <cellStyle name="Normal 3 4 2 2" xfId="359"/>
    <cellStyle name="Normal 3 4 3" xfId="360"/>
    <cellStyle name="Normal 3 5" xfId="64"/>
    <cellStyle name="Normal 3 5 2" xfId="65"/>
    <cellStyle name="Normal 3 5 2 2" xfId="361"/>
    <cellStyle name="Normal 3 5 3" xfId="362"/>
    <cellStyle name="Normal 3 6" xfId="66"/>
    <cellStyle name="Normal 3 6 2" xfId="67"/>
    <cellStyle name="Normal 3 6 2 2" xfId="363"/>
    <cellStyle name="Normal 3 6 3" xfId="364"/>
    <cellStyle name="Normal 3 7" xfId="68"/>
    <cellStyle name="Normal 3 7 2" xfId="365"/>
    <cellStyle name="Normal 3 8" xfId="69"/>
    <cellStyle name="Normal 3 8 2" xfId="366"/>
    <cellStyle name="Normal 3 9" xfId="70"/>
    <cellStyle name="Normal 3 9 2" xfId="367"/>
    <cellStyle name="Normal 4" xfId="4"/>
    <cellStyle name="Normal 4 10" xfId="71"/>
    <cellStyle name="Normal 4 10 2" xfId="368"/>
    <cellStyle name="Normal 4 10 2 2" xfId="369"/>
    <cellStyle name="Normal 4 10 3" xfId="370"/>
    <cellStyle name="Normal 4 11" xfId="274"/>
    <cellStyle name="Normal 4 11 2" xfId="502"/>
    <cellStyle name="Normal 4 12" xfId="275"/>
    <cellStyle name="Normal 4 13" xfId="276"/>
    <cellStyle name="Normal 4 14" xfId="8"/>
    <cellStyle name="Normal 4 2" xfId="72"/>
    <cellStyle name="Normal 4 2 2" xfId="73"/>
    <cellStyle name="Normal 4 2 2 2" xfId="74"/>
    <cellStyle name="Normal 4 2 2 2 2" xfId="371"/>
    <cellStyle name="Normal 4 2 2 3" xfId="372"/>
    <cellStyle name="Normal 4 2 3" xfId="75"/>
    <cellStyle name="Normal 4 2 3 2" xfId="373"/>
    <cellStyle name="Normal 4 2 4" xfId="76"/>
    <cellStyle name="Normal 4 2 4 2" xfId="374"/>
    <cellStyle name="Normal 4 2 5" xfId="77"/>
    <cellStyle name="Normal 4 2 5 2" xfId="375"/>
    <cellStyle name="Normal 4 2 6" xfId="376"/>
    <cellStyle name="Normal 4 2 7" xfId="377"/>
    <cellStyle name="Normal 4 3" xfId="78"/>
    <cellStyle name="Normal 4 3 2" xfId="79"/>
    <cellStyle name="Normal 4 3 2 2" xfId="378"/>
    <cellStyle name="Normal 4 3 3" xfId="80"/>
    <cellStyle name="Normal 4 3 3 2" xfId="379"/>
    <cellStyle name="Normal 4 3 4" xfId="81"/>
    <cellStyle name="Normal 4 3 4 2" xfId="380"/>
    <cellStyle name="Normal 4 3 5" xfId="381"/>
    <cellStyle name="Normal 4 4" xfId="82"/>
    <cellStyle name="Normal 4 4 2" xfId="83"/>
    <cellStyle name="Normal 4 4 2 2" xfId="382"/>
    <cellStyle name="Normal 4 4 3" xfId="383"/>
    <cellStyle name="Normal 4 5" xfId="84"/>
    <cellStyle name="Normal 4 5 2" xfId="85"/>
    <cellStyle name="Normal 4 5 2 2" xfId="384"/>
    <cellStyle name="Normal 4 5 3" xfId="385"/>
    <cellStyle name="Normal 4 6" xfId="86"/>
    <cellStyle name="Normal 4 6 2" xfId="87"/>
    <cellStyle name="Normal 4 6 2 2" xfId="386"/>
    <cellStyle name="Normal 4 6 3" xfId="387"/>
    <cellStyle name="Normal 4 7" xfId="88"/>
    <cellStyle name="Normal 4 7 2" xfId="388"/>
    <cellStyle name="Normal 4 8" xfId="89"/>
    <cellStyle name="Normal 4 8 2" xfId="389"/>
    <cellStyle name="Normal 4 9" xfId="90"/>
    <cellStyle name="Normal 4 9 2" xfId="390"/>
    <cellStyle name="Normal 5" xfId="10"/>
    <cellStyle name="Normal 5 10" xfId="194"/>
    <cellStyle name="Normal 5 10 2" xfId="503"/>
    <cellStyle name="Normal 5 11" xfId="277"/>
    <cellStyle name="Normal 5 12" xfId="278"/>
    <cellStyle name="Normal 5 13" xfId="279"/>
    <cellStyle name="Normal 5 2" xfId="91"/>
    <cellStyle name="Normal 5 2 2" xfId="92"/>
    <cellStyle name="Normal 5 2 2 2" xfId="93"/>
    <cellStyle name="Normal 5 2 2 2 2" xfId="391"/>
    <cellStyle name="Normal 5 2 2 3" xfId="392"/>
    <cellStyle name="Normal 5 2 3" xfId="94"/>
    <cellStyle name="Normal 5 2 3 2" xfId="393"/>
    <cellStyle name="Normal 5 2 4" xfId="95"/>
    <cellStyle name="Normal 5 2 4 2" xfId="394"/>
    <cellStyle name="Normal 5 2 5" xfId="395"/>
    <cellStyle name="Normal 5 2 6" xfId="396"/>
    <cellStyle name="Normal 5 3" xfId="96"/>
    <cellStyle name="Normal 5 3 2" xfId="97"/>
    <cellStyle name="Normal 5 3 2 2" xfId="397"/>
    <cellStyle name="Normal 5 3 3" xfId="98"/>
    <cellStyle name="Normal 5 3 3 2" xfId="398"/>
    <cellStyle name="Normal 5 3 4" xfId="399"/>
    <cellStyle name="Normal 5 4" xfId="99"/>
    <cellStyle name="Normal 5 4 2" xfId="100"/>
    <cellStyle name="Normal 5 4 2 2" xfId="400"/>
    <cellStyle name="Normal 5 4 3" xfId="401"/>
    <cellStyle name="Normal 5 5" xfId="101"/>
    <cellStyle name="Normal 5 5 2" xfId="102"/>
    <cellStyle name="Normal 5 5 2 2" xfId="402"/>
    <cellStyle name="Normal 5 5 3" xfId="403"/>
    <cellStyle name="Normal 5 6" xfId="103"/>
    <cellStyle name="Normal 5 6 2" xfId="104"/>
    <cellStyle name="Normal 5 6 2 2" xfId="404"/>
    <cellStyle name="Normal 5 6 3" xfId="405"/>
    <cellStyle name="Normal 5 7" xfId="105"/>
    <cellStyle name="Normal 5 7 2" xfId="406"/>
    <cellStyle name="Normal 5 8" xfId="106"/>
    <cellStyle name="Normal 5 8 2" xfId="407"/>
    <cellStyle name="Normal 5 9" xfId="107"/>
    <cellStyle name="Normal 5 9 2" xfId="408"/>
    <cellStyle name="Normal 6" xfId="21"/>
    <cellStyle name="Normal 6 2" xfId="280"/>
    <cellStyle name="Normal 7" xfId="108"/>
    <cellStyle name="Normal 7 10" xfId="409"/>
    <cellStyle name="Normal 7 2" xfId="109"/>
    <cellStyle name="Normal 7 2 2" xfId="110"/>
    <cellStyle name="Normal 7 2 2 2" xfId="410"/>
    <cellStyle name="Normal 7 2 3" xfId="111"/>
    <cellStyle name="Normal 7 2 3 2" xfId="411"/>
    <cellStyle name="Normal 7 2 4" xfId="412"/>
    <cellStyle name="Normal 7 3" xfId="112"/>
    <cellStyle name="Normal 7 3 2" xfId="113"/>
    <cellStyle name="Normal 7 3 2 2" xfId="413"/>
    <cellStyle name="Normal 7 3 3" xfId="414"/>
    <cellStyle name="Normal 7 4" xfId="114"/>
    <cellStyle name="Normal 7 4 2" xfId="115"/>
    <cellStyle name="Normal 7 4 2 2" xfId="415"/>
    <cellStyle name="Normal 7 4 3" xfId="416"/>
    <cellStyle name="Normal 7 5" xfId="116"/>
    <cellStyle name="Normal 7 5 2" xfId="117"/>
    <cellStyle name="Normal 7 5 2 2" xfId="417"/>
    <cellStyle name="Normal 7 5 3" xfId="418"/>
    <cellStyle name="Normal 7 6" xfId="118"/>
    <cellStyle name="Normal 7 6 2" xfId="419"/>
    <cellStyle name="Normal 7 7" xfId="119"/>
    <cellStyle name="Normal 7 7 2" xfId="420"/>
    <cellStyle name="Normal 7 8" xfId="120"/>
    <cellStyle name="Normal 7 8 2" xfId="421"/>
    <cellStyle name="Normal 7 9" xfId="422"/>
    <cellStyle name="Normal 8" xfId="18"/>
    <cellStyle name="Normal 8 2" xfId="121"/>
    <cellStyle name="Normal 8 2 2" xfId="122"/>
    <cellStyle name="Normal 8 2 2 2" xfId="423"/>
    <cellStyle name="Normal 8 2 3" xfId="424"/>
    <cellStyle name="Normal 8 3" xfId="123"/>
    <cellStyle name="Normal 8 3 2" xfId="124"/>
    <cellStyle name="Normal 8 3 2 2" xfId="425"/>
    <cellStyle name="Normal 8 3 3" xfId="426"/>
    <cellStyle name="Normal 8 4" xfId="125"/>
    <cellStyle name="Normal 8 4 2" xfId="126"/>
    <cellStyle name="Normal 8 4 2 2" xfId="427"/>
    <cellStyle name="Normal 8 4 3" xfId="428"/>
    <cellStyle name="Normal 8 5" xfId="127"/>
    <cellStyle name="Normal 8 5 2" xfId="429"/>
    <cellStyle name="Normal 8 6" xfId="430"/>
    <cellStyle name="Normal 9" xfId="128"/>
    <cellStyle name="Note 2" xfId="281"/>
    <cellStyle name="Note 2 2" xfId="519"/>
    <cellStyle name="Note 3" xfId="282"/>
    <cellStyle name="Note 4" xfId="283"/>
    <cellStyle name="Note 5" xfId="284"/>
    <cellStyle name="Output 2" xfId="285"/>
    <cellStyle name="Percent 2" xfId="12"/>
    <cellStyle name="Percent 2 10" xfId="431"/>
    <cellStyle name="Percent 2 11" xfId="432"/>
    <cellStyle name="Percent 2 12" xfId="508"/>
    <cellStyle name="Percent 2 2" xfId="129"/>
    <cellStyle name="Percent 2 2 10" xfId="286"/>
    <cellStyle name="Percent 2 2 11" xfId="287"/>
    <cellStyle name="Percent 2 2 12" xfId="288"/>
    <cellStyle name="Percent 2 2 2" xfId="130"/>
    <cellStyle name="Percent 2 2 2 2" xfId="131"/>
    <cellStyle name="Percent 2 2 2 2 2" xfId="433"/>
    <cellStyle name="Percent 2 2 2 3" xfId="434"/>
    <cellStyle name="Percent 2 2 3" xfId="132"/>
    <cellStyle name="Percent 2 2 3 2" xfId="435"/>
    <cellStyle name="Percent 2 2 4" xfId="133"/>
    <cellStyle name="Percent 2 2 4 2" xfId="436"/>
    <cellStyle name="Percent 2 2 5" xfId="289"/>
    <cellStyle name="Percent 2 2 6" xfId="290"/>
    <cellStyle name="Percent 2 2 7" xfId="291"/>
    <cellStyle name="Percent 2 2 8" xfId="292"/>
    <cellStyle name="Percent 2 2 9" xfId="293"/>
    <cellStyle name="Percent 2 3" xfId="134"/>
    <cellStyle name="Percent 2 3 10" xfId="294"/>
    <cellStyle name="Percent 2 3 11" xfId="295"/>
    <cellStyle name="Percent 2 3 12" xfId="296"/>
    <cellStyle name="Percent 2 3 2" xfId="135"/>
    <cellStyle name="Percent 2 3 2 2" xfId="437"/>
    <cellStyle name="Percent 2 3 3" xfId="136"/>
    <cellStyle name="Percent 2 3 3 2" xfId="438"/>
    <cellStyle name="Percent 2 3 4" xfId="297"/>
    <cellStyle name="Percent 2 3 5" xfId="298"/>
    <cellStyle name="Percent 2 3 6" xfId="299"/>
    <cellStyle name="Percent 2 3 7" xfId="300"/>
    <cellStyle name="Percent 2 3 8" xfId="301"/>
    <cellStyle name="Percent 2 3 9" xfId="302"/>
    <cellStyle name="Percent 2 4" xfId="137"/>
    <cellStyle name="Percent 2 4 10" xfId="303"/>
    <cellStyle name="Percent 2 4 11" xfId="304"/>
    <cellStyle name="Percent 2 4 12" xfId="305"/>
    <cellStyle name="Percent 2 4 2" xfId="138"/>
    <cellStyle name="Percent 2 4 2 2" xfId="439"/>
    <cellStyle name="Percent 2 4 3" xfId="306"/>
    <cellStyle name="Percent 2 4 4" xfId="307"/>
    <cellStyle name="Percent 2 4 5" xfId="308"/>
    <cellStyle name="Percent 2 4 6" xfId="309"/>
    <cellStyle name="Percent 2 4 7" xfId="310"/>
    <cellStyle name="Percent 2 4 8" xfId="311"/>
    <cellStyle name="Percent 2 4 9" xfId="312"/>
    <cellStyle name="Percent 2 5" xfId="139"/>
    <cellStyle name="Percent 2 5 2" xfId="140"/>
    <cellStyle name="Percent 2 5 2 2" xfId="440"/>
    <cellStyle name="Percent 2 5 3" xfId="441"/>
    <cellStyle name="Percent 2 6" xfId="141"/>
    <cellStyle name="Percent 2 6 2" xfId="142"/>
    <cellStyle name="Percent 2 6 2 2" xfId="442"/>
    <cellStyle name="Percent 2 6 3" xfId="443"/>
    <cellStyle name="Percent 2 7" xfId="143"/>
    <cellStyle name="Percent 2 7 2" xfId="444"/>
    <cellStyle name="Percent 2 8" xfId="144"/>
    <cellStyle name="Percent 2 8 2" xfId="445"/>
    <cellStyle name="Percent 2 9" xfId="145"/>
    <cellStyle name="Percent 2 9 2" xfId="446"/>
    <cellStyle name="Percent 3" xfId="20"/>
    <cellStyle name="Percent 3 10" xfId="447"/>
    <cellStyle name="Percent 3 11" xfId="448"/>
    <cellStyle name="Percent 3 2" xfId="146"/>
    <cellStyle name="Percent 3 2 2" xfId="147"/>
    <cellStyle name="Percent 3 2 2 2" xfId="148"/>
    <cellStyle name="Percent 3 2 2 2 2" xfId="449"/>
    <cellStyle name="Percent 3 2 2 3" xfId="450"/>
    <cellStyle name="Percent 3 2 3" xfId="149"/>
    <cellStyle name="Percent 3 2 3 2" xfId="451"/>
    <cellStyle name="Percent 3 2 4" xfId="150"/>
    <cellStyle name="Percent 3 2 4 2" xfId="452"/>
    <cellStyle name="Percent 3 2 5" xfId="453"/>
    <cellStyle name="Percent 3 2 6" xfId="454"/>
    <cellStyle name="Percent 3 3" xfId="151"/>
    <cellStyle name="Percent 3 3 2" xfId="152"/>
    <cellStyle name="Percent 3 3 2 2" xfId="455"/>
    <cellStyle name="Percent 3 3 3" xfId="153"/>
    <cellStyle name="Percent 3 3 3 2" xfId="456"/>
    <cellStyle name="Percent 3 3 4" xfId="457"/>
    <cellStyle name="Percent 3 4" xfId="154"/>
    <cellStyle name="Percent 3 4 2" xfId="155"/>
    <cellStyle name="Percent 3 4 2 2" xfId="458"/>
    <cellStyle name="Percent 3 4 3" xfId="459"/>
    <cellStyle name="Percent 3 5" xfId="156"/>
    <cellStyle name="Percent 3 5 2" xfId="157"/>
    <cellStyle name="Percent 3 5 2 2" xfId="460"/>
    <cellStyle name="Percent 3 5 3" xfId="461"/>
    <cellStyle name="Percent 3 6" xfId="158"/>
    <cellStyle name="Percent 3 6 2" xfId="159"/>
    <cellStyle name="Percent 3 6 2 2" xfId="462"/>
    <cellStyle name="Percent 3 6 3" xfId="463"/>
    <cellStyle name="Percent 3 7" xfId="160"/>
    <cellStyle name="Percent 3 7 2" xfId="464"/>
    <cellStyle name="Percent 3 8" xfId="161"/>
    <cellStyle name="Percent 3 8 2" xfId="465"/>
    <cellStyle name="Percent 3 9" xfId="162"/>
    <cellStyle name="Percent 3 9 2" xfId="466"/>
    <cellStyle name="Percent 4" xfId="163"/>
    <cellStyle name="Percent 4 10" xfId="467"/>
    <cellStyle name="Percent 4 11" xfId="468"/>
    <cellStyle name="Percent 4 2" xfId="164"/>
    <cellStyle name="Percent 4 2 2" xfId="165"/>
    <cellStyle name="Percent 4 2 2 2" xfId="166"/>
    <cellStyle name="Percent 4 2 2 2 2" xfId="469"/>
    <cellStyle name="Percent 4 2 2 3" xfId="470"/>
    <cellStyle name="Percent 4 2 3" xfId="167"/>
    <cellStyle name="Percent 4 2 3 2" xfId="471"/>
    <cellStyle name="Percent 4 2 4" xfId="168"/>
    <cellStyle name="Percent 4 2 4 2" xfId="472"/>
    <cellStyle name="Percent 4 2 5" xfId="473"/>
    <cellStyle name="Percent 4 2 6" xfId="474"/>
    <cellStyle name="Percent 4 3" xfId="169"/>
    <cellStyle name="Percent 4 3 2" xfId="170"/>
    <cellStyle name="Percent 4 3 2 2" xfId="475"/>
    <cellStyle name="Percent 4 3 3" xfId="171"/>
    <cellStyle name="Percent 4 3 3 2" xfId="476"/>
    <cellStyle name="Percent 4 3 4" xfId="477"/>
    <cellStyle name="Percent 4 4" xfId="172"/>
    <cellStyle name="Percent 4 4 2" xfId="173"/>
    <cellStyle name="Percent 4 4 2 2" xfId="478"/>
    <cellStyle name="Percent 4 4 3" xfId="479"/>
    <cellStyle name="Percent 4 5" xfId="174"/>
    <cellStyle name="Percent 4 5 2" xfId="175"/>
    <cellStyle name="Percent 4 5 2 2" xfId="480"/>
    <cellStyle name="Percent 4 5 3" xfId="481"/>
    <cellStyle name="Percent 4 6" xfId="176"/>
    <cellStyle name="Percent 4 6 2" xfId="177"/>
    <cellStyle name="Percent 4 6 2 2" xfId="482"/>
    <cellStyle name="Percent 4 6 3" xfId="483"/>
    <cellStyle name="Percent 4 7" xfId="178"/>
    <cellStyle name="Percent 4 7 2" xfId="484"/>
    <cellStyle name="Percent 4 8" xfId="179"/>
    <cellStyle name="Percent 4 8 2" xfId="485"/>
    <cellStyle name="Percent 4 9" xfId="180"/>
    <cellStyle name="Percent 4 9 2" xfId="486"/>
    <cellStyle name="Percent 5" xfId="181"/>
    <cellStyle name="Percent 5 10" xfId="487"/>
    <cellStyle name="Percent 5 2" xfId="182"/>
    <cellStyle name="Percent 5 2 2" xfId="183"/>
    <cellStyle name="Percent 5 2 2 2" xfId="488"/>
    <cellStyle name="Percent 5 2 3" xfId="184"/>
    <cellStyle name="Percent 5 2 3 2" xfId="489"/>
    <cellStyle name="Percent 5 2 4" xfId="490"/>
    <cellStyle name="Percent 5 3" xfId="185"/>
    <cellStyle name="Percent 5 3 2" xfId="186"/>
    <cellStyle name="Percent 5 3 2 2" xfId="491"/>
    <cellStyle name="Percent 5 3 3" xfId="492"/>
    <cellStyle name="Percent 5 4" xfId="187"/>
    <cellStyle name="Percent 5 4 2" xfId="188"/>
    <cellStyle name="Percent 5 4 2 2" xfId="493"/>
    <cellStyle name="Percent 5 4 3" xfId="494"/>
    <cellStyle name="Percent 5 5" xfId="189"/>
    <cellStyle name="Percent 5 5 2" xfId="190"/>
    <cellStyle name="Percent 5 5 2 2" xfId="495"/>
    <cellStyle name="Percent 5 5 3" xfId="496"/>
    <cellStyle name="Percent 5 6" xfId="191"/>
    <cellStyle name="Percent 5 6 2" xfId="497"/>
    <cellStyle name="Percent 5 7" xfId="192"/>
    <cellStyle name="Percent 5 7 2" xfId="498"/>
    <cellStyle name="Percent 5 8" xfId="193"/>
    <cellStyle name="Percent 5 8 2" xfId="499"/>
    <cellStyle name="Percent 5 9" xfId="500"/>
    <cellStyle name="Percent 6" xfId="313"/>
    <cellStyle name="Percent 7" xfId="509"/>
    <cellStyle name="Percent 9" xfId="314"/>
    <cellStyle name="Title 2" xfId="518"/>
    <cellStyle name="Total 2" xfId="315"/>
    <cellStyle name="Warning Text 2" xfId="316"/>
  </cellStyles>
  <dxfs count="0"/>
  <tableStyles count="0" defaultTableStyle="TableStyleMedium2" defaultPivotStyle="PivotStyleLight16"/>
  <colors>
    <mruColors>
      <color rgb="FF1B9553"/>
      <color rgb="FF2198C7"/>
      <color rgb="FFAE68A9"/>
      <color rgb="FFA875BD"/>
      <color rgb="FFE971A7"/>
      <color rgb="FFE52B88"/>
      <color rgb="FFE7619F"/>
      <color rgb="FFDC5894"/>
      <color rgb="FFE84496"/>
      <color rgb="FFE31B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3.xml"/><Relationship Id="rId1" Type="http://schemas.microsoft.com/office/2011/relationships/chartStyle" Target="style13.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14.xml"/><Relationship Id="rId1" Type="http://schemas.microsoft.com/office/2011/relationships/chartStyle" Target="style1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strRef>
              <c:f>current_projections!$A$50</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current_projections!$FU$2:$HT$2</c:f>
              <c:numCache>
                <c:formatCode>mmm"-"yyyy</c:formatCode>
                <c:ptCount val="52"/>
                <c:pt idx="0">
                  <c:v>41639</c:v>
                </c:pt>
                <c:pt idx="1">
                  <c:v>41729</c:v>
                </c:pt>
                <c:pt idx="2">
                  <c:v>41820</c:v>
                </c:pt>
                <c:pt idx="3">
                  <c:v>41912</c:v>
                </c:pt>
                <c:pt idx="4">
                  <c:v>42004</c:v>
                </c:pt>
                <c:pt idx="5">
                  <c:v>42094</c:v>
                </c:pt>
                <c:pt idx="6">
                  <c:v>42185</c:v>
                </c:pt>
                <c:pt idx="7">
                  <c:v>42277</c:v>
                </c:pt>
                <c:pt idx="8">
                  <c:v>42369</c:v>
                </c:pt>
                <c:pt idx="9">
                  <c:v>42460</c:v>
                </c:pt>
                <c:pt idx="10">
                  <c:v>42551</c:v>
                </c:pt>
                <c:pt idx="11">
                  <c:v>42643</c:v>
                </c:pt>
                <c:pt idx="12">
                  <c:v>42735</c:v>
                </c:pt>
                <c:pt idx="13">
                  <c:v>42825</c:v>
                </c:pt>
                <c:pt idx="14">
                  <c:v>42916</c:v>
                </c:pt>
                <c:pt idx="15">
                  <c:v>43008</c:v>
                </c:pt>
                <c:pt idx="16">
                  <c:v>43100</c:v>
                </c:pt>
                <c:pt idx="17">
                  <c:v>43190</c:v>
                </c:pt>
                <c:pt idx="18">
                  <c:v>43281</c:v>
                </c:pt>
                <c:pt idx="19">
                  <c:v>43373</c:v>
                </c:pt>
                <c:pt idx="20">
                  <c:v>43464</c:v>
                </c:pt>
                <c:pt idx="21">
                  <c:v>43554</c:v>
                </c:pt>
                <c:pt idx="22">
                  <c:v>43646</c:v>
                </c:pt>
                <c:pt idx="23">
                  <c:v>43738</c:v>
                </c:pt>
                <c:pt idx="24">
                  <c:v>43829</c:v>
                </c:pt>
                <c:pt idx="25">
                  <c:v>43920</c:v>
                </c:pt>
                <c:pt idx="26">
                  <c:v>44012</c:v>
                </c:pt>
                <c:pt idx="27">
                  <c:v>44104</c:v>
                </c:pt>
                <c:pt idx="28">
                  <c:v>44195</c:v>
                </c:pt>
                <c:pt idx="29">
                  <c:v>44285</c:v>
                </c:pt>
                <c:pt idx="30">
                  <c:v>44377</c:v>
                </c:pt>
                <c:pt idx="31">
                  <c:v>44469</c:v>
                </c:pt>
                <c:pt idx="32">
                  <c:v>44560</c:v>
                </c:pt>
                <c:pt idx="33">
                  <c:v>44650</c:v>
                </c:pt>
                <c:pt idx="34">
                  <c:v>44742</c:v>
                </c:pt>
                <c:pt idx="35">
                  <c:v>44834</c:v>
                </c:pt>
                <c:pt idx="36">
                  <c:v>44925</c:v>
                </c:pt>
                <c:pt idx="37">
                  <c:v>45015</c:v>
                </c:pt>
                <c:pt idx="38">
                  <c:v>45107</c:v>
                </c:pt>
                <c:pt idx="39">
                  <c:v>45199</c:v>
                </c:pt>
                <c:pt idx="40">
                  <c:v>45290</c:v>
                </c:pt>
                <c:pt idx="41">
                  <c:v>45381</c:v>
                </c:pt>
                <c:pt idx="42">
                  <c:v>45473</c:v>
                </c:pt>
                <c:pt idx="43">
                  <c:v>45565</c:v>
                </c:pt>
                <c:pt idx="44">
                  <c:v>45656</c:v>
                </c:pt>
                <c:pt idx="45">
                  <c:v>45746</c:v>
                </c:pt>
                <c:pt idx="46">
                  <c:v>45838</c:v>
                </c:pt>
                <c:pt idx="47">
                  <c:v>45930</c:v>
                </c:pt>
                <c:pt idx="48">
                  <c:v>46021</c:v>
                </c:pt>
                <c:pt idx="49">
                  <c:v>46111</c:v>
                </c:pt>
                <c:pt idx="50">
                  <c:v>46203</c:v>
                </c:pt>
                <c:pt idx="51">
                  <c:v>46295</c:v>
                </c:pt>
              </c:numCache>
            </c:numRef>
          </c:cat>
          <c:val>
            <c:numRef>
              <c:f>current_projections!$FU$50:$HT$50</c:f>
              <c:numCache>
                <c:formatCode>General</c:formatCode>
                <c:ptCount val="52"/>
                <c:pt idx="0">
                  <c:v>356.9</c:v>
                </c:pt>
                <c:pt idx="1">
                  <c:v>394.7</c:v>
                </c:pt>
                <c:pt idx="2">
                  <c:v>415.1</c:v>
                </c:pt>
                <c:pt idx="3">
                  <c:v>385.6</c:v>
                </c:pt>
                <c:pt idx="4">
                  <c:v>389.5</c:v>
                </c:pt>
                <c:pt idx="5">
                  <c:v>406.6</c:v>
                </c:pt>
                <c:pt idx="6">
                  <c:v>410.6</c:v>
                </c:pt>
                <c:pt idx="7">
                  <c:v>379.8</c:v>
                </c:pt>
                <c:pt idx="8">
                  <c:v>346.5</c:v>
                </c:pt>
                <c:pt idx="9">
                  <c:v>373.4</c:v>
                </c:pt>
                <c:pt idx="10">
                  <c:v>373.9</c:v>
                </c:pt>
                <c:pt idx="11">
                  <c:v>400.5</c:v>
                </c:pt>
                <c:pt idx="12">
                  <c:v>376.1</c:v>
                </c:pt>
                <c:pt idx="13">
                  <c:v>336.2</c:v>
                </c:pt>
                <c:pt idx="14">
                  <c:v>343.7</c:v>
                </c:pt>
                <c:pt idx="15">
                  <c:v>349.9</c:v>
                </c:pt>
                <c:pt idx="16">
                  <c:v>320.39999999999998</c:v>
                </c:pt>
                <c:pt idx="17">
                  <c:v>198.7</c:v>
                </c:pt>
                <c:pt idx="18">
                  <c:v>221.6</c:v>
                </c:pt>
                <c:pt idx="19">
                  <c:v>221.6</c:v>
                </c:pt>
                <c:pt idx="20">
                  <c:v>211.52528862954844</c:v>
                </c:pt>
                <c:pt idx="21">
                  <c:v>228.15892152246337</c:v>
                </c:pt>
                <c:pt idx="22">
                  <c:v>246.10056701760109</c:v>
                </c:pt>
                <c:pt idx="23">
                  <c:v>265.45308279966514</c:v>
                </c:pt>
                <c:pt idx="24">
                  <c:v>286.32741493361209</c:v>
                </c:pt>
                <c:pt idx="25">
                  <c:v>297.65285127666101</c:v>
                </c:pt>
                <c:pt idx="26">
                  <c:v>309.42625558110893</c:v>
                </c:pt>
                <c:pt idx="27">
                  <c:v>321.66534683705578</c:v>
                </c:pt>
                <c:pt idx="28">
                  <c:v>334.38854489412097</c:v>
                </c:pt>
                <c:pt idx="29">
                  <c:v>338.51609964565392</c:v>
                </c:pt>
                <c:pt idx="30">
                  <c:v>342.69460323645495</c:v>
                </c:pt>
                <c:pt idx="31">
                  <c:v>346.92468455805408</c:v>
                </c:pt>
                <c:pt idx="32">
                  <c:v>351.20698026475981</c:v>
                </c:pt>
                <c:pt idx="33">
                  <c:v>357.01335876383445</c:v>
                </c:pt>
                <c:pt idx="34">
                  <c:v>362.91573202716205</c:v>
                </c:pt>
                <c:pt idx="35">
                  <c:v>368.91568710160249</c:v>
                </c:pt>
                <c:pt idx="36">
                  <c:v>375.01483727208961</c:v>
                </c:pt>
                <c:pt idx="37">
                  <c:v>383.36456849100159</c:v>
                </c:pt>
                <c:pt idx="38">
                  <c:v>391.90020705143428</c:v>
                </c:pt>
                <c:pt idx="39">
                  <c:v>400.62589219316976</c:v>
                </c:pt>
                <c:pt idx="40">
                  <c:v>409.54585531644943</c:v>
                </c:pt>
                <c:pt idx="41">
                  <c:v>417.54822247011964</c:v>
                </c:pt>
                <c:pt idx="42">
                  <c:v>425.70695277392514</c:v>
                </c:pt>
                <c:pt idx="43">
                  <c:v>434.02510150316772</c:v>
                </c:pt>
                <c:pt idx="44">
                  <c:v>442.5057836320434</c:v>
                </c:pt>
                <c:pt idx="45">
                  <c:v>448.74529854710312</c:v>
                </c:pt>
                <c:pt idx="46">
                  <c:v>455.07279320799961</c:v>
                </c:pt>
                <c:pt idx="47">
                  <c:v>461.48950816560631</c:v>
                </c:pt>
                <c:pt idx="48">
                  <c:v>467.99670146307795</c:v>
                </c:pt>
                <c:pt idx="49">
                  <c:v>466.77203250678667</c:v>
                </c:pt>
                <c:pt idx="50">
                  <c:v>465.55056830396444</c:v>
                </c:pt>
                <c:pt idx="51">
                  <c:v>464.33230046830835</c:v>
                </c:pt>
              </c:numCache>
            </c:numRef>
          </c:val>
          <c:smooth val="0"/>
          <c:extLst>
            <c:ext xmlns:c16="http://schemas.microsoft.com/office/drawing/2014/chart" uri="{C3380CC4-5D6E-409C-BE32-E72D297353CC}">
              <c16:uniqueId val="{00000001-0899-4C3C-B67B-6B7177890736}"/>
            </c:ext>
          </c:extLst>
        </c:ser>
        <c:ser>
          <c:idx val="0"/>
          <c:order val="1"/>
          <c:tx>
            <c:strRef>
              <c:f>current_projections!$A$49</c:f>
              <c:strCache>
                <c:ptCount val="1"/>
                <c:pt idx="0">
                  <c:v>Taxes on Production and Imports</c:v>
                </c:pt>
              </c:strCache>
            </c:strRef>
          </c:tx>
          <c:spPr>
            <a:ln w="28575" cap="rnd">
              <a:solidFill>
                <a:schemeClr val="accent1"/>
              </a:solidFill>
              <a:round/>
            </a:ln>
            <a:effectLst/>
          </c:spPr>
          <c:marker>
            <c:symbol val="none"/>
          </c:marker>
          <c:val>
            <c:numRef>
              <c:f>current_projections!$FU$49:$HT$49</c:f>
              <c:numCache>
                <c:formatCode>General</c:formatCode>
                <c:ptCount val="52"/>
                <c:pt idx="0">
                  <c:v>1204.0999999999999</c:v>
                </c:pt>
                <c:pt idx="1">
                  <c:v>1220.8</c:v>
                </c:pt>
                <c:pt idx="2">
                  <c:v>1238.7</c:v>
                </c:pt>
                <c:pt idx="3">
                  <c:v>1248.4000000000001</c:v>
                </c:pt>
                <c:pt idx="4">
                  <c:v>1255.7</c:v>
                </c:pt>
                <c:pt idx="5">
                  <c:v>1257.2</c:v>
                </c:pt>
                <c:pt idx="6">
                  <c:v>1267.7</c:v>
                </c:pt>
                <c:pt idx="7">
                  <c:v>1271.4000000000001</c:v>
                </c:pt>
                <c:pt idx="8">
                  <c:v>1283.2</c:v>
                </c:pt>
                <c:pt idx="9">
                  <c:v>1288.9000000000001</c:v>
                </c:pt>
                <c:pt idx="10">
                  <c:v>1294.5999999999999</c:v>
                </c:pt>
                <c:pt idx="11">
                  <c:v>1310.8</c:v>
                </c:pt>
                <c:pt idx="12">
                  <c:v>1320.7</c:v>
                </c:pt>
                <c:pt idx="13">
                  <c:v>1326.1</c:v>
                </c:pt>
                <c:pt idx="14">
                  <c:v>1338.9</c:v>
                </c:pt>
                <c:pt idx="15">
                  <c:v>1353.7</c:v>
                </c:pt>
                <c:pt idx="16">
                  <c:v>1370</c:v>
                </c:pt>
                <c:pt idx="17">
                  <c:v>1397.9</c:v>
                </c:pt>
                <c:pt idx="18">
                  <c:v>1413.4</c:v>
                </c:pt>
                <c:pt idx="19">
                  <c:v>1435.2</c:v>
                </c:pt>
                <c:pt idx="20">
                  <c:v>1464.8751879699248</c:v>
                </c:pt>
                <c:pt idx="21">
                  <c:v>1434.3569548872181</c:v>
                </c:pt>
                <c:pt idx="22">
                  <c:v>1404.4745183270677</c:v>
                </c:pt>
                <c:pt idx="23">
                  <c:v>1375.2146325285871</c:v>
                </c:pt>
                <c:pt idx="24">
                  <c:v>1346.5643276842416</c:v>
                </c:pt>
                <c:pt idx="25">
                  <c:v>1402.6711746710851</c:v>
                </c:pt>
                <c:pt idx="26">
                  <c:v>1461.1158069490471</c:v>
                </c:pt>
                <c:pt idx="27">
                  <c:v>1521.9956322385908</c:v>
                </c:pt>
                <c:pt idx="28">
                  <c:v>1585.4121169151988</c:v>
                </c:pt>
                <c:pt idx="29">
                  <c:v>1600.8544427293079</c:v>
                </c:pt>
                <c:pt idx="30">
                  <c:v>1616.4471808078404</c:v>
                </c:pt>
                <c:pt idx="31">
                  <c:v>1632.1917962053194</c:v>
                </c:pt>
                <c:pt idx="32">
                  <c:v>1648.0897682462805</c:v>
                </c:pt>
                <c:pt idx="33">
                  <c:v>1660.9654695607046</c:v>
                </c:pt>
                <c:pt idx="34">
                  <c:v>1673.9417622916476</c:v>
                </c:pt>
                <c:pt idx="35">
                  <c:v>1687.0194323095511</c:v>
                </c:pt>
                <c:pt idx="36">
                  <c:v>1700.1992716244695</c:v>
                </c:pt>
                <c:pt idx="37">
                  <c:v>1715.6556286392372</c:v>
                </c:pt>
                <c:pt idx="38">
                  <c:v>1731.2524979905029</c:v>
                </c:pt>
                <c:pt idx="39">
                  <c:v>1746.9911570631436</c:v>
                </c:pt>
                <c:pt idx="40">
                  <c:v>1762.8728948546266</c:v>
                </c:pt>
                <c:pt idx="41">
                  <c:v>1773.1820930701506</c:v>
                </c:pt>
                <c:pt idx="42">
                  <c:v>1783.5515789945373</c:v>
                </c:pt>
                <c:pt idx="43">
                  <c:v>1793.9817051874877</c:v>
                </c:pt>
                <c:pt idx="44">
                  <c:v>1804.4728262704555</c:v>
                </c:pt>
                <c:pt idx="45">
                  <c:v>1814.7840995634297</c:v>
                </c:pt>
                <c:pt idx="46">
                  <c:v>1825.1542944180781</c:v>
                </c:pt>
                <c:pt idx="47">
                  <c:v>1835.5837475290386</c:v>
                </c:pt>
                <c:pt idx="48">
                  <c:v>1846.0727975149191</c:v>
                </c:pt>
                <c:pt idx="49">
                  <c:v>1858.9643673299674</c:v>
                </c:pt>
                <c:pt idx="50">
                  <c:v>1871.9459620738919</c:v>
                </c:pt>
                <c:pt idx="51">
                  <c:v>1885.0182104123969</c:v>
                </c:pt>
              </c:numCache>
            </c:numRef>
          </c:val>
          <c:smooth val="0"/>
          <c:extLst>
            <c:ext xmlns:c16="http://schemas.microsoft.com/office/drawing/2014/chart" uri="{C3380CC4-5D6E-409C-BE32-E72D297353CC}">
              <c16:uniqueId val="{00000003-0899-4C3C-B67B-6B7177890736}"/>
            </c:ext>
          </c:extLst>
        </c:ser>
        <c:ser>
          <c:idx val="2"/>
          <c:order val="2"/>
          <c:tx>
            <c:strRef>
              <c:f>current_projections!$A$48</c:f>
              <c:strCache>
                <c:ptCount val="1"/>
                <c:pt idx="0">
                  <c:v>Personal Current Taxes</c:v>
                </c:pt>
              </c:strCache>
            </c:strRef>
          </c:tx>
          <c:spPr>
            <a:ln w="28575" cap="rnd">
              <a:solidFill>
                <a:schemeClr val="accent3"/>
              </a:solidFill>
              <a:round/>
            </a:ln>
            <a:effectLst/>
          </c:spPr>
          <c:marker>
            <c:symbol val="none"/>
          </c:marker>
          <c:val>
            <c:numRef>
              <c:f>current_projections!$FU$48:$HT$48</c:f>
              <c:numCache>
                <c:formatCode>General</c:formatCode>
                <c:ptCount val="52"/>
                <c:pt idx="0">
                  <c:v>1697.7</c:v>
                </c:pt>
                <c:pt idx="1">
                  <c:v>1748.3</c:v>
                </c:pt>
                <c:pt idx="2">
                  <c:v>1761</c:v>
                </c:pt>
                <c:pt idx="3">
                  <c:v>1798.1</c:v>
                </c:pt>
                <c:pt idx="4">
                  <c:v>1834.4</c:v>
                </c:pt>
                <c:pt idx="5">
                  <c:v>1900.1</c:v>
                </c:pt>
                <c:pt idx="6">
                  <c:v>1940</c:v>
                </c:pt>
                <c:pt idx="7">
                  <c:v>1943.7</c:v>
                </c:pt>
                <c:pt idx="8">
                  <c:v>1957.1</c:v>
                </c:pt>
                <c:pt idx="9">
                  <c:v>1919.9</c:v>
                </c:pt>
                <c:pt idx="10">
                  <c:v>1944.2</c:v>
                </c:pt>
                <c:pt idx="11">
                  <c:v>1968.7</c:v>
                </c:pt>
                <c:pt idx="12">
                  <c:v>1984.3</c:v>
                </c:pt>
                <c:pt idx="13">
                  <c:v>2004.9</c:v>
                </c:pt>
                <c:pt idx="14">
                  <c:v>2014.2</c:v>
                </c:pt>
                <c:pt idx="15">
                  <c:v>2048.5</c:v>
                </c:pt>
                <c:pt idx="16">
                  <c:v>2070.9</c:v>
                </c:pt>
                <c:pt idx="17">
                  <c:v>2030</c:v>
                </c:pt>
                <c:pt idx="18">
                  <c:v>2041.7</c:v>
                </c:pt>
                <c:pt idx="19">
                  <c:v>2067.1</c:v>
                </c:pt>
                <c:pt idx="20">
                  <c:v>2077.2264380530974</c:v>
                </c:pt>
                <c:pt idx="21">
                  <c:v>2105.5581067680187</c:v>
                </c:pt>
                <c:pt idx="22">
                  <c:v>2134.2761962589648</c:v>
                </c:pt>
                <c:pt idx="23">
                  <c:v>2163.3859769890933</c:v>
                </c:pt>
                <c:pt idx="24">
                  <c:v>2192.8927913063653</c:v>
                </c:pt>
                <c:pt idx="25">
                  <c:v>2220.6101311141765</c:v>
                </c:pt>
                <c:pt idx="26">
                  <c:v>2248.67780766853</c:v>
                </c:pt>
                <c:pt idx="27">
                  <c:v>2277.1002490940878</c:v>
                </c:pt>
                <c:pt idx="28">
                  <c:v>2305.8819394853417</c:v>
                </c:pt>
                <c:pt idx="29">
                  <c:v>2326.5277766603645</c:v>
                </c:pt>
                <c:pt idx="30">
                  <c:v>2347.3584674418789</c:v>
                </c:pt>
                <c:pt idx="31">
                  <c:v>2368.3756669265294</c:v>
                </c:pt>
                <c:pt idx="32">
                  <c:v>2389.5810450299568</c:v>
                </c:pt>
                <c:pt idx="33">
                  <c:v>2417.98233243712</c:v>
                </c:pt>
                <c:pt idx="34">
                  <c:v>2446.7211824174638</c:v>
                </c:pt>
                <c:pt idx="35">
                  <c:v>2475.8016070599188</c:v>
                </c:pt>
                <c:pt idx="36">
                  <c:v>2505.2276661389669</c:v>
                </c:pt>
                <c:pt idx="37">
                  <c:v>2537.5281775641724</c:v>
                </c:pt>
                <c:pt idx="38">
                  <c:v>2570.2451473625756</c:v>
                </c:pt>
                <c:pt idx="39">
                  <c:v>2603.3839450335727</c:v>
                </c:pt>
                <c:pt idx="40">
                  <c:v>2636.9500093068264</c:v>
                </c:pt>
                <c:pt idx="41">
                  <c:v>2670.5746783808709</c:v>
                </c:pt>
                <c:pt idx="42">
                  <c:v>2704.6281073352125</c:v>
                </c:pt>
                <c:pt idx="43">
                  <c:v>2739.1157634365932</c:v>
                </c:pt>
                <c:pt idx="44">
                  <c:v>2774.0431836667799</c:v>
                </c:pt>
                <c:pt idx="45">
                  <c:v>2810.6118817249162</c:v>
                </c:pt>
                <c:pt idx="46">
                  <c:v>2847.6626449814389</c:v>
                </c:pt>
                <c:pt idx="47">
                  <c:v>2885.2018282388935</c:v>
                </c:pt>
                <c:pt idx="48">
                  <c:v>2923.2358700717205</c:v>
                </c:pt>
                <c:pt idx="49">
                  <c:v>3003.8969662206409</c:v>
                </c:pt>
                <c:pt idx="50">
                  <c:v>3086.7837508603729</c:v>
                </c:pt>
                <c:pt idx="51">
                  <c:v>3171.9576376028635</c:v>
                </c:pt>
              </c:numCache>
            </c:numRef>
          </c:val>
          <c:smooth val="0"/>
          <c:extLst>
            <c:ext xmlns:c16="http://schemas.microsoft.com/office/drawing/2014/chart" uri="{C3380CC4-5D6E-409C-BE32-E72D297353CC}">
              <c16:uniqueId val="{00000004-0899-4C3C-B67B-6B7177890736}"/>
            </c:ext>
          </c:extLst>
        </c:ser>
        <c:ser>
          <c:idx val="3"/>
          <c:order val="3"/>
          <c:tx>
            <c:strRef>
              <c:f>current_projections!$A$52</c:f>
              <c:strCache>
                <c:ptCount val="1"/>
                <c:pt idx="0">
                  <c:v>Contributions for Government Social Insurance</c:v>
                </c:pt>
              </c:strCache>
            </c:strRef>
          </c:tx>
          <c:spPr>
            <a:ln w="28575" cap="rnd">
              <a:solidFill>
                <a:schemeClr val="accent4"/>
              </a:solidFill>
              <a:round/>
            </a:ln>
            <a:effectLst/>
          </c:spPr>
          <c:marker>
            <c:symbol val="none"/>
          </c:marker>
          <c:val>
            <c:numRef>
              <c:f>current_projections!$FU$52:$HT$52</c:f>
              <c:numCache>
                <c:formatCode>General</c:formatCode>
                <c:ptCount val="52"/>
                <c:pt idx="0">
                  <c:v>1117.2</c:v>
                </c:pt>
                <c:pt idx="1">
                  <c:v>1142.0999999999999</c:v>
                </c:pt>
                <c:pt idx="2">
                  <c:v>1144.9000000000001</c:v>
                </c:pt>
                <c:pt idx="3">
                  <c:v>1155.5999999999999</c:v>
                </c:pt>
                <c:pt idx="4">
                  <c:v>1172.5999999999999</c:v>
                </c:pt>
                <c:pt idx="5">
                  <c:v>1187.8</c:v>
                </c:pt>
                <c:pt idx="6">
                  <c:v>1201.4000000000001</c:v>
                </c:pt>
                <c:pt idx="7">
                  <c:v>1211.8</c:v>
                </c:pt>
                <c:pt idx="8">
                  <c:v>1220.2</c:v>
                </c:pt>
                <c:pt idx="9">
                  <c:v>1225.9000000000001</c:v>
                </c:pt>
                <c:pt idx="10">
                  <c:v>1232.4000000000001</c:v>
                </c:pt>
                <c:pt idx="11">
                  <c:v>1243.5999999999999</c:v>
                </c:pt>
                <c:pt idx="12">
                  <c:v>1257.5999999999999</c:v>
                </c:pt>
                <c:pt idx="13">
                  <c:v>1280.5</c:v>
                </c:pt>
                <c:pt idx="14">
                  <c:v>1290.5999999999999</c:v>
                </c:pt>
                <c:pt idx="15">
                  <c:v>1306</c:v>
                </c:pt>
                <c:pt idx="16">
                  <c:v>1317.3</c:v>
                </c:pt>
                <c:pt idx="17">
                  <c:v>1343.6</c:v>
                </c:pt>
                <c:pt idx="18">
                  <c:v>1357.1</c:v>
                </c:pt>
                <c:pt idx="19">
                  <c:v>1370.9</c:v>
                </c:pt>
                <c:pt idx="20">
                  <c:v>1386.0241922773839</c:v>
                </c:pt>
                <c:pt idx="21">
                  <c:v>1398.3153502089003</c:v>
                </c:pt>
                <c:pt idx="22">
                  <c:v>1410.7155052013188</c:v>
                </c:pt>
                <c:pt idx="23">
                  <c:v>1423.2256238323494</c:v>
                </c:pt>
                <c:pt idx="24">
                  <c:v>1435.8466812512399</c:v>
                </c:pt>
                <c:pt idx="25">
                  <c:v>1452.3296150921344</c:v>
                </c:pt>
                <c:pt idx="26">
                  <c:v>1469.0017662857942</c:v>
                </c:pt>
                <c:pt idx="27">
                  <c:v>1485.8653069701975</c:v>
                </c:pt>
                <c:pt idx="28">
                  <c:v>1502.9224342185798</c:v>
                </c:pt>
                <c:pt idx="29">
                  <c:v>1519.1560911735539</c:v>
                </c:pt>
                <c:pt idx="30">
                  <c:v>1535.5650942489476</c:v>
                </c:pt>
                <c:pt idx="31">
                  <c:v>1552.1513374272463</c:v>
                </c:pt>
                <c:pt idx="32">
                  <c:v>1568.9167351485858</c:v>
                </c:pt>
                <c:pt idx="33">
                  <c:v>1587.2574451453127</c:v>
                </c:pt>
                <c:pt idx="34">
                  <c:v>1605.8125588995163</c:v>
                </c:pt>
                <c:pt idx="35">
                  <c:v>1624.5845828011472</c:v>
                </c:pt>
                <c:pt idx="36">
                  <c:v>1643.5760525399717</c:v>
                </c:pt>
                <c:pt idx="37">
                  <c:v>1662.7178923350286</c:v>
                </c:pt>
                <c:pt idx="38">
                  <c:v>1682.0826667671372</c:v>
                </c:pt>
                <c:pt idx="39">
                  <c:v>1701.6729722352291</c:v>
                </c:pt>
                <c:pt idx="40">
                  <c:v>1721.4914353770878</c:v>
                </c:pt>
                <c:pt idx="41">
                  <c:v>1740.910698520061</c:v>
                </c:pt>
                <c:pt idx="42">
                  <c:v>1760.5490204240982</c:v>
                </c:pt>
                <c:pt idx="43">
                  <c:v>1780.4088721788821</c:v>
                </c:pt>
                <c:pt idx="44">
                  <c:v>1800.4927527491925</c:v>
                </c:pt>
                <c:pt idx="45">
                  <c:v>1820.7141561858446</c:v>
                </c:pt>
                <c:pt idx="46">
                  <c:v>1841.1626669831473</c:v>
                </c:pt>
                <c:pt idx="47">
                  <c:v>1861.8408357926137</c:v>
                </c:pt>
                <c:pt idx="48">
                  <c:v>1882.7512419122213</c:v>
                </c:pt>
                <c:pt idx="49">
                  <c:v>1903.5130157970711</c:v>
                </c:pt>
                <c:pt idx="50">
                  <c:v>1924.5037372163854</c:v>
                </c:pt>
                <c:pt idx="51">
                  <c:v>1945.7259308568227</c:v>
                </c:pt>
              </c:numCache>
            </c:numRef>
          </c:val>
          <c:smooth val="0"/>
          <c:extLst>
            <c:ext xmlns:c16="http://schemas.microsoft.com/office/drawing/2014/chart" uri="{C3380CC4-5D6E-409C-BE32-E72D297353CC}">
              <c16:uniqueId val="{00000005-0899-4C3C-B67B-6B7177890736}"/>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7168902769835334"/>
          <c:w val="0.8731203242451836"/>
          <c:h val="0.64161761902667191"/>
        </c:manualLayout>
      </c:layout>
      <c:lineChart>
        <c:grouping val="standard"/>
        <c:varyColors val="0"/>
        <c:ser>
          <c:idx val="1"/>
          <c:order val="0"/>
          <c:tx>
            <c:strRef>
              <c:f>current_projections!$A$67</c:f>
              <c:strCache>
                <c:ptCount val="1"/>
                <c:pt idx="0">
                  <c:v>Total  Benefits to Persons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current_projections!$EW$67:$HT$67</c:f>
              <c:numCache>
                <c:formatCode>0</c:formatCode>
                <c:ptCount val="76"/>
                <c:pt idx="0">
                  <c:v>11.774001294145693</c:v>
                </c:pt>
                <c:pt idx="1">
                  <c:v>12.068800764452938</c:v>
                </c:pt>
                <c:pt idx="2">
                  <c:v>14.271626951964121</c:v>
                </c:pt>
                <c:pt idx="3">
                  <c:v>12.843102890422777</c:v>
                </c:pt>
                <c:pt idx="4">
                  <c:v>12.98670970843779</c:v>
                </c:pt>
                <c:pt idx="5">
                  <c:v>13.907395185661191</c:v>
                </c:pt>
                <c:pt idx="6">
                  <c:v>14.909878839816344</c:v>
                </c:pt>
                <c:pt idx="7">
                  <c:v>14.818693092376719</c:v>
                </c:pt>
                <c:pt idx="8">
                  <c:v>14.712195788898004</c:v>
                </c:pt>
                <c:pt idx="9">
                  <c:v>15.366745010664745</c:v>
                </c:pt>
                <c:pt idx="10">
                  <c:v>15.199549781925619</c:v>
                </c:pt>
                <c:pt idx="11">
                  <c:v>15.199039781430912</c:v>
                </c:pt>
                <c:pt idx="12">
                  <c:v>15.108786940318092</c:v>
                </c:pt>
                <c:pt idx="13">
                  <c:v>15.131690850331681</c:v>
                </c:pt>
                <c:pt idx="14">
                  <c:v>14.920432105935648</c:v>
                </c:pt>
                <c:pt idx="15">
                  <c:v>14.771772522912537</c:v>
                </c:pt>
                <c:pt idx="16">
                  <c:v>14.637419681575031</c:v>
                </c:pt>
                <c:pt idx="17">
                  <c:v>14.337257643665966</c:v>
                </c:pt>
                <c:pt idx="18">
                  <c:v>14.374423456721336</c:v>
                </c:pt>
                <c:pt idx="19">
                  <c:v>14.305046379450335</c:v>
                </c:pt>
                <c:pt idx="20">
                  <c:v>14.341428824676477</c:v>
                </c:pt>
                <c:pt idx="21">
                  <c:v>14.277351293935881</c:v>
                </c:pt>
                <c:pt idx="22">
                  <c:v>14.294472259119241</c:v>
                </c:pt>
                <c:pt idx="23">
                  <c:v>14.220681714316237</c:v>
                </c:pt>
                <c:pt idx="24">
                  <c:v>14.070631208621386</c:v>
                </c:pt>
                <c:pt idx="25">
                  <c:v>14.226242333171566</c:v>
                </c:pt>
                <c:pt idx="26">
                  <c:v>14.255299613217185</c:v>
                </c:pt>
                <c:pt idx="27">
                  <c:v>14.241695730200115</c:v>
                </c:pt>
                <c:pt idx="28">
                  <c:v>14.283712195532136</c:v>
                </c:pt>
                <c:pt idx="29">
                  <c:v>14.448203712772113</c:v>
                </c:pt>
                <c:pt idx="30">
                  <c:v>14.442987053613081</c:v>
                </c:pt>
                <c:pt idx="31">
                  <c:v>14.42793940352734</c:v>
                </c:pt>
                <c:pt idx="32">
                  <c:v>14.475548097458919</c:v>
                </c:pt>
                <c:pt idx="33">
                  <c:v>14.598215013227156</c:v>
                </c:pt>
                <c:pt idx="34">
                  <c:v>14.528960822286717</c:v>
                </c:pt>
                <c:pt idx="35">
                  <c:v>14.504563926892063</c:v>
                </c:pt>
                <c:pt idx="36">
                  <c:v>14.474266565503287</c:v>
                </c:pt>
                <c:pt idx="37">
                  <c:v>14.493857827225952</c:v>
                </c:pt>
                <c:pt idx="38">
                  <c:v>14.394264196166144</c:v>
                </c:pt>
                <c:pt idx="39">
                  <c:v>14.39904840183581</c:v>
                </c:pt>
                <c:pt idx="40">
                  <c:v>14.277574400709971</c:v>
                </c:pt>
                <c:pt idx="41">
                  <c:v>14.349084377027095</c:v>
                </c:pt>
                <c:pt idx="42">
                  <c:v>14.23385378137263</c:v>
                </c:pt>
                <c:pt idx="43">
                  <c:v>14.214143956629073</c:v>
                </c:pt>
                <c:pt idx="44">
                  <c:v>14.178085755547716</c:v>
                </c:pt>
                <c:pt idx="45">
                  <c:v>14.206983357989881</c:v>
                </c:pt>
                <c:pt idx="46">
                  <c:v>14.243186026467081</c:v>
                </c:pt>
                <c:pt idx="47">
                  <c:v>14.284669456056513</c:v>
                </c:pt>
                <c:pt idx="48">
                  <c:v>14.331126744321548</c:v>
                </c:pt>
                <c:pt idx="49">
                  <c:v>14.384146580228329</c:v>
                </c:pt>
                <c:pt idx="50">
                  <c:v>14.446836209767751</c:v>
                </c:pt>
                <c:pt idx="51">
                  <c:v>14.511919173893027</c:v>
                </c:pt>
                <c:pt idx="52">
                  <c:v>14.579750642485724</c:v>
                </c:pt>
                <c:pt idx="53">
                  <c:v>14.653428157728262</c:v>
                </c:pt>
                <c:pt idx="54">
                  <c:v>14.736197056343199</c:v>
                </c:pt>
                <c:pt idx="55">
                  <c:v>14.820681687654631</c:v>
                </c:pt>
                <c:pt idx="56">
                  <c:v>14.905724533038629</c:v>
                </c:pt>
                <c:pt idx="57">
                  <c:v>14.986369762459198</c:v>
                </c:pt>
                <c:pt idx="58">
                  <c:v>15.07637182147719</c:v>
                </c:pt>
                <c:pt idx="59">
                  <c:v>15.165599535988529</c:v>
                </c:pt>
                <c:pt idx="60">
                  <c:v>15.254561858862548</c:v>
                </c:pt>
                <c:pt idx="61">
                  <c:v>15.32686242659992</c:v>
                </c:pt>
                <c:pt idx="62">
                  <c:v>15.407590921853663</c:v>
                </c:pt>
                <c:pt idx="63">
                  <c:v>15.48621334485688</c:v>
                </c:pt>
                <c:pt idx="64">
                  <c:v>15.564504699345052</c:v>
                </c:pt>
                <c:pt idx="65">
                  <c:v>15.63309651254426</c:v>
                </c:pt>
                <c:pt idx="66">
                  <c:v>15.709338939886111</c:v>
                </c:pt>
                <c:pt idx="67">
                  <c:v>15.784858813161447</c:v>
                </c:pt>
                <c:pt idx="68">
                  <c:v>15.858660674651791</c:v>
                </c:pt>
                <c:pt idx="69">
                  <c:v>15.922902681798424</c:v>
                </c:pt>
                <c:pt idx="70">
                  <c:v>15.996430359597108</c:v>
                </c:pt>
                <c:pt idx="71">
                  <c:v>16.075272917386918</c:v>
                </c:pt>
                <c:pt idx="72">
                  <c:v>16.156264762625959</c:v>
                </c:pt>
                <c:pt idx="73">
                  <c:v>16.230560148569086</c:v>
                </c:pt>
                <c:pt idx="74">
                  <c:v>16.312669259905253</c:v>
                </c:pt>
                <c:pt idx="75">
                  <c:v>16.393285188383178</c:v>
                </c:pt>
              </c:numCache>
            </c:numRef>
          </c:val>
          <c:smooth val="0"/>
          <c:extLst>
            <c:ext xmlns:c16="http://schemas.microsoft.com/office/drawing/2014/chart" uri="{C3380CC4-5D6E-409C-BE32-E72D297353CC}">
              <c16:uniqueId val="{00000000-92E2-470A-ABA5-74358EB0FBCB}"/>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1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majorUnit val="1"/>
      </c:valAx>
      <c:spPr>
        <a:noFill/>
        <a:ln>
          <a:noFill/>
        </a:ln>
        <a:effectLst/>
      </c:spPr>
    </c:plotArea>
    <c:legend>
      <c:legendPos val="b"/>
      <c:layout>
        <c:manualLayout>
          <c:xMode val="edge"/>
          <c:yMode val="edge"/>
          <c:x val="6.0964522291856373E-2"/>
          <c:y val="0.9201797680317894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Payroll Taxes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8947609202480966"/>
        </c:manualLayout>
      </c:layout>
      <c:lineChart>
        <c:grouping val="standard"/>
        <c:varyColors val="0"/>
        <c:ser>
          <c:idx val="3"/>
          <c:order val="0"/>
          <c:tx>
            <c:strRef>
              <c:f>current_projections!$A$72</c:f>
              <c:strCache>
                <c:ptCount val="1"/>
                <c:pt idx="0">
                  <c:v>Contributions for Government Social Insurance</c:v>
                </c:pt>
              </c:strCache>
            </c:strRef>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current_projections!$EW$72:$HT$72</c:f>
              <c:numCache>
                <c:formatCode>0</c:formatCode>
                <c:ptCount val="76"/>
                <c:pt idx="0">
                  <c:v>6.621258045840003</c:v>
                </c:pt>
                <c:pt idx="1">
                  <c:v>6.7162651013582693</c:v>
                </c:pt>
                <c:pt idx="2">
                  <c:v>6.6609931377316691</c:v>
                </c:pt>
                <c:pt idx="3">
                  <c:v>6.6834286022433131</c:v>
                </c:pt>
                <c:pt idx="4">
                  <c:v>6.8113602802294038</c:v>
                </c:pt>
                <c:pt idx="5">
                  <c:v>6.6678245163083121</c:v>
                </c:pt>
                <c:pt idx="6">
                  <c:v>6.7324373471563241</c:v>
                </c:pt>
                <c:pt idx="7">
                  <c:v>6.6836334889010631</c:v>
                </c:pt>
                <c:pt idx="8">
                  <c:v>6.6119770303527483</c:v>
                </c:pt>
                <c:pt idx="9">
                  <c:v>6.6135014332875954</c:v>
                </c:pt>
                <c:pt idx="10">
                  <c:v>6.5958287831382609</c:v>
                </c:pt>
                <c:pt idx="11">
                  <c:v>6.5477887784401752</c:v>
                </c:pt>
                <c:pt idx="12">
                  <c:v>6.4924413416618556</c:v>
                </c:pt>
                <c:pt idx="13">
                  <c:v>5.9650132802993632</c:v>
                </c:pt>
                <c:pt idx="14">
                  <c:v>5.9014468063138059</c:v>
                </c:pt>
                <c:pt idx="15">
                  <c:v>5.9190990193626183</c:v>
                </c:pt>
                <c:pt idx="16">
                  <c:v>5.8076156110530812</c:v>
                </c:pt>
                <c:pt idx="17">
                  <c:v>5.8696113559470158</c:v>
                </c:pt>
                <c:pt idx="18">
                  <c:v>5.8487026615404618</c:v>
                </c:pt>
                <c:pt idx="19">
                  <c:v>5.8288020077258071</c:v>
                </c:pt>
                <c:pt idx="20">
                  <c:v>5.9258263086148828</c:v>
                </c:pt>
                <c:pt idx="21">
                  <c:v>6.581933178833526</c:v>
                </c:pt>
                <c:pt idx="22">
                  <c:v>6.6300434550033343</c:v>
                </c:pt>
                <c:pt idx="23">
                  <c:v>6.5660852172571174</c:v>
                </c:pt>
                <c:pt idx="24">
                  <c:v>6.5397966411248554</c:v>
                </c:pt>
                <c:pt idx="25">
                  <c:v>6.6778148735009841</c:v>
                </c:pt>
                <c:pt idx="26">
                  <c:v>6.5701431211192611</c:v>
                </c:pt>
                <c:pt idx="27">
                  <c:v>6.521518301560965</c:v>
                </c:pt>
                <c:pt idx="28">
                  <c:v>6.5734226532499918</c:v>
                </c:pt>
                <c:pt idx="29">
                  <c:v>6.6097582691537191</c:v>
                </c:pt>
                <c:pt idx="30">
                  <c:v>6.5933824699664685</c:v>
                </c:pt>
                <c:pt idx="31">
                  <c:v>6.6106234759507077</c:v>
                </c:pt>
                <c:pt idx="32">
                  <c:v>6.6479972104781409</c:v>
                </c:pt>
                <c:pt idx="33">
                  <c:v>6.6592065880461311</c:v>
                </c:pt>
                <c:pt idx="34">
                  <c:v>6.6113397029081531</c:v>
                </c:pt>
                <c:pt idx="35">
                  <c:v>6.6150343624332431</c:v>
                </c:pt>
                <c:pt idx="36">
                  <c:v>6.6262013151239243</c:v>
                </c:pt>
                <c:pt idx="37">
                  <c:v>6.6822873722772487</c:v>
                </c:pt>
                <c:pt idx="38">
                  <c:v>6.6666322298040717</c:v>
                </c:pt>
                <c:pt idx="39">
                  <c:v>6.6673133177796728</c:v>
                </c:pt>
                <c:pt idx="40">
                  <c:v>6.6423622666626327</c:v>
                </c:pt>
                <c:pt idx="41">
                  <c:v>6.704256274636994</c:v>
                </c:pt>
                <c:pt idx="42">
                  <c:v>6.6485726463484527</c:v>
                </c:pt>
                <c:pt idx="43">
                  <c:v>6.6358487826129045</c:v>
                </c:pt>
                <c:pt idx="44">
                  <c:v>6.6260987597550978</c:v>
                </c:pt>
                <c:pt idx="45">
                  <c:v>6.6036827334724695</c:v>
                </c:pt>
                <c:pt idx="46">
                  <c:v>6.584692477903249</c:v>
                </c:pt>
                <c:pt idx="47">
                  <c:v>6.5681425275994627</c:v>
                </c:pt>
                <c:pt idx="48">
                  <c:v>6.5538535457082192</c:v>
                </c:pt>
                <c:pt idx="49">
                  <c:v>6.5616354964670043</c:v>
                </c:pt>
                <c:pt idx="50">
                  <c:v>6.5737374735955703</c:v>
                </c:pt>
                <c:pt idx="51">
                  <c:v>6.5868240726661451</c:v>
                </c:pt>
                <c:pt idx="52">
                  <c:v>6.6010483746366102</c:v>
                </c:pt>
                <c:pt idx="53">
                  <c:v>6.6073163856245971</c:v>
                </c:pt>
                <c:pt idx="54">
                  <c:v>6.6175057705439881</c:v>
                </c:pt>
                <c:pt idx="55">
                  <c:v>6.628269110815352</c:v>
                </c:pt>
                <c:pt idx="56">
                  <c:v>6.6390828517104774</c:v>
                </c:pt>
                <c:pt idx="57">
                  <c:v>6.6513610468094422</c:v>
                </c:pt>
                <c:pt idx="58">
                  <c:v>6.6676070930323075</c:v>
                </c:pt>
                <c:pt idx="59">
                  <c:v>6.6833133759151986</c:v>
                </c:pt>
                <c:pt idx="60">
                  <c:v>6.6987082193187115</c:v>
                </c:pt>
                <c:pt idx="61">
                  <c:v>6.7096945955817073</c:v>
                </c:pt>
                <c:pt idx="62">
                  <c:v>6.724227580316688</c:v>
                </c:pt>
                <c:pt idx="63">
                  <c:v>6.7376907423654409</c:v>
                </c:pt>
                <c:pt idx="64">
                  <c:v>6.7508632511665976</c:v>
                </c:pt>
                <c:pt idx="65">
                  <c:v>6.758652511589057</c:v>
                </c:pt>
                <c:pt idx="66">
                  <c:v>6.7696173733013865</c:v>
                </c:pt>
                <c:pt idx="67">
                  <c:v>6.7801299474103791</c:v>
                </c:pt>
                <c:pt idx="68">
                  <c:v>6.7897678560547705</c:v>
                </c:pt>
                <c:pt idx="69">
                  <c:v>6.7963444785296332</c:v>
                </c:pt>
                <c:pt idx="70">
                  <c:v>6.8067679543528561</c:v>
                </c:pt>
                <c:pt idx="71">
                  <c:v>6.8193180175282029</c:v>
                </c:pt>
                <c:pt idx="72">
                  <c:v>6.8326358329573837</c:v>
                </c:pt>
                <c:pt idx="73">
                  <c:v>6.8415672472690687</c:v>
                </c:pt>
                <c:pt idx="74">
                  <c:v>6.8536496743067987</c:v>
                </c:pt>
                <c:pt idx="75">
                  <c:v>6.8649541961824827</c:v>
                </c:pt>
              </c:numCache>
            </c:numRef>
          </c:val>
          <c:smooth val="0"/>
          <c:extLst>
            <c:ext xmlns:c16="http://schemas.microsoft.com/office/drawing/2014/chart" uri="{C3380CC4-5D6E-409C-BE32-E72D297353CC}">
              <c16:uniqueId val="{00000000-7891-4657-9055-80564EEEC204}"/>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ax val="12"/>
          <c:min val="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Nominal Government Consumption and Investment</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17541342248420064"/>
          <c:w val="0.8731203242451836"/>
          <c:h val="0.59692488159650425"/>
        </c:manualLayout>
      </c:layout>
      <c:lineChart>
        <c:grouping val="standard"/>
        <c:varyColors val="0"/>
        <c:ser>
          <c:idx val="1"/>
          <c:order val="0"/>
          <c:tx>
            <c:strRef>
              <c:f>current_projections!$A$63</c:f>
              <c:strCache>
                <c:ptCount val="1"/>
                <c:pt idx="0">
                  <c:v>Nominal Federal Consumption &amp; Investment</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current_projections!$EW$63:$HT$63</c:f>
              <c:numCache>
                <c:formatCode>0</c:formatCode>
                <c:ptCount val="76"/>
                <c:pt idx="0">
                  <c:v>7.3875285222899558</c:v>
                </c:pt>
                <c:pt idx="1">
                  <c:v>7.5783222988191934</c:v>
                </c:pt>
                <c:pt idx="2">
                  <c:v>7.7369373750472796</c:v>
                </c:pt>
                <c:pt idx="3">
                  <c:v>7.8778850301984464</c:v>
                </c:pt>
                <c:pt idx="4">
                  <c:v>8.0902503520038476</c:v>
                </c:pt>
                <c:pt idx="5">
                  <c:v>8.2184167564000141</c:v>
                </c:pt>
                <c:pt idx="6">
                  <c:v>8.4359258407708548</c:v>
                </c:pt>
                <c:pt idx="7">
                  <c:v>8.4984362322559175</c:v>
                </c:pt>
                <c:pt idx="8">
                  <c:v>8.5684987694831847</c:v>
                </c:pt>
                <c:pt idx="9">
                  <c:v>8.6656160419525321</c:v>
                </c:pt>
                <c:pt idx="10">
                  <c:v>8.7269949953437251</c:v>
                </c:pt>
                <c:pt idx="11">
                  <c:v>8.6359989124596321</c:v>
                </c:pt>
                <c:pt idx="12">
                  <c:v>8.6025667943939954</c:v>
                </c:pt>
                <c:pt idx="13">
                  <c:v>8.5353726988446805</c:v>
                </c:pt>
                <c:pt idx="14">
                  <c:v>8.4653011706095675</c:v>
                </c:pt>
                <c:pt idx="15">
                  <c:v>8.2606994657482407</c:v>
                </c:pt>
                <c:pt idx="16">
                  <c:v>8.1739625866489405</c:v>
                </c:pt>
                <c:pt idx="17">
                  <c:v>8.0874917289853805</c:v>
                </c:pt>
                <c:pt idx="18">
                  <c:v>7.9753347820434248</c:v>
                </c:pt>
                <c:pt idx="19">
                  <c:v>7.9552444455379767</c:v>
                </c:pt>
                <c:pt idx="20">
                  <c:v>7.7578565795988723</c:v>
                </c:pt>
                <c:pt idx="21">
                  <c:v>7.4835843955195065</c:v>
                </c:pt>
                <c:pt idx="22">
                  <c:v>7.4065837635759317</c:v>
                </c:pt>
                <c:pt idx="23">
                  <c:v>7.2314184477140673</c:v>
                </c:pt>
                <c:pt idx="24">
                  <c:v>7.1158045085493846</c:v>
                </c:pt>
                <c:pt idx="25">
                  <c:v>7.0935338451373742</c:v>
                </c:pt>
                <c:pt idx="26">
                  <c:v>6.9276589883965158</c:v>
                </c:pt>
                <c:pt idx="27">
                  <c:v>6.9233287057416</c:v>
                </c:pt>
                <c:pt idx="28">
                  <c:v>6.7802786108697477</c:v>
                </c:pt>
                <c:pt idx="29">
                  <c:v>6.7583359301963224</c:v>
                </c:pt>
                <c:pt idx="30">
                  <c:v>6.7009488894864804</c:v>
                </c:pt>
                <c:pt idx="31">
                  <c:v>6.6629934919344738</c:v>
                </c:pt>
                <c:pt idx="32">
                  <c:v>6.6828662337096265</c:v>
                </c:pt>
                <c:pt idx="33">
                  <c:v>6.6461695574471324</c:v>
                </c:pt>
                <c:pt idx="34">
                  <c:v>6.5737874650630079</c:v>
                </c:pt>
                <c:pt idx="35">
                  <c:v>6.5740760441711537</c:v>
                </c:pt>
                <c:pt idx="36">
                  <c:v>6.555070814365199</c:v>
                </c:pt>
                <c:pt idx="37">
                  <c:v>6.5356475634830362</c:v>
                </c:pt>
                <c:pt idx="38">
                  <c:v>6.5292291480492386</c:v>
                </c:pt>
                <c:pt idx="39">
                  <c:v>6.451876394341463</c:v>
                </c:pt>
                <c:pt idx="40">
                  <c:v>6.4573059429804651</c:v>
                </c:pt>
                <c:pt idx="41">
                  <c:v>6.4607554513247845</c:v>
                </c:pt>
                <c:pt idx="42">
                  <c:v>6.4325222051842301</c:v>
                </c:pt>
                <c:pt idx="43">
                  <c:v>6.4320635074301755</c:v>
                </c:pt>
                <c:pt idx="44">
                  <c:v>6.4657001529007259</c:v>
                </c:pt>
                <c:pt idx="45">
                  <c:v>6.4799116410231843</c:v>
                </c:pt>
                <c:pt idx="46">
                  <c:v>6.4167954625923711</c:v>
                </c:pt>
                <c:pt idx="47">
                  <c:v>6.3435492977179591</c:v>
                </c:pt>
                <c:pt idx="48">
                  <c:v>6.2433046959438059</c:v>
                </c:pt>
                <c:pt idx="49">
                  <c:v>6.1141937134834912</c:v>
                </c:pt>
                <c:pt idx="50">
                  <c:v>6.0375556585328445</c:v>
                </c:pt>
                <c:pt idx="51">
                  <c:v>5.9865982509717472</c:v>
                </c:pt>
                <c:pt idx="52">
                  <c:v>5.94331359751245</c:v>
                </c:pt>
                <c:pt idx="53">
                  <c:v>5.9620291271520625</c:v>
                </c:pt>
                <c:pt idx="54">
                  <c:v>5.9186834690408228</c:v>
                </c:pt>
                <c:pt idx="55">
                  <c:v>5.8760305443028233</c:v>
                </c:pt>
                <c:pt idx="56">
                  <c:v>5.827585484694934</c:v>
                </c:pt>
                <c:pt idx="57">
                  <c:v>5.8501785613718562</c:v>
                </c:pt>
                <c:pt idx="58">
                  <c:v>5.8001240226144466</c:v>
                </c:pt>
                <c:pt idx="59">
                  <c:v>5.755975701055231</c:v>
                </c:pt>
                <c:pt idx="60">
                  <c:v>5.7167134988768646</c:v>
                </c:pt>
                <c:pt idx="61">
                  <c:v>5.7481981856930755</c:v>
                </c:pt>
                <c:pt idx="62">
                  <c:v>5.7120534271254391</c:v>
                </c:pt>
                <c:pt idx="63">
                  <c:v>5.6742465215646973</c:v>
                </c:pt>
                <c:pt idx="64">
                  <c:v>5.6370709614299495</c:v>
                </c:pt>
                <c:pt idx="65">
                  <c:v>5.6630069066374213</c:v>
                </c:pt>
                <c:pt idx="66">
                  <c:v>5.6261282387810851</c:v>
                </c:pt>
                <c:pt idx="67">
                  <c:v>5.5901609136451347</c:v>
                </c:pt>
                <c:pt idx="68">
                  <c:v>5.5536947381244968</c:v>
                </c:pt>
                <c:pt idx="69">
                  <c:v>5.5802331147662727</c:v>
                </c:pt>
                <c:pt idx="70">
                  <c:v>5.5453595075143154</c:v>
                </c:pt>
                <c:pt idx="71">
                  <c:v>5.5124374206197366</c:v>
                </c:pt>
                <c:pt idx="72">
                  <c:v>5.4803353349929491</c:v>
                </c:pt>
                <c:pt idx="73">
                  <c:v>5.5078806407622825</c:v>
                </c:pt>
                <c:pt idx="74">
                  <c:v>5.4765140806279433</c:v>
                </c:pt>
                <c:pt idx="75">
                  <c:v>5.4447465145235192</c:v>
                </c:pt>
              </c:numCache>
            </c:numRef>
          </c:val>
          <c:smooth val="0"/>
          <c:extLst>
            <c:ext xmlns:c16="http://schemas.microsoft.com/office/drawing/2014/chart" uri="{C3380CC4-5D6E-409C-BE32-E72D297353CC}">
              <c16:uniqueId val="{00000000-040A-4E97-AE0D-2402240EB7C9}"/>
            </c:ext>
          </c:extLst>
        </c:ser>
        <c:ser>
          <c:idx val="2"/>
          <c:order val="1"/>
          <c:tx>
            <c:strRef>
              <c:f>current_projections!$A$64</c:f>
              <c:strCache>
                <c:ptCount val="1"/>
                <c:pt idx="0">
                  <c:v>Nominal S&amp;L Consumption &amp; Investment</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current_projections!$EW$64:$HT$64</c:f>
              <c:numCache>
                <c:formatCode>0</c:formatCode>
                <c:ptCount val="76"/>
                <c:pt idx="0">
                  <c:v>12.126145148656473</c:v>
                </c:pt>
                <c:pt idx="1">
                  <c:v>12.279025322503584</c:v>
                </c:pt>
                <c:pt idx="2">
                  <c:v>12.330469552061382</c:v>
                </c:pt>
                <c:pt idx="3">
                  <c:v>12.530333261432268</c:v>
                </c:pt>
                <c:pt idx="4">
                  <c:v>12.652907036642741</c:v>
                </c:pt>
                <c:pt idx="5">
                  <c:v>12.759734620862135</c:v>
                </c:pt>
                <c:pt idx="6">
                  <c:v>12.936061701816358</c:v>
                </c:pt>
                <c:pt idx="7">
                  <c:v>12.922754727710242</c:v>
                </c:pt>
                <c:pt idx="8">
                  <c:v>12.74541974295871</c:v>
                </c:pt>
                <c:pt idx="9">
                  <c:v>12.608855136060429</c:v>
                </c:pt>
                <c:pt idx="10">
                  <c:v>12.475462444978929</c:v>
                </c:pt>
                <c:pt idx="11">
                  <c:v>12.305121386746597</c:v>
                </c:pt>
                <c:pt idx="12">
                  <c:v>12.158154427589103</c:v>
                </c:pt>
                <c:pt idx="13">
                  <c:v>12.110586295777781</c:v>
                </c:pt>
                <c:pt idx="14">
                  <c:v>11.981647113485886</c:v>
                </c:pt>
                <c:pt idx="15">
                  <c:v>11.861928308929636</c:v>
                </c:pt>
                <c:pt idx="16">
                  <c:v>11.650049061500965</c:v>
                </c:pt>
                <c:pt idx="17">
                  <c:v>11.54196681606512</c:v>
                </c:pt>
                <c:pt idx="18">
                  <c:v>11.409520625545589</c:v>
                </c:pt>
                <c:pt idx="19">
                  <c:v>11.356814211549343</c:v>
                </c:pt>
                <c:pt idx="20">
                  <c:v>11.392575295404948</c:v>
                </c:pt>
                <c:pt idx="21">
                  <c:v>11.376255310930862</c:v>
                </c:pt>
                <c:pt idx="22">
                  <c:v>11.417306270623094</c:v>
                </c:pt>
                <c:pt idx="23">
                  <c:v>11.37001667784458</c:v>
                </c:pt>
                <c:pt idx="24">
                  <c:v>11.256739116436714</c:v>
                </c:pt>
                <c:pt idx="25">
                  <c:v>11.26066339626613</c:v>
                </c:pt>
                <c:pt idx="26">
                  <c:v>11.154724603748466</c:v>
                </c:pt>
                <c:pt idx="27">
                  <c:v>11.079131818643551</c:v>
                </c:pt>
                <c:pt idx="28">
                  <c:v>11.091739776326484</c:v>
                </c:pt>
                <c:pt idx="29">
                  <c:v>10.984730445621688</c:v>
                </c:pt>
                <c:pt idx="30">
                  <c:v>11.067267428778408</c:v>
                </c:pt>
                <c:pt idx="31">
                  <c:v>11.104079951557736</c:v>
                </c:pt>
                <c:pt idx="32">
                  <c:v>11.04476310857342</c:v>
                </c:pt>
                <c:pt idx="33">
                  <c:v>11.077130332281317</c:v>
                </c:pt>
                <c:pt idx="34">
                  <c:v>11.012998438899826</c:v>
                </c:pt>
                <c:pt idx="35">
                  <c:v>10.982680482563458</c:v>
                </c:pt>
                <c:pt idx="36">
                  <c:v>10.950408868656215</c:v>
                </c:pt>
                <c:pt idx="37">
                  <c:v>10.927014079509044</c:v>
                </c:pt>
                <c:pt idx="38">
                  <c:v>10.826949599929749</c:v>
                </c:pt>
                <c:pt idx="39">
                  <c:v>10.764188461361746</c:v>
                </c:pt>
                <c:pt idx="40">
                  <c:v>10.783186599300114</c:v>
                </c:pt>
                <c:pt idx="41">
                  <c:v>10.787884836086024</c:v>
                </c:pt>
                <c:pt idx="42">
                  <c:v>10.746182374007319</c:v>
                </c:pt>
                <c:pt idx="43">
                  <c:v>10.763347693499201</c:v>
                </c:pt>
                <c:pt idx="44">
                  <c:v>10.741050729698866</c:v>
                </c:pt>
                <c:pt idx="45">
                  <c:v>10.714232388439482</c:v>
                </c:pt>
                <c:pt idx="46">
                  <c:v>10.695488947981934</c:v>
                </c:pt>
                <c:pt idx="47">
                  <c:v>10.680446252113292</c:v>
                </c:pt>
                <c:pt idx="48">
                  <c:v>10.668403822970422</c:v>
                </c:pt>
                <c:pt idx="49">
                  <c:v>10.660800731993129</c:v>
                </c:pt>
                <c:pt idx="50">
                  <c:v>10.659269641153145</c:v>
                </c:pt>
                <c:pt idx="51">
                  <c:v>10.658240112004172</c:v>
                </c:pt>
                <c:pt idx="52">
                  <c:v>10.657025708345317</c:v>
                </c:pt>
                <c:pt idx="53">
                  <c:v>10.650429985677958</c:v>
                </c:pt>
                <c:pt idx="54">
                  <c:v>10.649506609665448</c:v>
                </c:pt>
                <c:pt idx="55">
                  <c:v>10.649348317026869</c:v>
                </c:pt>
                <c:pt idx="56">
                  <c:v>10.648662389056829</c:v>
                </c:pt>
                <c:pt idx="57">
                  <c:v>10.640832664700445</c:v>
                </c:pt>
                <c:pt idx="58">
                  <c:v>10.638987540257112</c:v>
                </c:pt>
                <c:pt idx="59">
                  <c:v>10.636457741993777</c:v>
                </c:pt>
                <c:pt idx="60">
                  <c:v>10.634007710117285</c:v>
                </c:pt>
                <c:pt idx="61">
                  <c:v>10.625058209079059</c:v>
                </c:pt>
                <c:pt idx="62">
                  <c:v>10.621137465133897</c:v>
                </c:pt>
                <c:pt idx="63">
                  <c:v>10.615404128579733</c:v>
                </c:pt>
                <c:pt idx="64">
                  <c:v>10.608543932631147</c:v>
                </c:pt>
                <c:pt idx="65">
                  <c:v>10.596571295769801</c:v>
                </c:pt>
                <c:pt idx="66">
                  <c:v>10.588699768499675</c:v>
                </c:pt>
                <c:pt idx="67">
                  <c:v>10.579418909547128</c:v>
                </c:pt>
                <c:pt idx="68">
                  <c:v>10.567816429520665</c:v>
                </c:pt>
                <c:pt idx="69">
                  <c:v>10.551471789768598</c:v>
                </c:pt>
                <c:pt idx="70">
                  <c:v>10.540211605647871</c:v>
                </c:pt>
                <c:pt idx="71">
                  <c:v>10.533659020587343</c:v>
                </c:pt>
                <c:pt idx="72">
                  <c:v>10.528336144321068</c:v>
                </c:pt>
                <c:pt idx="73">
                  <c:v>10.51788296160758</c:v>
                </c:pt>
                <c:pt idx="74">
                  <c:v>10.511656093929698</c:v>
                </c:pt>
                <c:pt idx="75">
                  <c:v>10.50275199261792</c:v>
                </c:pt>
              </c:numCache>
            </c:numRef>
          </c:val>
          <c:smooth val="0"/>
          <c:extLst>
            <c:ext xmlns:c16="http://schemas.microsoft.com/office/drawing/2014/chart" uri="{C3380CC4-5D6E-409C-BE32-E72D297353CC}">
              <c16:uniqueId val="{00000001-040A-4E97-AE0D-2402240EB7C9}"/>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a:t>
            </a:r>
            <a:r>
              <a:rPr lang="en-US" baseline="0"/>
              <a:t> Revenues</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441124576409081"/>
          <c:w val="0.8731203242451836"/>
          <c:h val="0.62979193638531028"/>
        </c:manualLayout>
      </c:layout>
      <c:lineChart>
        <c:grouping val="standard"/>
        <c:varyColors val="0"/>
        <c:ser>
          <c:idx val="1"/>
          <c:order val="0"/>
          <c:tx>
            <c:strRef>
              <c:f>current_projections!$A$50</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current_projections!$EW$70:$HT$70</c:f>
              <c:numCache>
                <c:formatCode>0</c:formatCode>
                <c:ptCount val="76"/>
                <c:pt idx="0">
                  <c:v>2.4023430848346559</c:v>
                </c:pt>
                <c:pt idx="1">
                  <c:v>1.99235547061634</c:v>
                </c:pt>
                <c:pt idx="2">
                  <c:v>1.882395850218836</c:v>
                </c:pt>
                <c:pt idx="3">
                  <c:v>1.7822476272648833</c:v>
                </c:pt>
                <c:pt idx="4">
                  <c:v>1.1167965932896047</c:v>
                </c:pt>
                <c:pt idx="5">
                  <c:v>1.1566917920038904</c:v>
                </c:pt>
                <c:pt idx="6">
                  <c:v>1.3140201631725994</c:v>
                </c:pt>
                <c:pt idx="7">
                  <c:v>1.3917879655763057</c:v>
                </c:pt>
                <c:pt idx="8">
                  <c:v>1.6010391030899644</c:v>
                </c:pt>
                <c:pt idx="9">
                  <c:v>1.6968494844240358</c:v>
                </c:pt>
                <c:pt idx="10">
                  <c:v>1.7124366043373687</c:v>
                </c:pt>
                <c:pt idx="11">
                  <c:v>1.8077042951213207</c:v>
                </c:pt>
                <c:pt idx="12">
                  <c:v>1.8634192430843526</c:v>
                </c:pt>
                <c:pt idx="13">
                  <c:v>1.8141019769982598</c:v>
                </c:pt>
                <c:pt idx="14">
                  <c:v>1.7868896890850656</c:v>
                </c:pt>
                <c:pt idx="15">
                  <c:v>1.5918521796573863</c:v>
                </c:pt>
                <c:pt idx="16">
                  <c:v>1.8168581647833382</c:v>
                </c:pt>
                <c:pt idx="17">
                  <c:v>1.9394748998114835</c:v>
                </c:pt>
                <c:pt idx="18">
                  <c:v>2.0120973483652485</c:v>
                </c:pt>
                <c:pt idx="19">
                  <c:v>2.047708092414438</c:v>
                </c:pt>
                <c:pt idx="20">
                  <c:v>2.0343666138921321</c:v>
                </c:pt>
                <c:pt idx="21">
                  <c:v>2.1171301660872928</c:v>
                </c:pt>
                <c:pt idx="22">
                  <c:v>2.0874028573317545</c:v>
                </c:pt>
                <c:pt idx="23">
                  <c:v>2.1028328595084487</c:v>
                </c:pt>
                <c:pt idx="24">
                  <c:v>2.0891992671119413</c:v>
                </c:pt>
                <c:pt idx="25">
                  <c:v>2.3077957539364666</c:v>
                </c:pt>
                <c:pt idx="26">
                  <c:v>2.3821001044428378</c:v>
                </c:pt>
                <c:pt idx="27">
                  <c:v>2.1760967956748947</c:v>
                </c:pt>
                <c:pt idx="28">
                  <c:v>2.1834795526529698</c:v>
                </c:pt>
                <c:pt idx="29">
                  <c:v>2.2626096247162</c:v>
                </c:pt>
                <c:pt idx="30">
                  <c:v>2.253406727291686</c:v>
                </c:pt>
                <c:pt idx="31">
                  <c:v>2.0718887573577147</c:v>
                </c:pt>
                <c:pt idx="32">
                  <c:v>1.887830710892211</c:v>
                </c:pt>
                <c:pt idx="33">
                  <c:v>2.0283446773606535</c:v>
                </c:pt>
                <c:pt idx="34">
                  <c:v>2.005825961471404</c:v>
                </c:pt>
                <c:pt idx="35">
                  <c:v>2.1303644758399116</c:v>
                </c:pt>
                <c:pt idx="36">
                  <c:v>1.9816430618782666</c:v>
                </c:pt>
                <c:pt idx="37">
                  <c:v>1.7544592069969629</c:v>
                </c:pt>
                <c:pt idx="38">
                  <c:v>1.7753924510953507</c:v>
                </c:pt>
                <c:pt idx="39">
                  <c:v>1.7862886140054421</c:v>
                </c:pt>
                <c:pt idx="40">
                  <c:v>1.6155870874050766</c:v>
                </c:pt>
                <c:pt idx="41">
                  <c:v>0.99146749164213366</c:v>
                </c:pt>
                <c:pt idx="42">
                  <c:v>1.085641219092784</c:v>
                </c:pt>
                <c:pt idx="43">
                  <c:v>1.0726559852848638</c:v>
                </c:pt>
                <c:pt idx="44">
                  <c:v>1.0112287075899693</c:v>
                </c:pt>
                <c:pt idx="45">
                  <c:v>1.0775031042321754</c:v>
                </c:pt>
                <c:pt idx="46">
                  <c:v>1.1487054239311465</c:v>
                </c:pt>
                <c:pt idx="47">
                  <c:v>1.2250578214886354</c:v>
                </c:pt>
                <c:pt idx="48">
                  <c:v>1.3069277995341686</c:v>
                </c:pt>
                <c:pt idx="49">
                  <c:v>1.3447976921118219</c:v>
                </c:pt>
                <c:pt idx="50">
                  <c:v>1.3846729243701703</c:v>
                </c:pt>
                <c:pt idx="51">
                  <c:v>1.4259388384328975</c:v>
                </c:pt>
                <c:pt idx="52">
                  <c:v>1.4686818897065013</c:v>
                </c:pt>
                <c:pt idx="53">
                  <c:v>1.4723193916555422</c:v>
                </c:pt>
                <c:pt idx="54">
                  <c:v>1.4768397138909353</c:v>
                </c:pt>
                <c:pt idx="55">
                  <c:v>1.4814986882961043</c:v>
                </c:pt>
                <c:pt idx="56">
                  <c:v>1.4861797237798997</c:v>
                </c:pt>
                <c:pt idx="57">
                  <c:v>1.4960551956680079</c:v>
                </c:pt>
                <c:pt idx="58">
                  <c:v>1.5068878964900012</c:v>
                </c:pt>
                <c:pt idx="59">
                  <c:v>1.5176674531404675</c:v>
                </c:pt>
                <c:pt idx="60">
                  <c:v>1.5284446186221865</c:v>
                </c:pt>
                <c:pt idx="61">
                  <c:v>1.5470208056336294</c:v>
                </c:pt>
                <c:pt idx="62">
                  <c:v>1.5666448701072597</c:v>
                </c:pt>
                <c:pt idx="63">
                  <c:v>1.5862585872984536</c:v>
                </c:pt>
                <c:pt idx="64">
                  <c:v>1.6060423000116708</c:v>
                </c:pt>
                <c:pt idx="65">
                  <c:v>1.6210270549237487</c:v>
                </c:pt>
                <c:pt idx="66">
                  <c:v>1.6369173195412321</c:v>
                </c:pt>
                <c:pt idx="67">
                  <c:v>1.6528487554817084</c:v>
                </c:pt>
                <c:pt idx="68">
                  <c:v>1.6687162673859992</c:v>
                </c:pt>
                <c:pt idx="69">
                  <c:v>1.675072180707224</c:v>
                </c:pt>
                <c:pt idx="70">
                  <c:v>1.682401539664941</c:v>
                </c:pt>
                <c:pt idx="71">
                  <c:v>1.6902861176069348</c:v>
                </c:pt>
                <c:pt idx="72">
                  <c:v>1.6983927355558577</c:v>
                </c:pt>
                <c:pt idx="73">
                  <c:v>1.6776624184008682</c:v>
                </c:pt>
                <c:pt idx="74">
                  <c:v>1.6579445594867432</c:v>
                </c:pt>
                <c:pt idx="75">
                  <c:v>1.6382677148776412</c:v>
                </c:pt>
              </c:numCache>
            </c:numRef>
          </c:val>
          <c:smooth val="0"/>
          <c:extLst>
            <c:ext xmlns:c16="http://schemas.microsoft.com/office/drawing/2014/chart" uri="{C3380CC4-5D6E-409C-BE32-E72D297353CC}">
              <c16:uniqueId val="{00000000-0E31-453D-A234-05CE9135D612}"/>
            </c:ext>
          </c:extLst>
        </c:ser>
        <c:ser>
          <c:idx val="0"/>
          <c:order val="1"/>
          <c:tx>
            <c:strRef>
              <c:f>current_projections!$A$49</c:f>
              <c:strCache>
                <c:ptCount val="1"/>
                <c:pt idx="0">
                  <c:v>Taxes on Production and Imports</c:v>
                </c:pt>
              </c:strCache>
            </c:strRef>
          </c:tx>
          <c:spPr>
            <a:ln w="28575" cap="rnd">
              <a:solidFill>
                <a:schemeClr val="accent1"/>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current_projections!$EW$69:$HT$69</c:f>
              <c:numCache>
                <c:formatCode>0</c:formatCode>
                <c:ptCount val="76"/>
                <c:pt idx="0">
                  <c:v>7.1695671423219691</c:v>
                </c:pt>
                <c:pt idx="1">
                  <c:v>7.1373967647259571</c:v>
                </c:pt>
                <c:pt idx="2">
                  <c:v>7.1236559139784941</c:v>
                </c:pt>
                <c:pt idx="3">
                  <c:v>7.1350571613459879</c:v>
                </c:pt>
                <c:pt idx="4">
                  <c:v>7.1431024417047286</c:v>
                </c:pt>
                <c:pt idx="5">
                  <c:v>7.0575567056861992</c:v>
                </c:pt>
                <c:pt idx="6">
                  <c:v>7.0877662353949376</c:v>
                </c:pt>
                <c:pt idx="7">
                  <c:v>7.1343869406323037</c:v>
                </c:pt>
                <c:pt idx="8">
                  <c:v>7.1458846048673772</c:v>
                </c:pt>
                <c:pt idx="9">
                  <c:v>7.0957925197331768</c:v>
                </c:pt>
                <c:pt idx="10">
                  <c:v>7.1157234642672886</c:v>
                </c:pt>
                <c:pt idx="11">
                  <c:v>7.0895695594798367</c:v>
                </c:pt>
                <c:pt idx="12">
                  <c:v>7.0626213847042161</c:v>
                </c:pt>
                <c:pt idx="13">
                  <c:v>7.1406141647803851</c:v>
                </c:pt>
                <c:pt idx="14">
                  <c:v>7.1340070468889145</c:v>
                </c:pt>
                <c:pt idx="15">
                  <c:v>7.0799581834157488</c:v>
                </c:pt>
                <c:pt idx="16">
                  <c:v>7.0521951065109363</c:v>
                </c:pt>
                <c:pt idx="17">
                  <c:v>7.0593890061049462</c:v>
                </c:pt>
                <c:pt idx="18">
                  <c:v>7.0200528717272475</c:v>
                </c:pt>
                <c:pt idx="19">
                  <c:v>6.9587628865979374</c:v>
                </c:pt>
                <c:pt idx="20">
                  <c:v>7.0200319092359518</c:v>
                </c:pt>
                <c:pt idx="21">
                  <c:v>7.0888856701429122</c:v>
                </c:pt>
                <c:pt idx="22">
                  <c:v>7.0970495074498574</c:v>
                </c:pt>
                <c:pt idx="23">
                  <c:v>7.0925353291351856</c:v>
                </c:pt>
                <c:pt idx="24">
                  <c:v>7.048486515913388</c:v>
                </c:pt>
                <c:pt idx="25">
                  <c:v>7.1379707534979442</c:v>
                </c:pt>
                <c:pt idx="26">
                  <c:v>7.1084254381434429</c:v>
                </c:pt>
                <c:pt idx="27">
                  <c:v>7.0452262440885347</c:v>
                </c:pt>
                <c:pt idx="28">
                  <c:v>7.0392689968326936</c:v>
                </c:pt>
                <c:pt idx="29">
                  <c:v>6.9959488937363661</c:v>
                </c:pt>
                <c:pt idx="30">
                  <c:v>6.9572423482407952</c:v>
                </c:pt>
                <c:pt idx="31">
                  <c:v>6.9357539918499178</c:v>
                </c:pt>
                <c:pt idx="32">
                  <c:v>6.9912391579130881</c:v>
                </c:pt>
                <c:pt idx="33">
                  <c:v>7.0014286412698077</c:v>
                </c:pt>
                <c:pt idx="34">
                  <c:v>6.9450181591893001</c:v>
                </c:pt>
                <c:pt idx="35">
                  <c:v>6.9724887763569443</c:v>
                </c:pt>
                <c:pt idx="36">
                  <c:v>6.9586705445961892</c:v>
                </c:pt>
                <c:pt idx="37">
                  <c:v>6.9202509054094961</c:v>
                </c:pt>
                <c:pt idx="38">
                  <c:v>6.9161272993062699</c:v>
                </c:pt>
                <c:pt idx="39">
                  <c:v>6.9108285132299718</c:v>
                </c:pt>
                <c:pt idx="40">
                  <c:v>6.9080970965822575</c:v>
                </c:pt>
                <c:pt idx="41">
                  <c:v>6.9752008382815225</c:v>
                </c:pt>
                <c:pt idx="42">
                  <c:v>6.9243921437984701</c:v>
                </c:pt>
                <c:pt idx="43">
                  <c:v>6.9470932765380704</c:v>
                </c:pt>
                <c:pt idx="44">
                  <c:v>7.003057897752047</c:v>
                </c:pt>
                <c:pt idx="45">
                  <c:v>6.773892781202612</c:v>
                </c:pt>
                <c:pt idx="46">
                  <c:v>6.5555618848289852</c:v>
                </c:pt>
                <c:pt idx="47">
                  <c:v>6.3465732777954029</c:v>
                </c:pt>
                <c:pt idx="48">
                  <c:v>6.1463285103859686</c:v>
                </c:pt>
                <c:pt idx="49">
                  <c:v>6.3372783106188875</c:v>
                </c:pt>
                <c:pt idx="50">
                  <c:v>6.5384480494457966</c:v>
                </c:pt>
                <c:pt idx="51">
                  <c:v>6.7469893952662012</c:v>
                </c:pt>
                <c:pt idx="52">
                  <c:v>6.96335475418834</c:v>
                </c:pt>
                <c:pt idx="53">
                  <c:v>6.9626497579154254</c:v>
                </c:pt>
                <c:pt idx="54">
                  <c:v>6.9660664903348346</c:v>
                </c:pt>
                <c:pt idx="55">
                  <c:v>6.9700719284539758</c:v>
                </c:pt>
                <c:pt idx="56">
                  <c:v>6.9741142237271889</c:v>
                </c:pt>
                <c:pt idx="57">
                  <c:v>6.9602326063244364</c:v>
                </c:pt>
                <c:pt idx="58">
                  <c:v>6.950491142769299</c:v>
                </c:pt>
                <c:pt idx="59">
                  <c:v>6.9401615999229005</c:v>
                </c:pt>
                <c:pt idx="60">
                  <c:v>6.9294869669765626</c:v>
                </c:pt>
                <c:pt idx="61">
                  <c:v>6.9233183526965476</c:v>
                </c:pt>
                <c:pt idx="62">
                  <c:v>6.920786965752316</c:v>
                </c:pt>
                <c:pt idx="63">
                  <c:v>6.9171258743548538</c:v>
                </c:pt>
                <c:pt idx="64">
                  <c:v>6.9131414759231218</c:v>
                </c:pt>
                <c:pt idx="65">
                  <c:v>6.8839381692703263</c:v>
                </c:pt>
                <c:pt idx="66">
                  <c:v>6.8580662141586082</c:v>
                </c:pt>
                <c:pt idx="67">
                  <c:v>6.8318178338228002</c:v>
                </c:pt>
                <c:pt idx="68">
                  <c:v>6.804776955768248</c:v>
                </c:pt>
                <c:pt idx="69">
                  <c:v>6.7742088195926229</c:v>
                </c:pt>
                <c:pt idx="70">
                  <c:v>6.7475850916263367</c:v>
                </c:pt>
                <c:pt idx="71">
                  <c:v>6.7231468348785324</c:v>
                </c:pt>
                <c:pt idx="72">
                  <c:v>6.6995271949667332</c:v>
                </c:pt>
                <c:pt idx="73">
                  <c:v>6.6814514131595679</c:v>
                </c:pt>
                <c:pt idx="74">
                  <c:v>6.6664780042695906</c:v>
                </c:pt>
                <c:pt idx="75">
                  <c:v>6.6507638451179263</c:v>
                </c:pt>
              </c:numCache>
            </c:numRef>
          </c:val>
          <c:smooth val="0"/>
          <c:extLst>
            <c:ext xmlns:c16="http://schemas.microsoft.com/office/drawing/2014/chart" uri="{C3380CC4-5D6E-409C-BE32-E72D297353CC}">
              <c16:uniqueId val="{00000001-0E31-453D-A234-05CE9135D612}"/>
            </c:ext>
          </c:extLst>
        </c:ser>
        <c:ser>
          <c:idx val="2"/>
          <c:order val="2"/>
          <c:tx>
            <c:v>Income Taxes</c:v>
          </c:tx>
          <c:spPr>
            <a:ln w="28575" cap="rnd">
              <a:solidFill>
                <a:schemeClr val="accent3"/>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current_projections!$EW$68:$HT$68</c:f>
              <c:numCache>
                <c:formatCode>0</c:formatCode>
                <c:ptCount val="76"/>
                <c:pt idx="0">
                  <c:v>10.273473418928583</c:v>
                </c:pt>
                <c:pt idx="1">
                  <c:v>10.475735444679543</c:v>
                </c:pt>
                <c:pt idx="2">
                  <c:v>10.483195547630626</c:v>
                </c:pt>
                <c:pt idx="3">
                  <c:v>10.092213114754097</c:v>
                </c:pt>
                <c:pt idx="4">
                  <c:v>9.922044026237165</c:v>
                </c:pt>
                <c:pt idx="5">
                  <c:v>8.3511063253325908</c:v>
                </c:pt>
                <c:pt idx="6">
                  <c:v>7.8785471925534214</c:v>
                </c:pt>
                <c:pt idx="7">
                  <c:v>7.8708487340762678</c:v>
                </c:pt>
                <c:pt idx="8">
                  <c:v>7.7960076565490848</c:v>
                </c:pt>
                <c:pt idx="9">
                  <c:v>8.0936595704212912</c:v>
                </c:pt>
                <c:pt idx="10">
                  <c:v>8.1260342621314354</c:v>
                </c:pt>
                <c:pt idx="11">
                  <c:v>8.3283045643538767</c:v>
                </c:pt>
                <c:pt idx="12">
                  <c:v>8.4562490157996955</c:v>
                </c:pt>
                <c:pt idx="13">
                  <c:v>9.3295738528568997</c:v>
                </c:pt>
                <c:pt idx="14">
                  <c:v>9.3274480195144616</c:v>
                </c:pt>
                <c:pt idx="15">
                  <c:v>9.4337444442306584</c:v>
                </c:pt>
                <c:pt idx="16">
                  <c:v>9.3083910992941483</c:v>
                </c:pt>
                <c:pt idx="17">
                  <c:v>9.1624115157492607</c:v>
                </c:pt>
                <c:pt idx="18">
                  <c:v>9.2067383592429568</c:v>
                </c:pt>
                <c:pt idx="19">
                  <c:v>9.285116748271534</c:v>
                </c:pt>
                <c:pt idx="20">
                  <c:v>9.6057803397538954</c:v>
                </c:pt>
                <c:pt idx="21">
                  <c:v>9.9537707609115493</c:v>
                </c:pt>
                <c:pt idx="22">
                  <c:v>10.108847871426081</c:v>
                </c:pt>
                <c:pt idx="23">
                  <c:v>9.9384522248007254</c:v>
                </c:pt>
                <c:pt idx="24">
                  <c:v>9.9378918346201814</c:v>
                </c:pt>
                <c:pt idx="25">
                  <c:v>10.222243011419115</c:v>
                </c:pt>
                <c:pt idx="26">
                  <c:v>10.105705333471061</c:v>
                </c:pt>
                <c:pt idx="27">
                  <c:v>10.147405726926941</c:v>
                </c:pt>
                <c:pt idx="28">
                  <c:v>10.283375844381535</c:v>
                </c:pt>
                <c:pt idx="29">
                  <c:v>10.573498642211636</c:v>
                </c:pt>
                <c:pt idx="30">
                  <c:v>10.646880299429789</c:v>
                </c:pt>
                <c:pt idx="31">
                  <c:v>10.603291673712981</c:v>
                </c:pt>
                <c:pt idx="32">
                  <c:v>10.662838338491042</c:v>
                </c:pt>
                <c:pt idx="33">
                  <c:v>10.429081269589497</c:v>
                </c:pt>
                <c:pt idx="34">
                  <c:v>10.429865831218784</c:v>
                </c:pt>
                <c:pt idx="35">
                  <c:v>10.472031319815317</c:v>
                </c:pt>
                <c:pt idx="36">
                  <c:v>10.455129826336199</c:v>
                </c:pt>
                <c:pt idx="37">
                  <c:v>10.462567710018474</c:v>
                </c:pt>
                <c:pt idx="38">
                  <c:v>10.404409295886691</c:v>
                </c:pt>
                <c:pt idx="39">
                  <c:v>10.457880039411684</c:v>
                </c:pt>
                <c:pt idx="40">
                  <c:v>10.442319910446859</c:v>
                </c:pt>
                <c:pt idx="41">
                  <c:v>10.129235068110374</c:v>
                </c:pt>
                <c:pt idx="42">
                  <c:v>10.002498542516864</c:v>
                </c:pt>
                <c:pt idx="43">
                  <c:v>10.00580860641851</c:v>
                </c:pt>
                <c:pt idx="44">
                  <c:v>9.9304958756156889</c:v>
                </c:pt>
                <c:pt idx="45">
                  <c:v>9.9437066981419484</c:v>
                </c:pt>
                <c:pt idx="46">
                  <c:v>9.9620032270566305</c:v>
                </c:pt>
                <c:pt idx="47">
                  <c:v>9.9839598171457542</c:v>
                </c:pt>
                <c:pt idx="48">
                  <c:v>10.009354329625996</c:v>
                </c:pt>
                <c:pt idx="49">
                  <c:v>10.032732314150785</c:v>
                </c:pt>
                <c:pt idx="50">
                  <c:v>10.06276364642401</c:v>
                </c:pt>
                <c:pt idx="51">
                  <c:v>10.094359607326004</c:v>
                </c:pt>
                <c:pt idx="52">
                  <c:v>10.127760343572</c:v>
                </c:pt>
                <c:pt idx="53">
                  <c:v>10.118845054601188</c:v>
                </c:pt>
                <c:pt idx="54">
                  <c:v>10.115922966736564</c:v>
                </c:pt>
                <c:pt idx="55">
                  <c:v>10.11385352533747</c:v>
                </c:pt>
                <c:pt idx="56">
                  <c:v>10.111834607544239</c:v>
                </c:pt>
                <c:pt idx="57">
                  <c:v>10.13249208377367</c:v>
                </c:pt>
                <c:pt idx="58">
                  <c:v>10.159202841045852</c:v>
                </c:pt>
                <c:pt idx="59">
                  <c:v>10.185100961653799</c:v>
                </c:pt>
                <c:pt idx="60">
                  <c:v>10.210533995366545</c:v>
                </c:pt>
                <c:pt idx="61">
                  <c:v>10.239884455220604</c:v>
                </c:pt>
                <c:pt idx="62">
                  <c:v>10.274711017198275</c:v>
                </c:pt>
                <c:pt idx="63">
                  <c:v>10.307971150434883</c:v>
                </c:pt>
                <c:pt idx="64">
                  <c:v>10.340852441762779</c:v>
                </c:pt>
                <c:pt idx="65">
                  <c:v>10.367841539930096</c:v>
                </c:pt>
                <c:pt idx="66">
                  <c:v>10.399765761322101</c:v>
                </c:pt>
                <c:pt idx="67">
                  <c:v>10.431065081344055</c:v>
                </c:pt>
                <c:pt idx="68">
                  <c:v>10.461085839423125</c:v>
                </c:pt>
                <c:pt idx="69">
                  <c:v>10.491425289770275</c:v>
                </c:pt>
                <c:pt idx="70">
                  <c:v>10.527792673760951</c:v>
                </c:pt>
                <c:pt idx="71">
                  <c:v>10.567556814349713</c:v>
                </c:pt>
                <c:pt idx="72">
                  <c:v>10.608627262809478</c:v>
                </c:pt>
                <c:pt idx="73">
                  <c:v>10.796544561404243</c:v>
                </c:pt>
                <c:pt idx="74">
                  <c:v>10.992825859272948</c:v>
                </c:pt>
                <c:pt idx="75">
                  <c:v>11.19137261268129</c:v>
                </c:pt>
              </c:numCache>
            </c:numRef>
          </c:val>
          <c:smooth val="0"/>
          <c:extLst>
            <c:ext xmlns:c16="http://schemas.microsoft.com/office/drawing/2014/chart" uri="{C3380CC4-5D6E-409C-BE32-E72D297353CC}">
              <c16:uniqueId val="{00000002-0E31-453D-A234-05CE9135D612}"/>
            </c:ext>
          </c:extLst>
        </c:ser>
        <c:ser>
          <c:idx val="3"/>
          <c:order val="3"/>
          <c:tx>
            <c:v>Payroll Taxes</c:v>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current_projections!$EW$72:$HT$72</c:f>
              <c:numCache>
                <c:formatCode>0</c:formatCode>
                <c:ptCount val="76"/>
                <c:pt idx="0">
                  <c:v>6.621258045840003</c:v>
                </c:pt>
                <c:pt idx="1">
                  <c:v>6.7162651013582693</c:v>
                </c:pt>
                <c:pt idx="2">
                  <c:v>6.6609931377316691</c:v>
                </c:pt>
                <c:pt idx="3">
                  <c:v>6.6834286022433131</c:v>
                </c:pt>
                <c:pt idx="4">
                  <c:v>6.8113602802294038</c:v>
                </c:pt>
                <c:pt idx="5">
                  <c:v>6.6678245163083121</c:v>
                </c:pt>
                <c:pt idx="6">
                  <c:v>6.7324373471563241</c:v>
                </c:pt>
                <c:pt idx="7">
                  <c:v>6.6836334889010631</c:v>
                </c:pt>
                <c:pt idx="8">
                  <c:v>6.6119770303527483</c:v>
                </c:pt>
                <c:pt idx="9">
                  <c:v>6.6135014332875954</c:v>
                </c:pt>
                <c:pt idx="10">
                  <c:v>6.5958287831382609</c:v>
                </c:pt>
                <c:pt idx="11">
                  <c:v>6.5477887784401752</c:v>
                </c:pt>
                <c:pt idx="12">
                  <c:v>6.4924413416618556</c:v>
                </c:pt>
                <c:pt idx="13">
                  <c:v>5.9650132802993632</c:v>
                </c:pt>
                <c:pt idx="14">
                  <c:v>5.9014468063138059</c:v>
                </c:pt>
                <c:pt idx="15">
                  <c:v>5.9190990193626183</c:v>
                </c:pt>
                <c:pt idx="16">
                  <c:v>5.8076156110530812</c:v>
                </c:pt>
                <c:pt idx="17">
                  <c:v>5.8696113559470158</c:v>
                </c:pt>
                <c:pt idx="18">
                  <c:v>5.8487026615404618</c:v>
                </c:pt>
                <c:pt idx="19">
                  <c:v>5.8288020077258071</c:v>
                </c:pt>
                <c:pt idx="20">
                  <c:v>5.9258263086148828</c:v>
                </c:pt>
                <c:pt idx="21">
                  <c:v>6.581933178833526</c:v>
                </c:pt>
                <c:pt idx="22">
                  <c:v>6.6300434550033343</c:v>
                </c:pt>
                <c:pt idx="23">
                  <c:v>6.5660852172571174</c:v>
                </c:pt>
                <c:pt idx="24">
                  <c:v>6.5397966411248554</c:v>
                </c:pt>
                <c:pt idx="25">
                  <c:v>6.6778148735009841</c:v>
                </c:pt>
                <c:pt idx="26">
                  <c:v>6.5701431211192611</c:v>
                </c:pt>
                <c:pt idx="27">
                  <c:v>6.521518301560965</c:v>
                </c:pt>
                <c:pt idx="28">
                  <c:v>6.5734226532499918</c:v>
                </c:pt>
                <c:pt idx="29">
                  <c:v>6.6097582691537191</c:v>
                </c:pt>
                <c:pt idx="30">
                  <c:v>6.5933824699664685</c:v>
                </c:pt>
                <c:pt idx="31">
                  <c:v>6.6106234759507077</c:v>
                </c:pt>
                <c:pt idx="32">
                  <c:v>6.6479972104781409</c:v>
                </c:pt>
                <c:pt idx="33">
                  <c:v>6.6592065880461311</c:v>
                </c:pt>
                <c:pt idx="34">
                  <c:v>6.6113397029081531</c:v>
                </c:pt>
                <c:pt idx="35">
                  <c:v>6.6150343624332431</c:v>
                </c:pt>
                <c:pt idx="36">
                  <c:v>6.6262013151239243</c:v>
                </c:pt>
                <c:pt idx="37">
                  <c:v>6.6822873722772487</c:v>
                </c:pt>
                <c:pt idx="38">
                  <c:v>6.6666322298040717</c:v>
                </c:pt>
                <c:pt idx="39">
                  <c:v>6.6673133177796728</c:v>
                </c:pt>
                <c:pt idx="40">
                  <c:v>6.6423622666626327</c:v>
                </c:pt>
                <c:pt idx="41">
                  <c:v>6.704256274636994</c:v>
                </c:pt>
                <c:pt idx="42">
                  <c:v>6.6485726463484527</c:v>
                </c:pt>
                <c:pt idx="43">
                  <c:v>6.6358487826129045</c:v>
                </c:pt>
                <c:pt idx="44">
                  <c:v>6.6260987597550978</c:v>
                </c:pt>
                <c:pt idx="45">
                  <c:v>6.6036827334724695</c:v>
                </c:pt>
                <c:pt idx="46">
                  <c:v>6.584692477903249</c:v>
                </c:pt>
                <c:pt idx="47">
                  <c:v>6.5681425275994627</c:v>
                </c:pt>
                <c:pt idx="48">
                  <c:v>6.5538535457082192</c:v>
                </c:pt>
                <c:pt idx="49">
                  <c:v>6.5616354964670043</c:v>
                </c:pt>
                <c:pt idx="50">
                  <c:v>6.5737374735955703</c:v>
                </c:pt>
                <c:pt idx="51">
                  <c:v>6.5868240726661451</c:v>
                </c:pt>
                <c:pt idx="52">
                  <c:v>6.6010483746366102</c:v>
                </c:pt>
                <c:pt idx="53">
                  <c:v>6.6073163856245971</c:v>
                </c:pt>
                <c:pt idx="54">
                  <c:v>6.6175057705439881</c:v>
                </c:pt>
                <c:pt idx="55">
                  <c:v>6.628269110815352</c:v>
                </c:pt>
                <c:pt idx="56">
                  <c:v>6.6390828517104774</c:v>
                </c:pt>
                <c:pt idx="57">
                  <c:v>6.6513610468094422</c:v>
                </c:pt>
                <c:pt idx="58">
                  <c:v>6.6676070930323075</c:v>
                </c:pt>
                <c:pt idx="59">
                  <c:v>6.6833133759151986</c:v>
                </c:pt>
                <c:pt idx="60">
                  <c:v>6.6987082193187115</c:v>
                </c:pt>
                <c:pt idx="61">
                  <c:v>6.7096945955817073</c:v>
                </c:pt>
                <c:pt idx="62">
                  <c:v>6.724227580316688</c:v>
                </c:pt>
                <c:pt idx="63">
                  <c:v>6.7376907423654409</c:v>
                </c:pt>
                <c:pt idx="64">
                  <c:v>6.7508632511665976</c:v>
                </c:pt>
                <c:pt idx="65">
                  <c:v>6.758652511589057</c:v>
                </c:pt>
                <c:pt idx="66">
                  <c:v>6.7696173733013865</c:v>
                </c:pt>
                <c:pt idx="67">
                  <c:v>6.7801299474103791</c:v>
                </c:pt>
                <c:pt idx="68">
                  <c:v>6.7897678560547705</c:v>
                </c:pt>
                <c:pt idx="69">
                  <c:v>6.7963444785296332</c:v>
                </c:pt>
                <c:pt idx="70">
                  <c:v>6.8067679543528561</c:v>
                </c:pt>
                <c:pt idx="71">
                  <c:v>6.8193180175282029</c:v>
                </c:pt>
                <c:pt idx="72">
                  <c:v>6.8326358329573837</c:v>
                </c:pt>
                <c:pt idx="73">
                  <c:v>6.8415672472690687</c:v>
                </c:pt>
                <c:pt idx="74">
                  <c:v>6.8536496743067987</c:v>
                </c:pt>
                <c:pt idx="75">
                  <c:v>6.8649541961824827</c:v>
                </c:pt>
              </c:numCache>
            </c:numRef>
          </c:val>
          <c:smooth val="0"/>
          <c:extLst>
            <c:ext xmlns:c16="http://schemas.microsoft.com/office/drawing/2014/chart" uri="{C3380CC4-5D6E-409C-BE32-E72D297353CC}">
              <c16:uniqueId val="{00000003-0E31-453D-A234-05CE9135D612}"/>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0.10426937658433721"/>
          <c:y val="0.90900665718671947"/>
          <c:w val="0.78831899858671517"/>
          <c:h val="7.4724556078534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Consumption from Transfers</a:t>
            </a:r>
            <a:r>
              <a:rPr lang="en-US" baseline="0"/>
              <a:t> </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17566112669273212"/>
          <c:w val="0.8731203242451836"/>
          <c:h val="0.59824331602745839"/>
        </c:manualLayout>
      </c:layout>
      <c:lineChart>
        <c:grouping val="standard"/>
        <c:varyColors val="0"/>
        <c:ser>
          <c:idx val="1"/>
          <c:order val="0"/>
          <c:tx>
            <c:strRef>
              <c:f>Calculations_forecast!$A$38:$B$38</c:f>
              <c:strCache>
                <c:ptCount val="2"/>
                <c:pt idx="0">
                  <c:v>[13]</c:v>
                </c:pt>
                <c:pt idx="1">
                  <c:v>Health Outlays * MPCs</c:v>
                </c:pt>
              </c:strCache>
            </c:strRef>
          </c:tx>
          <c:spPr>
            <a:ln w="28575" cap="rnd">
              <a:solidFill>
                <a:schemeClr val="tx2">
                  <a:lumMod val="40000"/>
                  <a:lumOff val="60000"/>
                </a:schemeClr>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Calculations_forecast!$C$38:$IY$38</c:f>
              <c:numCache>
                <c:formatCode>General</c:formatCode>
                <c:ptCount val="257"/>
                <c:pt idx="0">
                  <c:v>0</c:v>
                </c:pt>
                <c:pt idx="1">
                  <c:v>0</c:v>
                </c:pt>
                <c:pt idx="2">
                  <c:v>0</c:v>
                </c:pt>
                <c:pt idx="3">
                  <c:v>12.06</c:v>
                </c:pt>
                <c:pt idx="4">
                  <c:v>12.6</c:v>
                </c:pt>
                <c:pt idx="5">
                  <c:v>13.14</c:v>
                </c:pt>
                <c:pt idx="6">
                  <c:v>13.5</c:v>
                </c:pt>
                <c:pt idx="7">
                  <c:v>14.040000000000001</c:v>
                </c:pt>
                <c:pt idx="8">
                  <c:v>14.670000000000002</c:v>
                </c:pt>
                <c:pt idx="9">
                  <c:v>14.85</c:v>
                </c:pt>
                <c:pt idx="10">
                  <c:v>15.149999999999999</c:v>
                </c:pt>
                <c:pt idx="11">
                  <c:v>15.345000000000001</c:v>
                </c:pt>
                <c:pt idx="12">
                  <c:v>15.840000000000002</c:v>
                </c:pt>
                <c:pt idx="13">
                  <c:v>16.492500000000003</c:v>
                </c:pt>
                <c:pt idx="14">
                  <c:v>17.100000000000001</c:v>
                </c:pt>
                <c:pt idx="15">
                  <c:v>17.865000000000002</c:v>
                </c:pt>
                <c:pt idx="16">
                  <c:v>18.63</c:v>
                </c:pt>
                <c:pt idx="17">
                  <c:v>19.507499999999997</c:v>
                </c:pt>
                <c:pt idx="18">
                  <c:v>20.475000000000001</c:v>
                </c:pt>
                <c:pt idx="19">
                  <c:v>21.532500000000002</c:v>
                </c:pt>
                <c:pt idx="20">
                  <c:v>22.86</c:v>
                </c:pt>
                <c:pt idx="21">
                  <c:v>24.0975</c:v>
                </c:pt>
                <c:pt idx="22">
                  <c:v>25.29</c:v>
                </c:pt>
                <c:pt idx="23">
                  <c:v>26.55</c:v>
                </c:pt>
                <c:pt idx="24">
                  <c:v>27.674999999999997</c:v>
                </c:pt>
                <c:pt idx="25">
                  <c:v>28.642499999999998</c:v>
                </c:pt>
                <c:pt idx="26">
                  <c:v>29.835000000000001</c:v>
                </c:pt>
                <c:pt idx="27">
                  <c:v>30.8475</c:v>
                </c:pt>
                <c:pt idx="28">
                  <c:v>31.815000000000001</c:v>
                </c:pt>
                <c:pt idx="29">
                  <c:v>33.142500000000005</c:v>
                </c:pt>
                <c:pt idx="30">
                  <c:v>34.065000000000005</c:v>
                </c:pt>
                <c:pt idx="31">
                  <c:v>34.942500000000003</c:v>
                </c:pt>
                <c:pt idx="32">
                  <c:v>35.977499999999999</c:v>
                </c:pt>
                <c:pt idx="33">
                  <c:v>36.967500000000001</c:v>
                </c:pt>
                <c:pt idx="34">
                  <c:v>38.25</c:v>
                </c:pt>
                <c:pt idx="35">
                  <c:v>39.757500000000007</c:v>
                </c:pt>
                <c:pt idx="36">
                  <c:v>41.175000000000004</c:v>
                </c:pt>
                <c:pt idx="37">
                  <c:v>42.615000000000002</c:v>
                </c:pt>
                <c:pt idx="38">
                  <c:v>44.122500000000002</c:v>
                </c:pt>
                <c:pt idx="39">
                  <c:v>45.9</c:v>
                </c:pt>
                <c:pt idx="40">
                  <c:v>47.925000000000004</c:v>
                </c:pt>
                <c:pt idx="41">
                  <c:v>49.612500000000004</c:v>
                </c:pt>
                <c:pt idx="42">
                  <c:v>51.772500000000008</c:v>
                </c:pt>
                <c:pt idx="43">
                  <c:v>54.022500000000001</c:v>
                </c:pt>
                <c:pt idx="44">
                  <c:v>56.317500000000003</c:v>
                </c:pt>
                <c:pt idx="45">
                  <c:v>59.287500000000001</c:v>
                </c:pt>
                <c:pt idx="46">
                  <c:v>61.875</c:v>
                </c:pt>
                <c:pt idx="47">
                  <c:v>64.102500000000006</c:v>
                </c:pt>
                <c:pt idx="48">
                  <c:v>66.307500000000005</c:v>
                </c:pt>
                <c:pt idx="49">
                  <c:v>68.467500000000001</c:v>
                </c:pt>
                <c:pt idx="50">
                  <c:v>70.695000000000007</c:v>
                </c:pt>
                <c:pt idx="51">
                  <c:v>72.967500000000001</c:v>
                </c:pt>
                <c:pt idx="52">
                  <c:v>75.532499999999999</c:v>
                </c:pt>
                <c:pt idx="53">
                  <c:v>77.782499999999999</c:v>
                </c:pt>
                <c:pt idx="54">
                  <c:v>80.055000000000007</c:v>
                </c:pt>
                <c:pt idx="55">
                  <c:v>82.507499999999993</c:v>
                </c:pt>
                <c:pt idx="56">
                  <c:v>84.712500000000006</c:v>
                </c:pt>
                <c:pt idx="57">
                  <c:v>86.962500000000006</c:v>
                </c:pt>
                <c:pt idx="58">
                  <c:v>89.144999999999996</c:v>
                </c:pt>
                <c:pt idx="59">
                  <c:v>91.215000000000003</c:v>
                </c:pt>
                <c:pt idx="60">
                  <c:v>93.037500000000009</c:v>
                </c:pt>
                <c:pt idx="61">
                  <c:v>94.837500000000006</c:v>
                </c:pt>
                <c:pt idx="62">
                  <c:v>96.637500000000003</c:v>
                </c:pt>
                <c:pt idx="63">
                  <c:v>98.482500000000002</c:v>
                </c:pt>
                <c:pt idx="64">
                  <c:v>100.46250000000001</c:v>
                </c:pt>
                <c:pt idx="65">
                  <c:v>102.55499999999999</c:v>
                </c:pt>
                <c:pt idx="66">
                  <c:v>104.7375</c:v>
                </c:pt>
                <c:pt idx="67">
                  <c:v>107.00999999999999</c:v>
                </c:pt>
                <c:pt idx="68">
                  <c:v>109.4175</c:v>
                </c:pt>
                <c:pt idx="69">
                  <c:v>111.8475</c:v>
                </c:pt>
                <c:pt idx="70">
                  <c:v>114.2325</c:v>
                </c:pt>
                <c:pt idx="71">
                  <c:v>116.45999999999998</c:v>
                </c:pt>
                <c:pt idx="72">
                  <c:v>118.37249999999999</c:v>
                </c:pt>
                <c:pt idx="73">
                  <c:v>120.35249999999999</c:v>
                </c:pt>
                <c:pt idx="74">
                  <c:v>122.60249999999999</c:v>
                </c:pt>
                <c:pt idx="75">
                  <c:v>125.3925</c:v>
                </c:pt>
                <c:pt idx="76">
                  <c:v>129.19500000000002</c:v>
                </c:pt>
                <c:pt idx="77">
                  <c:v>133.53749999999999</c:v>
                </c:pt>
                <c:pt idx="78">
                  <c:v>138.24</c:v>
                </c:pt>
                <c:pt idx="79">
                  <c:v>143.1</c:v>
                </c:pt>
                <c:pt idx="80">
                  <c:v>147.53250000000003</c:v>
                </c:pt>
                <c:pt idx="81">
                  <c:v>152.1</c:v>
                </c:pt>
                <c:pt idx="82">
                  <c:v>157.05000000000001</c:v>
                </c:pt>
                <c:pt idx="83">
                  <c:v>162.67500000000001</c:v>
                </c:pt>
                <c:pt idx="84">
                  <c:v>168.45750000000001</c:v>
                </c:pt>
                <c:pt idx="85">
                  <c:v>175.65750000000003</c:v>
                </c:pt>
                <c:pt idx="86">
                  <c:v>183.24000000000004</c:v>
                </c:pt>
                <c:pt idx="87">
                  <c:v>192.98250000000002</c:v>
                </c:pt>
                <c:pt idx="88">
                  <c:v>201.73500000000001</c:v>
                </c:pt>
                <c:pt idx="89">
                  <c:v>210.19499999999999</c:v>
                </c:pt>
                <c:pt idx="90">
                  <c:v>218.70000000000002</c:v>
                </c:pt>
                <c:pt idx="91">
                  <c:v>223.98750000000001</c:v>
                </c:pt>
                <c:pt idx="92">
                  <c:v>231.255</c:v>
                </c:pt>
                <c:pt idx="93">
                  <c:v>236.45250000000001</c:v>
                </c:pt>
                <c:pt idx="94">
                  <c:v>242.66249999999999</c:v>
                </c:pt>
                <c:pt idx="95">
                  <c:v>249.20999999999998</c:v>
                </c:pt>
                <c:pt idx="96">
                  <c:v>254.99250000000004</c:v>
                </c:pt>
                <c:pt idx="97">
                  <c:v>261.69749999999999</c:v>
                </c:pt>
                <c:pt idx="98">
                  <c:v>266.33249999999998</c:v>
                </c:pt>
                <c:pt idx="99">
                  <c:v>273.48750000000001</c:v>
                </c:pt>
                <c:pt idx="100">
                  <c:v>281.29499999999996</c:v>
                </c:pt>
                <c:pt idx="101">
                  <c:v>288.67500000000001</c:v>
                </c:pt>
                <c:pt idx="102">
                  <c:v>296.01</c:v>
                </c:pt>
                <c:pt idx="103">
                  <c:v>297.76499999999999</c:v>
                </c:pt>
                <c:pt idx="104">
                  <c:v>300.6225</c:v>
                </c:pt>
                <c:pt idx="105">
                  <c:v>306.60749999999996</c:v>
                </c:pt>
                <c:pt idx="106">
                  <c:v>310.97249999999997</c:v>
                </c:pt>
                <c:pt idx="107">
                  <c:v>317.745</c:v>
                </c:pt>
                <c:pt idx="108">
                  <c:v>323.34749999999997</c:v>
                </c:pt>
                <c:pt idx="109">
                  <c:v>325.10250000000002</c:v>
                </c:pt>
                <c:pt idx="110">
                  <c:v>328.86</c:v>
                </c:pt>
                <c:pt idx="111">
                  <c:v>333.04499999999996</c:v>
                </c:pt>
                <c:pt idx="112">
                  <c:v>334.8</c:v>
                </c:pt>
                <c:pt idx="113">
                  <c:v>336.78</c:v>
                </c:pt>
                <c:pt idx="114">
                  <c:v>337.02750000000003</c:v>
                </c:pt>
                <c:pt idx="115">
                  <c:v>338.15250000000003</c:v>
                </c:pt>
                <c:pt idx="116">
                  <c:v>341.32500000000005</c:v>
                </c:pt>
                <c:pt idx="117">
                  <c:v>343.95750000000004</c:v>
                </c:pt>
                <c:pt idx="118">
                  <c:v>349.13249999999999</c:v>
                </c:pt>
                <c:pt idx="119">
                  <c:v>353.94750000000005</c:v>
                </c:pt>
                <c:pt idx="120">
                  <c:v>357.43500000000006</c:v>
                </c:pt>
                <c:pt idx="121">
                  <c:v>363.6</c:v>
                </c:pt>
                <c:pt idx="122">
                  <c:v>370.21500000000003</c:v>
                </c:pt>
                <c:pt idx="123">
                  <c:v>376.78499999999997</c:v>
                </c:pt>
                <c:pt idx="124">
                  <c:v>387.04500000000002</c:v>
                </c:pt>
                <c:pt idx="125">
                  <c:v>399.66750000000002</c:v>
                </c:pt>
                <c:pt idx="126">
                  <c:v>408.15000000000003</c:v>
                </c:pt>
                <c:pt idx="127">
                  <c:v>422.84249999999997</c:v>
                </c:pt>
                <c:pt idx="128">
                  <c:v>434.13749999999999</c:v>
                </c:pt>
                <c:pt idx="129">
                  <c:v>441.15750000000003</c:v>
                </c:pt>
                <c:pt idx="130">
                  <c:v>452.29500000000002</c:v>
                </c:pt>
                <c:pt idx="131">
                  <c:v>458.75250000000005</c:v>
                </c:pt>
                <c:pt idx="132">
                  <c:v>465.63749999999999</c:v>
                </c:pt>
                <c:pt idx="133">
                  <c:v>472.79250000000008</c:v>
                </c:pt>
                <c:pt idx="134">
                  <c:v>481.34250000000003</c:v>
                </c:pt>
                <c:pt idx="135">
                  <c:v>487.125</c:v>
                </c:pt>
                <c:pt idx="136">
                  <c:v>497.65500000000003</c:v>
                </c:pt>
                <c:pt idx="137">
                  <c:v>511.13250000000005</c:v>
                </c:pt>
                <c:pt idx="138">
                  <c:v>521.52750000000003</c:v>
                </c:pt>
                <c:pt idx="139">
                  <c:v>534.73500000000001</c:v>
                </c:pt>
                <c:pt idx="140">
                  <c:v>545.55750000000012</c:v>
                </c:pt>
                <c:pt idx="141">
                  <c:v>556.04250000000002</c:v>
                </c:pt>
                <c:pt idx="142">
                  <c:v>564.66000000000008</c:v>
                </c:pt>
                <c:pt idx="143">
                  <c:v>572.87249999999995</c:v>
                </c:pt>
                <c:pt idx="144">
                  <c:v>585.5625</c:v>
                </c:pt>
                <c:pt idx="145">
                  <c:v>596.92500000000007</c:v>
                </c:pt>
                <c:pt idx="146">
                  <c:v>613.93500000000006</c:v>
                </c:pt>
                <c:pt idx="147">
                  <c:v>628.35749999999996</c:v>
                </c:pt>
                <c:pt idx="148">
                  <c:v>643.65750000000003</c:v>
                </c:pt>
                <c:pt idx="149">
                  <c:v>654.52499999999998</c:v>
                </c:pt>
                <c:pt idx="150">
                  <c:v>663.70499999999993</c:v>
                </c:pt>
                <c:pt idx="151">
                  <c:v>677.13750000000005</c:v>
                </c:pt>
                <c:pt idx="152">
                  <c:v>684.22500000000014</c:v>
                </c:pt>
                <c:pt idx="153">
                  <c:v>697.2075000000001</c:v>
                </c:pt>
                <c:pt idx="154">
                  <c:v>709.60500000000002</c:v>
                </c:pt>
                <c:pt idx="155">
                  <c:v>719.97750000000019</c:v>
                </c:pt>
                <c:pt idx="156">
                  <c:v>733.68000000000006</c:v>
                </c:pt>
                <c:pt idx="157">
                  <c:v>747.81000000000006</c:v>
                </c:pt>
                <c:pt idx="158">
                  <c:v>763.15499999999997</c:v>
                </c:pt>
                <c:pt idx="159">
                  <c:v>776.27250000000004</c:v>
                </c:pt>
                <c:pt idx="160">
                  <c:v>786.8024999999999</c:v>
                </c:pt>
                <c:pt idx="161">
                  <c:v>795.10500000000002</c:v>
                </c:pt>
                <c:pt idx="162">
                  <c:v>805.54500000000007</c:v>
                </c:pt>
                <c:pt idx="163">
                  <c:v>819.24750000000006</c:v>
                </c:pt>
                <c:pt idx="164">
                  <c:v>832.36500000000001</c:v>
                </c:pt>
                <c:pt idx="165">
                  <c:v>842.91750000000002</c:v>
                </c:pt>
                <c:pt idx="166">
                  <c:v>845.97750000000008</c:v>
                </c:pt>
                <c:pt idx="167">
                  <c:v>847.48500000000013</c:v>
                </c:pt>
                <c:pt idx="168">
                  <c:v>847.755</c:v>
                </c:pt>
                <c:pt idx="169">
                  <c:v>854.55000000000007</c:v>
                </c:pt>
                <c:pt idx="170">
                  <c:v>863.82</c:v>
                </c:pt>
                <c:pt idx="171">
                  <c:v>875.09250000000009</c:v>
                </c:pt>
                <c:pt idx="172">
                  <c:v>885.78</c:v>
                </c:pt>
                <c:pt idx="173">
                  <c:v>893.02499999999998</c:v>
                </c:pt>
                <c:pt idx="174">
                  <c:v>903.32999999999993</c:v>
                </c:pt>
                <c:pt idx="175">
                  <c:v>911.54250000000002</c:v>
                </c:pt>
                <c:pt idx="176">
                  <c:v>923.01750000000004</c:v>
                </c:pt>
                <c:pt idx="177">
                  <c:v>938.76750000000004</c:v>
                </c:pt>
                <c:pt idx="178">
                  <c:v>958.5</c:v>
                </c:pt>
                <c:pt idx="179">
                  <c:v>980.59500000000003</c:v>
                </c:pt>
                <c:pt idx="180">
                  <c:v>1002.8925</c:v>
                </c:pt>
                <c:pt idx="181">
                  <c:v>1023.8399999999999</c:v>
                </c:pt>
                <c:pt idx="182">
                  <c:v>1039.4549999999999</c:v>
                </c:pt>
                <c:pt idx="183">
                  <c:v>1052.9550000000002</c:v>
                </c:pt>
                <c:pt idx="184">
                  <c:v>1065.6225000000002</c:v>
                </c:pt>
                <c:pt idx="185">
                  <c:v>1076.4000000000001</c:v>
                </c:pt>
                <c:pt idx="186">
                  <c:v>1088.325</c:v>
                </c:pt>
                <c:pt idx="187">
                  <c:v>1102.4324999999999</c:v>
                </c:pt>
                <c:pt idx="188">
                  <c:v>1114.8525</c:v>
                </c:pt>
                <c:pt idx="189">
                  <c:v>1124.865</c:v>
                </c:pt>
                <c:pt idx="190">
                  <c:v>1136.385</c:v>
                </c:pt>
                <c:pt idx="191">
                  <c:v>1145.4075</c:v>
                </c:pt>
                <c:pt idx="192">
                  <c:v>1156.05</c:v>
                </c:pt>
                <c:pt idx="193">
                  <c:v>1170.9225000000001</c:v>
                </c:pt>
                <c:pt idx="194">
                  <c:v>1185.8625</c:v>
                </c:pt>
                <c:pt idx="195">
                  <c:v>1200.384748804993</c:v>
                </c:pt>
                <c:pt idx="196">
                  <c:v>1217.3847989583867</c:v>
                </c:pt>
                <c:pt idx="197">
                  <c:v>1234.9774041426513</c:v>
                </c:pt>
                <c:pt idx="198">
                  <c:v>1253.4174208702455</c:v>
                </c:pt>
                <c:pt idx="199">
                  <c:v>1276.8226199415096</c:v>
                </c:pt>
                <c:pt idx="200">
                  <c:v>1299.1445417001171</c:v>
                </c:pt>
                <c:pt idx="201">
                  <c:v>1320.3349726544798</c:v>
                </c:pt>
                <c:pt idx="202">
                  <c:v>1340.3441932827709</c:v>
                </c:pt>
                <c:pt idx="203">
                  <c:v>1359.1209358445776</c:v>
                </c:pt>
                <c:pt idx="204">
                  <c:v>1378.8559492341087</c:v>
                </c:pt>
                <c:pt idx="205">
                  <c:v>1399.573428014455</c:v>
                </c:pt>
                <c:pt idx="206">
                  <c:v>1421.2981009511254</c:v>
                </c:pt>
                <c:pt idx="207">
                  <c:v>1444.0552423362444</c:v>
                </c:pt>
                <c:pt idx="208">
                  <c:v>1469.9148001397671</c:v>
                </c:pt>
                <c:pt idx="209">
                  <c:v>1499.0009919956412</c:v>
                </c:pt>
                <c:pt idx="210">
                  <c:v>1531.4421680193718</c:v>
                </c:pt>
                <c:pt idx="211">
                  <c:v>1567.3709396314323</c:v>
                </c:pt>
                <c:pt idx="212">
                  <c:v>1599.3582779796081</c:v>
                </c:pt>
                <c:pt idx="213">
                  <c:v>1627.2455128372837</c:v>
                </c:pt>
                <c:pt idx="214">
                  <c:v>1650.8689930692224</c:v>
                </c:pt>
                <c:pt idx="215">
                  <c:v>1670.0599393653611</c:v>
                </c:pt>
                <c:pt idx="216">
                  <c:v>1689.0724020004734</c:v>
                </c:pt>
                <c:pt idx="217">
                  <c:v>1707.9028538139974</c:v>
                </c:pt>
                <c:pt idx="218">
                  <c:v>1726.5477314712775</c:v>
                </c:pt>
                <c:pt idx="219">
                  <c:v>1745.0034352519024</c:v>
                </c:pt>
                <c:pt idx="220">
                  <c:v>1768.8378140967288</c:v>
                </c:pt>
                <c:pt idx="221">
                  <c:v>1798.2365305907033</c:v>
                </c:pt>
                <c:pt idx="222">
                  <c:v>1833.3907166561271</c:v>
                </c:pt>
                <c:pt idx="223">
                  <c:v>1874.4971292617279</c:v>
                </c:pt>
                <c:pt idx="224">
                  <c:v>1913.7726814779005</c:v>
                </c:pt>
                <c:pt idx="225">
                  <c:v>1951.1127932126644</c:v>
                </c:pt>
                <c:pt idx="226">
                  <c:v>1986.4089951530786</c:v>
                </c:pt>
                <c:pt idx="227">
                  <c:v>2019.5488024118756</c:v>
                </c:pt>
                <c:pt idx="228">
                  <c:v>2053.1149704412683</c:v>
                </c:pt>
                <c:pt idx="229">
                  <c:v>2087.1124932758594</c:v>
                </c:pt>
                <c:pt idx="230">
                  <c:v>2121.5464116490048</c:v>
                </c:pt>
                <c:pt idx="231">
                  <c:v>2156.4218131220082</c:v>
                </c:pt>
                <c:pt idx="232">
                  <c:v>2195.7196426298583</c:v>
                </c:pt>
                <c:pt idx="233">
                  <c:v>2239.6359446680658</c:v>
                </c:pt>
                <c:pt idx="234">
                  <c:v>2288.3738139675165</c:v>
                </c:pt>
                <c:pt idx="235">
                  <c:v>2342.1436283158928</c:v>
                </c:pt>
              </c:numCache>
            </c:numRef>
          </c:val>
          <c:smooth val="0"/>
          <c:extLst>
            <c:ext xmlns:c16="http://schemas.microsoft.com/office/drawing/2014/chart" uri="{C3380CC4-5D6E-409C-BE32-E72D297353CC}">
              <c16:uniqueId val="{00000005-D3D5-45F0-8E6A-0B566EFAA658}"/>
            </c:ext>
          </c:extLst>
        </c:ser>
        <c:ser>
          <c:idx val="0"/>
          <c:order val="1"/>
          <c:tx>
            <c:strRef>
              <c:f>Calculations_forecast!$A$39:$B$39</c:f>
              <c:strCache>
                <c:ptCount val="2"/>
                <c:pt idx="0">
                  <c:v>[14]</c:v>
                </c:pt>
                <c:pt idx="1">
                  <c:v>Social Benefits * MPCs</c:v>
                </c:pt>
              </c:strCache>
            </c:strRef>
          </c:tx>
          <c:spPr>
            <a:ln w="28575" cap="rnd">
              <a:solidFill>
                <a:schemeClr val="accent1"/>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Calculations_forecast!$C$39:$IY$39</c:f>
              <c:numCache>
                <c:formatCode>General</c:formatCode>
                <c:ptCount val="257"/>
                <c:pt idx="0">
                  <c:v>0</c:v>
                </c:pt>
                <c:pt idx="1">
                  <c:v>0</c:v>
                </c:pt>
                <c:pt idx="2">
                  <c:v>0</c:v>
                </c:pt>
                <c:pt idx="3">
                  <c:v>57.6</c:v>
                </c:pt>
                <c:pt idx="4">
                  <c:v>58.769999999999996</c:v>
                </c:pt>
                <c:pt idx="5">
                  <c:v>65.070000000000007</c:v>
                </c:pt>
                <c:pt idx="6">
                  <c:v>64.710000000000008</c:v>
                </c:pt>
                <c:pt idx="7">
                  <c:v>65.610000000000014</c:v>
                </c:pt>
                <c:pt idx="8">
                  <c:v>67.59</c:v>
                </c:pt>
                <c:pt idx="9">
                  <c:v>67.635000000000005</c:v>
                </c:pt>
                <c:pt idx="10">
                  <c:v>67.710000000000008</c:v>
                </c:pt>
                <c:pt idx="11">
                  <c:v>69.997500000000002</c:v>
                </c:pt>
                <c:pt idx="12">
                  <c:v>72.652500000000003</c:v>
                </c:pt>
                <c:pt idx="13">
                  <c:v>75.532500000000013</c:v>
                </c:pt>
                <c:pt idx="14">
                  <c:v>78.592500000000001</c:v>
                </c:pt>
                <c:pt idx="15">
                  <c:v>79.897499999999994</c:v>
                </c:pt>
                <c:pt idx="16">
                  <c:v>81.85499999999999</c:v>
                </c:pt>
                <c:pt idx="17">
                  <c:v>84.982499999999987</c:v>
                </c:pt>
                <c:pt idx="18">
                  <c:v>89.19</c:v>
                </c:pt>
                <c:pt idx="19">
                  <c:v>94.162500000000009</c:v>
                </c:pt>
                <c:pt idx="20">
                  <c:v>100.10249999999999</c:v>
                </c:pt>
                <c:pt idx="21">
                  <c:v>107.685</c:v>
                </c:pt>
                <c:pt idx="22">
                  <c:v>114.47999999999999</c:v>
                </c:pt>
                <c:pt idx="23">
                  <c:v>120.2625</c:v>
                </c:pt>
                <c:pt idx="24">
                  <c:v>124.74</c:v>
                </c:pt>
                <c:pt idx="25">
                  <c:v>125.68499999999999</c:v>
                </c:pt>
                <c:pt idx="26">
                  <c:v>127.28250000000001</c:v>
                </c:pt>
                <c:pt idx="27">
                  <c:v>129.03749999999999</c:v>
                </c:pt>
                <c:pt idx="28">
                  <c:v>130.5</c:v>
                </c:pt>
                <c:pt idx="29">
                  <c:v>132.16499999999996</c:v>
                </c:pt>
                <c:pt idx="30">
                  <c:v>133.85249999999999</c:v>
                </c:pt>
                <c:pt idx="31">
                  <c:v>135.58500000000001</c:v>
                </c:pt>
                <c:pt idx="32">
                  <c:v>137.29500000000002</c:v>
                </c:pt>
                <c:pt idx="33">
                  <c:v>139.13999999999999</c:v>
                </c:pt>
                <c:pt idx="34">
                  <c:v>141.32249999999999</c:v>
                </c:pt>
                <c:pt idx="35">
                  <c:v>143.32500000000002</c:v>
                </c:pt>
                <c:pt idx="36">
                  <c:v>145.7775</c:v>
                </c:pt>
                <c:pt idx="37">
                  <c:v>148.88250000000002</c:v>
                </c:pt>
                <c:pt idx="38">
                  <c:v>153.5625</c:v>
                </c:pt>
                <c:pt idx="39">
                  <c:v>158.715</c:v>
                </c:pt>
                <c:pt idx="40">
                  <c:v>164.85750000000002</c:v>
                </c:pt>
                <c:pt idx="41">
                  <c:v>171.495</c:v>
                </c:pt>
                <c:pt idx="42">
                  <c:v>181.32750000000001</c:v>
                </c:pt>
                <c:pt idx="43">
                  <c:v>190.32749999999999</c:v>
                </c:pt>
                <c:pt idx="44">
                  <c:v>198.13499999999999</c:v>
                </c:pt>
                <c:pt idx="45">
                  <c:v>204.79500000000002</c:v>
                </c:pt>
                <c:pt idx="46">
                  <c:v>208.755</c:v>
                </c:pt>
                <c:pt idx="47">
                  <c:v>212.94</c:v>
                </c:pt>
                <c:pt idx="48">
                  <c:v>217.07999999999998</c:v>
                </c:pt>
                <c:pt idx="49">
                  <c:v>222.61500000000001</c:v>
                </c:pt>
                <c:pt idx="50">
                  <c:v>227.74499999999998</c:v>
                </c:pt>
                <c:pt idx="51">
                  <c:v>235.82249999999999</c:v>
                </c:pt>
                <c:pt idx="52">
                  <c:v>243.09000000000003</c:v>
                </c:pt>
                <c:pt idx="53">
                  <c:v>249.95250000000001</c:v>
                </c:pt>
                <c:pt idx="54">
                  <c:v>251.91</c:v>
                </c:pt>
                <c:pt idx="55">
                  <c:v>250.9425</c:v>
                </c:pt>
                <c:pt idx="56">
                  <c:v>250.60500000000005</c:v>
                </c:pt>
                <c:pt idx="57">
                  <c:v>249.54749999999999</c:v>
                </c:pt>
                <c:pt idx="58">
                  <c:v>250.04249999999999</c:v>
                </c:pt>
                <c:pt idx="59">
                  <c:v>251.59499999999997</c:v>
                </c:pt>
                <c:pt idx="60">
                  <c:v>254.67750000000004</c:v>
                </c:pt>
                <c:pt idx="61">
                  <c:v>257.71500000000003</c:v>
                </c:pt>
                <c:pt idx="62">
                  <c:v>261.58500000000004</c:v>
                </c:pt>
                <c:pt idx="63">
                  <c:v>264.33000000000004</c:v>
                </c:pt>
                <c:pt idx="64">
                  <c:v>267.25500000000005</c:v>
                </c:pt>
                <c:pt idx="65">
                  <c:v>270.81</c:v>
                </c:pt>
                <c:pt idx="66">
                  <c:v>274.81500000000005</c:v>
                </c:pt>
                <c:pt idx="67">
                  <c:v>278.73</c:v>
                </c:pt>
                <c:pt idx="68">
                  <c:v>281.27249999999998</c:v>
                </c:pt>
                <c:pt idx="69">
                  <c:v>283.77</c:v>
                </c:pt>
                <c:pt idx="70">
                  <c:v>285.05249999999995</c:v>
                </c:pt>
                <c:pt idx="71">
                  <c:v>286.65000000000003</c:v>
                </c:pt>
                <c:pt idx="72">
                  <c:v>291.12750000000005</c:v>
                </c:pt>
                <c:pt idx="73">
                  <c:v>294.97500000000002</c:v>
                </c:pt>
                <c:pt idx="74">
                  <c:v>299.34000000000003</c:v>
                </c:pt>
                <c:pt idx="75">
                  <c:v>303.77249999999998</c:v>
                </c:pt>
                <c:pt idx="76">
                  <c:v>308.4975</c:v>
                </c:pt>
                <c:pt idx="77">
                  <c:v>313.67250000000001</c:v>
                </c:pt>
                <c:pt idx="78">
                  <c:v>319.29750000000001</c:v>
                </c:pt>
                <c:pt idx="79">
                  <c:v>325.89000000000004</c:v>
                </c:pt>
                <c:pt idx="80">
                  <c:v>332.25750000000005</c:v>
                </c:pt>
                <c:pt idx="81">
                  <c:v>339.34500000000003</c:v>
                </c:pt>
                <c:pt idx="82">
                  <c:v>346.41</c:v>
                </c:pt>
                <c:pt idx="83">
                  <c:v>354.51</c:v>
                </c:pt>
                <c:pt idx="84">
                  <c:v>363.64499999999998</c:v>
                </c:pt>
                <c:pt idx="85">
                  <c:v>373.54500000000002</c:v>
                </c:pt>
                <c:pt idx="86">
                  <c:v>382.995</c:v>
                </c:pt>
                <c:pt idx="87">
                  <c:v>392.48999999999995</c:v>
                </c:pt>
                <c:pt idx="88">
                  <c:v>403.53750000000002</c:v>
                </c:pt>
                <c:pt idx="89">
                  <c:v>414.33750000000003</c:v>
                </c:pt>
                <c:pt idx="90">
                  <c:v>425.52</c:v>
                </c:pt>
                <c:pt idx="91">
                  <c:v>434.56500000000005</c:v>
                </c:pt>
                <c:pt idx="92">
                  <c:v>439.89750000000004</c:v>
                </c:pt>
                <c:pt idx="93">
                  <c:v>444.28499999999997</c:v>
                </c:pt>
                <c:pt idx="94">
                  <c:v>448.2</c:v>
                </c:pt>
                <c:pt idx="95">
                  <c:v>451.84499999999997</c:v>
                </c:pt>
                <c:pt idx="96">
                  <c:v>454.79250000000002</c:v>
                </c:pt>
                <c:pt idx="97">
                  <c:v>456.72750000000002</c:v>
                </c:pt>
                <c:pt idx="98">
                  <c:v>458.23500000000001</c:v>
                </c:pt>
                <c:pt idx="99">
                  <c:v>460.64250000000004</c:v>
                </c:pt>
                <c:pt idx="100">
                  <c:v>464.66999999999996</c:v>
                </c:pt>
                <c:pt idx="101">
                  <c:v>469.77750000000003</c:v>
                </c:pt>
                <c:pt idx="102">
                  <c:v>475.29</c:v>
                </c:pt>
                <c:pt idx="103">
                  <c:v>480.46500000000003</c:v>
                </c:pt>
                <c:pt idx="104">
                  <c:v>485.55000000000013</c:v>
                </c:pt>
                <c:pt idx="105">
                  <c:v>490.2075000000001</c:v>
                </c:pt>
                <c:pt idx="106">
                  <c:v>494.34750000000008</c:v>
                </c:pt>
                <c:pt idx="107">
                  <c:v>497.9475000000001</c:v>
                </c:pt>
                <c:pt idx="108">
                  <c:v>500.73750000000001</c:v>
                </c:pt>
                <c:pt idx="109">
                  <c:v>503.12250000000012</c:v>
                </c:pt>
                <c:pt idx="110">
                  <c:v>505.8225000000001</c:v>
                </c:pt>
                <c:pt idx="111">
                  <c:v>508.83750000000003</c:v>
                </c:pt>
                <c:pt idx="112">
                  <c:v>511.875</c:v>
                </c:pt>
                <c:pt idx="113">
                  <c:v>515.45249999999999</c:v>
                </c:pt>
                <c:pt idx="114">
                  <c:v>519.75</c:v>
                </c:pt>
                <c:pt idx="115">
                  <c:v>523.95749999999998</c:v>
                </c:pt>
                <c:pt idx="116">
                  <c:v>527.89499999999998</c:v>
                </c:pt>
                <c:pt idx="117">
                  <c:v>531.78750000000002</c:v>
                </c:pt>
                <c:pt idx="118">
                  <c:v>535.31999999999994</c:v>
                </c:pt>
                <c:pt idx="119">
                  <c:v>539.03250000000003</c:v>
                </c:pt>
                <c:pt idx="120">
                  <c:v>543.08249999999998</c:v>
                </c:pt>
                <c:pt idx="121">
                  <c:v>549.80999999999995</c:v>
                </c:pt>
                <c:pt idx="122">
                  <c:v>556.38000000000011</c:v>
                </c:pt>
                <c:pt idx="123">
                  <c:v>563.60249999999996</c:v>
                </c:pt>
                <c:pt idx="124">
                  <c:v>573.79499999999996</c:v>
                </c:pt>
                <c:pt idx="125">
                  <c:v>582.95249999999999</c:v>
                </c:pt>
                <c:pt idx="126">
                  <c:v>594.83249999999998</c:v>
                </c:pt>
                <c:pt idx="127">
                  <c:v>608.4</c:v>
                </c:pt>
                <c:pt idx="128">
                  <c:v>622.57500000000005</c:v>
                </c:pt>
                <c:pt idx="129">
                  <c:v>639.85500000000002</c:v>
                </c:pt>
                <c:pt idx="130">
                  <c:v>654.52499999999998</c:v>
                </c:pt>
                <c:pt idx="131">
                  <c:v>667.19250000000011</c:v>
                </c:pt>
                <c:pt idx="132">
                  <c:v>676.86750000000006</c:v>
                </c:pt>
                <c:pt idx="133">
                  <c:v>684.45</c:v>
                </c:pt>
                <c:pt idx="134">
                  <c:v>692.91000000000008</c:v>
                </c:pt>
                <c:pt idx="135">
                  <c:v>701.75249999999994</c:v>
                </c:pt>
                <c:pt idx="136">
                  <c:v>710.34749999999985</c:v>
                </c:pt>
                <c:pt idx="137">
                  <c:v>716.67</c:v>
                </c:pt>
                <c:pt idx="138">
                  <c:v>722.99249999999984</c:v>
                </c:pt>
                <c:pt idx="139">
                  <c:v>729.2924999999999</c:v>
                </c:pt>
                <c:pt idx="140">
                  <c:v>737.55000000000007</c:v>
                </c:pt>
                <c:pt idx="141">
                  <c:v>746.28000000000009</c:v>
                </c:pt>
                <c:pt idx="142">
                  <c:v>758.1825</c:v>
                </c:pt>
                <c:pt idx="143">
                  <c:v>768.96</c:v>
                </c:pt>
                <c:pt idx="144">
                  <c:v>779.28750000000002</c:v>
                </c:pt>
                <c:pt idx="145">
                  <c:v>789.79499999999996</c:v>
                </c:pt>
                <c:pt idx="146">
                  <c:v>796.97249999999985</c:v>
                </c:pt>
                <c:pt idx="147">
                  <c:v>805.38750000000005</c:v>
                </c:pt>
                <c:pt idx="148">
                  <c:v>815.625</c:v>
                </c:pt>
                <c:pt idx="149">
                  <c:v>826.62750000000017</c:v>
                </c:pt>
                <c:pt idx="150">
                  <c:v>838.07999999999993</c:v>
                </c:pt>
                <c:pt idx="151">
                  <c:v>850.47749999999996</c:v>
                </c:pt>
                <c:pt idx="152">
                  <c:v>863.19000000000017</c:v>
                </c:pt>
                <c:pt idx="153">
                  <c:v>947.54250000000002</c:v>
                </c:pt>
                <c:pt idx="154">
                  <c:v>981.2924999999999</c:v>
                </c:pt>
                <c:pt idx="155">
                  <c:v>1007.415</c:v>
                </c:pt>
                <c:pt idx="156">
                  <c:v>1046.2950000000001</c:v>
                </c:pt>
                <c:pt idx="157">
                  <c:v>1038.24</c:v>
                </c:pt>
                <c:pt idx="158">
                  <c:v>1075.0050000000001</c:v>
                </c:pt>
                <c:pt idx="159">
                  <c:v>1120.68</c:v>
                </c:pt>
                <c:pt idx="160">
                  <c:v>1168.7175</c:v>
                </c:pt>
                <c:pt idx="161">
                  <c:v>1189.3724999999999</c:v>
                </c:pt>
                <c:pt idx="162">
                  <c:v>1213.83</c:v>
                </c:pt>
                <c:pt idx="163">
                  <c:v>1234.0124999999998</c:v>
                </c:pt>
                <c:pt idx="164">
                  <c:v>1232.325</c:v>
                </c:pt>
                <c:pt idx="165">
                  <c:v>1231.5375000000001</c:v>
                </c:pt>
                <c:pt idx="166">
                  <c:v>1230.9974999999997</c:v>
                </c:pt>
                <c:pt idx="167">
                  <c:v>1231.6275000000001</c:v>
                </c:pt>
                <c:pt idx="168">
                  <c:v>1227.7125000000001</c:v>
                </c:pt>
                <c:pt idx="169">
                  <c:v>1223.1000000000001</c:v>
                </c:pt>
                <c:pt idx="170">
                  <c:v>1218.8699999999999</c:v>
                </c:pt>
                <c:pt idx="171">
                  <c:v>1215.2250000000001</c:v>
                </c:pt>
                <c:pt idx="172">
                  <c:v>1220.04</c:v>
                </c:pt>
                <c:pt idx="173">
                  <c:v>1225.5075000000002</c:v>
                </c:pt>
                <c:pt idx="174">
                  <c:v>1231.0424999999998</c:v>
                </c:pt>
                <c:pt idx="175">
                  <c:v>1235.79</c:v>
                </c:pt>
                <c:pt idx="176">
                  <c:v>1239.4799999999998</c:v>
                </c:pt>
                <c:pt idx="177">
                  <c:v>1247.5350000000001</c:v>
                </c:pt>
                <c:pt idx="178">
                  <c:v>1256.5125</c:v>
                </c:pt>
                <c:pt idx="179">
                  <c:v>1266.8850000000002</c:v>
                </c:pt>
                <c:pt idx="180">
                  <c:v>1281.3300000000002</c:v>
                </c:pt>
                <c:pt idx="181">
                  <c:v>1293.5925</c:v>
                </c:pt>
                <c:pt idx="182">
                  <c:v>1305.2474999999999</c:v>
                </c:pt>
                <c:pt idx="183">
                  <c:v>1316.25</c:v>
                </c:pt>
                <c:pt idx="184">
                  <c:v>1324.0575000000001</c:v>
                </c:pt>
                <c:pt idx="185">
                  <c:v>1330.5150000000001</c:v>
                </c:pt>
                <c:pt idx="186">
                  <c:v>1337.0400000000002</c:v>
                </c:pt>
                <c:pt idx="187">
                  <c:v>1343.2275</c:v>
                </c:pt>
                <c:pt idx="188">
                  <c:v>1351.0574999999999</c:v>
                </c:pt>
                <c:pt idx="189">
                  <c:v>1358.6625000000001</c:v>
                </c:pt>
                <c:pt idx="190">
                  <c:v>1368.2250000000001</c:v>
                </c:pt>
                <c:pt idx="191">
                  <c:v>1378.1925000000001</c:v>
                </c:pt>
                <c:pt idx="192">
                  <c:v>1389.6674999999998</c:v>
                </c:pt>
                <c:pt idx="193">
                  <c:v>1401.5250000000001</c:v>
                </c:pt>
                <c:pt idx="194">
                  <c:v>1412.6850000000002</c:v>
                </c:pt>
                <c:pt idx="195">
                  <c:v>1428.3628027726768</c:v>
                </c:pt>
                <c:pt idx="196">
                  <c:v>1441.197212325344</c:v>
                </c:pt>
                <c:pt idx="197">
                  <c:v>1456.473494489979</c:v>
                </c:pt>
                <c:pt idx="198">
                  <c:v>1473.761286463282</c:v>
                </c:pt>
                <c:pt idx="199">
                  <c:v>1489.5067621121418</c:v>
                </c:pt>
                <c:pt idx="200">
                  <c:v>1506.6587178437026</c:v>
                </c:pt>
                <c:pt idx="201">
                  <c:v>1525.2666590682275</c:v>
                </c:pt>
                <c:pt idx="202">
                  <c:v>1545.3815688429888</c:v>
                </c:pt>
                <c:pt idx="203">
                  <c:v>1567.0559489953071</c:v>
                </c:pt>
                <c:pt idx="204">
                  <c:v>1589.0321958441989</c:v>
                </c:pt>
                <c:pt idx="205">
                  <c:v>1611.3141379486799</c:v>
                </c:pt>
                <c:pt idx="206">
                  <c:v>1633.9056173051026</c:v>
                </c:pt>
                <c:pt idx="207">
                  <c:v>1656.8104880134867</c:v>
                </c:pt>
                <c:pt idx="208">
                  <c:v>1677.5651308601575</c:v>
                </c:pt>
                <c:pt idx="209">
                  <c:v>1696.0636825348115</c:v>
                </c:pt>
                <c:pt idx="210">
                  <c:v>1712.196484590829</c:v>
                </c:pt>
                <c:pt idx="211">
                  <c:v>1725.8499606271491</c:v>
                </c:pt>
                <c:pt idx="212">
                  <c:v>1743.7741005865792</c:v>
                </c:pt>
                <c:pt idx="213">
                  <c:v>1766.1262726806654</c:v>
                </c:pt>
                <c:pt idx="214">
                  <c:v>1793.0687125203992</c:v>
                </c:pt>
                <c:pt idx="215">
                  <c:v>1824.7686672641069</c:v>
                </c:pt>
                <c:pt idx="216">
                  <c:v>1857.2111925603565</c:v>
                </c:pt>
                <c:pt idx="217">
                  <c:v>1890.4054136350035</c:v>
                </c:pt>
                <c:pt idx="218">
                  <c:v>1924.3605347356765</c:v>
                </c:pt>
                <c:pt idx="219">
                  <c:v>1959.0858393957637</c:v>
                </c:pt>
                <c:pt idx="220">
                  <c:v>1988.997477699839</c:v>
                </c:pt>
                <c:pt idx="221">
                  <c:v>2013.9150098071775</c:v>
                </c:pt>
                <c:pt idx="222">
                  <c:v>2033.6525594749912</c:v>
                </c:pt>
                <c:pt idx="223">
                  <c:v>2048.0186582102428</c:v>
                </c:pt>
                <c:pt idx="224">
                  <c:v>2065.0171250667913</c:v>
                </c:pt>
                <c:pt idx="225">
                  <c:v>2084.7641203465728</c:v>
                </c:pt>
                <c:pt idx="226">
                  <c:v>2107.379860875697</c:v>
                </c:pt>
                <c:pt idx="227">
                  <c:v>2132.9887487747787</c:v>
                </c:pt>
                <c:pt idx="228">
                  <c:v>2157.9523051742149</c:v>
                </c:pt>
                <c:pt idx="229">
                  <c:v>2182.2482161213729</c:v>
                </c:pt>
                <c:pt idx="230">
                  <c:v>2205.8536831539623</c:v>
                </c:pt>
                <c:pt idx="231">
                  <c:v>2228.7454143615082</c:v>
                </c:pt>
                <c:pt idx="232">
                  <c:v>2249.8271017220072</c:v>
                </c:pt>
                <c:pt idx="233">
                  <c:v>2268.9651847096038</c:v>
                </c:pt>
                <c:pt idx="234">
                  <c:v>2286.0203007173427</c:v>
                </c:pt>
                <c:pt idx="235">
                  <c:v>2300.8470751064956</c:v>
                </c:pt>
              </c:numCache>
            </c:numRef>
          </c:val>
          <c:smooth val="0"/>
          <c:extLst>
            <c:ext xmlns:c16="http://schemas.microsoft.com/office/drawing/2014/chart" uri="{C3380CC4-5D6E-409C-BE32-E72D297353CC}">
              <c16:uniqueId val="{00000007-D3D5-45F0-8E6A-0B566EFAA658}"/>
            </c:ext>
          </c:extLst>
        </c:ser>
        <c:dLbls>
          <c:showLegendKey val="0"/>
          <c:showVal val="0"/>
          <c:showCatName val="0"/>
          <c:showSerName val="0"/>
          <c:showPercent val="0"/>
          <c:showBubbleSize val="0"/>
        </c:dLbls>
        <c:smooth val="0"/>
        <c:axId val="430275648"/>
        <c:axId val="430274336"/>
      </c:lineChart>
      <c:dateAx>
        <c:axId val="430275648"/>
        <c:scaling>
          <c:orientation val="minMax"/>
          <c:min val="42430"/>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plotArea>
    <c:legend>
      <c:legendPos val="b"/>
      <c:layout>
        <c:manualLayout>
          <c:xMode val="edge"/>
          <c:yMode val="edge"/>
          <c:x val="2.3461291937438303E-2"/>
          <c:y val="0.8638677996138997"/>
          <c:w val="0.92616802578822033"/>
          <c:h val="9.902999207950351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Consumption out</a:t>
            </a:r>
            <a:r>
              <a:rPr lang="en-US" baseline="0"/>
              <a:t> of Taxes</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20520872523069919"/>
          <c:w val="0.8731203242451836"/>
          <c:h val="0.56869579981747564"/>
        </c:manualLayout>
      </c:layout>
      <c:lineChart>
        <c:grouping val="standard"/>
        <c:varyColors val="0"/>
        <c:ser>
          <c:idx val="2"/>
          <c:order val="0"/>
          <c:tx>
            <c:strRef>
              <c:f>Calculations_forecast!$A$40:$B$40</c:f>
              <c:strCache>
                <c:ptCount val="2"/>
                <c:pt idx="0">
                  <c:v>[15a]</c:v>
                </c:pt>
                <c:pt idx="1">
                  <c:v>Non-Corporate Taxes * MPCs</c:v>
                </c:pt>
              </c:strCache>
            </c:strRef>
          </c:tx>
          <c:spPr>
            <a:ln w="28575" cap="rnd">
              <a:solidFill>
                <a:schemeClr val="accent3"/>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Calculations_forecast!$C$40:$IY$40</c:f>
              <c:numCache>
                <c:formatCode>General</c:formatCode>
                <c:ptCount val="257"/>
                <c:pt idx="0">
                  <c:v>0</c:v>
                </c:pt>
                <c:pt idx="1">
                  <c:v>0</c:v>
                </c:pt>
                <c:pt idx="2">
                  <c:v>0</c:v>
                </c:pt>
                <c:pt idx="3">
                  <c:v>0</c:v>
                </c:pt>
                <c:pt idx="4">
                  <c:v>0</c:v>
                </c:pt>
                <c:pt idx="5">
                  <c:v>0</c:v>
                </c:pt>
                <c:pt idx="6">
                  <c:v>0</c:v>
                </c:pt>
                <c:pt idx="7">
                  <c:v>0</c:v>
                </c:pt>
                <c:pt idx="8">
                  <c:v>0</c:v>
                </c:pt>
                <c:pt idx="9">
                  <c:v>0</c:v>
                </c:pt>
                <c:pt idx="10">
                  <c:v>-171.50400000000002</c:v>
                </c:pt>
                <c:pt idx="11">
                  <c:v>-173.874</c:v>
                </c:pt>
                <c:pt idx="12">
                  <c:v>-177.33599999999998</c:v>
                </c:pt>
                <c:pt idx="13">
                  <c:v>-180.85199999999998</c:v>
                </c:pt>
                <c:pt idx="14">
                  <c:v>-184.2456</c:v>
                </c:pt>
                <c:pt idx="15">
                  <c:v>-187.78200000000001</c:v>
                </c:pt>
                <c:pt idx="16">
                  <c:v>-192.72</c:v>
                </c:pt>
                <c:pt idx="17">
                  <c:v>-198.066</c:v>
                </c:pt>
                <c:pt idx="18">
                  <c:v>-203.91</c:v>
                </c:pt>
                <c:pt idx="19">
                  <c:v>-209.136</c:v>
                </c:pt>
                <c:pt idx="20">
                  <c:v>-213.08399999999997</c:v>
                </c:pt>
                <c:pt idx="21">
                  <c:v>-212.61600000000001</c:v>
                </c:pt>
                <c:pt idx="22">
                  <c:v>-216.13200000000001</c:v>
                </c:pt>
                <c:pt idx="23">
                  <c:v>-222.33600000000004</c:v>
                </c:pt>
                <c:pt idx="24">
                  <c:v>-227.05800000000002</c:v>
                </c:pt>
                <c:pt idx="25">
                  <c:v>-231.86399999999995</c:v>
                </c:pt>
                <c:pt idx="26">
                  <c:v>-236.69399999999999</c:v>
                </c:pt>
                <c:pt idx="27">
                  <c:v>-242.03999999999994</c:v>
                </c:pt>
                <c:pt idx="28">
                  <c:v>-248.36399999999998</c:v>
                </c:pt>
                <c:pt idx="29">
                  <c:v>-257.46600000000001</c:v>
                </c:pt>
                <c:pt idx="30">
                  <c:v>-264.37200000000001</c:v>
                </c:pt>
                <c:pt idx="31">
                  <c:v>-271.67999999999995</c:v>
                </c:pt>
                <c:pt idx="32">
                  <c:v>-279.36599999999999</c:v>
                </c:pt>
                <c:pt idx="33">
                  <c:v>-288.14400000000001</c:v>
                </c:pt>
                <c:pt idx="34">
                  <c:v>-297.14400000000001</c:v>
                </c:pt>
                <c:pt idx="35">
                  <c:v>-306.55199999999996</c:v>
                </c:pt>
                <c:pt idx="36">
                  <c:v>-316.13399999999996</c:v>
                </c:pt>
                <c:pt idx="37">
                  <c:v>-325.488</c:v>
                </c:pt>
                <c:pt idx="38">
                  <c:v>-335.79599999999999</c:v>
                </c:pt>
                <c:pt idx="39">
                  <c:v>-346.48200000000003</c:v>
                </c:pt>
                <c:pt idx="40">
                  <c:v>-355.99200000000002</c:v>
                </c:pt>
                <c:pt idx="41">
                  <c:v>-364.96799999999996</c:v>
                </c:pt>
                <c:pt idx="42">
                  <c:v>-375.25200000000001</c:v>
                </c:pt>
                <c:pt idx="43">
                  <c:v>-386.83800000000002</c:v>
                </c:pt>
                <c:pt idx="44">
                  <c:v>-402.05999999999995</c:v>
                </c:pt>
                <c:pt idx="45">
                  <c:v>-417.07799999999997</c:v>
                </c:pt>
                <c:pt idx="46">
                  <c:v>-430.45199999999994</c:v>
                </c:pt>
                <c:pt idx="47">
                  <c:v>-441.49199999999996</c:v>
                </c:pt>
                <c:pt idx="48">
                  <c:v>-451.25999999999993</c:v>
                </c:pt>
                <c:pt idx="49">
                  <c:v>-461.30999999999995</c:v>
                </c:pt>
                <c:pt idx="50">
                  <c:v>-469.40999999999991</c:v>
                </c:pt>
                <c:pt idx="51">
                  <c:v>-476.59199999999993</c:v>
                </c:pt>
                <c:pt idx="52">
                  <c:v>-481.82399999999996</c:v>
                </c:pt>
                <c:pt idx="53">
                  <c:v>-487.91399999999999</c:v>
                </c:pt>
                <c:pt idx="54">
                  <c:v>-491.988</c:v>
                </c:pt>
                <c:pt idx="55">
                  <c:v>-497.46000000000004</c:v>
                </c:pt>
                <c:pt idx="56">
                  <c:v>-506.346</c:v>
                </c:pt>
                <c:pt idx="57">
                  <c:v>-515.79600000000005</c:v>
                </c:pt>
                <c:pt idx="58">
                  <c:v>-526.54200000000003</c:v>
                </c:pt>
                <c:pt idx="59">
                  <c:v>-537.82799999999997</c:v>
                </c:pt>
                <c:pt idx="60">
                  <c:v>-553.30199999999991</c:v>
                </c:pt>
                <c:pt idx="61">
                  <c:v>-561.90599999999995</c:v>
                </c:pt>
                <c:pt idx="62">
                  <c:v>-573.00599999999997</c:v>
                </c:pt>
                <c:pt idx="63">
                  <c:v>-586.72199999999998</c:v>
                </c:pt>
                <c:pt idx="64">
                  <c:v>-597.048</c:v>
                </c:pt>
                <c:pt idx="65">
                  <c:v>-606.20399999999995</c:v>
                </c:pt>
                <c:pt idx="66">
                  <c:v>-616.1099999999999</c:v>
                </c:pt>
                <c:pt idx="67">
                  <c:v>-627.37800000000004</c:v>
                </c:pt>
                <c:pt idx="68">
                  <c:v>-634.96199999999999</c:v>
                </c:pt>
                <c:pt idx="69">
                  <c:v>-651.89400000000001</c:v>
                </c:pt>
                <c:pt idx="70">
                  <c:v>-664.68599999999992</c:v>
                </c:pt>
                <c:pt idx="71">
                  <c:v>-675.70799999999997</c:v>
                </c:pt>
                <c:pt idx="72">
                  <c:v>-689.51400000000001</c:v>
                </c:pt>
                <c:pt idx="73">
                  <c:v>-702.22199999999987</c:v>
                </c:pt>
                <c:pt idx="74">
                  <c:v>-714.69</c:v>
                </c:pt>
                <c:pt idx="75">
                  <c:v>-727.74</c:v>
                </c:pt>
                <c:pt idx="76">
                  <c:v>-745.29000000000008</c:v>
                </c:pt>
                <c:pt idx="77">
                  <c:v>-760.03200000000004</c:v>
                </c:pt>
                <c:pt idx="78">
                  <c:v>-774.27</c:v>
                </c:pt>
                <c:pt idx="79">
                  <c:v>-786.80400000000009</c:v>
                </c:pt>
                <c:pt idx="80">
                  <c:v>-800.36999999999989</c:v>
                </c:pt>
                <c:pt idx="81">
                  <c:v>-814.62</c:v>
                </c:pt>
                <c:pt idx="82">
                  <c:v>-828.53399999999999</c:v>
                </c:pt>
                <c:pt idx="83">
                  <c:v>-841.25399999999991</c:v>
                </c:pt>
                <c:pt idx="84">
                  <c:v>-848.91</c:v>
                </c:pt>
                <c:pt idx="85">
                  <c:v>-856.78200000000015</c:v>
                </c:pt>
                <c:pt idx="86">
                  <c:v>-866.47199999999987</c:v>
                </c:pt>
                <c:pt idx="87">
                  <c:v>-877.06199999999978</c:v>
                </c:pt>
                <c:pt idx="88">
                  <c:v>-885.63000000000011</c:v>
                </c:pt>
                <c:pt idx="89">
                  <c:v>-895.16999999999985</c:v>
                </c:pt>
                <c:pt idx="90">
                  <c:v>-905.05799999999999</c:v>
                </c:pt>
                <c:pt idx="91">
                  <c:v>-915.23399999999992</c:v>
                </c:pt>
                <c:pt idx="92">
                  <c:v>-924.46800000000007</c:v>
                </c:pt>
                <c:pt idx="93">
                  <c:v>-935.4</c:v>
                </c:pt>
                <c:pt idx="94">
                  <c:v>-948.61800000000005</c:v>
                </c:pt>
                <c:pt idx="95">
                  <c:v>-962.59199999999987</c:v>
                </c:pt>
                <c:pt idx="96">
                  <c:v>-977.45999999999992</c:v>
                </c:pt>
                <c:pt idx="97">
                  <c:v>-993.76200000000006</c:v>
                </c:pt>
                <c:pt idx="98">
                  <c:v>-1008.7200000000001</c:v>
                </c:pt>
                <c:pt idx="99">
                  <c:v>-1022.3100000000002</c:v>
                </c:pt>
                <c:pt idx="100">
                  <c:v>-1038.7139999999999</c:v>
                </c:pt>
                <c:pt idx="101">
                  <c:v>-1054.7339999999999</c:v>
                </c:pt>
                <c:pt idx="102">
                  <c:v>-1069.4159999999999</c:v>
                </c:pt>
                <c:pt idx="103">
                  <c:v>-1083.7739999999999</c:v>
                </c:pt>
                <c:pt idx="104">
                  <c:v>-1100.6279999999999</c:v>
                </c:pt>
                <c:pt idx="105">
                  <c:v>-1119.6120000000001</c:v>
                </c:pt>
                <c:pt idx="106">
                  <c:v>-1137.396</c:v>
                </c:pt>
                <c:pt idx="107">
                  <c:v>-1155.336</c:v>
                </c:pt>
                <c:pt idx="108">
                  <c:v>-1176.6180000000002</c:v>
                </c:pt>
                <c:pt idx="109">
                  <c:v>-1198.4219999999998</c:v>
                </c:pt>
                <c:pt idx="110">
                  <c:v>-1221.0839999999998</c:v>
                </c:pt>
                <c:pt idx="111">
                  <c:v>-1245.3840000000002</c:v>
                </c:pt>
                <c:pt idx="112">
                  <c:v>-1269.8340000000001</c:v>
                </c:pt>
                <c:pt idx="113">
                  <c:v>-1293.3839999999998</c:v>
                </c:pt>
                <c:pt idx="114">
                  <c:v>-1318.0799999999997</c:v>
                </c:pt>
                <c:pt idx="115">
                  <c:v>-1342.932</c:v>
                </c:pt>
                <c:pt idx="116">
                  <c:v>-1365.93</c:v>
                </c:pt>
                <c:pt idx="117">
                  <c:v>-1388.13</c:v>
                </c:pt>
                <c:pt idx="118">
                  <c:v>-1411.614</c:v>
                </c:pt>
                <c:pt idx="119">
                  <c:v>-1437.414</c:v>
                </c:pt>
                <c:pt idx="120">
                  <c:v>-1467.9360000000001</c:v>
                </c:pt>
                <c:pt idx="121">
                  <c:v>-1496.3339999999998</c:v>
                </c:pt>
                <c:pt idx="122">
                  <c:v>-1521.66</c:v>
                </c:pt>
                <c:pt idx="123">
                  <c:v>-1545.2280000000001</c:v>
                </c:pt>
                <c:pt idx="124">
                  <c:v>-1572.8640000000003</c:v>
                </c:pt>
                <c:pt idx="125">
                  <c:v>-1598.13</c:v>
                </c:pt>
                <c:pt idx="126">
                  <c:v>-1593.4259999999999</c:v>
                </c:pt>
                <c:pt idx="127">
                  <c:v>-1600.674</c:v>
                </c:pt>
                <c:pt idx="128">
                  <c:v>-1597.6560000000002</c:v>
                </c:pt>
                <c:pt idx="129">
                  <c:v>-1583.7239999999999</c:v>
                </c:pt>
                <c:pt idx="130">
                  <c:v>-1577.7840000000001</c:v>
                </c:pt>
                <c:pt idx="131">
                  <c:v>-1571.5739999999998</c:v>
                </c:pt>
                <c:pt idx="132">
                  <c:v>-1560.8399999999997</c:v>
                </c:pt>
                <c:pt idx="133">
                  <c:v>-1551.9359999999997</c:v>
                </c:pt>
                <c:pt idx="134">
                  <c:v>-1548.954</c:v>
                </c:pt>
                <c:pt idx="135">
                  <c:v>-1547.6339999999998</c:v>
                </c:pt>
                <c:pt idx="136">
                  <c:v>-1561.3019999999999</c:v>
                </c:pt>
                <c:pt idx="137">
                  <c:v>-1575</c:v>
                </c:pt>
                <c:pt idx="138">
                  <c:v>-1593.8399999999997</c:v>
                </c:pt>
                <c:pt idx="139">
                  <c:v>-1616.55</c:v>
                </c:pt>
                <c:pt idx="140">
                  <c:v>-1649.1180000000002</c:v>
                </c:pt>
                <c:pt idx="141">
                  <c:v>-1683.6120000000003</c:v>
                </c:pt>
                <c:pt idx="142">
                  <c:v>-1720.8839999999998</c:v>
                </c:pt>
                <c:pt idx="143">
                  <c:v>-1755.8519999999996</c:v>
                </c:pt>
                <c:pt idx="144">
                  <c:v>-1798.146</c:v>
                </c:pt>
                <c:pt idx="145">
                  <c:v>-1840.2</c:v>
                </c:pt>
                <c:pt idx="146">
                  <c:v>-1875.0179999999998</c:v>
                </c:pt>
                <c:pt idx="147">
                  <c:v>-1910.8379999999997</c:v>
                </c:pt>
                <c:pt idx="148">
                  <c:v>-1950.75</c:v>
                </c:pt>
                <c:pt idx="149">
                  <c:v>-1988.4359999999997</c:v>
                </c:pt>
                <c:pt idx="150">
                  <c:v>-2017.5419999999997</c:v>
                </c:pt>
                <c:pt idx="151">
                  <c:v>-2045.712</c:v>
                </c:pt>
                <c:pt idx="152">
                  <c:v>-2070.8339999999998</c:v>
                </c:pt>
                <c:pt idx="153">
                  <c:v>-2094.3659999999995</c:v>
                </c:pt>
                <c:pt idx="154">
                  <c:v>-2109.0479999999998</c:v>
                </c:pt>
                <c:pt idx="155">
                  <c:v>-2109.9839999999999</c:v>
                </c:pt>
                <c:pt idx="156">
                  <c:v>-2071.614</c:v>
                </c:pt>
                <c:pt idx="157">
                  <c:v>-2027.604</c:v>
                </c:pt>
                <c:pt idx="158">
                  <c:v>-2002.5479999999998</c:v>
                </c:pt>
                <c:pt idx="159">
                  <c:v>-1982.0519999999999</c:v>
                </c:pt>
                <c:pt idx="160">
                  <c:v>-1965.6899999999996</c:v>
                </c:pt>
                <c:pt idx="161">
                  <c:v>-1952.076</c:v>
                </c:pt>
                <c:pt idx="162">
                  <c:v>-1944.1499999999999</c:v>
                </c:pt>
                <c:pt idx="163">
                  <c:v>-1942.566</c:v>
                </c:pt>
                <c:pt idx="164">
                  <c:v>-1964.682</c:v>
                </c:pt>
                <c:pt idx="165">
                  <c:v>-1992.3839999999998</c:v>
                </c:pt>
                <c:pt idx="166">
                  <c:v>-2018.6879999999996</c:v>
                </c:pt>
                <c:pt idx="167">
                  <c:v>-2041.806</c:v>
                </c:pt>
                <c:pt idx="168">
                  <c:v>-2064.0420000000004</c:v>
                </c:pt>
                <c:pt idx="169">
                  <c:v>-2086.248</c:v>
                </c:pt>
                <c:pt idx="170">
                  <c:v>-2105.7719999999999</c:v>
                </c:pt>
                <c:pt idx="171">
                  <c:v>-2133.252</c:v>
                </c:pt>
                <c:pt idx="172">
                  <c:v>-2181.924</c:v>
                </c:pt>
                <c:pt idx="173">
                  <c:v>-2228.5439999999999</c:v>
                </c:pt>
                <c:pt idx="174">
                  <c:v>-2260.9079999999999</c:v>
                </c:pt>
                <c:pt idx="175">
                  <c:v>-2295.1319999999996</c:v>
                </c:pt>
                <c:pt idx="176">
                  <c:v>-2337.5879999999997</c:v>
                </c:pt>
                <c:pt idx="177">
                  <c:v>-2379.8580000000002</c:v>
                </c:pt>
                <c:pt idx="178">
                  <c:v>-2422.134</c:v>
                </c:pt>
                <c:pt idx="179">
                  <c:v>-2463.63</c:v>
                </c:pt>
                <c:pt idx="180">
                  <c:v>-2498.0459999999998</c:v>
                </c:pt>
                <c:pt idx="181">
                  <c:v>-2533.4279999999999</c:v>
                </c:pt>
                <c:pt idx="182">
                  <c:v>-2565.402</c:v>
                </c:pt>
                <c:pt idx="183">
                  <c:v>-2594.9759999999992</c:v>
                </c:pt>
                <c:pt idx="184">
                  <c:v>-2614.8539999999998</c:v>
                </c:pt>
                <c:pt idx="185">
                  <c:v>-2635.0919999999996</c:v>
                </c:pt>
                <c:pt idx="186">
                  <c:v>-2659.6559999999999</c:v>
                </c:pt>
                <c:pt idx="187">
                  <c:v>-2683.1339999999996</c:v>
                </c:pt>
                <c:pt idx="188">
                  <c:v>-2704.422</c:v>
                </c:pt>
                <c:pt idx="189">
                  <c:v>-2723.364</c:v>
                </c:pt>
                <c:pt idx="190">
                  <c:v>-2746.0439999999999</c:v>
                </c:pt>
                <c:pt idx="191">
                  <c:v>-2770.7759999999998</c:v>
                </c:pt>
                <c:pt idx="192">
                  <c:v>-2794.7820000000002</c:v>
                </c:pt>
                <c:pt idx="193">
                  <c:v>-2818.482</c:v>
                </c:pt>
                <c:pt idx="194">
                  <c:v>-2845.5899999999997</c:v>
                </c:pt>
                <c:pt idx="195">
                  <c:v>-2874.4770981960487</c:v>
                </c:pt>
                <c:pt idx="196">
                  <c:v>-2897.9827476197456</c:v>
                </c:pt>
                <c:pt idx="197">
                  <c:v>-2917.6091448962029</c:v>
                </c:pt>
                <c:pt idx="198">
                  <c:v>-2934.2424681863586</c:v>
                </c:pt>
                <c:pt idx="199">
                  <c:v>-2948.8189510281395</c:v>
                </c:pt>
                <c:pt idx="200">
                  <c:v>-2973.8926875324246</c:v>
                </c:pt>
                <c:pt idx="201">
                  <c:v>-3008.0979052263187</c:v>
                </c:pt>
                <c:pt idx="202">
                  <c:v>-3045.3645925700198</c:v>
                </c:pt>
                <c:pt idx="203">
                  <c:v>-3086.2552994920875</c:v>
                </c:pt>
                <c:pt idx="204">
                  <c:v>-3126.448400749654</c:v>
                </c:pt>
                <c:pt idx="205">
                  <c:v>-3165.7519272251056</c:v>
                </c:pt>
                <c:pt idx="206">
                  <c:v>-3207.5763106574009</c:v>
                </c:pt>
                <c:pt idx="207">
                  <c:v>-3251.8863439039496</c:v>
                </c:pt>
                <c:pt idx="208">
                  <c:v>-3294.1311902749367</c:v>
                </c:pt>
                <c:pt idx="209">
                  <c:v>-3334.1852749482805</c:v>
                </c:pt>
                <c:pt idx="210">
                  <c:v>-3371.6039634819927</c:v>
                </c:pt>
                <c:pt idx="211">
                  <c:v>-3406.2428026647372</c:v>
                </c:pt>
                <c:pt idx="212">
                  <c:v>-3442.1143705253203</c:v>
                </c:pt>
                <c:pt idx="213">
                  <c:v>-3479.2415840116205</c:v>
                </c:pt>
                <c:pt idx="214">
                  <c:v>-3517.3701229856019</c:v>
                </c:pt>
                <c:pt idx="215">
                  <c:v>-3556.5177720975248</c:v>
                </c:pt>
                <c:pt idx="216">
                  <c:v>-3595.5826692055493</c:v>
                </c:pt>
                <c:pt idx="217">
                  <c:v>-3634.562723427181</c:v>
                </c:pt>
                <c:pt idx="218">
                  <c:v>-3673.8590987950352</c:v>
                </c:pt>
                <c:pt idx="219">
                  <c:v>-3713.4762484939702</c:v>
                </c:pt>
                <c:pt idx="220">
                  <c:v>-3753.24498263039</c:v>
                </c:pt>
                <c:pt idx="221">
                  <c:v>-3793.1671909079114</c:v>
                </c:pt>
                <c:pt idx="222">
                  <c:v>-3833.1928675868085</c:v>
                </c:pt>
                <c:pt idx="223">
                  <c:v>-3873.3224199713991</c:v>
                </c:pt>
                <c:pt idx="224">
                  <c:v>-3919.2497090012234</c:v>
                </c:pt>
                <c:pt idx="225">
                  <c:v>-3971.1904060441384</c:v>
                </c:pt>
                <c:pt idx="226">
                  <c:v>-4026.7217780997498</c:v>
                </c:pt>
                <c:pt idx="227">
                  <c:v>-4085.9687208452929</c:v>
                </c:pt>
                <c:pt idx="228">
                  <c:v>-4146.0653211841291</c:v>
                </c:pt>
                <c:pt idx="229">
                  <c:v>-4207.0361647665222</c:v>
                </c:pt>
                <c:pt idx="230">
                  <c:v>-4270.3774267046801</c:v>
                </c:pt>
                <c:pt idx="231">
                  <c:v>-4336.1674178211397</c:v>
                </c:pt>
                <c:pt idx="232">
                  <c:v>-4396.1076496748228</c:v>
                </c:pt>
                <c:pt idx="233">
                  <c:v>-4450.003159385984</c:v>
                </c:pt>
                <c:pt idx="234">
                  <c:v>-4500.5203002499893</c:v>
                </c:pt>
                <c:pt idx="235">
                  <c:v>-4547.5393737180711</c:v>
                </c:pt>
              </c:numCache>
            </c:numRef>
          </c:val>
          <c:smooth val="0"/>
          <c:extLst>
            <c:ext xmlns:c16="http://schemas.microsoft.com/office/drawing/2014/chart" uri="{C3380CC4-5D6E-409C-BE32-E72D297353CC}">
              <c16:uniqueId val="{00000002-55E2-4335-B213-819257786E5C}"/>
            </c:ext>
          </c:extLst>
        </c:ser>
        <c:dLbls>
          <c:showLegendKey val="0"/>
          <c:showVal val="0"/>
          <c:showCatName val="0"/>
          <c:showSerName val="0"/>
          <c:showPercent val="0"/>
          <c:showBubbleSize val="0"/>
        </c:dLbls>
        <c:marker val="1"/>
        <c:smooth val="0"/>
        <c:axId val="430275648"/>
        <c:axId val="430274336"/>
      </c:lineChart>
      <c:lineChart>
        <c:grouping val="standard"/>
        <c:varyColors val="0"/>
        <c:ser>
          <c:idx val="3"/>
          <c:order val="1"/>
          <c:tx>
            <c:strRef>
              <c:f>Calculations_forecast!$A$41:$B$41</c:f>
              <c:strCache>
                <c:ptCount val="2"/>
                <c:pt idx="0">
                  <c:v>[15b]</c:v>
                </c:pt>
                <c:pt idx="1">
                  <c:v>Corporate Taxes ex Fed * MPCs</c:v>
                </c:pt>
              </c:strCache>
            </c:strRef>
          </c:tx>
          <c:spPr>
            <a:ln w="28575" cap="rnd">
              <a:solidFill>
                <a:schemeClr val="accent4"/>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43464</c:v>
                </c:pt>
                <c:pt idx="196">
                  <c:v>43554</c:v>
                </c:pt>
                <c:pt idx="197">
                  <c:v>43646</c:v>
                </c:pt>
                <c:pt idx="198">
                  <c:v>43738</c:v>
                </c:pt>
                <c:pt idx="199">
                  <c:v>43829</c:v>
                </c:pt>
                <c:pt idx="200">
                  <c:v>43920</c:v>
                </c:pt>
                <c:pt idx="201">
                  <c:v>44012</c:v>
                </c:pt>
                <c:pt idx="202">
                  <c:v>44104</c:v>
                </c:pt>
                <c:pt idx="203">
                  <c:v>44195</c:v>
                </c:pt>
                <c:pt idx="204">
                  <c:v>44285</c:v>
                </c:pt>
                <c:pt idx="205">
                  <c:v>44377</c:v>
                </c:pt>
                <c:pt idx="206">
                  <c:v>44469</c:v>
                </c:pt>
                <c:pt idx="207">
                  <c:v>44560</c:v>
                </c:pt>
                <c:pt idx="208">
                  <c:v>44650</c:v>
                </c:pt>
                <c:pt idx="209">
                  <c:v>44742</c:v>
                </c:pt>
                <c:pt idx="210">
                  <c:v>44834</c:v>
                </c:pt>
                <c:pt idx="211">
                  <c:v>44925</c:v>
                </c:pt>
                <c:pt idx="212">
                  <c:v>45015</c:v>
                </c:pt>
                <c:pt idx="213">
                  <c:v>45107</c:v>
                </c:pt>
                <c:pt idx="214">
                  <c:v>45199</c:v>
                </c:pt>
                <c:pt idx="215">
                  <c:v>45290</c:v>
                </c:pt>
                <c:pt idx="216">
                  <c:v>45381</c:v>
                </c:pt>
                <c:pt idx="217">
                  <c:v>45473</c:v>
                </c:pt>
                <c:pt idx="218">
                  <c:v>45565</c:v>
                </c:pt>
                <c:pt idx="219">
                  <c:v>45656</c:v>
                </c:pt>
                <c:pt idx="220">
                  <c:v>45746</c:v>
                </c:pt>
                <c:pt idx="221">
                  <c:v>45838</c:v>
                </c:pt>
                <c:pt idx="222">
                  <c:v>45930</c:v>
                </c:pt>
                <c:pt idx="223">
                  <c:v>46021</c:v>
                </c:pt>
                <c:pt idx="224">
                  <c:v>46111</c:v>
                </c:pt>
                <c:pt idx="225">
                  <c:v>46203</c:v>
                </c:pt>
                <c:pt idx="226">
                  <c:v>46295</c:v>
                </c:pt>
                <c:pt idx="227">
                  <c:v>46386</c:v>
                </c:pt>
                <c:pt idx="228">
                  <c:v>46476</c:v>
                </c:pt>
                <c:pt idx="229">
                  <c:v>46568</c:v>
                </c:pt>
                <c:pt idx="230">
                  <c:v>46660</c:v>
                </c:pt>
                <c:pt idx="231">
                  <c:v>46751</c:v>
                </c:pt>
                <c:pt idx="232">
                  <c:v>46842</c:v>
                </c:pt>
                <c:pt idx="233">
                  <c:v>46934</c:v>
                </c:pt>
                <c:pt idx="234">
                  <c:v>47026</c:v>
                </c:pt>
                <c:pt idx="235">
                  <c:v>47117</c:v>
                </c:pt>
              </c:numCache>
            </c:numRef>
          </c:cat>
          <c:val>
            <c:numRef>
              <c:f>Calculations_forecast!$C$41:$IY$41</c:f>
              <c:numCache>
                <c:formatCode>General</c:formatCode>
                <c:ptCount val="257"/>
                <c:pt idx="0">
                  <c:v>0</c:v>
                </c:pt>
                <c:pt idx="1">
                  <c:v>0</c:v>
                </c:pt>
                <c:pt idx="2">
                  <c:v>0</c:v>
                </c:pt>
                <c:pt idx="3">
                  <c:v>0</c:v>
                </c:pt>
                <c:pt idx="4">
                  <c:v>0</c:v>
                </c:pt>
                <c:pt idx="5">
                  <c:v>0</c:v>
                </c:pt>
                <c:pt idx="6">
                  <c:v>0</c:v>
                </c:pt>
                <c:pt idx="7">
                  <c:v>0</c:v>
                </c:pt>
                <c:pt idx="8">
                  <c:v>0</c:v>
                </c:pt>
                <c:pt idx="9">
                  <c:v>0</c:v>
                </c:pt>
                <c:pt idx="10">
                  <c:v>0</c:v>
                </c:pt>
                <c:pt idx="11">
                  <c:v>-14.17</c:v>
                </c:pt>
                <c:pt idx="12">
                  <c:v>-14.664</c:v>
                </c:pt>
                <c:pt idx="13">
                  <c:v>-14.966666666666667</c:v>
                </c:pt>
                <c:pt idx="14">
                  <c:v>-15.045714285714283</c:v>
                </c:pt>
                <c:pt idx="15">
                  <c:v>-15.199999999999998</c:v>
                </c:pt>
                <c:pt idx="16">
                  <c:v>-15.226666666666667</c:v>
                </c:pt>
                <c:pt idx="17">
                  <c:v>-15.52888888888889</c:v>
                </c:pt>
                <c:pt idx="18">
                  <c:v>-16.022222222222222</c:v>
                </c:pt>
                <c:pt idx="19">
                  <c:v>-16.186666666666667</c:v>
                </c:pt>
                <c:pt idx="20">
                  <c:v>-15.875555555555557</c:v>
                </c:pt>
                <c:pt idx="21">
                  <c:v>-15.600000000000001</c:v>
                </c:pt>
                <c:pt idx="22">
                  <c:v>-15.822222222222223</c:v>
                </c:pt>
                <c:pt idx="23">
                  <c:v>-16.177777777777777</c:v>
                </c:pt>
                <c:pt idx="24">
                  <c:v>-16.760000000000002</c:v>
                </c:pt>
                <c:pt idx="25">
                  <c:v>-17.391111111111112</c:v>
                </c:pt>
                <c:pt idx="26">
                  <c:v>-17.915555555555557</c:v>
                </c:pt>
                <c:pt idx="27">
                  <c:v>-18.186666666666667</c:v>
                </c:pt>
                <c:pt idx="28">
                  <c:v>-18.933333333333337</c:v>
                </c:pt>
                <c:pt idx="29">
                  <c:v>-20.222222222222225</c:v>
                </c:pt>
                <c:pt idx="30">
                  <c:v>-21.484444444444449</c:v>
                </c:pt>
                <c:pt idx="31">
                  <c:v>-22.280000000000005</c:v>
                </c:pt>
                <c:pt idx="32">
                  <c:v>-22.808888888888891</c:v>
                </c:pt>
                <c:pt idx="33">
                  <c:v>-23.617777777777775</c:v>
                </c:pt>
                <c:pt idx="34">
                  <c:v>-24.466666666666669</c:v>
                </c:pt>
                <c:pt idx="35">
                  <c:v>-25.497777777777781</c:v>
                </c:pt>
                <c:pt idx="36">
                  <c:v>-26.431111111111115</c:v>
                </c:pt>
                <c:pt idx="37">
                  <c:v>-27.137777777777774</c:v>
                </c:pt>
                <c:pt idx="38">
                  <c:v>-27.506666666666668</c:v>
                </c:pt>
                <c:pt idx="39">
                  <c:v>-27.546666666666667</c:v>
                </c:pt>
                <c:pt idx="40">
                  <c:v>-27.875555555555554</c:v>
                </c:pt>
                <c:pt idx="41">
                  <c:v>-27.502222222222219</c:v>
                </c:pt>
                <c:pt idx="42">
                  <c:v>-26.92</c:v>
                </c:pt>
                <c:pt idx="43">
                  <c:v>-26.608888888888885</c:v>
                </c:pt>
                <c:pt idx="44">
                  <c:v>-26.031111111111109</c:v>
                </c:pt>
                <c:pt idx="45">
                  <c:v>-25.15111111111111</c:v>
                </c:pt>
                <c:pt idx="46">
                  <c:v>-24.368888888888893</c:v>
                </c:pt>
                <c:pt idx="47">
                  <c:v>-23.23555555555556</c:v>
                </c:pt>
                <c:pt idx="48">
                  <c:v>-21.804444444444446</c:v>
                </c:pt>
                <c:pt idx="49">
                  <c:v>-20.106666666666669</c:v>
                </c:pt>
                <c:pt idx="50">
                  <c:v>-19.399999999999999</c:v>
                </c:pt>
                <c:pt idx="51">
                  <c:v>-18.137777777777778</c:v>
                </c:pt>
                <c:pt idx="52">
                  <c:v>-16.728888888888889</c:v>
                </c:pt>
                <c:pt idx="53">
                  <c:v>-16.088888888888892</c:v>
                </c:pt>
                <c:pt idx="54">
                  <c:v>-16.271111111111111</c:v>
                </c:pt>
                <c:pt idx="55">
                  <c:v>-16.43555555555556</c:v>
                </c:pt>
                <c:pt idx="56">
                  <c:v>-17.573333333333334</c:v>
                </c:pt>
                <c:pt idx="57">
                  <c:v>-19.15111111111111</c:v>
                </c:pt>
                <c:pt idx="58">
                  <c:v>-20.115555555555559</c:v>
                </c:pt>
                <c:pt idx="59">
                  <c:v>-21.048888888888893</c:v>
                </c:pt>
                <c:pt idx="60">
                  <c:v>-22.337777777777781</c:v>
                </c:pt>
                <c:pt idx="61">
                  <c:v>-23.431111111111107</c:v>
                </c:pt>
                <c:pt idx="62">
                  <c:v>-24.15111111111111</c:v>
                </c:pt>
                <c:pt idx="63">
                  <c:v>-24.408888888888892</c:v>
                </c:pt>
                <c:pt idx="64">
                  <c:v>-24.768888888888888</c:v>
                </c:pt>
                <c:pt idx="65">
                  <c:v>-24.684444444444445</c:v>
                </c:pt>
                <c:pt idx="66">
                  <c:v>-24.755555555555556</c:v>
                </c:pt>
                <c:pt idx="67">
                  <c:v>-25.897777777777783</c:v>
                </c:pt>
                <c:pt idx="68">
                  <c:v>-27.05777777777778</c:v>
                </c:pt>
                <c:pt idx="69">
                  <c:v>-28.595555555555553</c:v>
                </c:pt>
                <c:pt idx="70">
                  <c:v>-30.391111111111115</c:v>
                </c:pt>
                <c:pt idx="71">
                  <c:v>-31.653333333333336</c:v>
                </c:pt>
                <c:pt idx="72">
                  <c:v>-32.946666666666673</c:v>
                </c:pt>
                <c:pt idx="73">
                  <c:v>-34.413333333333334</c:v>
                </c:pt>
                <c:pt idx="74">
                  <c:v>-36.191111111111105</c:v>
                </c:pt>
                <c:pt idx="75">
                  <c:v>-38.088888888888896</c:v>
                </c:pt>
                <c:pt idx="76">
                  <c:v>-39.457777777777778</c:v>
                </c:pt>
                <c:pt idx="77">
                  <c:v>-40.128888888888895</c:v>
                </c:pt>
                <c:pt idx="78">
                  <c:v>-40.07555555555556</c:v>
                </c:pt>
                <c:pt idx="79">
                  <c:v>-39.786666666666662</c:v>
                </c:pt>
                <c:pt idx="80">
                  <c:v>-39.666666666666671</c:v>
                </c:pt>
                <c:pt idx="81">
                  <c:v>-39.768888888888895</c:v>
                </c:pt>
                <c:pt idx="82">
                  <c:v>-39.613333333333344</c:v>
                </c:pt>
                <c:pt idx="83">
                  <c:v>-39.044444444444451</c:v>
                </c:pt>
                <c:pt idx="84">
                  <c:v>-38.222222222222221</c:v>
                </c:pt>
                <c:pt idx="85">
                  <c:v>-37.271111111111111</c:v>
                </c:pt>
                <c:pt idx="86">
                  <c:v>-37.04</c:v>
                </c:pt>
                <c:pt idx="87">
                  <c:v>-37.035555555555554</c:v>
                </c:pt>
                <c:pt idx="88">
                  <c:v>-37.724444444444444</c:v>
                </c:pt>
                <c:pt idx="89">
                  <c:v>-38.591111111111118</c:v>
                </c:pt>
                <c:pt idx="90">
                  <c:v>-39.137777777777785</c:v>
                </c:pt>
                <c:pt idx="91">
                  <c:v>-40.05777777777778</c:v>
                </c:pt>
                <c:pt idx="92">
                  <c:v>-41.177777777777777</c:v>
                </c:pt>
                <c:pt idx="93">
                  <c:v>-42.906666666666666</c:v>
                </c:pt>
                <c:pt idx="94">
                  <c:v>-44.457777777777778</c:v>
                </c:pt>
                <c:pt idx="95">
                  <c:v>-47.333333333333329</c:v>
                </c:pt>
                <c:pt idx="96">
                  <c:v>-49.026666666666671</c:v>
                </c:pt>
                <c:pt idx="97">
                  <c:v>-50.417777777777786</c:v>
                </c:pt>
                <c:pt idx="98">
                  <c:v>-52.351111111111123</c:v>
                </c:pt>
                <c:pt idx="99">
                  <c:v>-54.786666666666669</c:v>
                </c:pt>
                <c:pt idx="100">
                  <c:v>-56.968888888888891</c:v>
                </c:pt>
                <c:pt idx="101">
                  <c:v>-58.773333333333326</c:v>
                </c:pt>
                <c:pt idx="102">
                  <c:v>-60.315555555555562</c:v>
                </c:pt>
                <c:pt idx="103">
                  <c:v>-62.04</c:v>
                </c:pt>
                <c:pt idx="104">
                  <c:v>-62.853333333333332</c:v>
                </c:pt>
                <c:pt idx="105">
                  <c:v>-65.28</c:v>
                </c:pt>
                <c:pt idx="106">
                  <c:v>-67.382222222222225</c:v>
                </c:pt>
                <c:pt idx="107">
                  <c:v>-68.955555555555549</c:v>
                </c:pt>
                <c:pt idx="108">
                  <c:v>-70.257777777777775</c:v>
                </c:pt>
                <c:pt idx="109">
                  <c:v>-71.524444444444441</c:v>
                </c:pt>
                <c:pt idx="110">
                  <c:v>-73.50222222222223</c:v>
                </c:pt>
                <c:pt idx="111">
                  <c:v>-74.711111111111094</c:v>
                </c:pt>
                <c:pt idx="112">
                  <c:v>-75.746666666666655</c:v>
                </c:pt>
                <c:pt idx="113">
                  <c:v>-76.142222222222216</c:v>
                </c:pt>
                <c:pt idx="114">
                  <c:v>-76.297777777777767</c:v>
                </c:pt>
                <c:pt idx="115">
                  <c:v>-76.248888888888885</c:v>
                </c:pt>
                <c:pt idx="116">
                  <c:v>-76.693333333333342</c:v>
                </c:pt>
                <c:pt idx="117">
                  <c:v>-76.928888888888892</c:v>
                </c:pt>
                <c:pt idx="118">
                  <c:v>-77.128888888888881</c:v>
                </c:pt>
                <c:pt idx="119">
                  <c:v>-76.915555555555557</c:v>
                </c:pt>
                <c:pt idx="120">
                  <c:v>-77.808888888888902</c:v>
                </c:pt>
                <c:pt idx="121">
                  <c:v>-78.942222222222213</c:v>
                </c:pt>
                <c:pt idx="122">
                  <c:v>-79.391111111111115</c:v>
                </c:pt>
                <c:pt idx="123">
                  <c:v>-79.666666666666671</c:v>
                </c:pt>
                <c:pt idx="124">
                  <c:v>-78.360000000000014</c:v>
                </c:pt>
                <c:pt idx="125">
                  <c:v>-76.25777777777779</c:v>
                </c:pt>
                <c:pt idx="126">
                  <c:v>-73.484444444444449</c:v>
                </c:pt>
                <c:pt idx="127">
                  <c:v>-69.937777777777782</c:v>
                </c:pt>
                <c:pt idx="128">
                  <c:v>-66.302222222222241</c:v>
                </c:pt>
                <c:pt idx="129">
                  <c:v>-62.302222222222241</c:v>
                </c:pt>
                <c:pt idx="130">
                  <c:v>-58.795555555555566</c:v>
                </c:pt>
                <c:pt idx="131">
                  <c:v>-56.973333333333336</c:v>
                </c:pt>
                <c:pt idx="132">
                  <c:v>-55.955555555555556</c:v>
                </c:pt>
                <c:pt idx="133">
                  <c:v>-56.6</c:v>
                </c:pt>
                <c:pt idx="134">
                  <c:v>-58.44444444444445</c:v>
                </c:pt>
                <c:pt idx="135">
                  <c:v>-62.16</c:v>
                </c:pt>
                <c:pt idx="136">
                  <c:v>-67.11999999999999</c:v>
                </c:pt>
                <c:pt idx="137">
                  <c:v>-72.946666666666658</c:v>
                </c:pt>
                <c:pt idx="138">
                  <c:v>-79.413333333333341</c:v>
                </c:pt>
                <c:pt idx="139">
                  <c:v>-85.640000000000015</c:v>
                </c:pt>
                <c:pt idx="140">
                  <c:v>-94.515555555555565</c:v>
                </c:pt>
                <c:pt idx="141">
                  <c:v>-101.89777777777778</c:v>
                </c:pt>
                <c:pt idx="142">
                  <c:v>-109.62222222222222</c:v>
                </c:pt>
                <c:pt idx="143">
                  <c:v>-117.85777777777778</c:v>
                </c:pt>
                <c:pt idx="144">
                  <c:v>-125.58222222222224</c:v>
                </c:pt>
                <c:pt idx="145">
                  <c:v>-133.0888888888889</c:v>
                </c:pt>
                <c:pt idx="146">
                  <c:v>-140.47999999999999</c:v>
                </c:pt>
                <c:pt idx="147">
                  <c:v>-145.35111111111112</c:v>
                </c:pt>
                <c:pt idx="148">
                  <c:v>-149.85777777777778</c:v>
                </c:pt>
                <c:pt idx="149">
                  <c:v>-150.69777777777776</c:v>
                </c:pt>
                <c:pt idx="150">
                  <c:v>-150.60888888888891</c:v>
                </c:pt>
                <c:pt idx="151">
                  <c:v>-149.71111111111111</c:v>
                </c:pt>
                <c:pt idx="152">
                  <c:v>-144.32888888888891</c:v>
                </c:pt>
                <c:pt idx="153">
                  <c:v>-137.73777777777778</c:v>
                </c:pt>
                <c:pt idx="154">
                  <c:v>-130.85333333333335</c:v>
                </c:pt>
                <c:pt idx="155">
                  <c:v>-118.07111111111112</c:v>
                </c:pt>
                <c:pt idx="156">
                  <c:v>-107.63111111111112</c:v>
                </c:pt>
                <c:pt idx="157">
                  <c:v>-97.75555555555556</c:v>
                </c:pt>
                <c:pt idx="158">
                  <c:v>-87.631111111111125</c:v>
                </c:pt>
                <c:pt idx="159">
                  <c:v>-79.751111111111115</c:v>
                </c:pt>
                <c:pt idx="160">
                  <c:v>-73.275555555555556</c:v>
                </c:pt>
                <c:pt idx="161">
                  <c:v>-70.106666666666655</c:v>
                </c:pt>
                <c:pt idx="162">
                  <c:v>-67.657777777777795</c:v>
                </c:pt>
                <c:pt idx="163">
                  <c:v>-65.484444444444463</c:v>
                </c:pt>
                <c:pt idx="164">
                  <c:v>-68.106666666666669</c:v>
                </c:pt>
                <c:pt idx="165">
                  <c:v>-70.453333333333333</c:v>
                </c:pt>
                <c:pt idx="166">
                  <c:v>-71.640000000000015</c:v>
                </c:pt>
                <c:pt idx="167">
                  <c:v>-75.186666666666682</c:v>
                </c:pt>
                <c:pt idx="168">
                  <c:v>-77.497777777777785</c:v>
                </c:pt>
                <c:pt idx="169">
                  <c:v>-80.031111111111116</c:v>
                </c:pt>
                <c:pt idx="170">
                  <c:v>-82.808888888888902</c:v>
                </c:pt>
                <c:pt idx="171">
                  <c:v>-85.791111111111121</c:v>
                </c:pt>
                <c:pt idx="172">
                  <c:v>-89.715555555555568</c:v>
                </c:pt>
                <c:pt idx="173">
                  <c:v>-93.435555555555567</c:v>
                </c:pt>
                <c:pt idx="174">
                  <c:v>-96.648888888888905</c:v>
                </c:pt>
                <c:pt idx="175">
                  <c:v>-100.50666666666666</c:v>
                </c:pt>
                <c:pt idx="176">
                  <c:v>-103.61333333333334</c:v>
                </c:pt>
                <c:pt idx="177">
                  <c:v>-108.15111111111111</c:v>
                </c:pt>
                <c:pt idx="178">
                  <c:v>-110.74222222222222</c:v>
                </c:pt>
                <c:pt idx="179">
                  <c:v>-112.97333333333334</c:v>
                </c:pt>
                <c:pt idx="180">
                  <c:v>-115.91555555555558</c:v>
                </c:pt>
                <c:pt idx="181">
                  <c:v>-117.51111111111113</c:v>
                </c:pt>
                <c:pt idx="182">
                  <c:v>-118.15999999999997</c:v>
                </c:pt>
                <c:pt idx="183">
                  <c:v>-114.01333333333332</c:v>
                </c:pt>
                <c:pt idx="184">
                  <c:v>-114.27555555555556</c:v>
                </c:pt>
                <c:pt idx="185">
                  <c:v>-113.38666666666666</c:v>
                </c:pt>
                <c:pt idx="186">
                  <c:v>-113.23111111111112</c:v>
                </c:pt>
                <c:pt idx="187">
                  <c:v>-113.67555555555555</c:v>
                </c:pt>
                <c:pt idx="188">
                  <c:v>-111.26222222222225</c:v>
                </c:pt>
                <c:pt idx="189">
                  <c:v>-108.36888888888889</c:v>
                </c:pt>
                <c:pt idx="190">
                  <c:v>-106.33777777777777</c:v>
                </c:pt>
                <c:pt idx="191">
                  <c:v>-104.48444444444445</c:v>
                </c:pt>
                <c:pt idx="192">
                  <c:v>-101.47111111111111</c:v>
                </c:pt>
                <c:pt idx="193">
                  <c:v>-95.222222222222229</c:v>
                </c:pt>
                <c:pt idx="194">
                  <c:v>-88.951111111111118</c:v>
                </c:pt>
                <c:pt idx="195">
                  <c:v>-80.781893229793525</c:v>
                </c:pt>
                <c:pt idx="196">
                  <c:v>-73.964670347532419</c:v>
                </c:pt>
                <c:pt idx="197">
                  <c:v>-70.864847471945069</c:v>
                </c:pt>
                <c:pt idx="198">
                  <c:v>-68.387891090742585</c:v>
                </c:pt>
                <c:pt idx="199">
                  <c:v>-66.268399073985293</c:v>
                </c:pt>
                <c:pt idx="200">
                  <c:v>-66.04967750692893</c:v>
                </c:pt>
                <c:pt idx="201">
                  <c:v>-72.43776003978769</c:v>
                </c:pt>
                <c:pt idx="202">
                  <c:v>-78.432889744175895</c:v>
                </c:pt>
                <c:pt idx="203">
                  <c:v>-85.071769646969415</c:v>
                </c:pt>
                <c:pt idx="204">
                  <c:v>-92.064614393255169</c:v>
                </c:pt>
                <c:pt idx="205">
                  <c:v>-98.093338578259164</c:v>
                </c:pt>
                <c:pt idx="206">
                  <c:v>-103.12444214526255</c:v>
                </c:pt>
                <c:pt idx="207">
                  <c:v>-107.1175803990152</c:v>
                </c:pt>
                <c:pt idx="208">
                  <c:v>-110.08203567358633</c:v>
                </c:pt>
                <c:pt idx="209">
                  <c:v>-112.59833347590835</c:v>
                </c:pt>
                <c:pt idx="210">
                  <c:v>-114.64858139670014</c:v>
                </c:pt>
                <c:pt idx="211">
                  <c:v>-116.21386866826511</c:v>
                </c:pt>
                <c:pt idx="212">
                  <c:v>-117.37451595729976</c:v>
                </c:pt>
                <c:pt idx="213">
                  <c:v>-118.68576061564033</c:v>
                </c:pt>
                <c:pt idx="214">
                  <c:v>-120.15178655043314</c:v>
                </c:pt>
                <c:pt idx="215">
                  <c:v>-121.77685048639636</c:v>
                </c:pt>
                <c:pt idx="216">
                  <c:v>-123.56154444581151</c:v>
                </c:pt>
                <c:pt idx="217">
                  <c:v>-125.45471362649394</c:v>
                </c:pt>
                <c:pt idx="218">
                  <c:v>-127.46085420425598</c:v>
                </c:pt>
                <c:pt idx="219">
                  <c:v>-129.58464407104154</c:v>
                </c:pt>
                <c:pt idx="220">
                  <c:v>-131.75058454026049</c:v>
                </c:pt>
                <c:pt idx="221">
                  <c:v>-133.86121050203519</c:v>
                </c:pt>
                <c:pt idx="222">
                  <c:v>-135.91540953412991</c:v>
                </c:pt>
                <c:pt idx="223">
                  <c:v>-137.91211032662721</c:v>
                </c:pt>
                <c:pt idx="224">
                  <c:v>-139.50514352545369</c:v>
                </c:pt>
                <c:pt idx="225">
                  <c:v>-140.69339176226765</c:v>
                </c:pt>
                <c:pt idx="226">
                  <c:v>-141.47089971118359</c:v>
                </c:pt>
                <c:pt idx="227">
                  <c:v>-141.83161559338402</c:v>
                </c:pt>
                <c:pt idx="228">
                  <c:v>-141.6165938542693</c:v>
                </c:pt>
                <c:pt idx="229">
                  <c:v>-140.90573753255623</c:v>
                </c:pt>
                <c:pt idx="230">
                  <c:v>-139.70072660989075</c:v>
                </c:pt>
                <c:pt idx="231">
                  <c:v>-138.0031805519948</c:v>
                </c:pt>
                <c:pt idx="232">
                  <c:v>-136.1818142241253</c:v>
                </c:pt>
                <c:pt idx="233">
                  <c:v>-134.57966472770752</c:v>
                </c:pt>
                <c:pt idx="234">
                  <c:v>-133.19848255272805</c:v>
                </c:pt>
                <c:pt idx="235">
                  <c:v>-132.04005061202847</c:v>
                </c:pt>
              </c:numCache>
            </c:numRef>
          </c:val>
          <c:smooth val="0"/>
          <c:extLst>
            <c:ext xmlns:c16="http://schemas.microsoft.com/office/drawing/2014/chart" uri="{C3380CC4-5D6E-409C-BE32-E72D297353CC}">
              <c16:uniqueId val="{00000003-55E2-4335-B213-819257786E5C}"/>
            </c:ext>
          </c:extLst>
        </c:ser>
        <c:dLbls>
          <c:showLegendKey val="0"/>
          <c:showVal val="0"/>
          <c:showCatName val="0"/>
          <c:showSerName val="0"/>
          <c:showPercent val="0"/>
          <c:showBubbleSize val="0"/>
        </c:dLbls>
        <c:marker val="1"/>
        <c:smooth val="0"/>
        <c:axId val="866541928"/>
        <c:axId val="866542912"/>
      </c:lineChart>
      <c:dateAx>
        <c:axId val="430275648"/>
        <c:scaling>
          <c:orientation val="minMax"/>
          <c:min val="42795"/>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ax val="-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3"/>
            </a:solidFill>
          </a:ln>
          <a:effectLst/>
        </c:spPr>
        <c:txPr>
          <a:bodyPr rot="-60000000" spcFirstLastPara="1" vertOverflow="ellipsis" vert="horz" wrap="square" anchor="ctr" anchorCtr="1"/>
          <a:lstStyle/>
          <a:p>
            <a:pPr>
              <a:defRPr sz="1000" b="0" i="0" u="none" strike="noStrike" kern="1200" baseline="0">
                <a:solidFill>
                  <a:schemeClr val="accent3"/>
                </a:solidFill>
                <a:latin typeface="Georgia" panose="02040502050405020303" pitchFamily="18" charset="0"/>
                <a:ea typeface="+mn-ea"/>
                <a:cs typeface="+mn-cs"/>
              </a:defRPr>
            </a:pPr>
            <a:endParaRPr lang="en-US"/>
          </a:p>
        </c:txPr>
        <c:crossAx val="430275648"/>
        <c:crosses val="autoZero"/>
        <c:crossBetween val="between"/>
        <c:majorUnit val="1000"/>
      </c:valAx>
      <c:valAx>
        <c:axId val="866542912"/>
        <c:scaling>
          <c:orientation val="minMax"/>
          <c:max val="-40"/>
        </c:scaling>
        <c:delete val="0"/>
        <c:axPos val="r"/>
        <c:numFmt formatCode="General" sourceLinked="1"/>
        <c:majorTickMark val="out"/>
        <c:minorTickMark val="none"/>
        <c:tickLblPos val="nextTo"/>
        <c:spPr>
          <a:ln>
            <a:solidFill>
              <a:schemeClr val="accent4"/>
            </a:solidFill>
          </a:ln>
        </c:spPr>
        <c:txPr>
          <a:bodyPr/>
          <a:lstStyle/>
          <a:p>
            <a:pPr>
              <a:defRPr>
                <a:solidFill>
                  <a:schemeClr val="accent4"/>
                </a:solidFill>
              </a:defRPr>
            </a:pPr>
            <a:endParaRPr lang="en-US"/>
          </a:p>
        </c:txPr>
        <c:crossAx val="866541928"/>
        <c:crosses val="max"/>
        <c:crossBetween val="between"/>
        <c:majorUnit val="20"/>
      </c:valAx>
      <c:dateAx>
        <c:axId val="866541928"/>
        <c:scaling>
          <c:orientation val="minMax"/>
        </c:scaling>
        <c:delete val="1"/>
        <c:axPos val="b"/>
        <c:numFmt formatCode="mmm&quot;-&quot;yyyy" sourceLinked="1"/>
        <c:majorTickMark val="out"/>
        <c:minorTickMark val="none"/>
        <c:tickLblPos val="nextTo"/>
        <c:crossAx val="866542912"/>
        <c:crosses val="autoZero"/>
        <c:auto val="1"/>
        <c:lblOffset val="100"/>
        <c:baseTimeUnit val="months"/>
      </c:dateAx>
    </c:plotArea>
    <c:legend>
      <c:legendPos val="b"/>
      <c:layout>
        <c:manualLayout>
          <c:xMode val="edge"/>
          <c:yMode val="edge"/>
          <c:x val="1.0640823743185949E-2"/>
          <c:y val="0.87189988299655319"/>
          <c:w val="0.97653866343630125"/>
          <c:h val="0.116436138253802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Taxes</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20520872523069919"/>
          <c:w val="0.8731203242451836"/>
          <c:h val="0.56869579981747564"/>
        </c:manualLayout>
      </c:layout>
      <c:lineChart>
        <c:grouping val="standard"/>
        <c:varyColors val="0"/>
        <c:ser>
          <c:idx val="2"/>
          <c:order val="0"/>
          <c:tx>
            <c:strRef>
              <c:f>Calculations_forecast!$A$14:$B$14</c:f>
              <c:strCache>
                <c:ptCount val="2"/>
                <c:pt idx="0">
                  <c:v>[3a]</c:v>
                </c:pt>
                <c:pt idx="1">
                  <c:v>Contributions for Government Social Insurance</c:v>
                </c:pt>
              </c:strCache>
            </c:strRef>
          </c:tx>
          <c:spPr>
            <a:ln w="28575" cap="rnd">
              <a:solidFill>
                <a:schemeClr val="accent5">
                  <a:lumMod val="60000"/>
                  <a:lumOff val="40000"/>
                </a:schemeClr>
              </a:solidFill>
              <a:round/>
            </a:ln>
            <a:effectLst/>
          </c:spPr>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Calculations_forecast!$C$14:$DJ$14</c:f>
              <c:numCache>
                <c:formatCode>General</c:formatCode>
                <c:ptCount val="112"/>
                <c:pt idx="0">
                  <c:v>46</c:v>
                </c:pt>
                <c:pt idx="1">
                  <c:v>46.3</c:v>
                </c:pt>
                <c:pt idx="2">
                  <c:v>46.7</c:v>
                </c:pt>
                <c:pt idx="3">
                  <c:v>46.5</c:v>
                </c:pt>
                <c:pt idx="4">
                  <c:v>50.5</c:v>
                </c:pt>
                <c:pt idx="5">
                  <c:v>51</c:v>
                </c:pt>
                <c:pt idx="6">
                  <c:v>51.3</c:v>
                </c:pt>
                <c:pt idx="7">
                  <c:v>51.9</c:v>
                </c:pt>
                <c:pt idx="8">
                  <c:v>58.1</c:v>
                </c:pt>
                <c:pt idx="9">
                  <c:v>58.8</c:v>
                </c:pt>
                <c:pt idx="10">
                  <c:v>59.5</c:v>
                </c:pt>
                <c:pt idx="11">
                  <c:v>60.4</c:v>
                </c:pt>
                <c:pt idx="12">
                  <c:v>73.599999999999994</c:v>
                </c:pt>
                <c:pt idx="13">
                  <c:v>74.7</c:v>
                </c:pt>
                <c:pt idx="14">
                  <c:v>76.099999999999994</c:v>
                </c:pt>
                <c:pt idx="15">
                  <c:v>77.599999999999994</c:v>
                </c:pt>
                <c:pt idx="16">
                  <c:v>83.1</c:v>
                </c:pt>
                <c:pt idx="17">
                  <c:v>84.7</c:v>
                </c:pt>
                <c:pt idx="18">
                  <c:v>86.4</c:v>
                </c:pt>
                <c:pt idx="19">
                  <c:v>86.6</c:v>
                </c:pt>
                <c:pt idx="20">
                  <c:v>87.6</c:v>
                </c:pt>
                <c:pt idx="21">
                  <c:v>88</c:v>
                </c:pt>
                <c:pt idx="22">
                  <c:v>89.8</c:v>
                </c:pt>
                <c:pt idx="23">
                  <c:v>91.8</c:v>
                </c:pt>
                <c:pt idx="24">
                  <c:v>98.9</c:v>
                </c:pt>
                <c:pt idx="25">
                  <c:v>100.4</c:v>
                </c:pt>
                <c:pt idx="26">
                  <c:v>102.2</c:v>
                </c:pt>
                <c:pt idx="27">
                  <c:v>103.8</c:v>
                </c:pt>
                <c:pt idx="28">
                  <c:v>109.3</c:v>
                </c:pt>
                <c:pt idx="29">
                  <c:v>112.1</c:v>
                </c:pt>
                <c:pt idx="30">
                  <c:v>114.3</c:v>
                </c:pt>
                <c:pt idx="31">
                  <c:v>116.7</c:v>
                </c:pt>
                <c:pt idx="32">
                  <c:v>123.9</c:v>
                </c:pt>
                <c:pt idx="33">
                  <c:v>129</c:v>
                </c:pt>
                <c:pt idx="34">
                  <c:v>133.4</c:v>
                </c:pt>
                <c:pt idx="35">
                  <c:v>138.80000000000001</c:v>
                </c:pt>
                <c:pt idx="36">
                  <c:v>146</c:v>
                </c:pt>
                <c:pt idx="37">
                  <c:v>150.30000000000001</c:v>
                </c:pt>
                <c:pt idx="38">
                  <c:v>155.4</c:v>
                </c:pt>
                <c:pt idx="39">
                  <c:v>159.4</c:v>
                </c:pt>
                <c:pt idx="40">
                  <c:v>161.9</c:v>
                </c:pt>
                <c:pt idx="41">
                  <c:v>162.9</c:v>
                </c:pt>
                <c:pt idx="42">
                  <c:v>167</c:v>
                </c:pt>
                <c:pt idx="43">
                  <c:v>173</c:v>
                </c:pt>
                <c:pt idx="44">
                  <c:v>189.9</c:v>
                </c:pt>
                <c:pt idx="45">
                  <c:v>193.6</c:v>
                </c:pt>
                <c:pt idx="46">
                  <c:v>198.4</c:v>
                </c:pt>
                <c:pt idx="47">
                  <c:v>201</c:v>
                </c:pt>
                <c:pt idx="48">
                  <c:v>206</c:v>
                </c:pt>
                <c:pt idx="49">
                  <c:v>208</c:v>
                </c:pt>
                <c:pt idx="50">
                  <c:v>210.3</c:v>
                </c:pt>
                <c:pt idx="51">
                  <c:v>211.2</c:v>
                </c:pt>
                <c:pt idx="52">
                  <c:v>218.9</c:v>
                </c:pt>
                <c:pt idx="53">
                  <c:v>222.9</c:v>
                </c:pt>
                <c:pt idx="54">
                  <c:v>227.7</c:v>
                </c:pt>
                <c:pt idx="55">
                  <c:v>234.3</c:v>
                </c:pt>
                <c:pt idx="56">
                  <c:v>249.5</c:v>
                </c:pt>
                <c:pt idx="57">
                  <c:v>255.5</c:v>
                </c:pt>
                <c:pt idx="58">
                  <c:v>260.5</c:v>
                </c:pt>
                <c:pt idx="59">
                  <c:v>264.5</c:v>
                </c:pt>
                <c:pt idx="60">
                  <c:v>274.3</c:v>
                </c:pt>
                <c:pt idx="61">
                  <c:v>278.3</c:v>
                </c:pt>
                <c:pt idx="62">
                  <c:v>283.2</c:v>
                </c:pt>
                <c:pt idx="63">
                  <c:v>289.60000000000002</c:v>
                </c:pt>
                <c:pt idx="64">
                  <c:v>296.7</c:v>
                </c:pt>
                <c:pt idx="65">
                  <c:v>300.39999999999998</c:v>
                </c:pt>
                <c:pt idx="66">
                  <c:v>305.5</c:v>
                </c:pt>
                <c:pt idx="67">
                  <c:v>311.10000000000002</c:v>
                </c:pt>
                <c:pt idx="68">
                  <c:v>315.89999999999998</c:v>
                </c:pt>
                <c:pt idx="69">
                  <c:v>320</c:v>
                </c:pt>
                <c:pt idx="70">
                  <c:v>324.8</c:v>
                </c:pt>
                <c:pt idx="71">
                  <c:v>331.7</c:v>
                </c:pt>
                <c:pt idx="72">
                  <c:v>351.1</c:v>
                </c:pt>
                <c:pt idx="73">
                  <c:v>358.3</c:v>
                </c:pt>
                <c:pt idx="74">
                  <c:v>364.5</c:v>
                </c:pt>
                <c:pt idx="75">
                  <c:v>372</c:v>
                </c:pt>
                <c:pt idx="76">
                  <c:v>378</c:v>
                </c:pt>
                <c:pt idx="77">
                  <c:v>382.6</c:v>
                </c:pt>
                <c:pt idx="78">
                  <c:v>387.2</c:v>
                </c:pt>
                <c:pt idx="79">
                  <c:v>393.1</c:v>
                </c:pt>
                <c:pt idx="80">
                  <c:v>401.6</c:v>
                </c:pt>
                <c:pt idx="81">
                  <c:v>406.9</c:v>
                </c:pt>
                <c:pt idx="82">
                  <c:v>414.6</c:v>
                </c:pt>
                <c:pt idx="83">
                  <c:v>417.4</c:v>
                </c:pt>
                <c:pt idx="84">
                  <c:v>421</c:v>
                </c:pt>
                <c:pt idx="85">
                  <c:v>427.7</c:v>
                </c:pt>
                <c:pt idx="86">
                  <c:v>433.5</c:v>
                </c:pt>
                <c:pt idx="87">
                  <c:v>438.6</c:v>
                </c:pt>
                <c:pt idx="88">
                  <c:v>450.4</c:v>
                </c:pt>
                <c:pt idx="89">
                  <c:v>456</c:v>
                </c:pt>
                <c:pt idx="90">
                  <c:v>459.1</c:v>
                </c:pt>
                <c:pt idx="91">
                  <c:v>454.4</c:v>
                </c:pt>
                <c:pt idx="92">
                  <c:v>473.8</c:v>
                </c:pt>
                <c:pt idx="93">
                  <c:v>474.2</c:v>
                </c:pt>
                <c:pt idx="94">
                  <c:v>478.8</c:v>
                </c:pt>
                <c:pt idx="95">
                  <c:v>482.9</c:v>
                </c:pt>
                <c:pt idx="96">
                  <c:v>498</c:v>
                </c:pt>
                <c:pt idx="97">
                  <c:v>505.1</c:v>
                </c:pt>
                <c:pt idx="98">
                  <c:v>511</c:v>
                </c:pt>
                <c:pt idx="99">
                  <c:v>518.5</c:v>
                </c:pt>
                <c:pt idx="100">
                  <c:v>525.5</c:v>
                </c:pt>
                <c:pt idx="101">
                  <c:v>530</c:v>
                </c:pt>
                <c:pt idx="102">
                  <c:v>535.4</c:v>
                </c:pt>
                <c:pt idx="103">
                  <c:v>540.29999999999995</c:v>
                </c:pt>
                <c:pt idx="104">
                  <c:v>543.20000000000005</c:v>
                </c:pt>
                <c:pt idx="105">
                  <c:v>551.6</c:v>
                </c:pt>
                <c:pt idx="106">
                  <c:v>559</c:v>
                </c:pt>
                <c:pt idx="107">
                  <c:v>566.5</c:v>
                </c:pt>
                <c:pt idx="108">
                  <c:v>574.4</c:v>
                </c:pt>
                <c:pt idx="109">
                  <c:v>581.9</c:v>
                </c:pt>
                <c:pt idx="110">
                  <c:v>590.5</c:v>
                </c:pt>
                <c:pt idx="111">
                  <c:v>602.20000000000005</c:v>
                </c:pt>
              </c:numCache>
            </c:numRef>
          </c:val>
          <c:smooth val="0"/>
          <c:extLst>
            <c:ext xmlns:c16="http://schemas.microsoft.com/office/drawing/2014/chart" uri="{C3380CC4-5D6E-409C-BE32-E72D297353CC}">
              <c16:uniqueId val="{00000006-2445-4E0F-B935-18B793BC7A5F}"/>
            </c:ext>
          </c:extLst>
        </c:ser>
        <c:ser>
          <c:idx val="3"/>
          <c:order val="1"/>
          <c:tx>
            <c:strRef>
              <c:f>Calculations_forecast!$A$15:$B$15</c:f>
              <c:strCache>
                <c:ptCount val="2"/>
                <c:pt idx="0">
                  <c:v>[3b]</c:v>
                </c:pt>
                <c:pt idx="1">
                  <c:v>Personal Current Taxes</c:v>
                </c:pt>
              </c:strCache>
            </c:strRef>
          </c:tx>
          <c:spPr>
            <a:ln w="28575" cap="rnd">
              <a:solidFill>
                <a:schemeClr val="accent1"/>
              </a:solidFill>
              <a:round/>
            </a:ln>
            <a:effectLst/>
          </c:spPr>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Calculations_forecast!$C$15:$DJ$15</c:f>
              <c:numCache>
                <c:formatCode>General</c:formatCode>
                <c:ptCount val="112"/>
                <c:pt idx="0">
                  <c:v>104.6</c:v>
                </c:pt>
                <c:pt idx="1">
                  <c:v>105.5</c:v>
                </c:pt>
                <c:pt idx="2">
                  <c:v>100.7</c:v>
                </c:pt>
                <c:pt idx="3">
                  <c:v>101.5</c:v>
                </c:pt>
                <c:pt idx="4">
                  <c:v>98.3</c:v>
                </c:pt>
                <c:pt idx="5">
                  <c:v>100.7</c:v>
                </c:pt>
                <c:pt idx="6">
                  <c:v>102.3</c:v>
                </c:pt>
                <c:pt idx="7">
                  <c:v>105.5</c:v>
                </c:pt>
                <c:pt idx="8">
                  <c:v>119.8</c:v>
                </c:pt>
                <c:pt idx="9">
                  <c:v>123.4</c:v>
                </c:pt>
                <c:pt idx="10">
                  <c:v>124.3</c:v>
                </c:pt>
                <c:pt idx="11">
                  <c:v>127.1</c:v>
                </c:pt>
                <c:pt idx="12">
                  <c:v>126.4</c:v>
                </c:pt>
                <c:pt idx="13">
                  <c:v>129.19999999999999</c:v>
                </c:pt>
                <c:pt idx="14">
                  <c:v>134.1</c:v>
                </c:pt>
                <c:pt idx="15">
                  <c:v>140</c:v>
                </c:pt>
                <c:pt idx="16">
                  <c:v>142.80000000000001</c:v>
                </c:pt>
                <c:pt idx="17">
                  <c:v>148.9</c:v>
                </c:pt>
                <c:pt idx="18">
                  <c:v>154.9</c:v>
                </c:pt>
                <c:pt idx="19">
                  <c:v>157.6</c:v>
                </c:pt>
                <c:pt idx="20">
                  <c:v>158</c:v>
                </c:pt>
                <c:pt idx="21">
                  <c:v>121.1</c:v>
                </c:pt>
                <c:pt idx="22">
                  <c:v>152.80000000000001</c:v>
                </c:pt>
                <c:pt idx="23">
                  <c:v>158.5</c:v>
                </c:pt>
                <c:pt idx="24">
                  <c:v>162.5</c:v>
                </c:pt>
                <c:pt idx="25">
                  <c:v>169.3</c:v>
                </c:pt>
                <c:pt idx="26">
                  <c:v>176.1</c:v>
                </c:pt>
                <c:pt idx="27">
                  <c:v>182.7</c:v>
                </c:pt>
                <c:pt idx="28">
                  <c:v>188.8</c:v>
                </c:pt>
                <c:pt idx="29">
                  <c:v>195.7</c:v>
                </c:pt>
                <c:pt idx="30">
                  <c:v>198.6</c:v>
                </c:pt>
                <c:pt idx="31">
                  <c:v>208.5</c:v>
                </c:pt>
                <c:pt idx="32">
                  <c:v>212</c:v>
                </c:pt>
                <c:pt idx="33">
                  <c:v>223.1</c:v>
                </c:pt>
                <c:pt idx="34">
                  <c:v>236.3</c:v>
                </c:pt>
                <c:pt idx="35">
                  <c:v>247.2</c:v>
                </c:pt>
                <c:pt idx="36">
                  <c:v>253.6</c:v>
                </c:pt>
                <c:pt idx="37">
                  <c:v>262</c:v>
                </c:pt>
                <c:pt idx="38">
                  <c:v>274.8</c:v>
                </c:pt>
                <c:pt idx="39">
                  <c:v>285.2</c:v>
                </c:pt>
                <c:pt idx="40">
                  <c:v>284.8</c:v>
                </c:pt>
                <c:pt idx="41">
                  <c:v>292.2</c:v>
                </c:pt>
                <c:pt idx="42">
                  <c:v>302.2</c:v>
                </c:pt>
                <c:pt idx="43">
                  <c:v>318.89999999999998</c:v>
                </c:pt>
                <c:pt idx="44">
                  <c:v>330.9</c:v>
                </c:pt>
                <c:pt idx="45">
                  <c:v>342.7</c:v>
                </c:pt>
                <c:pt idx="46">
                  <c:v>356.9</c:v>
                </c:pt>
                <c:pt idx="47">
                  <c:v>352.7</c:v>
                </c:pt>
                <c:pt idx="48">
                  <c:v>352.5</c:v>
                </c:pt>
                <c:pt idx="49">
                  <c:v>359.7</c:v>
                </c:pt>
                <c:pt idx="50">
                  <c:v>350.1</c:v>
                </c:pt>
                <c:pt idx="51">
                  <c:v>356.6</c:v>
                </c:pt>
                <c:pt idx="52">
                  <c:v>350.9</c:v>
                </c:pt>
                <c:pt idx="53">
                  <c:v>359.6</c:v>
                </c:pt>
                <c:pt idx="54">
                  <c:v>345.4</c:v>
                </c:pt>
                <c:pt idx="55">
                  <c:v>355.7</c:v>
                </c:pt>
                <c:pt idx="56">
                  <c:v>361.2</c:v>
                </c:pt>
                <c:pt idx="57">
                  <c:v>370.4</c:v>
                </c:pt>
                <c:pt idx="58">
                  <c:v>384.1</c:v>
                </c:pt>
                <c:pt idx="59">
                  <c:v>395.9</c:v>
                </c:pt>
                <c:pt idx="60">
                  <c:v>432.3</c:v>
                </c:pt>
                <c:pt idx="61">
                  <c:v>388.5</c:v>
                </c:pt>
                <c:pt idx="62">
                  <c:v>421.5</c:v>
                </c:pt>
                <c:pt idx="63">
                  <c:v>428.9</c:v>
                </c:pt>
                <c:pt idx="64">
                  <c:v>426.3</c:v>
                </c:pt>
                <c:pt idx="65">
                  <c:v>429.4</c:v>
                </c:pt>
                <c:pt idx="66">
                  <c:v>439.5</c:v>
                </c:pt>
                <c:pt idx="67">
                  <c:v>456</c:v>
                </c:pt>
                <c:pt idx="68">
                  <c:v>450.7</c:v>
                </c:pt>
                <c:pt idx="69">
                  <c:v>511.7</c:v>
                </c:pt>
                <c:pt idx="70">
                  <c:v>489</c:v>
                </c:pt>
                <c:pt idx="71">
                  <c:v>507</c:v>
                </c:pt>
                <c:pt idx="72">
                  <c:v>502.1</c:v>
                </c:pt>
                <c:pt idx="73">
                  <c:v>497.8</c:v>
                </c:pt>
                <c:pt idx="74">
                  <c:v>506.7</c:v>
                </c:pt>
                <c:pt idx="75">
                  <c:v>517.20000000000005</c:v>
                </c:pt>
                <c:pt idx="76">
                  <c:v>552.9</c:v>
                </c:pt>
                <c:pt idx="77">
                  <c:v>566.70000000000005</c:v>
                </c:pt>
                <c:pt idx="78">
                  <c:v>571.6</c:v>
                </c:pt>
                <c:pt idx="79">
                  <c:v>579.79999999999995</c:v>
                </c:pt>
                <c:pt idx="80">
                  <c:v>582.5</c:v>
                </c:pt>
                <c:pt idx="81">
                  <c:v>594.6</c:v>
                </c:pt>
                <c:pt idx="82">
                  <c:v>600.70000000000005</c:v>
                </c:pt>
                <c:pt idx="83">
                  <c:v>600.79999999999995</c:v>
                </c:pt>
                <c:pt idx="84">
                  <c:v>580.79999999999995</c:v>
                </c:pt>
                <c:pt idx="85">
                  <c:v>585.9</c:v>
                </c:pt>
                <c:pt idx="86">
                  <c:v>590.20000000000005</c:v>
                </c:pt>
                <c:pt idx="87">
                  <c:v>598.70000000000005</c:v>
                </c:pt>
                <c:pt idx="88">
                  <c:v>588.9</c:v>
                </c:pt>
                <c:pt idx="89">
                  <c:v>607.20000000000005</c:v>
                </c:pt>
                <c:pt idx="90">
                  <c:v>616.20000000000005</c:v>
                </c:pt>
                <c:pt idx="91">
                  <c:v>638.9</c:v>
                </c:pt>
                <c:pt idx="92">
                  <c:v>617</c:v>
                </c:pt>
                <c:pt idx="93">
                  <c:v>643.5</c:v>
                </c:pt>
                <c:pt idx="94">
                  <c:v>659.2</c:v>
                </c:pt>
                <c:pt idx="95">
                  <c:v>675.3</c:v>
                </c:pt>
                <c:pt idx="96">
                  <c:v>673.7</c:v>
                </c:pt>
                <c:pt idx="97">
                  <c:v>697.8</c:v>
                </c:pt>
                <c:pt idx="98">
                  <c:v>695.4</c:v>
                </c:pt>
                <c:pt idx="99">
                  <c:v>705.4</c:v>
                </c:pt>
                <c:pt idx="100">
                  <c:v>724.6</c:v>
                </c:pt>
                <c:pt idx="101">
                  <c:v>746.8</c:v>
                </c:pt>
                <c:pt idx="102">
                  <c:v>752.2</c:v>
                </c:pt>
                <c:pt idx="103">
                  <c:v>770</c:v>
                </c:pt>
                <c:pt idx="104">
                  <c:v>801.7</c:v>
                </c:pt>
                <c:pt idx="105">
                  <c:v>839.6</c:v>
                </c:pt>
                <c:pt idx="106">
                  <c:v>843.5</c:v>
                </c:pt>
                <c:pt idx="107">
                  <c:v>863.5</c:v>
                </c:pt>
                <c:pt idx="108">
                  <c:v>902.1</c:v>
                </c:pt>
                <c:pt idx="109">
                  <c:v>916.2</c:v>
                </c:pt>
                <c:pt idx="110">
                  <c:v>941.1</c:v>
                </c:pt>
                <c:pt idx="111">
                  <c:v>967.8</c:v>
                </c:pt>
              </c:numCache>
            </c:numRef>
          </c:val>
          <c:smooth val="0"/>
          <c:extLst>
            <c:ext xmlns:c16="http://schemas.microsoft.com/office/drawing/2014/chart" uri="{C3380CC4-5D6E-409C-BE32-E72D297353CC}">
              <c16:uniqueId val="{00000008-2445-4E0F-B935-18B793BC7A5F}"/>
            </c:ext>
          </c:extLst>
        </c:ser>
        <c:ser>
          <c:idx val="0"/>
          <c:order val="2"/>
          <c:tx>
            <c:strRef>
              <c:f>Calculations_forecast!$A$16:$B$16</c:f>
              <c:strCache>
                <c:ptCount val="2"/>
                <c:pt idx="0">
                  <c:v>[3c]</c:v>
                </c:pt>
                <c:pt idx="1">
                  <c:v>Taxes on Production and Imports</c:v>
                </c:pt>
              </c:strCache>
            </c:strRef>
          </c:tx>
          <c:spPr>
            <a:ln>
              <a:solidFill>
                <a:srgbClr val="002060"/>
              </a:solidFill>
            </a:ln>
          </c:spPr>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Calculations_forecast!$C$16:$DJ$16</c:f>
              <c:numCache>
                <c:formatCode>General</c:formatCode>
                <c:ptCount val="112"/>
                <c:pt idx="0">
                  <c:v>88.5</c:v>
                </c:pt>
                <c:pt idx="1">
                  <c:v>90.5</c:v>
                </c:pt>
                <c:pt idx="2">
                  <c:v>92.5</c:v>
                </c:pt>
                <c:pt idx="3">
                  <c:v>94.1</c:v>
                </c:pt>
                <c:pt idx="4">
                  <c:v>97.7</c:v>
                </c:pt>
                <c:pt idx="5">
                  <c:v>98.9</c:v>
                </c:pt>
                <c:pt idx="6">
                  <c:v>101.7</c:v>
                </c:pt>
                <c:pt idx="7">
                  <c:v>103.7</c:v>
                </c:pt>
                <c:pt idx="8">
                  <c:v>104.6</c:v>
                </c:pt>
                <c:pt idx="9">
                  <c:v>106.8</c:v>
                </c:pt>
                <c:pt idx="10">
                  <c:v>108.9</c:v>
                </c:pt>
                <c:pt idx="11">
                  <c:v>111.5</c:v>
                </c:pt>
                <c:pt idx="12">
                  <c:v>114.6</c:v>
                </c:pt>
                <c:pt idx="13">
                  <c:v>116.2</c:v>
                </c:pt>
                <c:pt idx="14">
                  <c:v>118.4</c:v>
                </c:pt>
                <c:pt idx="15">
                  <c:v>119.7</c:v>
                </c:pt>
                <c:pt idx="16">
                  <c:v>120.8</c:v>
                </c:pt>
                <c:pt idx="17">
                  <c:v>124.1</c:v>
                </c:pt>
                <c:pt idx="18">
                  <c:v>127.1</c:v>
                </c:pt>
                <c:pt idx="19">
                  <c:v>127.7</c:v>
                </c:pt>
                <c:pt idx="20">
                  <c:v>128.80000000000001</c:v>
                </c:pt>
                <c:pt idx="21">
                  <c:v>133</c:v>
                </c:pt>
                <c:pt idx="22">
                  <c:v>138.19999999999999</c:v>
                </c:pt>
                <c:pt idx="23">
                  <c:v>141.1</c:v>
                </c:pt>
                <c:pt idx="24">
                  <c:v>141.69999999999999</c:v>
                </c:pt>
                <c:pt idx="25">
                  <c:v>144.9</c:v>
                </c:pt>
                <c:pt idx="26">
                  <c:v>147.69999999999999</c:v>
                </c:pt>
                <c:pt idx="27">
                  <c:v>151.30000000000001</c:v>
                </c:pt>
                <c:pt idx="28">
                  <c:v>154.80000000000001</c:v>
                </c:pt>
                <c:pt idx="29">
                  <c:v>158</c:v>
                </c:pt>
                <c:pt idx="30">
                  <c:v>161.5</c:v>
                </c:pt>
                <c:pt idx="31">
                  <c:v>164.3</c:v>
                </c:pt>
                <c:pt idx="32">
                  <c:v>166.9</c:v>
                </c:pt>
                <c:pt idx="33">
                  <c:v>173.1</c:v>
                </c:pt>
                <c:pt idx="34">
                  <c:v>169.7</c:v>
                </c:pt>
                <c:pt idx="35">
                  <c:v>173.9</c:v>
                </c:pt>
                <c:pt idx="36">
                  <c:v>176.4</c:v>
                </c:pt>
                <c:pt idx="37">
                  <c:v>178.5</c:v>
                </c:pt>
                <c:pt idx="38">
                  <c:v>180.9</c:v>
                </c:pt>
                <c:pt idx="39">
                  <c:v>184.6</c:v>
                </c:pt>
                <c:pt idx="40">
                  <c:v>189.5</c:v>
                </c:pt>
                <c:pt idx="41">
                  <c:v>196.9</c:v>
                </c:pt>
                <c:pt idx="42">
                  <c:v>204.3</c:v>
                </c:pt>
                <c:pt idx="43">
                  <c:v>210.6</c:v>
                </c:pt>
                <c:pt idx="44">
                  <c:v>230.8</c:v>
                </c:pt>
                <c:pt idx="45">
                  <c:v>235.5</c:v>
                </c:pt>
                <c:pt idx="46">
                  <c:v>237.5</c:v>
                </c:pt>
                <c:pt idx="47">
                  <c:v>238.8</c:v>
                </c:pt>
                <c:pt idx="48">
                  <c:v>237.4</c:v>
                </c:pt>
                <c:pt idx="49">
                  <c:v>238.3</c:v>
                </c:pt>
                <c:pt idx="50">
                  <c:v>241.8</c:v>
                </c:pt>
                <c:pt idx="51">
                  <c:v>246.3</c:v>
                </c:pt>
                <c:pt idx="52">
                  <c:v>250.7</c:v>
                </c:pt>
                <c:pt idx="53">
                  <c:v>261.2</c:v>
                </c:pt>
                <c:pt idx="54">
                  <c:v>267.5</c:v>
                </c:pt>
                <c:pt idx="55">
                  <c:v>273.7</c:v>
                </c:pt>
                <c:pt idx="56">
                  <c:v>281.60000000000002</c:v>
                </c:pt>
                <c:pt idx="57">
                  <c:v>287.7</c:v>
                </c:pt>
                <c:pt idx="58">
                  <c:v>292.2</c:v>
                </c:pt>
                <c:pt idx="59">
                  <c:v>297.5</c:v>
                </c:pt>
                <c:pt idx="60">
                  <c:v>301</c:v>
                </c:pt>
                <c:pt idx="61">
                  <c:v>305.7</c:v>
                </c:pt>
                <c:pt idx="62">
                  <c:v>311.89999999999998</c:v>
                </c:pt>
                <c:pt idx="63">
                  <c:v>313.89999999999998</c:v>
                </c:pt>
                <c:pt idx="64">
                  <c:v>317.5</c:v>
                </c:pt>
                <c:pt idx="65">
                  <c:v>319.5</c:v>
                </c:pt>
                <c:pt idx="66">
                  <c:v>326.2</c:v>
                </c:pt>
                <c:pt idx="67">
                  <c:v>330.4</c:v>
                </c:pt>
                <c:pt idx="68">
                  <c:v>336</c:v>
                </c:pt>
                <c:pt idx="69">
                  <c:v>344.4</c:v>
                </c:pt>
                <c:pt idx="70">
                  <c:v>352.4</c:v>
                </c:pt>
                <c:pt idx="71">
                  <c:v>357.4</c:v>
                </c:pt>
                <c:pt idx="72">
                  <c:v>365.2</c:v>
                </c:pt>
                <c:pt idx="73">
                  <c:v>372.5</c:v>
                </c:pt>
                <c:pt idx="74">
                  <c:v>377.5</c:v>
                </c:pt>
                <c:pt idx="75">
                  <c:v>382.6</c:v>
                </c:pt>
                <c:pt idx="76">
                  <c:v>391</c:v>
                </c:pt>
                <c:pt idx="77">
                  <c:v>397.5</c:v>
                </c:pt>
                <c:pt idx="78">
                  <c:v>403.9</c:v>
                </c:pt>
                <c:pt idx="79">
                  <c:v>403</c:v>
                </c:pt>
                <c:pt idx="80">
                  <c:v>419.5</c:v>
                </c:pt>
                <c:pt idx="81">
                  <c:v>419.5</c:v>
                </c:pt>
                <c:pt idx="82">
                  <c:v>426.8</c:v>
                </c:pt>
                <c:pt idx="83">
                  <c:v>434.2</c:v>
                </c:pt>
                <c:pt idx="84">
                  <c:v>444</c:v>
                </c:pt>
                <c:pt idx="85">
                  <c:v>451.6</c:v>
                </c:pt>
                <c:pt idx="86">
                  <c:v>461.3</c:v>
                </c:pt>
                <c:pt idx="87">
                  <c:v>471.5</c:v>
                </c:pt>
                <c:pt idx="88">
                  <c:v>476.4</c:v>
                </c:pt>
                <c:pt idx="89">
                  <c:v>481.2</c:v>
                </c:pt>
                <c:pt idx="90">
                  <c:v>486</c:v>
                </c:pt>
                <c:pt idx="91">
                  <c:v>489.9</c:v>
                </c:pt>
                <c:pt idx="92">
                  <c:v>489.7</c:v>
                </c:pt>
                <c:pt idx="93">
                  <c:v>497.6</c:v>
                </c:pt>
                <c:pt idx="94">
                  <c:v>504.9</c:v>
                </c:pt>
                <c:pt idx="95">
                  <c:v>520.29999999999995</c:v>
                </c:pt>
                <c:pt idx="96">
                  <c:v>531.5</c:v>
                </c:pt>
                <c:pt idx="97">
                  <c:v>544.4</c:v>
                </c:pt>
                <c:pt idx="98">
                  <c:v>550.5</c:v>
                </c:pt>
                <c:pt idx="99">
                  <c:v>554.6</c:v>
                </c:pt>
                <c:pt idx="100">
                  <c:v>555.29999999999995</c:v>
                </c:pt>
                <c:pt idx="101">
                  <c:v>553.6</c:v>
                </c:pt>
                <c:pt idx="102">
                  <c:v>558.9</c:v>
                </c:pt>
                <c:pt idx="103">
                  <c:v>563.79999999999995</c:v>
                </c:pt>
                <c:pt idx="104">
                  <c:v>570.4</c:v>
                </c:pt>
                <c:pt idx="105">
                  <c:v>577.70000000000005</c:v>
                </c:pt>
                <c:pt idx="106">
                  <c:v>581.79999999999995</c:v>
                </c:pt>
                <c:pt idx="107">
                  <c:v>593.20000000000005</c:v>
                </c:pt>
                <c:pt idx="108">
                  <c:v>595.70000000000005</c:v>
                </c:pt>
                <c:pt idx="109">
                  <c:v>610.4</c:v>
                </c:pt>
                <c:pt idx="110">
                  <c:v>616.6</c:v>
                </c:pt>
                <c:pt idx="111">
                  <c:v>623.79999999999995</c:v>
                </c:pt>
              </c:numCache>
            </c:numRef>
          </c:val>
          <c:smooth val="0"/>
          <c:extLst>
            <c:ext xmlns:c16="http://schemas.microsoft.com/office/drawing/2014/chart" uri="{C3380CC4-5D6E-409C-BE32-E72D297353CC}">
              <c16:uniqueId val="{00000009-2445-4E0F-B935-18B793BC7A5F}"/>
            </c:ext>
          </c:extLst>
        </c:ser>
        <c:dLbls>
          <c:showLegendKey val="0"/>
          <c:showVal val="0"/>
          <c:showCatName val="0"/>
          <c:showSerName val="0"/>
          <c:showPercent val="0"/>
          <c:showBubbleSize val="0"/>
        </c:dLbls>
        <c:marker val="1"/>
        <c:smooth val="0"/>
        <c:axId val="430275648"/>
        <c:axId val="430274336"/>
      </c:lineChart>
      <c:lineChart>
        <c:grouping val="standard"/>
        <c:varyColors val="0"/>
        <c:ser>
          <c:idx val="1"/>
          <c:order val="3"/>
          <c:tx>
            <c:strRef>
              <c:f>Calculations_forecast!$A$17:$B$17</c:f>
              <c:strCache>
                <c:ptCount val="2"/>
                <c:pt idx="0">
                  <c:v>[3d]</c:v>
                </c:pt>
                <c:pt idx="1">
                  <c:v>Corporate Taxes</c:v>
                </c:pt>
              </c:strCache>
            </c:strRef>
          </c:tx>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Calculations_forecast!$C$17:$DJ$17</c:f>
              <c:numCache>
                <c:formatCode>General</c:formatCode>
                <c:ptCount val="112"/>
                <c:pt idx="0">
                  <c:v>30.7</c:v>
                </c:pt>
                <c:pt idx="1">
                  <c:v>30.8</c:v>
                </c:pt>
                <c:pt idx="2">
                  <c:v>31.7</c:v>
                </c:pt>
                <c:pt idx="3">
                  <c:v>30.2</c:v>
                </c:pt>
                <c:pt idx="4">
                  <c:v>34</c:v>
                </c:pt>
                <c:pt idx="5">
                  <c:v>34.9</c:v>
                </c:pt>
                <c:pt idx="6">
                  <c:v>34.1</c:v>
                </c:pt>
                <c:pt idx="7">
                  <c:v>34.6</c:v>
                </c:pt>
                <c:pt idx="8">
                  <c:v>36.799999999999997</c:v>
                </c:pt>
                <c:pt idx="9">
                  <c:v>37.1</c:v>
                </c:pt>
                <c:pt idx="10">
                  <c:v>38.299999999999997</c:v>
                </c:pt>
                <c:pt idx="11">
                  <c:v>42.4</c:v>
                </c:pt>
                <c:pt idx="12">
                  <c:v>45.3</c:v>
                </c:pt>
                <c:pt idx="13">
                  <c:v>45.4</c:v>
                </c:pt>
                <c:pt idx="14">
                  <c:v>43.4</c:v>
                </c:pt>
                <c:pt idx="15">
                  <c:v>45.6</c:v>
                </c:pt>
                <c:pt idx="16">
                  <c:v>43.7</c:v>
                </c:pt>
                <c:pt idx="17">
                  <c:v>45.9</c:v>
                </c:pt>
                <c:pt idx="18">
                  <c:v>50.8</c:v>
                </c:pt>
                <c:pt idx="19">
                  <c:v>44.6</c:v>
                </c:pt>
                <c:pt idx="20">
                  <c:v>37.6</c:v>
                </c:pt>
                <c:pt idx="21">
                  <c:v>40.799999999999997</c:v>
                </c:pt>
                <c:pt idx="22">
                  <c:v>51.4</c:v>
                </c:pt>
                <c:pt idx="23">
                  <c:v>52.3</c:v>
                </c:pt>
                <c:pt idx="24">
                  <c:v>59.6</c:v>
                </c:pt>
                <c:pt idx="25">
                  <c:v>58.6</c:v>
                </c:pt>
                <c:pt idx="26">
                  <c:v>58.1</c:v>
                </c:pt>
                <c:pt idx="27">
                  <c:v>57.1</c:v>
                </c:pt>
                <c:pt idx="28">
                  <c:v>61.5</c:v>
                </c:pt>
                <c:pt idx="29">
                  <c:v>67.099999999999994</c:v>
                </c:pt>
                <c:pt idx="30">
                  <c:v>69.7</c:v>
                </c:pt>
                <c:pt idx="31">
                  <c:v>70.099999999999994</c:v>
                </c:pt>
                <c:pt idx="32">
                  <c:v>65</c:v>
                </c:pt>
                <c:pt idx="33">
                  <c:v>78.599999999999994</c:v>
                </c:pt>
                <c:pt idx="34">
                  <c:v>79.099999999999994</c:v>
                </c:pt>
                <c:pt idx="35">
                  <c:v>83.3</c:v>
                </c:pt>
                <c:pt idx="36">
                  <c:v>80.3</c:v>
                </c:pt>
                <c:pt idx="37">
                  <c:v>80.3</c:v>
                </c:pt>
                <c:pt idx="38">
                  <c:v>78.900000000000006</c:v>
                </c:pt>
                <c:pt idx="39">
                  <c:v>75.3</c:v>
                </c:pt>
                <c:pt idx="40">
                  <c:v>83.1</c:v>
                </c:pt>
                <c:pt idx="41">
                  <c:v>62.6</c:v>
                </c:pt>
                <c:pt idx="42">
                  <c:v>69.900000000000006</c:v>
                </c:pt>
                <c:pt idx="43">
                  <c:v>76.8</c:v>
                </c:pt>
                <c:pt idx="44">
                  <c:v>75.400000000000006</c:v>
                </c:pt>
                <c:pt idx="45">
                  <c:v>65.900000000000006</c:v>
                </c:pt>
                <c:pt idx="46">
                  <c:v>68.400000000000006</c:v>
                </c:pt>
                <c:pt idx="47">
                  <c:v>58.9</c:v>
                </c:pt>
                <c:pt idx="48">
                  <c:v>47.6</c:v>
                </c:pt>
                <c:pt idx="49">
                  <c:v>49</c:v>
                </c:pt>
                <c:pt idx="50">
                  <c:v>49.8</c:v>
                </c:pt>
                <c:pt idx="51">
                  <c:v>45.1</c:v>
                </c:pt>
                <c:pt idx="52">
                  <c:v>47.1</c:v>
                </c:pt>
                <c:pt idx="53">
                  <c:v>61.9</c:v>
                </c:pt>
                <c:pt idx="54">
                  <c:v>70.7</c:v>
                </c:pt>
                <c:pt idx="55">
                  <c:v>72.400000000000006</c:v>
                </c:pt>
                <c:pt idx="56">
                  <c:v>84.9</c:v>
                </c:pt>
                <c:pt idx="57">
                  <c:v>83.7</c:v>
                </c:pt>
                <c:pt idx="58">
                  <c:v>71.3</c:v>
                </c:pt>
                <c:pt idx="59">
                  <c:v>72.099999999999994</c:v>
                </c:pt>
                <c:pt idx="60">
                  <c:v>77.7</c:v>
                </c:pt>
                <c:pt idx="61">
                  <c:v>76</c:v>
                </c:pt>
                <c:pt idx="62">
                  <c:v>81.7</c:v>
                </c:pt>
                <c:pt idx="63">
                  <c:v>79.5</c:v>
                </c:pt>
                <c:pt idx="64">
                  <c:v>84.4</c:v>
                </c:pt>
                <c:pt idx="65">
                  <c:v>85.5</c:v>
                </c:pt>
                <c:pt idx="66">
                  <c:v>86.9</c:v>
                </c:pt>
                <c:pt idx="67">
                  <c:v>97.9</c:v>
                </c:pt>
                <c:pt idx="68">
                  <c:v>98.7</c:v>
                </c:pt>
                <c:pt idx="69">
                  <c:v>111.8</c:v>
                </c:pt>
                <c:pt idx="70">
                  <c:v>116.2</c:v>
                </c:pt>
                <c:pt idx="71">
                  <c:v>110.7</c:v>
                </c:pt>
                <c:pt idx="72">
                  <c:v>108</c:v>
                </c:pt>
                <c:pt idx="73">
                  <c:v>115.3</c:v>
                </c:pt>
                <c:pt idx="74">
                  <c:v>125.1</c:v>
                </c:pt>
                <c:pt idx="75">
                  <c:v>130.9</c:v>
                </c:pt>
                <c:pt idx="76">
                  <c:v>132.69999999999999</c:v>
                </c:pt>
                <c:pt idx="77">
                  <c:v>118.7</c:v>
                </c:pt>
                <c:pt idx="78">
                  <c:v>114.4</c:v>
                </c:pt>
                <c:pt idx="79">
                  <c:v>113.5</c:v>
                </c:pt>
                <c:pt idx="80">
                  <c:v>112.5</c:v>
                </c:pt>
                <c:pt idx="81">
                  <c:v>116.8</c:v>
                </c:pt>
                <c:pt idx="82">
                  <c:v>119.9</c:v>
                </c:pt>
                <c:pt idx="83">
                  <c:v>118.8</c:v>
                </c:pt>
                <c:pt idx="84">
                  <c:v>115.3</c:v>
                </c:pt>
                <c:pt idx="85">
                  <c:v>110.9</c:v>
                </c:pt>
                <c:pt idx="86">
                  <c:v>111.9</c:v>
                </c:pt>
                <c:pt idx="87">
                  <c:v>113.1</c:v>
                </c:pt>
                <c:pt idx="88">
                  <c:v>125</c:v>
                </c:pt>
                <c:pt idx="89">
                  <c:v>126.8</c:v>
                </c:pt>
                <c:pt idx="90">
                  <c:v>122.1</c:v>
                </c:pt>
                <c:pt idx="91">
                  <c:v>131.6</c:v>
                </c:pt>
                <c:pt idx="92">
                  <c:v>136.4</c:v>
                </c:pt>
                <c:pt idx="93">
                  <c:v>148.69999999999999</c:v>
                </c:pt>
                <c:pt idx="94">
                  <c:v>140.69999999999999</c:v>
                </c:pt>
                <c:pt idx="95">
                  <c:v>171.9</c:v>
                </c:pt>
                <c:pt idx="96">
                  <c:v>149.5</c:v>
                </c:pt>
                <c:pt idx="97">
                  <c:v>158</c:v>
                </c:pt>
                <c:pt idx="98">
                  <c:v>173.8</c:v>
                </c:pt>
                <c:pt idx="99">
                  <c:v>183.6</c:v>
                </c:pt>
                <c:pt idx="100">
                  <c:v>187.8</c:v>
                </c:pt>
                <c:pt idx="101">
                  <c:v>184.4</c:v>
                </c:pt>
                <c:pt idx="102">
                  <c:v>191</c:v>
                </c:pt>
                <c:pt idx="103">
                  <c:v>187.1</c:v>
                </c:pt>
                <c:pt idx="104">
                  <c:v>194.3</c:v>
                </c:pt>
                <c:pt idx="105">
                  <c:v>205.5</c:v>
                </c:pt>
                <c:pt idx="106">
                  <c:v>205.9</c:v>
                </c:pt>
                <c:pt idx="107">
                  <c:v>208.6</c:v>
                </c:pt>
                <c:pt idx="108">
                  <c:v>210</c:v>
                </c:pt>
                <c:pt idx="109">
                  <c:v>214</c:v>
                </c:pt>
                <c:pt idx="110">
                  <c:v>226</c:v>
                </c:pt>
                <c:pt idx="111">
                  <c:v>215.9</c:v>
                </c:pt>
              </c:numCache>
            </c:numRef>
          </c:val>
          <c:smooth val="0"/>
          <c:extLst>
            <c:ext xmlns:c16="http://schemas.microsoft.com/office/drawing/2014/chart" uri="{C3380CC4-5D6E-409C-BE32-E72D297353CC}">
              <c16:uniqueId val="{0000000A-2445-4E0F-B935-18B793BC7A5F}"/>
            </c:ext>
          </c:extLst>
        </c:ser>
        <c:dLbls>
          <c:showLegendKey val="0"/>
          <c:showVal val="0"/>
          <c:showCatName val="0"/>
          <c:showSerName val="0"/>
          <c:showPercent val="0"/>
          <c:showBubbleSize val="0"/>
        </c:dLbls>
        <c:marker val="1"/>
        <c:smooth val="0"/>
        <c:axId val="892615344"/>
        <c:axId val="892600912"/>
      </c:lineChart>
      <c:dateAx>
        <c:axId val="430275648"/>
        <c:scaling>
          <c:orientation val="minMax"/>
          <c:min val="42795"/>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1000" b="0" i="0" u="none" strike="noStrike" kern="1200" baseline="0">
                <a:solidFill>
                  <a:schemeClr val="accent1"/>
                </a:solidFill>
                <a:latin typeface="Georgia" panose="02040502050405020303" pitchFamily="18" charset="0"/>
                <a:ea typeface="+mn-ea"/>
                <a:cs typeface="+mn-cs"/>
              </a:defRPr>
            </a:pPr>
            <a:endParaRPr lang="en-US"/>
          </a:p>
        </c:txPr>
        <c:crossAx val="430275648"/>
        <c:crosses val="autoZero"/>
        <c:crossBetween val="between"/>
        <c:majorUnit val="500"/>
      </c:valAx>
      <c:valAx>
        <c:axId val="892600912"/>
        <c:scaling>
          <c:orientation val="minMax"/>
        </c:scaling>
        <c:delete val="0"/>
        <c:axPos val="r"/>
        <c:numFmt formatCode="General" sourceLinked="1"/>
        <c:majorTickMark val="out"/>
        <c:minorTickMark val="none"/>
        <c:tickLblPos val="nextTo"/>
        <c:spPr>
          <a:ln>
            <a:solidFill>
              <a:schemeClr val="accent2"/>
            </a:solidFill>
          </a:ln>
        </c:spPr>
        <c:txPr>
          <a:bodyPr/>
          <a:lstStyle/>
          <a:p>
            <a:pPr>
              <a:defRPr>
                <a:solidFill>
                  <a:schemeClr val="accent2"/>
                </a:solidFill>
              </a:defRPr>
            </a:pPr>
            <a:endParaRPr lang="en-US"/>
          </a:p>
        </c:txPr>
        <c:crossAx val="892615344"/>
        <c:crosses val="max"/>
        <c:crossBetween val="between"/>
      </c:valAx>
      <c:dateAx>
        <c:axId val="892615344"/>
        <c:scaling>
          <c:orientation val="minMax"/>
        </c:scaling>
        <c:delete val="1"/>
        <c:axPos val="b"/>
        <c:numFmt formatCode="mmm&quot;-&quot;yyyy" sourceLinked="1"/>
        <c:majorTickMark val="out"/>
        <c:minorTickMark val="none"/>
        <c:tickLblPos val="nextTo"/>
        <c:crossAx val="892600912"/>
        <c:crosses val="autoZero"/>
        <c:auto val="1"/>
        <c:lblOffset val="100"/>
        <c:baseTimeUnit val="months"/>
        <c:majorUnit val="1"/>
        <c:minorUnit val="1"/>
      </c:dateAx>
    </c:plotArea>
    <c:legend>
      <c:legendPos val="r"/>
      <c:layout>
        <c:manualLayout>
          <c:xMode val="edge"/>
          <c:yMode val="edge"/>
          <c:x val="7.7377691515943481E-2"/>
          <c:y val="0.83434025292293001"/>
          <c:w val="0.49208231452922208"/>
          <c:h val="0.124152708184204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Calculations_forecast!$B$88</c:f>
              <c:strCache>
                <c:ptCount val="1"/>
                <c:pt idx="0">
                  <c:v>FI ex neutral, Four-Quarter Moving Average</c:v>
                </c:pt>
              </c:strCache>
            </c:strRef>
          </c:tx>
          <c:marker>
            <c:symbol val="none"/>
          </c:marker>
          <c:val>
            <c:numRef>
              <c:f>Calculations_forecast!#REF!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catAx>
        <c:axId val="194918272"/>
        <c:scaling>
          <c:orientation val="minMax"/>
        </c:scaling>
        <c:delete val="0"/>
        <c:axPos val="b"/>
        <c:numFmt formatCode="mmm&quot;-&quot;yyyy" sourceLinked="1"/>
        <c:majorTickMark val="out"/>
        <c:minorTickMark val="none"/>
        <c:tickLblPos val="low"/>
        <c:crossAx val="194919808"/>
        <c:crosses val="autoZero"/>
        <c:auto val="1"/>
        <c:lblAlgn val="ctr"/>
        <c:lblOffset val="100"/>
        <c:noMultiLvlLbl val="1"/>
      </c:cat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Calculations_forecast!$B$86</c:f>
              <c:strCache>
                <c:ptCount val="1"/>
                <c:pt idx="0">
                  <c:v>Fiscal_impact</c:v>
                </c:pt>
              </c:strCache>
            </c:strRef>
          </c:tx>
          <c:marker>
            <c:symbol val="none"/>
          </c:marker>
          <c:val>
            <c:numRef>
              <c:f>Calculations_forecast!#REF!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A825-4984-A07F-638A458C6717}"/>
            </c:ext>
          </c:extLst>
        </c:ser>
        <c:ser>
          <c:idx val="2"/>
          <c:order val="1"/>
          <c:tx>
            <c:strRef>
              <c:f>Calculations_forecast!$B$103</c:f>
              <c:strCache>
                <c:ptCount val="1"/>
                <c:pt idx="0">
                  <c:v>MacroAdvisor's Numbers</c:v>
                </c:pt>
              </c:strCache>
            </c:strRef>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catAx>
        <c:axId val="194966272"/>
        <c:scaling>
          <c:orientation val="minMax"/>
          <c:min val="1"/>
        </c:scaling>
        <c:delete val="0"/>
        <c:axPos val="b"/>
        <c:numFmt formatCode="mmm&quot;-&quot;yyyy" sourceLinked="1"/>
        <c:majorTickMark val="out"/>
        <c:minorTickMark val="none"/>
        <c:tickLblPos val="nextTo"/>
        <c:crossAx val="194968192"/>
        <c:crosses val="autoZero"/>
        <c:auto val="1"/>
        <c:lblAlgn val="ctr"/>
        <c:lblOffset val="100"/>
        <c:noMultiLvlLbl val="1"/>
      </c:cat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strRef>
              <c:f>Calculations_forecast!$B$88</c:f>
              <c:strCache>
                <c:ptCount val="1"/>
                <c:pt idx="0">
                  <c:v>FI ex neutral, Four-Quarter Moving Average</c:v>
                </c:pt>
              </c:strCache>
            </c:strRef>
          </c:tx>
          <c:invertIfNegative val="0"/>
          <c:val>
            <c:numRef>
              <c:f>Calculations_forecast!#REF!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catAx>
        <c:axId val="195552000"/>
        <c:scaling>
          <c:orientation val="minMax"/>
        </c:scaling>
        <c:delete val="0"/>
        <c:axPos val="b"/>
        <c:numFmt formatCode="mmm&quot;-&quot;yyyy" sourceLinked="1"/>
        <c:majorTickMark val="out"/>
        <c:minorTickMark val="none"/>
        <c:tickLblPos val="low"/>
        <c:crossAx val="195553536"/>
        <c:crosses val="autoZero"/>
        <c:auto val="1"/>
        <c:lblAlgn val="ctr"/>
        <c:lblOffset val="100"/>
        <c:noMultiLvlLbl val="1"/>
      </c:cat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a:t>
            </a:r>
            <a:r>
              <a:rPr lang="en-US" baseline="0"/>
              <a:t> Revenues</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441124576409081"/>
          <c:w val="0.8731203242451836"/>
          <c:h val="0.62979193638531028"/>
        </c:manualLayout>
      </c:layout>
      <c:lineChart>
        <c:grouping val="standard"/>
        <c:varyColors val="0"/>
        <c:ser>
          <c:idx val="1"/>
          <c:order val="0"/>
          <c:tx>
            <c:strRef>
              <c:f>current_projections!$A$50</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current_projections!$EW$70:$HT$70</c:f>
              <c:numCache>
                <c:formatCode>0</c:formatCode>
                <c:ptCount val="76"/>
                <c:pt idx="0">
                  <c:v>2.4023430848346559</c:v>
                </c:pt>
                <c:pt idx="1">
                  <c:v>1.99235547061634</c:v>
                </c:pt>
                <c:pt idx="2">
                  <c:v>1.882395850218836</c:v>
                </c:pt>
                <c:pt idx="3">
                  <c:v>1.7822476272648833</c:v>
                </c:pt>
                <c:pt idx="4">
                  <c:v>1.1167965932896047</c:v>
                </c:pt>
                <c:pt idx="5">
                  <c:v>1.1566917920038904</c:v>
                </c:pt>
                <c:pt idx="6">
                  <c:v>1.3140201631725994</c:v>
                </c:pt>
                <c:pt idx="7">
                  <c:v>1.3917879655763057</c:v>
                </c:pt>
                <c:pt idx="8">
                  <c:v>1.6010391030899644</c:v>
                </c:pt>
                <c:pt idx="9">
                  <c:v>1.6968494844240358</c:v>
                </c:pt>
                <c:pt idx="10">
                  <c:v>1.7124366043373687</c:v>
                </c:pt>
                <c:pt idx="11">
                  <c:v>1.8077042951213207</c:v>
                </c:pt>
                <c:pt idx="12">
                  <c:v>1.8634192430843526</c:v>
                </c:pt>
                <c:pt idx="13">
                  <c:v>1.8141019769982598</c:v>
                </c:pt>
                <c:pt idx="14">
                  <c:v>1.7868896890850656</c:v>
                </c:pt>
                <c:pt idx="15">
                  <c:v>1.5918521796573863</c:v>
                </c:pt>
                <c:pt idx="16">
                  <c:v>1.8168581647833382</c:v>
                </c:pt>
                <c:pt idx="17">
                  <c:v>1.9394748998114835</c:v>
                </c:pt>
                <c:pt idx="18">
                  <c:v>2.0120973483652485</c:v>
                </c:pt>
                <c:pt idx="19">
                  <c:v>2.047708092414438</c:v>
                </c:pt>
                <c:pt idx="20">
                  <c:v>2.0343666138921321</c:v>
                </c:pt>
                <c:pt idx="21">
                  <c:v>2.1171301660872928</c:v>
                </c:pt>
                <c:pt idx="22">
                  <c:v>2.0874028573317545</c:v>
                </c:pt>
                <c:pt idx="23">
                  <c:v>2.1028328595084487</c:v>
                </c:pt>
                <c:pt idx="24">
                  <c:v>2.0891992671119413</c:v>
                </c:pt>
                <c:pt idx="25">
                  <c:v>2.3077957539364666</c:v>
                </c:pt>
                <c:pt idx="26">
                  <c:v>2.3821001044428378</c:v>
                </c:pt>
                <c:pt idx="27">
                  <c:v>2.1760967956748947</c:v>
                </c:pt>
                <c:pt idx="28">
                  <c:v>2.1834795526529698</c:v>
                </c:pt>
                <c:pt idx="29">
                  <c:v>2.2626096247162</c:v>
                </c:pt>
                <c:pt idx="30">
                  <c:v>2.253406727291686</c:v>
                </c:pt>
                <c:pt idx="31">
                  <c:v>2.0718887573577147</c:v>
                </c:pt>
                <c:pt idx="32">
                  <c:v>1.887830710892211</c:v>
                </c:pt>
                <c:pt idx="33">
                  <c:v>2.0283446773606535</c:v>
                </c:pt>
                <c:pt idx="34">
                  <c:v>2.005825961471404</c:v>
                </c:pt>
                <c:pt idx="35">
                  <c:v>2.1303644758399116</c:v>
                </c:pt>
                <c:pt idx="36">
                  <c:v>1.9816430618782666</c:v>
                </c:pt>
                <c:pt idx="37">
                  <c:v>1.7544592069969629</c:v>
                </c:pt>
                <c:pt idx="38">
                  <c:v>1.7753924510953507</c:v>
                </c:pt>
                <c:pt idx="39">
                  <c:v>1.7862886140054421</c:v>
                </c:pt>
                <c:pt idx="40">
                  <c:v>1.6155870874050766</c:v>
                </c:pt>
                <c:pt idx="41">
                  <c:v>0.99146749164213366</c:v>
                </c:pt>
                <c:pt idx="42">
                  <c:v>1.085641219092784</c:v>
                </c:pt>
                <c:pt idx="43">
                  <c:v>1.0726559852848638</c:v>
                </c:pt>
                <c:pt idx="44">
                  <c:v>1.0112287075899693</c:v>
                </c:pt>
                <c:pt idx="45">
                  <c:v>1.0775031042321754</c:v>
                </c:pt>
                <c:pt idx="46">
                  <c:v>1.1487054239311465</c:v>
                </c:pt>
                <c:pt idx="47">
                  <c:v>1.2250578214886354</c:v>
                </c:pt>
                <c:pt idx="48">
                  <c:v>1.3069277995341686</c:v>
                </c:pt>
                <c:pt idx="49">
                  <c:v>1.3447976921118219</c:v>
                </c:pt>
                <c:pt idx="50">
                  <c:v>1.3846729243701703</c:v>
                </c:pt>
                <c:pt idx="51">
                  <c:v>1.4259388384328975</c:v>
                </c:pt>
                <c:pt idx="52">
                  <c:v>1.4686818897065013</c:v>
                </c:pt>
                <c:pt idx="53">
                  <c:v>1.4723193916555422</c:v>
                </c:pt>
                <c:pt idx="54">
                  <c:v>1.4768397138909353</c:v>
                </c:pt>
                <c:pt idx="55">
                  <c:v>1.4814986882961043</c:v>
                </c:pt>
                <c:pt idx="56">
                  <c:v>1.4861797237798997</c:v>
                </c:pt>
                <c:pt idx="57">
                  <c:v>1.4960551956680079</c:v>
                </c:pt>
                <c:pt idx="58">
                  <c:v>1.5068878964900012</c:v>
                </c:pt>
                <c:pt idx="59">
                  <c:v>1.5176674531404675</c:v>
                </c:pt>
                <c:pt idx="60">
                  <c:v>1.5284446186221865</c:v>
                </c:pt>
                <c:pt idx="61">
                  <c:v>1.5470208056336294</c:v>
                </c:pt>
                <c:pt idx="62">
                  <c:v>1.5666448701072597</c:v>
                </c:pt>
                <c:pt idx="63">
                  <c:v>1.5862585872984536</c:v>
                </c:pt>
                <c:pt idx="64">
                  <c:v>1.6060423000116708</c:v>
                </c:pt>
                <c:pt idx="65">
                  <c:v>1.6210270549237487</c:v>
                </c:pt>
                <c:pt idx="66">
                  <c:v>1.6369173195412321</c:v>
                </c:pt>
                <c:pt idx="67">
                  <c:v>1.6528487554817084</c:v>
                </c:pt>
                <c:pt idx="68">
                  <c:v>1.6687162673859992</c:v>
                </c:pt>
                <c:pt idx="69">
                  <c:v>1.675072180707224</c:v>
                </c:pt>
                <c:pt idx="70">
                  <c:v>1.682401539664941</c:v>
                </c:pt>
                <c:pt idx="71">
                  <c:v>1.6902861176069348</c:v>
                </c:pt>
                <c:pt idx="72">
                  <c:v>1.6983927355558577</c:v>
                </c:pt>
                <c:pt idx="73">
                  <c:v>1.6776624184008682</c:v>
                </c:pt>
                <c:pt idx="74">
                  <c:v>1.6579445594867432</c:v>
                </c:pt>
                <c:pt idx="75">
                  <c:v>1.6382677148776412</c:v>
                </c:pt>
              </c:numCache>
            </c:numRef>
          </c:val>
          <c:smooth val="0"/>
          <c:extLst>
            <c:ext xmlns:c16="http://schemas.microsoft.com/office/drawing/2014/chart" uri="{C3380CC4-5D6E-409C-BE32-E72D297353CC}">
              <c16:uniqueId val="{00000000-6EA2-4DD3-A967-1A3AC7E39985}"/>
            </c:ext>
          </c:extLst>
        </c:ser>
        <c:ser>
          <c:idx val="0"/>
          <c:order val="1"/>
          <c:tx>
            <c:strRef>
              <c:f>current_projections!$A$49</c:f>
              <c:strCache>
                <c:ptCount val="1"/>
                <c:pt idx="0">
                  <c:v>Taxes on Production and Imports</c:v>
                </c:pt>
              </c:strCache>
            </c:strRef>
          </c:tx>
          <c:spPr>
            <a:ln w="28575" cap="rnd">
              <a:solidFill>
                <a:schemeClr val="accent1"/>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current_projections!$EW$69:$HT$69</c:f>
              <c:numCache>
                <c:formatCode>0</c:formatCode>
                <c:ptCount val="76"/>
                <c:pt idx="0">
                  <c:v>7.1695671423219691</c:v>
                </c:pt>
                <c:pt idx="1">
                  <c:v>7.1373967647259571</c:v>
                </c:pt>
                <c:pt idx="2">
                  <c:v>7.1236559139784941</c:v>
                </c:pt>
                <c:pt idx="3">
                  <c:v>7.1350571613459879</c:v>
                </c:pt>
                <c:pt idx="4">
                  <c:v>7.1431024417047286</c:v>
                </c:pt>
                <c:pt idx="5">
                  <c:v>7.0575567056861992</c:v>
                </c:pt>
                <c:pt idx="6">
                  <c:v>7.0877662353949376</c:v>
                </c:pt>
                <c:pt idx="7">
                  <c:v>7.1343869406323037</c:v>
                </c:pt>
                <c:pt idx="8">
                  <c:v>7.1458846048673772</c:v>
                </c:pt>
                <c:pt idx="9">
                  <c:v>7.0957925197331768</c:v>
                </c:pt>
                <c:pt idx="10">
                  <c:v>7.1157234642672886</c:v>
                </c:pt>
                <c:pt idx="11">
                  <c:v>7.0895695594798367</c:v>
                </c:pt>
                <c:pt idx="12">
                  <c:v>7.0626213847042161</c:v>
                </c:pt>
                <c:pt idx="13">
                  <c:v>7.1406141647803851</c:v>
                </c:pt>
                <c:pt idx="14">
                  <c:v>7.1340070468889145</c:v>
                </c:pt>
                <c:pt idx="15">
                  <c:v>7.0799581834157488</c:v>
                </c:pt>
                <c:pt idx="16">
                  <c:v>7.0521951065109363</c:v>
                </c:pt>
                <c:pt idx="17">
                  <c:v>7.0593890061049462</c:v>
                </c:pt>
                <c:pt idx="18">
                  <c:v>7.0200528717272475</c:v>
                </c:pt>
                <c:pt idx="19">
                  <c:v>6.9587628865979374</c:v>
                </c:pt>
                <c:pt idx="20">
                  <c:v>7.0200319092359518</c:v>
                </c:pt>
                <c:pt idx="21">
                  <c:v>7.0888856701429122</c:v>
                </c:pt>
                <c:pt idx="22">
                  <c:v>7.0970495074498574</c:v>
                </c:pt>
                <c:pt idx="23">
                  <c:v>7.0925353291351856</c:v>
                </c:pt>
                <c:pt idx="24">
                  <c:v>7.048486515913388</c:v>
                </c:pt>
                <c:pt idx="25">
                  <c:v>7.1379707534979442</c:v>
                </c:pt>
                <c:pt idx="26">
                  <c:v>7.1084254381434429</c:v>
                </c:pt>
                <c:pt idx="27">
                  <c:v>7.0452262440885347</c:v>
                </c:pt>
                <c:pt idx="28">
                  <c:v>7.0392689968326936</c:v>
                </c:pt>
                <c:pt idx="29">
                  <c:v>6.9959488937363661</c:v>
                </c:pt>
                <c:pt idx="30">
                  <c:v>6.9572423482407952</c:v>
                </c:pt>
                <c:pt idx="31">
                  <c:v>6.9357539918499178</c:v>
                </c:pt>
                <c:pt idx="32">
                  <c:v>6.9912391579130881</c:v>
                </c:pt>
                <c:pt idx="33">
                  <c:v>7.0014286412698077</c:v>
                </c:pt>
                <c:pt idx="34">
                  <c:v>6.9450181591893001</c:v>
                </c:pt>
                <c:pt idx="35">
                  <c:v>6.9724887763569443</c:v>
                </c:pt>
                <c:pt idx="36">
                  <c:v>6.9586705445961892</c:v>
                </c:pt>
                <c:pt idx="37">
                  <c:v>6.9202509054094961</c:v>
                </c:pt>
                <c:pt idx="38">
                  <c:v>6.9161272993062699</c:v>
                </c:pt>
                <c:pt idx="39">
                  <c:v>6.9108285132299718</c:v>
                </c:pt>
                <c:pt idx="40">
                  <c:v>6.9080970965822575</c:v>
                </c:pt>
                <c:pt idx="41">
                  <c:v>6.9752008382815225</c:v>
                </c:pt>
                <c:pt idx="42">
                  <c:v>6.9243921437984701</c:v>
                </c:pt>
                <c:pt idx="43">
                  <c:v>6.9470932765380704</c:v>
                </c:pt>
                <c:pt idx="44">
                  <c:v>7.003057897752047</c:v>
                </c:pt>
                <c:pt idx="45">
                  <c:v>6.773892781202612</c:v>
                </c:pt>
                <c:pt idx="46">
                  <c:v>6.5555618848289852</c:v>
                </c:pt>
                <c:pt idx="47">
                  <c:v>6.3465732777954029</c:v>
                </c:pt>
                <c:pt idx="48">
                  <c:v>6.1463285103859686</c:v>
                </c:pt>
                <c:pt idx="49">
                  <c:v>6.3372783106188875</c:v>
                </c:pt>
                <c:pt idx="50">
                  <c:v>6.5384480494457966</c:v>
                </c:pt>
                <c:pt idx="51">
                  <c:v>6.7469893952662012</c:v>
                </c:pt>
                <c:pt idx="52">
                  <c:v>6.96335475418834</c:v>
                </c:pt>
                <c:pt idx="53">
                  <c:v>6.9626497579154254</c:v>
                </c:pt>
                <c:pt idx="54">
                  <c:v>6.9660664903348346</c:v>
                </c:pt>
                <c:pt idx="55">
                  <c:v>6.9700719284539758</c:v>
                </c:pt>
                <c:pt idx="56">
                  <c:v>6.9741142237271889</c:v>
                </c:pt>
                <c:pt idx="57">
                  <c:v>6.9602326063244364</c:v>
                </c:pt>
                <c:pt idx="58">
                  <c:v>6.950491142769299</c:v>
                </c:pt>
                <c:pt idx="59">
                  <c:v>6.9401615999229005</c:v>
                </c:pt>
                <c:pt idx="60">
                  <c:v>6.9294869669765626</c:v>
                </c:pt>
                <c:pt idx="61">
                  <c:v>6.9233183526965476</c:v>
                </c:pt>
                <c:pt idx="62">
                  <c:v>6.920786965752316</c:v>
                </c:pt>
                <c:pt idx="63">
                  <c:v>6.9171258743548538</c:v>
                </c:pt>
                <c:pt idx="64">
                  <c:v>6.9131414759231218</c:v>
                </c:pt>
                <c:pt idx="65">
                  <c:v>6.8839381692703263</c:v>
                </c:pt>
                <c:pt idx="66">
                  <c:v>6.8580662141586082</c:v>
                </c:pt>
                <c:pt idx="67">
                  <c:v>6.8318178338228002</c:v>
                </c:pt>
                <c:pt idx="68">
                  <c:v>6.804776955768248</c:v>
                </c:pt>
                <c:pt idx="69">
                  <c:v>6.7742088195926229</c:v>
                </c:pt>
                <c:pt idx="70">
                  <c:v>6.7475850916263367</c:v>
                </c:pt>
                <c:pt idx="71">
                  <c:v>6.7231468348785324</c:v>
                </c:pt>
                <c:pt idx="72">
                  <c:v>6.6995271949667332</c:v>
                </c:pt>
                <c:pt idx="73">
                  <c:v>6.6814514131595679</c:v>
                </c:pt>
                <c:pt idx="74">
                  <c:v>6.6664780042695906</c:v>
                </c:pt>
                <c:pt idx="75">
                  <c:v>6.6507638451179263</c:v>
                </c:pt>
              </c:numCache>
            </c:numRef>
          </c:val>
          <c:smooth val="0"/>
          <c:extLst>
            <c:ext xmlns:c16="http://schemas.microsoft.com/office/drawing/2014/chart" uri="{C3380CC4-5D6E-409C-BE32-E72D297353CC}">
              <c16:uniqueId val="{00000001-6EA2-4DD3-A967-1A3AC7E39985}"/>
            </c:ext>
          </c:extLst>
        </c:ser>
        <c:ser>
          <c:idx val="2"/>
          <c:order val="2"/>
          <c:tx>
            <c:v>Income Taxes</c:v>
          </c:tx>
          <c:spPr>
            <a:ln w="28575" cap="rnd">
              <a:solidFill>
                <a:schemeClr val="accent3"/>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current_projections!$EW$68:$HT$68</c:f>
              <c:numCache>
                <c:formatCode>0</c:formatCode>
                <c:ptCount val="76"/>
                <c:pt idx="0">
                  <c:v>10.273473418928583</c:v>
                </c:pt>
                <c:pt idx="1">
                  <c:v>10.475735444679543</c:v>
                </c:pt>
                <c:pt idx="2">
                  <c:v>10.483195547630626</c:v>
                </c:pt>
                <c:pt idx="3">
                  <c:v>10.092213114754097</c:v>
                </c:pt>
                <c:pt idx="4">
                  <c:v>9.922044026237165</c:v>
                </c:pt>
                <c:pt idx="5">
                  <c:v>8.3511063253325908</c:v>
                </c:pt>
                <c:pt idx="6">
                  <c:v>7.8785471925534214</c:v>
                </c:pt>
                <c:pt idx="7">
                  <c:v>7.8708487340762678</c:v>
                </c:pt>
                <c:pt idx="8">
                  <c:v>7.7960076565490848</c:v>
                </c:pt>
                <c:pt idx="9">
                  <c:v>8.0936595704212912</c:v>
                </c:pt>
                <c:pt idx="10">
                  <c:v>8.1260342621314354</c:v>
                </c:pt>
                <c:pt idx="11">
                  <c:v>8.3283045643538767</c:v>
                </c:pt>
                <c:pt idx="12">
                  <c:v>8.4562490157996955</c:v>
                </c:pt>
                <c:pt idx="13">
                  <c:v>9.3295738528568997</c:v>
                </c:pt>
                <c:pt idx="14">
                  <c:v>9.3274480195144616</c:v>
                </c:pt>
                <c:pt idx="15">
                  <c:v>9.4337444442306584</c:v>
                </c:pt>
                <c:pt idx="16">
                  <c:v>9.3083910992941483</c:v>
                </c:pt>
                <c:pt idx="17">
                  <c:v>9.1624115157492607</c:v>
                </c:pt>
                <c:pt idx="18">
                  <c:v>9.2067383592429568</c:v>
                </c:pt>
                <c:pt idx="19">
                  <c:v>9.285116748271534</c:v>
                </c:pt>
                <c:pt idx="20">
                  <c:v>9.6057803397538954</c:v>
                </c:pt>
                <c:pt idx="21">
                  <c:v>9.9537707609115493</c:v>
                </c:pt>
                <c:pt idx="22">
                  <c:v>10.108847871426081</c:v>
                </c:pt>
                <c:pt idx="23">
                  <c:v>9.9384522248007254</c:v>
                </c:pt>
                <c:pt idx="24">
                  <c:v>9.9378918346201814</c:v>
                </c:pt>
                <c:pt idx="25">
                  <c:v>10.222243011419115</c:v>
                </c:pt>
                <c:pt idx="26">
                  <c:v>10.105705333471061</c:v>
                </c:pt>
                <c:pt idx="27">
                  <c:v>10.147405726926941</c:v>
                </c:pt>
                <c:pt idx="28">
                  <c:v>10.283375844381535</c:v>
                </c:pt>
                <c:pt idx="29">
                  <c:v>10.573498642211636</c:v>
                </c:pt>
                <c:pt idx="30">
                  <c:v>10.646880299429789</c:v>
                </c:pt>
                <c:pt idx="31">
                  <c:v>10.603291673712981</c:v>
                </c:pt>
                <c:pt idx="32">
                  <c:v>10.662838338491042</c:v>
                </c:pt>
                <c:pt idx="33">
                  <c:v>10.429081269589497</c:v>
                </c:pt>
                <c:pt idx="34">
                  <c:v>10.429865831218784</c:v>
                </c:pt>
                <c:pt idx="35">
                  <c:v>10.472031319815317</c:v>
                </c:pt>
                <c:pt idx="36">
                  <c:v>10.455129826336199</c:v>
                </c:pt>
                <c:pt idx="37">
                  <c:v>10.462567710018474</c:v>
                </c:pt>
                <c:pt idx="38">
                  <c:v>10.404409295886691</c:v>
                </c:pt>
                <c:pt idx="39">
                  <c:v>10.457880039411684</c:v>
                </c:pt>
                <c:pt idx="40">
                  <c:v>10.442319910446859</c:v>
                </c:pt>
                <c:pt idx="41">
                  <c:v>10.129235068110374</c:v>
                </c:pt>
                <c:pt idx="42">
                  <c:v>10.002498542516864</c:v>
                </c:pt>
                <c:pt idx="43">
                  <c:v>10.00580860641851</c:v>
                </c:pt>
                <c:pt idx="44">
                  <c:v>9.9304958756156889</c:v>
                </c:pt>
                <c:pt idx="45">
                  <c:v>9.9437066981419484</c:v>
                </c:pt>
                <c:pt idx="46">
                  <c:v>9.9620032270566305</c:v>
                </c:pt>
                <c:pt idx="47">
                  <c:v>9.9839598171457542</c:v>
                </c:pt>
                <c:pt idx="48">
                  <c:v>10.009354329625996</c:v>
                </c:pt>
                <c:pt idx="49">
                  <c:v>10.032732314150785</c:v>
                </c:pt>
                <c:pt idx="50">
                  <c:v>10.06276364642401</c:v>
                </c:pt>
                <c:pt idx="51">
                  <c:v>10.094359607326004</c:v>
                </c:pt>
                <c:pt idx="52">
                  <c:v>10.127760343572</c:v>
                </c:pt>
                <c:pt idx="53">
                  <c:v>10.118845054601188</c:v>
                </c:pt>
                <c:pt idx="54">
                  <c:v>10.115922966736564</c:v>
                </c:pt>
                <c:pt idx="55">
                  <c:v>10.11385352533747</c:v>
                </c:pt>
                <c:pt idx="56">
                  <c:v>10.111834607544239</c:v>
                </c:pt>
                <c:pt idx="57">
                  <c:v>10.13249208377367</c:v>
                </c:pt>
                <c:pt idx="58">
                  <c:v>10.159202841045852</c:v>
                </c:pt>
                <c:pt idx="59">
                  <c:v>10.185100961653799</c:v>
                </c:pt>
                <c:pt idx="60">
                  <c:v>10.210533995366545</c:v>
                </c:pt>
                <c:pt idx="61">
                  <c:v>10.239884455220604</c:v>
                </c:pt>
                <c:pt idx="62">
                  <c:v>10.274711017198275</c:v>
                </c:pt>
                <c:pt idx="63">
                  <c:v>10.307971150434883</c:v>
                </c:pt>
                <c:pt idx="64">
                  <c:v>10.340852441762779</c:v>
                </c:pt>
                <c:pt idx="65">
                  <c:v>10.367841539930096</c:v>
                </c:pt>
                <c:pt idx="66">
                  <c:v>10.399765761322101</c:v>
                </c:pt>
                <c:pt idx="67">
                  <c:v>10.431065081344055</c:v>
                </c:pt>
                <c:pt idx="68">
                  <c:v>10.461085839423125</c:v>
                </c:pt>
                <c:pt idx="69">
                  <c:v>10.491425289770275</c:v>
                </c:pt>
                <c:pt idx="70">
                  <c:v>10.527792673760951</c:v>
                </c:pt>
                <c:pt idx="71">
                  <c:v>10.567556814349713</c:v>
                </c:pt>
                <c:pt idx="72">
                  <c:v>10.608627262809478</c:v>
                </c:pt>
                <c:pt idx="73">
                  <c:v>10.796544561404243</c:v>
                </c:pt>
                <c:pt idx="74">
                  <c:v>10.992825859272948</c:v>
                </c:pt>
                <c:pt idx="75">
                  <c:v>11.19137261268129</c:v>
                </c:pt>
              </c:numCache>
            </c:numRef>
          </c:val>
          <c:smooth val="0"/>
          <c:extLst>
            <c:ext xmlns:c16="http://schemas.microsoft.com/office/drawing/2014/chart" uri="{C3380CC4-5D6E-409C-BE32-E72D297353CC}">
              <c16:uniqueId val="{00000002-6EA2-4DD3-A967-1A3AC7E39985}"/>
            </c:ext>
          </c:extLst>
        </c:ser>
        <c:ser>
          <c:idx val="3"/>
          <c:order val="3"/>
          <c:tx>
            <c:v>Payroll Taxes</c:v>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current_projections!$EW$72:$HT$72</c:f>
              <c:numCache>
                <c:formatCode>0</c:formatCode>
                <c:ptCount val="76"/>
                <c:pt idx="0">
                  <c:v>6.621258045840003</c:v>
                </c:pt>
                <c:pt idx="1">
                  <c:v>6.7162651013582693</c:v>
                </c:pt>
                <c:pt idx="2">
                  <c:v>6.6609931377316691</c:v>
                </c:pt>
                <c:pt idx="3">
                  <c:v>6.6834286022433131</c:v>
                </c:pt>
                <c:pt idx="4">
                  <c:v>6.8113602802294038</c:v>
                </c:pt>
                <c:pt idx="5">
                  <c:v>6.6678245163083121</c:v>
                </c:pt>
                <c:pt idx="6">
                  <c:v>6.7324373471563241</c:v>
                </c:pt>
                <c:pt idx="7">
                  <c:v>6.6836334889010631</c:v>
                </c:pt>
                <c:pt idx="8">
                  <c:v>6.6119770303527483</c:v>
                </c:pt>
                <c:pt idx="9">
                  <c:v>6.6135014332875954</c:v>
                </c:pt>
                <c:pt idx="10">
                  <c:v>6.5958287831382609</c:v>
                </c:pt>
                <c:pt idx="11">
                  <c:v>6.5477887784401752</c:v>
                </c:pt>
                <c:pt idx="12">
                  <c:v>6.4924413416618556</c:v>
                </c:pt>
                <c:pt idx="13">
                  <c:v>5.9650132802993632</c:v>
                </c:pt>
                <c:pt idx="14">
                  <c:v>5.9014468063138059</c:v>
                </c:pt>
                <c:pt idx="15">
                  <c:v>5.9190990193626183</c:v>
                </c:pt>
                <c:pt idx="16">
                  <c:v>5.8076156110530812</c:v>
                </c:pt>
                <c:pt idx="17">
                  <c:v>5.8696113559470158</c:v>
                </c:pt>
                <c:pt idx="18">
                  <c:v>5.8487026615404618</c:v>
                </c:pt>
                <c:pt idx="19">
                  <c:v>5.8288020077258071</c:v>
                </c:pt>
                <c:pt idx="20">
                  <c:v>5.9258263086148828</c:v>
                </c:pt>
                <c:pt idx="21">
                  <c:v>6.581933178833526</c:v>
                </c:pt>
                <c:pt idx="22">
                  <c:v>6.6300434550033343</c:v>
                </c:pt>
                <c:pt idx="23">
                  <c:v>6.5660852172571174</c:v>
                </c:pt>
                <c:pt idx="24">
                  <c:v>6.5397966411248554</c:v>
                </c:pt>
                <c:pt idx="25">
                  <c:v>6.6778148735009841</c:v>
                </c:pt>
                <c:pt idx="26">
                  <c:v>6.5701431211192611</c:v>
                </c:pt>
                <c:pt idx="27">
                  <c:v>6.521518301560965</c:v>
                </c:pt>
                <c:pt idx="28">
                  <c:v>6.5734226532499918</c:v>
                </c:pt>
                <c:pt idx="29">
                  <c:v>6.6097582691537191</c:v>
                </c:pt>
                <c:pt idx="30">
                  <c:v>6.5933824699664685</c:v>
                </c:pt>
                <c:pt idx="31">
                  <c:v>6.6106234759507077</c:v>
                </c:pt>
                <c:pt idx="32">
                  <c:v>6.6479972104781409</c:v>
                </c:pt>
                <c:pt idx="33">
                  <c:v>6.6592065880461311</c:v>
                </c:pt>
                <c:pt idx="34">
                  <c:v>6.6113397029081531</c:v>
                </c:pt>
                <c:pt idx="35">
                  <c:v>6.6150343624332431</c:v>
                </c:pt>
                <c:pt idx="36">
                  <c:v>6.6262013151239243</c:v>
                </c:pt>
                <c:pt idx="37">
                  <c:v>6.6822873722772487</c:v>
                </c:pt>
                <c:pt idx="38">
                  <c:v>6.6666322298040717</c:v>
                </c:pt>
                <c:pt idx="39">
                  <c:v>6.6673133177796728</c:v>
                </c:pt>
                <c:pt idx="40">
                  <c:v>6.6423622666626327</c:v>
                </c:pt>
                <c:pt idx="41">
                  <c:v>6.704256274636994</c:v>
                </c:pt>
                <c:pt idx="42">
                  <c:v>6.6485726463484527</c:v>
                </c:pt>
                <c:pt idx="43">
                  <c:v>6.6358487826129045</c:v>
                </c:pt>
                <c:pt idx="44">
                  <c:v>6.6260987597550978</c:v>
                </c:pt>
                <c:pt idx="45">
                  <c:v>6.6036827334724695</c:v>
                </c:pt>
                <c:pt idx="46">
                  <c:v>6.584692477903249</c:v>
                </c:pt>
                <c:pt idx="47">
                  <c:v>6.5681425275994627</c:v>
                </c:pt>
                <c:pt idx="48">
                  <c:v>6.5538535457082192</c:v>
                </c:pt>
                <c:pt idx="49">
                  <c:v>6.5616354964670043</c:v>
                </c:pt>
                <c:pt idx="50">
                  <c:v>6.5737374735955703</c:v>
                </c:pt>
                <c:pt idx="51">
                  <c:v>6.5868240726661451</c:v>
                </c:pt>
                <c:pt idx="52">
                  <c:v>6.6010483746366102</c:v>
                </c:pt>
                <c:pt idx="53">
                  <c:v>6.6073163856245971</c:v>
                </c:pt>
                <c:pt idx="54">
                  <c:v>6.6175057705439881</c:v>
                </c:pt>
                <c:pt idx="55">
                  <c:v>6.628269110815352</c:v>
                </c:pt>
                <c:pt idx="56">
                  <c:v>6.6390828517104774</c:v>
                </c:pt>
                <c:pt idx="57">
                  <c:v>6.6513610468094422</c:v>
                </c:pt>
                <c:pt idx="58">
                  <c:v>6.6676070930323075</c:v>
                </c:pt>
                <c:pt idx="59">
                  <c:v>6.6833133759151986</c:v>
                </c:pt>
                <c:pt idx="60">
                  <c:v>6.6987082193187115</c:v>
                </c:pt>
                <c:pt idx="61">
                  <c:v>6.7096945955817073</c:v>
                </c:pt>
                <c:pt idx="62">
                  <c:v>6.724227580316688</c:v>
                </c:pt>
                <c:pt idx="63">
                  <c:v>6.7376907423654409</c:v>
                </c:pt>
                <c:pt idx="64">
                  <c:v>6.7508632511665976</c:v>
                </c:pt>
                <c:pt idx="65">
                  <c:v>6.758652511589057</c:v>
                </c:pt>
                <c:pt idx="66">
                  <c:v>6.7696173733013865</c:v>
                </c:pt>
                <c:pt idx="67">
                  <c:v>6.7801299474103791</c:v>
                </c:pt>
                <c:pt idx="68">
                  <c:v>6.7897678560547705</c:v>
                </c:pt>
                <c:pt idx="69">
                  <c:v>6.7963444785296332</c:v>
                </c:pt>
                <c:pt idx="70">
                  <c:v>6.8067679543528561</c:v>
                </c:pt>
                <c:pt idx="71">
                  <c:v>6.8193180175282029</c:v>
                </c:pt>
                <c:pt idx="72">
                  <c:v>6.8326358329573837</c:v>
                </c:pt>
                <c:pt idx="73">
                  <c:v>6.8415672472690687</c:v>
                </c:pt>
                <c:pt idx="74">
                  <c:v>6.8536496743067987</c:v>
                </c:pt>
                <c:pt idx="75">
                  <c:v>6.8649541961824827</c:v>
                </c:pt>
              </c:numCache>
            </c:numRef>
          </c:val>
          <c:smooth val="0"/>
          <c:extLst>
            <c:ext xmlns:c16="http://schemas.microsoft.com/office/drawing/2014/chart" uri="{C3380CC4-5D6E-409C-BE32-E72D297353CC}">
              <c16:uniqueId val="{00000003-6EA2-4DD3-A967-1A3AC7E39985}"/>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0.10426937658433721"/>
          <c:y val="0.90900665718671947"/>
          <c:w val="0.78831899858671517"/>
          <c:h val="7.4724556078534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areaChart>
        <c:grouping val="standard"/>
        <c:varyColors val="0"/>
        <c:ser>
          <c:idx val="5"/>
          <c:order val="0"/>
          <c:tx>
            <c:strRef>
              <c:f>Fiscal_impact_072718!$H$1</c:f>
              <c:strCache>
                <c:ptCount val="1"/>
                <c:pt idx="0">
                  <c:v>projection</c:v>
                </c:pt>
              </c:strCache>
            </c:strRef>
          </c:tx>
          <c:spPr>
            <a:solidFill>
              <a:srgbClr val="E971A7">
                <a:alpha val="24000"/>
              </a:srgbClr>
            </a:solidFill>
            <a:ln>
              <a:noFill/>
            </a:ln>
            <a:effectLst/>
          </c:spPr>
          <c:val>
            <c:numRef>
              <c:f>Fiscal_impact_072718!$H$2:$H$109</c:f>
              <c:numCache>
                <c:formatCode>0.00</c:formatCode>
                <c:ptCount val="10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numCache>
            </c:numRef>
          </c:val>
          <c:extLst>
            <c:ext xmlns:c16="http://schemas.microsoft.com/office/drawing/2014/chart" uri="{C3380CC4-5D6E-409C-BE32-E72D297353CC}">
              <c16:uniqueId val="{00000004-F9A1-42E8-846D-9FF8B4E926C5}"/>
            </c:ext>
          </c:extLst>
        </c:ser>
        <c:dLbls>
          <c:showLegendKey val="0"/>
          <c:showVal val="0"/>
          <c:showCatName val="0"/>
          <c:showSerName val="0"/>
          <c:showPercent val="0"/>
          <c:showBubbleSize val="0"/>
        </c:dLbls>
        <c:axId val="220990672"/>
        <c:axId val="220989360"/>
      </c:areaChart>
      <c:barChart>
        <c:barDir val="col"/>
        <c:grouping val="clustered"/>
        <c:varyColors val="0"/>
        <c:ser>
          <c:idx val="1"/>
          <c:order val="1"/>
          <c:tx>
            <c:v>Quarterly fiscal impact</c:v>
          </c:tx>
          <c:spPr>
            <a:solidFill>
              <a:srgbClr val="E971A7"/>
            </a:solidFill>
            <a:ln>
              <a:noFill/>
            </a:ln>
            <a:effectLst/>
          </c:spPr>
          <c:invertIfNegative val="0"/>
          <c:val>
            <c:numRef>
              <c:f>Fiscal_impact_072718!$D$2:$D$109</c:f>
              <c:numCache>
                <c:formatCode>0.00</c:formatCode>
                <c:ptCount val="108"/>
                <c:pt idx="0">
                  <c:v>-0.79101167153525731</c:v>
                </c:pt>
                <c:pt idx="1">
                  <c:v>0.47036410017538638</c:v>
                </c:pt>
                <c:pt idx="2">
                  <c:v>-0.35151089334275276</c:v>
                </c:pt>
                <c:pt idx="3">
                  <c:v>0.41454862199706333</c:v>
                </c:pt>
                <c:pt idx="4">
                  <c:v>1.2022525907469142</c:v>
                </c:pt>
                <c:pt idx="5">
                  <c:v>1.433823252038865</c:v>
                </c:pt>
                <c:pt idx="6">
                  <c:v>0.99282076608750203</c:v>
                </c:pt>
                <c:pt idx="7">
                  <c:v>2.5261006569075697</c:v>
                </c:pt>
                <c:pt idx="8">
                  <c:v>2.5786386070131471</c:v>
                </c:pt>
                <c:pt idx="9">
                  <c:v>2.3183919035496787</c:v>
                </c:pt>
                <c:pt idx="10">
                  <c:v>1.8685691180846851</c:v>
                </c:pt>
                <c:pt idx="11">
                  <c:v>1.7321903735169253</c:v>
                </c:pt>
                <c:pt idx="12">
                  <c:v>1.2628597187272432</c:v>
                </c:pt>
                <c:pt idx="13">
                  <c:v>1.8044761846864283</c:v>
                </c:pt>
                <c:pt idx="14">
                  <c:v>1.1334285018222969</c:v>
                </c:pt>
                <c:pt idx="15">
                  <c:v>1.0557235797335467</c:v>
                </c:pt>
                <c:pt idx="16">
                  <c:v>0.60695021270133087</c:v>
                </c:pt>
                <c:pt idx="17">
                  <c:v>0.39493588943246305</c:v>
                </c:pt>
                <c:pt idx="18">
                  <c:v>9.1316738861570157E-2</c:v>
                </c:pt>
                <c:pt idx="19">
                  <c:v>-7.4622953664953848E-2</c:v>
                </c:pt>
                <c:pt idx="20">
                  <c:v>-0.14116588626383786</c:v>
                </c:pt>
                <c:pt idx="21">
                  <c:v>-0.49522487234613299</c:v>
                </c:pt>
                <c:pt idx="22">
                  <c:v>-0.18236117197853002</c:v>
                </c:pt>
                <c:pt idx="23">
                  <c:v>-0.47732825151417152</c:v>
                </c:pt>
                <c:pt idx="24">
                  <c:v>0.46850085666419994</c:v>
                </c:pt>
                <c:pt idx="25">
                  <c:v>-0.58732322963966144</c:v>
                </c:pt>
                <c:pt idx="26">
                  <c:v>-0.38655288112346886</c:v>
                </c:pt>
                <c:pt idx="27">
                  <c:v>0.27504072112336603</c:v>
                </c:pt>
                <c:pt idx="28">
                  <c:v>-0.13523371127220241</c:v>
                </c:pt>
                <c:pt idx="29">
                  <c:v>0.44342911526559875</c:v>
                </c:pt>
                <c:pt idx="30">
                  <c:v>0.32632505393989891</c:v>
                </c:pt>
                <c:pt idx="31">
                  <c:v>0.79908284625287673</c:v>
                </c:pt>
                <c:pt idx="32">
                  <c:v>0.29134843675274075</c:v>
                </c:pt>
                <c:pt idx="33">
                  <c:v>2.9364022403902919</c:v>
                </c:pt>
                <c:pt idx="34">
                  <c:v>1.6335443849282787</c:v>
                </c:pt>
                <c:pt idx="35">
                  <c:v>1.4276266410458014</c:v>
                </c:pt>
                <c:pt idx="36">
                  <c:v>3.4566786542427068</c:v>
                </c:pt>
                <c:pt idx="37">
                  <c:v>2.8399229493872609</c:v>
                </c:pt>
                <c:pt idx="38">
                  <c:v>2.731776542329869</c:v>
                </c:pt>
                <c:pt idx="39">
                  <c:v>2.505609644991325</c:v>
                </c:pt>
                <c:pt idx="40">
                  <c:v>1.9342726145883526</c:v>
                </c:pt>
                <c:pt idx="41">
                  <c:v>1.5733216116684792</c:v>
                </c:pt>
                <c:pt idx="42">
                  <c:v>0.66526366732675857</c:v>
                </c:pt>
                <c:pt idx="43">
                  <c:v>0.49782980028109314</c:v>
                </c:pt>
                <c:pt idx="44">
                  <c:v>-1.3606568828817509</c:v>
                </c:pt>
                <c:pt idx="45">
                  <c:v>-1.0854320314801635</c:v>
                </c:pt>
                <c:pt idx="46">
                  <c:v>-1.7720592144098775</c:v>
                </c:pt>
                <c:pt idx="47">
                  <c:v>-0.67795896209288697</c:v>
                </c:pt>
                <c:pt idx="48">
                  <c:v>-1.0462587352112263</c:v>
                </c:pt>
                <c:pt idx="49">
                  <c:v>-0.95269458757181724</c:v>
                </c:pt>
                <c:pt idx="50">
                  <c:v>-0.5334903149532072</c:v>
                </c:pt>
                <c:pt idx="51">
                  <c:v>-1.2649632193248106</c:v>
                </c:pt>
                <c:pt idx="52">
                  <c:v>-1.5207130705325507</c:v>
                </c:pt>
                <c:pt idx="53">
                  <c:v>-1.0196366148439047</c:v>
                </c:pt>
                <c:pt idx="54">
                  <c:v>-0.81338458024250904</c:v>
                </c:pt>
                <c:pt idx="55">
                  <c:v>-1.0930686030365233</c:v>
                </c:pt>
                <c:pt idx="56">
                  <c:v>-0.91365946892902727</c:v>
                </c:pt>
                <c:pt idx="57">
                  <c:v>-0.43328622149213586</c:v>
                </c:pt>
                <c:pt idx="58">
                  <c:v>0.2295376096422137</c:v>
                </c:pt>
                <c:pt idx="59">
                  <c:v>-0.22759902124415071</c:v>
                </c:pt>
                <c:pt idx="60">
                  <c:v>0.41982423899834503</c:v>
                </c:pt>
                <c:pt idx="61">
                  <c:v>0.7280343460776344</c:v>
                </c:pt>
                <c:pt idx="62">
                  <c:v>0.28974920894763506</c:v>
                </c:pt>
                <c:pt idx="63">
                  <c:v>0.14346906384409217</c:v>
                </c:pt>
                <c:pt idx="64">
                  <c:v>0.66745636172775435</c:v>
                </c:pt>
                <c:pt idx="65">
                  <c:v>-8.8977333818605925E-2</c:v>
                </c:pt>
                <c:pt idx="66">
                  <c:v>0.12564092540097332</c:v>
                </c:pt>
                <c:pt idx="67">
                  <c:v>3.2163584685583543E-2</c:v>
                </c:pt>
                <c:pt idx="68">
                  <c:v>-3.6107794863557849E-2</c:v>
                </c:pt>
                <c:pt idx="69">
                  <c:v>0.11307744780017842</c:v>
                </c:pt>
                <c:pt idx="70">
                  <c:v>-0.10523887926219257</c:v>
                </c:pt>
                <c:pt idx="71">
                  <c:v>0.44979960185904411</c:v>
                </c:pt>
                <c:pt idx="72">
                  <c:v>0.3379033145123832</c:v>
                </c:pt>
                <c:pt idx="73">
                  <c:v>0.71638186188118502</c:v>
                </c:pt>
                <c:pt idx="74">
                  <c:v>0.75768820935182102</c:v>
                </c:pt>
                <c:pt idx="75">
                  <c:v>0.78603348422289243</c:v>
                </c:pt>
                <c:pt idx="76">
                  <c:v>0.59858682136661434</c:v>
                </c:pt>
                <c:pt idx="77">
                  <c:v>0.48415784812954465</c:v>
                </c:pt>
                <c:pt idx="78">
                  <c:v>0.5131701505241224</c:v>
                </c:pt>
                <c:pt idx="79">
                  <c:v>0.46537492687357995</c:v>
                </c:pt>
                <c:pt idx="80">
                  <c:v>-2.2756222937902304E-2</c:v>
                </c:pt>
                <c:pt idx="81">
                  <c:v>-3.5589331010195194E-3</c:v>
                </c:pt>
                <c:pt idx="82">
                  <c:v>4.745577153518811E-2</c:v>
                </c:pt>
                <c:pt idx="83">
                  <c:v>-5.7472567255348189E-3</c:v>
                </c:pt>
                <c:pt idx="84">
                  <c:v>8.2369867677606151E-2</c:v>
                </c:pt>
                <c:pt idx="85">
                  <c:v>7.274193127015316E-2</c:v>
                </c:pt>
                <c:pt idx="86">
                  <c:v>6.7489948820078943E-2</c:v>
                </c:pt>
                <c:pt idx="87">
                  <c:v>4.1228153418566379E-2</c:v>
                </c:pt>
                <c:pt idx="88">
                  <c:v>0.19462364412982702</c:v>
                </c:pt>
                <c:pt idx="89">
                  <c:v>0.15912754827462705</c:v>
                </c:pt>
                <c:pt idx="90">
                  <c:v>0.24591485132124147</c:v>
                </c:pt>
                <c:pt idx="91">
                  <c:v>0.32272668362244589</c:v>
                </c:pt>
                <c:pt idx="92">
                  <c:v>0.40110198292189525</c:v>
                </c:pt>
                <c:pt idx="93">
                  <c:v>0.3007311722675009</c:v>
                </c:pt>
                <c:pt idx="94">
                  <c:v>0.27992077222454498</c:v>
                </c:pt>
                <c:pt idx="95">
                  <c:v>0.26377551348505102</c:v>
                </c:pt>
                <c:pt idx="96">
                  <c:v>0.33941220015844398</c:v>
                </c:pt>
                <c:pt idx="97">
                  <c:v>0.27134751533782231</c:v>
                </c:pt>
                <c:pt idx="98">
                  <c:v>0.27249965610220728</c:v>
                </c:pt>
                <c:pt idx="99">
                  <c:v>0.26852149335110093</c:v>
                </c:pt>
                <c:pt idx="100">
                  <c:v>0.34484827777292026</c:v>
                </c:pt>
                <c:pt idx="101">
                  <c:v>0.27226452834749415</c:v>
                </c:pt>
                <c:pt idx="102">
                  <c:v>0.28181917632389897</c:v>
                </c:pt>
                <c:pt idx="103">
                  <c:v>0.28799925981212759</c:v>
                </c:pt>
                <c:pt idx="104">
                  <c:v>0.28468096901349671</c:v>
                </c:pt>
                <c:pt idx="105">
                  <c:v>0.14617536430400838</c:v>
                </c:pt>
                <c:pt idx="106">
                  <c:v>0.11168989106645434</c:v>
                </c:pt>
                <c:pt idx="107">
                  <c:v>7.6744560201732634E-2</c:v>
                </c:pt>
              </c:numCache>
            </c:numRef>
          </c:val>
          <c:extLst>
            <c:ext xmlns:c15="http://schemas.microsoft.com/office/drawing/2012/chart" uri="{02D57815-91ED-43cb-92C2-25804820EDAC}">
              <c15:filteredCategoryTitle>
                <c15:cat>
                  <c:multiLvlStrRef>
                    <c:extLst>
                      <c:ext uri="{02D57815-91ED-43cb-92C2-25804820EDAC}">
                        <c15:formulaRef>
                          <c15:sqref>Fiscal_impact_072718!#REF!</c15:sqref>
                        </c15:formulaRef>
                      </c:ext>
                    </c:extLst>
                  </c:multiLvlStrRef>
                </c15:cat>
              </c15:filteredCategoryTitle>
            </c:ext>
            <c:ext xmlns:c16="http://schemas.microsoft.com/office/drawing/2014/chart" uri="{C3380CC4-5D6E-409C-BE32-E72D297353CC}">
              <c16:uniqueId val="{00000001-9573-43C0-B093-ADEE8F6FE92A}"/>
            </c:ext>
          </c:extLst>
        </c:ser>
        <c:ser>
          <c:idx val="4"/>
          <c:order val="3"/>
          <c:tx>
            <c:strRef>
              <c:f>Fiscal_impact_072718!$L$1</c:f>
              <c:strCache>
                <c:ptCount val="1"/>
              </c:strCache>
            </c:strRef>
          </c:tx>
          <c:spPr>
            <a:solidFill>
              <a:srgbClr val="E52B88"/>
            </a:solidFill>
            <a:ln>
              <a:noFill/>
            </a:ln>
            <a:effectLst/>
          </c:spPr>
          <c:invertIfNegative val="0"/>
          <c:val>
            <c:numRef>
              <c:f>Fiscal_impact_072718!$L$2:$L$75</c:f>
              <c:numCache>
                <c:formatCode>0.00</c:formatCode>
                <c:ptCount val="74"/>
              </c:numCache>
            </c:numRef>
          </c:val>
          <c:extLst>
            <c:ext xmlns:c16="http://schemas.microsoft.com/office/drawing/2014/chart" uri="{C3380CC4-5D6E-409C-BE32-E72D297353CC}">
              <c16:uniqueId val="{00000001-F9A1-42E8-846D-9FF8B4E926C5}"/>
            </c:ext>
          </c:extLst>
        </c:ser>
        <c:dLbls>
          <c:showLegendKey val="0"/>
          <c:showVal val="0"/>
          <c:showCatName val="0"/>
          <c:showSerName val="0"/>
          <c:showPercent val="0"/>
          <c:showBubbleSize val="0"/>
        </c:dLbls>
        <c:gapWidth val="60"/>
        <c:overlap val="100"/>
        <c:axId val="582267440"/>
        <c:axId val="582274984"/>
      </c:barChart>
      <c:barChart>
        <c:barDir val="col"/>
        <c:grouping val="clustered"/>
        <c:varyColors val="0"/>
        <c:ser>
          <c:idx val="2"/>
          <c:order val="2"/>
          <c:tx>
            <c:v>Recession</c:v>
          </c:tx>
          <c:spPr>
            <a:solidFill>
              <a:schemeClr val="tx1">
                <a:lumMod val="95000"/>
                <a:lumOff val="5000"/>
                <a:alpha val="6000"/>
              </a:schemeClr>
            </a:solidFill>
            <a:ln>
              <a:noFill/>
            </a:ln>
            <a:effectLst/>
          </c:spPr>
          <c:invertIfNegative val="0"/>
          <c:val>
            <c:numRef>
              <c:f>Fiscal_impact_072718!$C$2:$C$65</c:f>
              <c:numCache>
                <c:formatCode>General</c:formatCode>
                <c:ptCount val="64"/>
              </c:numCache>
            </c:numRef>
          </c:val>
          <c:extLst>
            <c:ext xmlns:c15="http://schemas.microsoft.com/office/drawing/2012/chart" uri="{02D57815-91ED-43cb-92C2-25804820EDAC}">
              <c15:filteredCategoryTitle>
                <c15:cat>
                  <c:multiLvlStrRef>
                    <c:extLst>
                      <c:ext uri="{02D57815-91ED-43cb-92C2-25804820EDAC}">
                        <c15:formulaRef>
                          <c15:sqref>Fiscal_impact_072718!#REF!</c15:sqref>
                        </c15:formulaRef>
                      </c:ext>
                    </c:extLst>
                  </c:multiLvlStrRef>
                </c15:cat>
              </c15:filteredCategoryTitle>
            </c:ex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axId val="220990672"/>
        <c:axId val="220989360"/>
      </c:barChart>
      <c:lineChart>
        <c:grouping val="standard"/>
        <c:varyColors val="0"/>
        <c:ser>
          <c:idx val="0"/>
          <c:order val="4"/>
          <c:tx>
            <c:v>Four-quarter moving average</c:v>
          </c:tx>
          <c:spPr>
            <a:ln w="19050" cap="rnd">
              <a:solidFill>
                <a:sysClr val="windowText" lastClr="000000"/>
              </a:solidFill>
              <a:prstDash val="solid"/>
              <a:round/>
            </a:ln>
            <a:effectLst/>
          </c:spPr>
          <c:marker>
            <c:symbol val="circle"/>
            <c:size val="5"/>
            <c:spPr>
              <a:solidFill>
                <a:schemeClr val="tx1"/>
              </a:solidFill>
              <a:ln w="0">
                <a:solidFill>
                  <a:sysClr val="windowText" lastClr="000000"/>
                </a:solidFill>
              </a:ln>
              <a:effectLst/>
            </c:spPr>
          </c:marker>
          <c:val>
            <c:numRef>
              <c:f>Fiscal_impact_072718!$B$2:$B$109</c:f>
              <c:numCache>
                <c:formatCode>0.00</c:formatCode>
                <c:ptCount val="108"/>
                <c:pt idx="0">
                  <c:v>0.23966591650482216</c:v>
                </c:pt>
                <c:pt idx="1">
                  <c:v>0.33424599183057913</c:v>
                </c:pt>
                <c:pt idx="2">
                  <c:v>7.5865233597979947E-2</c:v>
                </c:pt>
                <c:pt idx="3">
                  <c:v>-6.4402460676390105E-2</c:v>
                </c:pt>
                <c:pt idx="4">
                  <c:v>0.43391360489415276</c:v>
                </c:pt>
                <c:pt idx="5">
                  <c:v>0.67477839286002239</c:v>
                </c:pt>
                <c:pt idx="6">
                  <c:v>1.0108613077175861</c:v>
                </c:pt>
                <c:pt idx="7">
                  <c:v>1.5387493164452126</c:v>
                </c:pt>
                <c:pt idx="8">
                  <c:v>1.8828458205117711</c:v>
                </c:pt>
                <c:pt idx="9">
                  <c:v>2.1039879833894743</c:v>
                </c:pt>
                <c:pt idx="10">
                  <c:v>2.3229250713887701</c:v>
                </c:pt>
                <c:pt idx="11">
                  <c:v>2.124447500541109</c:v>
                </c:pt>
                <c:pt idx="12">
                  <c:v>1.7955027784696331</c:v>
                </c:pt>
                <c:pt idx="13">
                  <c:v>1.6670238487538203</c:v>
                </c:pt>
                <c:pt idx="14">
                  <c:v>1.4832386946882234</c:v>
                </c:pt>
                <c:pt idx="15">
                  <c:v>1.3141219962423789</c:v>
                </c:pt>
                <c:pt idx="16">
                  <c:v>1.1501446197359007</c:v>
                </c:pt>
                <c:pt idx="17">
                  <c:v>0.79775954592240939</c:v>
                </c:pt>
                <c:pt idx="18">
                  <c:v>0.53723160518222768</c:v>
                </c:pt>
                <c:pt idx="19">
                  <c:v>0.25464497183260254</c:v>
                </c:pt>
                <c:pt idx="20">
                  <c:v>6.7615947091310372E-2</c:v>
                </c:pt>
                <c:pt idx="21">
                  <c:v>-0.15492424335333863</c:v>
                </c:pt>
                <c:pt idx="22">
                  <c:v>-0.2233437210633637</c:v>
                </c:pt>
                <c:pt idx="23">
                  <c:v>-0.3240200455256681</c:v>
                </c:pt>
                <c:pt idx="24">
                  <c:v>-0.17160335979365865</c:v>
                </c:pt>
                <c:pt idx="25">
                  <c:v>-0.19462794911704076</c:v>
                </c:pt>
                <c:pt idx="26">
                  <c:v>-0.24567587640327548</c:v>
                </c:pt>
                <c:pt idx="27">
                  <c:v>-5.7583633243891083E-2</c:v>
                </c:pt>
                <c:pt idx="28">
                  <c:v>-0.20851727522799168</c:v>
                </c:pt>
                <c:pt idx="29">
                  <c:v>4.9170810998323378E-2</c:v>
                </c:pt>
                <c:pt idx="30">
                  <c:v>0.22739029476416533</c:v>
                </c:pt>
                <c:pt idx="31">
                  <c:v>0.358400826046543</c:v>
                </c:pt>
                <c:pt idx="32">
                  <c:v>0.4650463630527788</c:v>
                </c:pt>
                <c:pt idx="33">
                  <c:v>1.088289644333952</c:v>
                </c:pt>
                <c:pt idx="34">
                  <c:v>1.415094477081047</c:v>
                </c:pt>
                <c:pt idx="35">
                  <c:v>1.5722304257792783</c:v>
                </c:pt>
                <c:pt idx="36">
                  <c:v>2.3635629801517695</c:v>
                </c:pt>
                <c:pt idx="37">
                  <c:v>2.3394431574010119</c:v>
                </c:pt>
                <c:pt idx="38">
                  <c:v>2.6140011967514094</c:v>
                </c:pt>
                <c:pt idx="39">
                  <c:v>2.8834969477377905</c:v>
                </c:pt>
                <c:pt idx="40">
                  <c:v>2.5028954378242014</c:v>
                </c:pt>
                <c:pt idx="41">
                  <c:v>2.1862451033945063</c:v>
                </c:pt>
                <c:pt idx="42">
                  <c:v>1.6696168846437289</c:v>
                </c:pt>
                <c:pt idx="43">
                  <c:v>1.167671923466171</c:v>
                </c:pt>
                <c:pt idx="44">
                  <c:v>0.34393954909864499</c:v>
                </c:pt>
                <c:pt idx="45">
                  <c:v>-0.32074886168851569</c:v>
                </c:pt>
                <c:pt idx="46">
                  <c:v>-0.93007958212267472</c:v>
                </c:pt>
                <c:pt idx="47">
                  <c:v>-1.22402677271617</c:v>
                </c:pt>
                <c:pt idx="48">
                  <c:v>-1.1454272357985387</c:v>
                </c:pt>
                <c:pt idx="49">
                  <c:v>-1.1122428748214519</c:v>
                </c:pt>
                <c:pt idx="50">
                  <c:v>-0.80260064995728442</c:v>
                </c:pt>
                <c:pt idx="51">
                  <c:v>-0.94935171426526532</c:v>
                </c:pt>
                <c:pt idx="52">
                  <c:v>-1.0679652980955963</c:v>
                </c:pt>
                <c:pt idx="53">
                  <c:v>-1.0847008049136182</c:v>
                </c:pt>
                <c:pt idx="54">
                  <c:v>-1.1546743712359437</c:v>
                </c:pt>
                <c:pt idx="55">
                  <c:v>-1.111700717163872</c:v>
                </c:pt>
                <c:pt idx="56">
                  <c:v>-0.95993731676299099</c:v>
                </c:pt>
                <c:pt idx="57">
                  <c:v>-0.81334971842504888</c:v>
                </c:pt>
                <c:pt idx="58">
                  <c:v>-0.55261917095386826</c:v>
                </c:pt>
                <c:pt idx="59">
                  <c:v>-0.33625177550577506</c:v>
                </c:pt>
                <c:pt idx="60">
                  <c:v>-2.8808485239319587E-3</c:v>
                </c:pt>
                <c:pt idx="61">
                  <c:v>0.28744929336851061</c:v>
                </c:pt>
                <c:pt idx="62">
                  <c:v>0.30250219319486593</c:v>
                </c:pt>
                <c:pt idx="63">
                  <c:v>0.39526921446692664</c:v>
                </c:pt>
                <c:pt idx="64">
                  <c:v>0.45717724514927893</c:v>
                </c:pt>
                <c:pt idx="65">
                  <c:v>0.2529243251752189</c:v>
                </c:pt>
                <c:pt idx="66">
                  <c:v>0.21189725428855349</c:v>
                </c:pt>
                <c:pt idx="67">
                  <c:v>0.18407088449892631</c:v>
                </c:pt>
                <c:pt idx="68">
                  <c:v>8.1798453510982735E-3</c:v>
                </c:pt>
                <c:pt idx="69">
                  <c:v>5.869354075579436E-2</c:v>
                </c:pt>
                <c:pt idx="70">
                  <c:v>9.7358959000288722E-4</c:v>
                </c:pt>
                <c:pt idx="71">
                  <c:v>0.10538259388336803</c:v>
                </c:pt>
                <c:pt idx="72">
                  <c:v>0.19888537122735328</c:v>
                </c:pt>
                <c:pt idx="73">
                  <c:v>0.34971147474760494</c:v>
                </c:pt>
                <c:pt idx="74">
                  <c:v>0.56544324690110837</c:v>
                </c:pt>
                <c:pt idx="75">
                  <c:v>0.64950171749207053</c:v>
                </c:pt>
                <c:pt idx="76">
                  <c:v>0.71467259420562812</c:v>
                </c:pt>
                <c:pt idx="77">
                  <c:v>0.65661659076771806</c:v>
                </c:pt>
                <c:pt idx="78">
                  <c:v>0.59548707606079354</c:v>
                </c:pt>
                <c:pt idx="79">
                  <c:v>0.51532243672346534</c:v>
                </c:pt>
                <c:pt idx="80">
                  <c:v>0.35998667564733616</c:v>
                </c:pt>
                <c:pt idx="81">
                  <c:v>0.23805748033969515</c:v>
                </c:pt>
                <c:pt idx="82">
                  <c:v>0.12162888559246156</c:v>
                </c:pt>
                <c:pt idx="83">
                  <c:v>3.8483396926828669E-3</c:v>
                </c:pt>
                <c:pt idx="84">
                  <c:v>3.0129862346559982E-2</c:v>
                </c:pt>
                <c:pt idx="85">
                  <c:v>4.920507843935315E-2</c:v>
                </c:pt>
                <c:pt idx="86">
                  <c:v>5.4213622760575862E-2</c:v>
                </c:pt>
                <c:pt idx="87">
                  <c:v>6.5957475296601162E-2</c:v>
                </c:pt>
                <c:pt idx="88">
                  <c:v>9.4020919409656373E-2</c:v>
                </c:pt>
                <c:pt idx="89">
                  <c:v>0.11561732366077485</c:v>
                </c:pt>
                <c:pt idx="90">
                  <c:v>0.16022354928606547</c:v>
                </c:pt>
                <c:pt idx="91">
                  <c:v>0.23059818183703534</c:v>
                </c:pt>
                <c:pt idx="92">
                  <c:v>0.28221776653505237</c:v>
                </c:pt>
                <c:pt idx="93">
                  <c:v>0.31761867253327086</c:v>
                </c:pt>
                <c:pt idx="94">
                  <c:v>0.32612015275909678</c:v>
                </c:pt>
                <c:pt idx="95">
                  <c:v>0.31138236022474802</c:v>
                </c:pt>
                <c:pt idx="96">
                  <c:v>0.29595991453388526</c:v>
                </c:pt>
                <c:pt idx="97">
                  <c:v>0.28861400030146556</c:v>
                </c:pt>
                <c:pt idx="98">
                  <c:v>0.28675872127088115</c:v>
                </c:pt>
                <c:pt idx="99">
                  <c:v>0.28794521623739361</c:v>
                </c:pt>
                <c:pt idx="100">
                  <c:v>0.28930423564101271</c:v>
                </c:pt>
                <c:pt idx="101">
                  <c:v>0.28953348889343067</c:v>
                </c:pt>
                <c:pt idx="102">
                  <c:v>0.29186336894885356</c:v>
                </c:pt>
                <c:pt idx="103">
                  <c:v>0.29673281056411027</c:v>
                </c:pt>
                <c:pt idx="104">
                  <c:v>0.28169098337425436</c:v>
                </c:pt>
                <c:pt idx="105">
                  <c:v>0.25016869236338291</c:v>
                </c:pt>
                <c:pt idx="106">
                  <c:v>0.20763637104902175</c:v>
                </c:pt>
                <c:pt idx="107">
                  <c:v>0.15482269614642299</c:v>
                </c:pt>
              </c:numCache>
            </c:numRef>
          </c:val>
          <c:smooth val="0"/>
          <c:extLst>
            <c:ext xmlns:c15="http://schemas.microsoft.com/office/drawing/2012/chart" uri="{02D57815-91ED-43cb-92C2-25804820EDAC}">
              <c15:filteredCategoryTitle>
                <c15:cat>
                  <c:multiLvlStrRef>
                    <c:extLst>
                      <c:ext uri="{02D57815-91ED-43cb-92C2-25804820EDAC}">
                        <c15:formulaRef>
                          <c15:sqref>Fiscal_impact_072718!#REF!</c15:sqref>
                        </c15:formulaRef>
                      </c:ext>
                    </c:extLst>
                  </c:multiLvlStrRef>
                </c15:cat>
              </c15:filteredCategoryTitle>
            </c:ex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catAx>
        <c:axId val="220990672"/>
        <c:scaling>
          <c:orientation val="minMax"/>
        </c:scaling>
        <c:delete val="1"/>
        <c:axPos val="b"/>
        <c:numFmt formatCode="mm/dd/yy" sourceLinked="1"/>
        <c:majorTickMark val="out"/>
        <c:minorTickMark val="none"/>
        <c:tickLblPos val="nextTo"/>
        <c:crossAx val="220989360"/>
        <c:crosses val="autoZero"/>
        <c:auto val="0"/>
        <c:lblAlgn val="ctr"/>
        <c:lblOffset val="100"/>
        <c:noMultiLvlLbl val="1"/>
      </c:catAx>
      <c:spPr>
        <a:noFill/>
        <a:ln>
          <a:noFill/>
        </a:ln>
        <a:effectLst/>
      </c:spPr>
    </c:plotArea>
    <c:legend>
      <c:legendPos val="r"/>
      <c:legendEntry>
        <c:idx val="0"/>
        <c:delete val="1"/>
      </c:legendEntry>
      <c:legendEntry>
        <c:idx val="2"/>
        <c:delete val="1"/>
      </c:legendEntry>
      <c:legendEntry>
        <c:idx val="3"/>
        <c:delete val="1"/>
      </c:legendEntry>
      <c:layout>
        <c:manualLayout>
          <c:xMode val="edge"/>
          <c:yMode val="edge"/>
          <c:x val="2.1769788919847828E-2"/>
          <c:y val="0.87807547686232101"/>
          <c:w val="0.29003784199924454"/>
          <c:h val="0.1219245231376791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39504526755E-2"/>
          <c:y val="0.11697541715656642"/>
          <c:w val="0.92699425869185947"/>
          <c:h val="0.66504345724726943"/>
        </c:manualLayout>
      </c:layout>
      <c:areaChart>
        <c:grouping val="standard"/>
        <c:varyColors val="0"/>
        <c:ser>
          <c:idx val="2"/>
          <c:order val="3"/>
          <c:tx>
            <c:v>Recession</c:v>
          </c:tx>
          <c:spPr>
            <a:solidFill>
              <a:schemeClr val="tx1">
                <a:lumMod val="95000"/>
                <a:lumOff val="5000"/>
                <a:alpha val="6000"/>
              </a:schemeClr>
            </a:solidFill>
            <a:ln>
              <a:noFill/>
            </a:ln>
            <a:effectLst/>
          </c:spPr>
          <c:cat>
            <c:multiLvlStrRef>
              <c:f>Fiscal_impact_072718!#REF!</c:f>
            </c:multiLvlStrRef>
          </c:cat>
          <c:val>
            <c:numRef>
              <c:f>Fiscal_impact_072718!$C$2:$C$65</c:f>
              <c:numCache>
                <c:formatCode>General</c:formatCode>
                <c:ptCount val="64"/>
              </c:numCache>
            </c:numRef>
          </c:val>
          <c:extLst>
            <c:ext xmlns:c16="http://schemas.microsoft.com/office/drawing/2014/chart" uri="{C3380CC4-5D6E-409C-BE32-E72D297353CC}">
              <c16:uniqueId val="{00000001-1BB5-4DBA-9CC5-81C750B8F7EE}"/>
            </c:ext>
          </c:extLst>
        </c:ser>
        <c:ser>
          <c:idx val="8"/>
          <c:order val="6"/>
          <c:tx>
            <c:strRef>
              <c:f>Fiscal_impact_072718!$H$1</c:f>
              <c:strCache>
                <c:ptCount val="1"/>
                <c:pt idx="0">
                  <c:v>projection</c:v>
                </c:pt>
              </c:strCache>
            </c:strRef>
          </c:tx>
          <c:spPr>
            <a:solidFill>
              <a:srgbClr val="1B9553">
                <a:alpha val="21000"/>
              </a:srgbClr>
            </a:solidFill>
            <a:ln>
              <a:noFill/>
            </a:ln>
            <a:effectLst/>
          </c:spPr>
          <c:val>
            <c:numRef>
              <c:f>Fiscal_impact_072718!$H$2:$H$109</c:f>
              <c:numCache>
                <c:formatCode>0.00</c:formatCode>
                <c:ptCount val="10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numCache>
            </c:numRef>
          </c:val>
          <c:extLst>
            <c:ext xmlns:c16="http://schemas.microsoft.com/office/drawing/2014/chart" uri="{C3380CC4-5D6E-409C-BE32-E72D297353CC}">
              <c16:uniqueId val="{00000003-5AED-4887-8C48-A8E8FDA2BE47}"/>
            </c:ext>
          </c:extLst>
        </c:ser>
        <c:dLbls>
          <c:showLegendKey val="0"/>
          <c:showVal val="0"/>
          <c:showCatName val="0"/>
          <c:showSerName val="0"/>
          <c:showPercent val="0"/>
          <c:showBubbleSize val="0"/>
        </c:dLbls>
        <c:axId val="220990672"/>
        <c:axId val="220989360"/>
      </c:areaChar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Fiscal_impact_072718!$E$2:$E$109</c:f>
              <c:numCache>
                <c:formatCode>0.00</c:formatCode>
                <c:ptCount val="108"/>
                <c:pt idx="0">
                  <c:v>-0.77742031980395754</c:v>
                </c:pt>
                <c:pt idx="1">
                  <c:v>0.81097225358338876</c:v>
                </c:pt>
                <c:pt idx="2">
                  <c:v>-0.46176528689270918</c:v>
                </c:pt>
                <c:pt idx="3">
                  <c:v>5.3784337799355812E-2</c:v>
                </c:pt>
                <c:pt idx="4">
                  <c:v>0.55136027595546655</c:v>
                </c:pt>
                <c:pt idx="5">
                  <c:v>0.37347562559268005</c:v>
                </c:pt>
                <c:pt idx="6">
                  <c:v>0.1540359632515548</c:v>
                </c:pt>
                <c:pt idx="7">
                  <c:v>0.31280358858897389</c:v>
                </c:pt>
                <c:pt idx="8">
                  <c:v>0.91928972157465472</c:v>
                </c:pt>
                <c:pt idx="9">
                  <c:v>0.53971697192126677</c:v>
                </c:pt>
                <c:pt idx="10">
                  <c:v>0.27193441771149574</c:v>
                </c:pt>
                <c:pt idx="11">
                  <c:v>0.48617266248982516</c:v>
                </c:pt>
                <c:pt idx="12">
                  <c:v>0.31677412144310385</c:v>
                </c:pt>
                <c:pt idx="13">
                  <c:v>1.0578564554856462</c:v>
                </c:pt>
                <c:pt idx="14">
                  <c:v>-8.3290639070296661E-3</c:v>
                </c:pt>
                <c:pt idx="15">
                  <c:v>0.55617854090118235</c:v>
                </c:pt>
                <c:pt idx="16">
                  <c:v>0.32373621568863725</c:v>
                </c:pt>
                <c:pt idx="17">
                  <c:v>0.17674254856841615</c:v>
                </c:pt>
                <c:pt idx="18">
                  <c:v>0.33056710016545054</c:v>
                </c:pt>
                <c:pt idx="19">
                  <c:v>-5.0706422323159105E-2</c:v>
                </c:pt>
                <c:pt idx="20">
                  <c:v>0.33153682533518491</c:v>
                </c:pt>
                <c:pt idx="21">
                  <c:v>-3.1810859832086577E-2</c:v>
                </c:pt>
                <c:pt idx="22">
                  <c:v>0.22590822763354765</c:v>
                </c:pt>
                <c:pt idx="23">
                  <c:v>1.048761139159288E-2</c:v>
                </c:pt>
                <c:pt idx="24">
                  <c:v>0.78965843632330068</c:v>
                </c:pt>
                <c:pt idx="25">
                  <c:v>-0.19773308695586284</c:v>
                </c:pt>
                <c:pt idx="26">
                  <c:v>-0.25687444970600998</c:v>
                </c:pt>
                <c:pt idx="27">
                  <c:v>0.43245078766705219</c:v>
                </c:pt>
                <c:pt idx="28">
                  <c:v>-0.16825609716765377</c:v>
                </c:pt>
                <c:pt idx="29">
                  <c:v>0.48640184559678112</c:v>
                </c:pt>
                <c:pt idx="30">
                  <c:v>0.2531853173838603</c:v>
                </c:pt>
                <c:pt idx="31">
                  <c:v>0.50239072652750294</c:v>
                </c:pt>
                <c:pt idx="32">
                  <c:v>0.46606161602953788</c:v>
                </c:pt>
                <c:pt idx="33">
                  <c:v>0.6774166424745155</c:v>
                </c:pt>
                <c:pt idx="34">
                  <c:v>0.40215007460068214</c:v>
                </c:pt>
                <c:pt idx="35">
                  <c:v>0.41598813552797931</c:v>
                </c:pt>
                <c:pt idx="36">
                  <c:v>0.4254447984093957</c:v>
                </c:pt>
                <c:pt idx="37">
                  <c:v>0.8210153854899247</c:v>
                </c:pt>
                <c:pt idx="38">
                  <c:v>0.3099011287479479</c:v>
                </c:pt>
                <c:pt idx="39">
                  <c:v>0.53076574314039771</c:v>
                </c:pt>
                <c:pt idx="40">
                  <c:v>0.40306292023226487</c:v>
                </c:pt>
                <c:pt idx="41">
                  <c:v>0.47443282924423047</c:v>
                </c:pt>
                <c:pt idx="42">
                  <c:v>-0.14703551907515375</c:v>
                </c:pt>
                <c:pt idx="43">
                  <c:v>-4.8395089033764542E-2</c:v>
                </c:pt>
                <c:pt idx="44">
                  <c:v>-0.45960225377807395</c:v>
                </c:pt>
                <c:pt idx="45">
                  <c:v>-0.12175529000456932</c:v>
                </c:pt>
                <c:pt idx="46">
                  <c:v>-0.68918470161195922</c:v>
                </c:pt>
                <c:pt idx="47">
                  <c:v>0.12703099760135739</c:v>
                </c:pt>
                <c:pt idx="48">
                  <c:v>0</c:v>
                </c:pt>
                <c:pt idx="49">
                  <c:v>-0.24988264035093891</c:v>
                </c:pt>
                <c:pt idx="50">
                  <c:v>6.4374510338206223E-2</c:v>
                </c:pt>
                <c:pt idx="51">
                  <c:v>-0.60148787834979023</c:v>
                </c:pt>
                <c:pt idx="52">
                  <c:v>-0.66254717492515458</c:v>
                </c:pt>
                <c:pt idx="53">
                  <c:v>-0.23896908907120556</c:v>
                </c:pt>
                <c:pt idx="54">
                  <c:v>-0.4083880168799649</c:v>
                </c:pt>
                <c:pt idx="55">
                  <c:v>-0.47939287820342646</c:v>
                </c:pt>
                <c:pt idx="56">
                  <c:v>2.8699358565453026E-2</c:v>
                </c:pt>
                <c:pt idx="57">
                  <c:v>-0.25953926438648395</c:v>
                </c:pt>
                <c:pt idx="58">
                  <c:v>0.32527046372718754</c:v>
                </c:pt>
                <c:pt idx="59">
                  <c:v>-0.40263589325352733</c:v>
                </c:pt>
                <c:pt idx="60">
                  <c:v>0.14629033869013772</c:v>
                </c:pt>
                <c:pt idx="61">
                  <c:v>7.0700742288375362E-2</c:v>
                </c:pt>
                <c:pt idx="62">
                  <c:v>-4.0459993692974532E-2</c:v>
                </c:pt>
                <c:pt idx="63">
                  <c:v>0.15522321761312086</c:v>
                </c:pt>
                <c:pt idx="64">
                  <c:v>1.343678026237514E-2</c:v>
                </c:pt>
                <c:pt idx="65">
                  <c:v>-0.10336201930262059</c:v>
                </c:pt>
                <c:pt idx="66">
                  <c:v>0.107265790726086</c:v>
                </c:pt>
                <c:pt idx="67">
                  <c:v>3.0935726308045433E-2</c:v>
                </c:pt>
                <c:pt idx="68">
                  <c:v>-2.1963948769754935E-3</c:v>
                </c:pt>
                <c:pt idx="69">
                  <c:v>0.15722373117778898</c:v>
                </c:pt>
                <c:pt idx="70">
                  <c:v>-8.3667601119409449E-2</c:v>
                </c:pt>
                <c:pt idx="71">
                  <c:v>0.26370924377184263</c:v>
                </c:pt>
                <c:pt idx="72">
                  <c:v>0.17107205350489638</c:v>
                </c:pt>
                <c:pt idx="73">
                  <c:v>0.23432580724025623</c:v>
                </c:pt>
                <c:pt idx="74">
                  <c:v>0.21494235511719018</c:v>
                </c:pt>
                <c:pt idx="75">
                  <c:v>0.38891886954077759</c:v>
                </c:pt>
                <c:pt idx="76">
                  <c:v>0.13669275196812652</c:v>
                </c:pt>
                <c:pt idx="77">
                  <c:v>-1.7884137182385483E-2</c:v>
                </c:pt>
                <c:pt idx="78">
                  <c:v>-7.106442291340645E-2</c:v>
                </c:pt>
                <c:pt idx="79">
                  <c:v>-0.18916908990226713</c:v>
                </c:pt>
                <c:pt idx="80">
                  <c:v>-0.45287212222989609</c:v>
                </c:pt>
                <c:pt idx="81">
                  <c:v>-0.13784868277787138</c:v>
                </c:pt>
                <c:pt idx="82">
                  <c:v>-4.0783859632189161E-2</c:v>
                </c:pt>
                <c:pt idx="83">
                  <c:v>-1.4963002802228405E-2</c:v>
                </c:pt>
                <c:pt idx="84">
                  <c:v>4.376199686655332E-2</c:v>
                </c:pt>
                <c:pt idx="85">
                  <c:v>-1.755892154925397E-2</c:v>
                </c:pt>
                <c:pt idx="86">
                  <c:v>-1.8780745816180885E-2</c:v>
                </c:pt>
                <c:pt idx="87">
                  <c:v>-4.1729538779057759E-2</c:v>
                </c:pt>
                <c:pt idx="88">
                  <c:v>4.4058727435138889E-2</c:v>
                </c:pt>
                <c:pt idx="89">
                  <c:v>-5.0988140381411577E-2</c:v>
                </c:pt>
                <c:pt idx="90">
                  <c:v>-2.8439234916692712E-2</c:v>
                </c:pt>
                <c:pt idx="91">
                  <c:v>-1.4848969507150553E-2</c:v>
                </c:pt>
                <c:pt idx="92">
                  <c:v>7.8052479763028634E-2</c:v>
                </c:pt>
                <c:pt idx="93">
                  <c:v>1.3138856054429697E-3</c:v>
                </c:pt>
                <c:pt idx="94">
                  <c:v>-2.7798699423200626E-3</c:v>
                </c:pt>
                <c:pt idx="95">
                  <c:v>-8.4551308261520146E-4</c:v>
                </c:pt>
                <c:pt idx="96">
                  <c:v>7.1005770550207001E-2</c:v>
                </c:pt>
                <c:pt idx="97">
                  <c:v>5.6261493364258087E-5</c:v>
                </c:pt>
                <c:pt idx="98">
                  <c:v>4.0819347266647819E-3</c:v>
                </c:pt>
                <c:pt idx="99">
                  <c:v>3.2774049322098317E-3</c:v>
                </c:pt>
                <c:pt idx="100">
                  <c:v>7.8929111074997602E-2</c:v>
                </c:pt>
                <c:pt idx="101">
                  <c:v>5.9914142449913931E-3</c:v>
                </c:pt>
                <c:pt idx="102">
                  <c:v>6.3420373821675285E-3</c:v>
                </c:pt>
                <c:pt idx="103">
                  <c:v>7.0181970651988102E-3</c:v>
                </c:pt>
                <c:pt idx="104">
                  <c:v>7.4566752328910579E-2</c:v>
                </c:pt>
                <c:pt idx="105">
                  <c:v>9.0966740955317552E-3</c:v>
                </c:pt>
                <c:pt idx="106">
                  <c:v>9.8071610779934069E-3</c:v>
                </c:pt>
                <c:pt idx="107">
                  <c:v>1.0778234537787751E-2</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Fiscal_impact_072718!$F$2:$F$109</c:f>
              <c:numCache>
                <c:formatCode>0.00</c:formatCode>
                <c:ptCount val="108"/>
                <c:pt idx="0">
                  <c:v>0.33849378758339421</c:v>
                </c:pt>
                <c:pt idx="1">
                  <c:v>-6.3837189297810598E-2</c:v>
                </c:pt>
                <c:pt idx="2">
                  <c:v>0.18176344843466063</c:v>
                </c:pt>
                <c:pt idx="3">
                  <c:v>0.37807578241903633</c:v>
                </c:pt>
                <c:pt idx="4">
                  <c:v>0.59670931388338178</c:v>
                </c:pt>
                <c:pt idx="5">
                  <c:v>0.93911464273509981</c:v>
                </c:pt>
                <c:pt idx="6">
                  <c:v>-0.22204758341417136</c:v>
                </c:pt>
                <c:pt idx="7">
                  <c:v>0.95151832610096465</c:v>
                </c:pt>
                <c:pt idx="8">
                  <c:v>0.45239630180721579</c:v>
                </c:pt>
                <c:pt idx="9">
                  <c:v>6.6651803022059461E-2</c:v>
                </c:pt>
                <c:pt idx="10">
                  <c:v>0.14383133083221689</c:v>
                </c:pt>
                <c:pt idx="11">
                  <c:v>0.12587161032816552</c:v>
                </c:pt>
                <c:pt idx="12">
                  <c:v>-0.21542867604440802</c:v>
                </c:pt>
                <c:pt idx="13">
                  <c:v>-0.23783774813835587</c:v>
                </c:pt>
                <c:pt idx="14">
                  <c:v>0.19152061685137708</c:v>
                </c:pt>
                <c:pt idx="15">
                  <c:v>-6.6492988401613481E-2</c:v>
                </c:pt>
                <c:pt idx="16">
                  <c:v>2.7223395391288364E-2</c:v>
                </c:pt>
                <c:pt idx="17">
                  <c:v>3.2132253366719932E-2</c:v>
                </c:pt>
                <c:pt idx="18">
                  <c:v>-0.18089296520240777</c:v>
                </c:pt>
                <c:pt idx="19">
                  <c:v>9.8715789031297088E-3</c:v>
                </c:pt>
                <c:pt idx="20">
                  <c:v>5.6339071883215436E-2</c:v>
                </c:pt>
                <c:pt idx="21">
                  <c:v>-1.2214856443290777E-2</c:v>
                </c:pt>
                <c:pt idx="22">
                  <c:v>2.932015949010823E-2</c:v>
                </c:pt>
                <c:pt idx="23">
                  <c:v>5.1466154330109044E-2</c:v>
                </c:pt>
                <c:pt idx="24">
                  <c:v>0.21226086582071355</c:v>
                </c:pt>
                <c:pt idx="25">
                  <c:v>0.18102485447619807</c:v>
                </c:pt>
                <c:pt idx="26">
                  <c:v>0.15410769564929705</c:v>
                </c:pt>
                <c:pt idx="27">
                  <c:v>0.20568291667648927</c:v>
                </c:pt>
                <c:pt idx="28">
                  <c:v>0.2896509793087777</c:v>
                </c:pt>
                <c:pt idx="29">
                  <c:v>0.22667878587790694</c:v>
                </c:pt>
                <c:pt idx="30">
                  <c:v>9.7933998852301751E-2</c:v>
                </c:pt>
                <c:pt idx="31">
                  <c:v>0.11567673003930895</c:v>
                </c:pt>
                <c:pt idx="32">
                  <c:v>-0.27269963736324315</c:v>
                </c:pt>
                <c:pt idx="33">
                  <c:v>3.5063517966312262E-2</c:v>
                </c:pt>
                <c:pt idx="34">
                  <c:v>0.24826358543163576</c:v>
                </c:pt>
                <c:pt idx="35">
                  <c:v>0.13584828257215409</c:v>
                </c:pt>
                <c:pt idx="36">
                  <c:v>0.51867839201281729</c:v>
                </c:pt>
                <c:pt idx="37">
                  <c:v>0.44902300474711004</c:v>
                </c:pt>
                <c:pt idx="38">
                  <c:v>-7.8954295226636106E-2</c:v>
                </c:pt>
                <c:pt idx="39">
                  <c:v>-0.34690414706751599</c:v>
                </c:pt>
                <c:pt idx="40">
                  <c:v>-0.69837249244299748</c:v>
                </c:pt>
                <c:pt idx="41">
                  <c:v>-0.16804685575617126</c:v>
                </c:pt>
                <c:pt idx="42">
                  <c:v>-0.41869151520607056</c:v>
                </c:pt>
                <c:pt idx="43">
                  <c:v>-0.46078055719988614</c:v>
                </c:pt>
                <c:pt idx="44">
                  <c:v>-0.528806297147563</c:v>
                </c:pt>
                <c:pt idx="45">
                  <c:v>-0.42215374804526962</c:v>
                </c:pt>
                <c:pt idx="46">
                  <c:v>-0.42651337014389351</c:v>
                </c:pt>
                <c:pt idx="47">
                  <c:v>-0.17979178856134118</c:v>
                </c:pt>
                <c:pt idx="48">
                  <c:v>-0.33386535032305981</c:v>
                </c:pt>
                <c:pt idx="49">
                  <c:v>-0.14893062623441342</c:v>
                </c:pt>
                <c:pt idx="50">
                  <c:v>-0.18265513211532777</c:v>
                </c:pt>
                <c:pt idx="51">
                  <c:v>-0.12534386428736363</c:v>
                </c:pt>
                <c:pt idx="52">
                  <c:v>2.2257279358768152E-2</c:v>
                </c:pt>
                <c:pt idx="53">
                  <c:v>0.11196097978714271</c:v>
                </c:pt>
                <c:pt idx="54">
                  <c:v>2.464642607383977E-2</c:v>
                </c:pt>
                <c:pt idx="55">
                  <c:v>-8.262237858107345E-2</c:v>
                </c:pt>
                <c:pt idx="56">
                  <c:v>-0.283021942863105</c:v>
                </c:pt>
                <c:pt idx="57">
                  <c:v>0.26279236610793766</c:v>
                </c:pt>
                <c:pt idx="58">
                  <c:v>0.1789748782327098</c:v>
                </c:pt>
                <c:pt idx="59">
                  <c:v>0.35660558361807787</c:v>
                </c:pt>
                <c:pt idx="60">
                  <c:v>0.25659458111921857</c:v>
                </c:pt>
                <c:pt idx="61">
                  <c:v>0.64352931294851234</c:v>
                </c:pt>
                <c:pt idx="62">
                  <c:v>0.37339268809680465</c:v>
                </c:pt>
                <c:pt idx="63">
                  <c:v>-2.9901202776906586E-2</c:v>
                </c:pt>
                <c:pt idx="64">
                  <c:v>0.59869443015379598</c:v>
                </c:pt>
                <c:pt idx="65">
                  <c:v>-4.5276669373014188E-2</c:v>
                </c:pt>
                <c:pt idx="66">
                  <c:v>6.5786443698670843E-2</c:v>
                </c:pt>
                <c:pt idx="67">
                  <c:v>-4.5061092428421859E-3</c:v>
                </c:pt>
                <c:pt idx="68">
                  <c:v>-0.1320774262558142</c:v>
                </c:pt>
                <c:pt idx="69">
                  <c:v>-0.14233356065032873</c:v>
                </c:pt>
                <c:pt idx="70">
                  <c:v>-9.7759683448250215E-2</c:v>
                </c:pt>
                <c:pt idx="71">
                  <c:v>0.14849866309676357</c:v>
                </c:pt>
                <c:pt idx="72">
                  <c:v>9.4040781419639577E-2</c:v>
                </c:pt>
                <c:pt idx="73">
                  <c:v>0.19879645477208485</c:v>
                </c:pt>
                <c:pt idx="74">
                  <c:v>0.34693334371453488</c:v>
                </c:pt>
                <c:pt idx="75">
                  <c:v>0.1368455074305191</c:v>
                </c:pt>
                <c:pt idx="76">
                  <c:v>0.13650383047447068</c:v>
                </c:pt>
                <c:pt idx="77">
                  <c:v>0.12126426695093348</c:v>
                </c:pt>
                <c:pt idx="78">
                  <c:v>0.11570915218848674</c:v>
                </c:pt>
                <c:pt idx="79">
                  <c:v>0.10214125743238456</c:v>
                </c:pt>
                <c:pt idx="80">
                  <c:v>0.10625660677533684</c:v>
                </c:pt>
                <c:pt idx="81">
                  <c:v>0.10269796268249076</c:v>
                </c:pt>
                <c:pt idx="82">
                  <c:v>0.10236599226672286</c:v>
                </c:pt>
                <c:pt idx="83">
                  <c:v>9.1517387546621601E-2</c:v>
                </c:pt>
                <c:pt idx="84">
                  <c:v>9.1996704303633395E-2</c:v>
                </c:pt>
                <c:pt idx="85">
                  <c:v>8.9416537598035126E-2</c:v>
                </c:pt>
                <c:pt idx="86">
                  <c:v>8.7593546687384116E-2</c:v>
                </c:pt>
                <c:pt idx="87">
                  <c:v>8.5980852072168448E-2</c:v>
                </c:pt>
                <c:pt idx="88">
                  <c:v>8.5703529747205978E-2</c:v>
                </c:pt>
                <c:pt idx="89">
                  <c:v>8.4832439193832598E-2</c:v>
                </c:pt>
                <c:pt idx="90">
                  <c:v>8.2351478228834873E-2</c:v>
                </c:pt>
                <c:pt idx="91">
                  <c:v>8.0300471135663853E-2</c:v>
                </c:pt>
                <c:pt idx="92">
                  <c:v>7.9484948121127524E-2</c:v>
                </c:pt>
                <c:pt idx="93">
                  <c:v>7.6572126993334141E-2</c:v>
                </c:pt>
                <c:pt idx="94">
                  <c:v>7.5570277824707585E-2</c:v>
                </c:pt>
                <c:pt idx="95">
                  <c:v>7.3601845687802994E-2</c:v>
                </c:pt>
                <c:pt idx="96">
                  <c:v>7.2453653399403739E-2</c:v>
                </c:pt>
                <c:pt idx="97">
                  <c:v>6.9739342798926504E-2</c:v>
                </c:pt>
                <c:pt idx="98">
                  <c:v>6.7870954298085734E-2</c:v>
                </c:pt>
                <c:pt idx="99">
                  <c:v>6.5991468977977266E-2</c:v>
                </c:pt>
                <c:pt idx="100">
                  <c:v>6.4829358385432398E-2</c:v>
                </c:pt>
                <c:pt idx="101">
                  <c:v>6.2219104294313723E-2</c:v>
                </c:pt>
                <c:pt idx="102">
                  <c:v>6.8424156870940028E-2</c:v>
                </c:pt>
                <c:pt idx="103">
                  <c:v>7.0505656527337854E-2</c:v>
                </c:pt>
                <c:pt idx="104">
                  <c:v>6.9801428464907972E-2</c:v>
                </c:pt>
                <c:pt idx="105">
                  <c:v>6.8915014834732766E-2</c:v>
                </c:pt>
                <c:pt idx="106">
                  <c:v>6.8434471272025788E-2</c:v>
                </c:pt>
                <c:pt idx="107">
                  <c:v>6.7934168754899882E-2</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Fiscal_impact_072718!$G$2:$G$109</c:f>
              <c:numCache>
                <c:formatCode>0.00</c:formatCode>
                <c:ptCount val="108"/>
                <c:pt idx="0">
                  <c:v>-0.35208513931469393</c:v>
                </c:pt>
                <c:pt idx="1">
                  <c:v>-0.27677096411019181</c:v>
                </c:pt>
                <c:pt idx="2">
                  <c:v>-7.1509054884704201E-2</c:v>
                </c:pt>
                <c:pt idx="3">
                  <c:v>-1.7311498221328835E-2</c:v>
                </c:pt>
                <c:pt idx="4">
                  <c:v>5.4183000908065812E-2</c:v>
                </c:pt>
                <c:pt idx="5">
                  <c:v>0.12123298371108505</c:v>
                </c:pt>
                <c:pt idx="6">
                  <c:v>1.0608323862501186</c:v>
                </c:pt>
                <c:pt idx="7">
                  <c:v>1.2617787422176312</c:v>
                </c:pt>
                <c:pt idx="8">
                  <c:v>1.2069525836312767</c:v>
                </c:pt>
                <c:pt idx="9">
                  <c:v>1.7120231286063525</c:v>
                </c:pt>
                <c:pt idx="10">
                  <c:v>1.4528033695409726</c:v>
                </c:pt>
                <c:pt idx="11">
                  <c:v>1.1201461006989346</c:v>
                </c:pt>
                <c:pt idx="12">
                  <c:v>1.1615142733285475</c:v>
                </c:pt>
                <c:pt idx="13">
                  <c:v>0.98445747733913802</c:v>
                </c:pt>
                <c:pt idx="14">
                  <c:v>0.95023694887794952</c:v>
                </c:pt>
                <c:pt idx="15">
                  <c:v>0.56603802723397789</c:v>
                </c:pt>
                <c:pt idx="16">
                  <c:v>0.25599060162140519</c:v>
                </c:pt>
                <c:pt idx="17">
                  <c:v>0.186061087497327</c:v>
                </c:pt>
                <c:pt idx="18">
                  <c:v>-5.8357396101472621E-2</c:v>
                </c:pt>
                <c:pt idx="19">
                  <c:v>-3.3788110244924452E-2</c:v>
                </c:pt>
                <c:pt idx="20">
                  <c:v>-0.52904178348223818</c:v>
                </c:pt>
                <c:pt idx="21">
                  <c:v>-0.45119915607075561</c:v>
                </c:pt>
                <c:pt idx="22">
                  <c:v>-0.43758955910218589</c:v>
                </c:pt>
                <c:pt idx="23">
                  <c:v>-0.53928201723587343</c:v>
                </c:pt>
                <c:pt idx="24">
                  <c:v>-0.53341844547981432</c:v>
                </c:pt>
                <c:pt idx="25">
                  <c:v>-0.57061499715999664</c:v>
                </c:pt>
                <c:pt idx="26">
                  <c:v>-0.28378612706675593</c:v>
                </c:pt>
                <c:pt idx="27">
                  <c:v>-0.36309298322017541</c:v>
                </c:pt>
                <c:pt idx="28">
                  <c:v>-0.25662859341332633</c:v>
                </c:pt>
                <c:pt idx="29">
                  <c:v>-0.26965151620908928</c:v>
                </c:pt>
                <c:pt idx="30">
                  <c:v>-2.4794262296263123E-2</c:v>
                </c:pt>
                <c:pt idx="31">
                  <c:v>0.18101538968606495</c:v>
                </c:pt>
                <c:pt idx="32">
                  <c:v>9.7986458086446029E-2</c:v>
                </c:pt>
                <c:pt idx="33">
                  <c:v>2.2239220799494643</c:v>
                </c:pt>
                <c:pt idx="34">
                  <c:v>0.98313072489596065</c:v>
                </c:pt>
                <c:pt idx="35">
                  <c:v>0.87579022294566811</c:v>
                </c:pt>
                <c:pt idx="36">
                  <c:v>2.5125554638204939</c:v>
                </c:pt>
                <c:pt idx="37">
                  <c:v>1.5698845591502264</c:v>
                </c:pt>
                <c:pt idx="38">
                  <c:v>2.5008297088085572</c:v>
                </c:pt>
                <c:pt idx="39">
                  <c:v>2.3217480489184434</c:v>
                </c:pt>
                <c:pt idx="40">
                  <c:v>2.2295821867990853</c:v>
                </c:pt>
                <c:pt idx="41">
                  <c:v>1.26693563818042</c:v>
                </c:pt>
                <c:pt idx="42">
                  <c:v>1.2309907016079829</c:v>
                </c:pt>
                <c:pt idx="43">
                  <c:v>1.0070054465147438</c:v>
                </c:pt>
                <c:pt idx="44">
                  <c:v>-0.3722483319561139</c:v>
                </c:pt>
                <c:pt idx="45">
                  <c:v>-0.54152299343032462</c:v>
                </c:pt>
                <c:pt idx="46">
                  <c:v>-0.65636114265402468</c:v>
                </c:pt>
                <c:pt idx="47">
                  <c:v>-0.62519817113290321</c:v>
                </c:pt>
                <c:pt idx="48">
                  <c:v>-0.7123933848881665</c:v>
                </c:pt>
                <c:pt idx="49">
                  <c:v>-0.55388132098646492</c:v>
                </c:pt>
                <c:pt idx="50">
                  <c:v>-0.41520969317608564</c:v>
                </c:pt>
                <c:pt idx="51">
                  <c:v>-0.53813147668765682</c:v>
                </c:pt>
                <c:pt idx="52">
                  <c:v>-0.8804231749661644</c:v>
                </c:pt>
                <c:pt idx="53">
                  <c:v>-0.89262850555984186</c:v>
                </c:pt>
                <c:pt idx="54">
                  <c:v>-0.42964298943638385</c:v>
                </c:pt>
                <c:pt idx="55">
                  <c:v>-0.53105334625202338</c:v>
                </c:pt>
                <c:pt idx="56">
                  <c:v>-0.6593368846313753</c:v>
                </c:pt>
                <c:pt idx="57">
                  <c:v>-0.43653932321358957</c:v>
                </c:pt>
                <c:pt idx="58">
                  <c:v>-0.27470773231768364</c:v>
                </c:pt>
                <c:pt idx="59">
                  <c:v>-0.18156871160870125</c:v>
                </c:pt>
                <c:pt idx="60">
                  <c:v>1.6939319188988784E-2</c:v>
                </c:pt>
                <c:pt idx="61">
                  <c:v>1.3804290840746787E-2</c:v>
                </c:pt>
                <c:pt idx="62">
                  <c:v>-4.3183485456195034E-2</c:v>
                </c:pt>
                <c:pt idx="63">
                  <c:v>1.8147049007877891E-2</c:v>
                </c:pt>
                <c:pt idx="64">
                  <c:v>5.5325151311583262E-2</c:v>
                </c:pt>
                <c:pt idx="65">
                  <c:v>5.9661354857028857E-2</c:v>
                </c:pt>
                <c:pt idx="66">
                  <c:v>-4.7411309023783516E-2</c:v>
                </c:pt>
                <c:pt idx="67">
                  <c:v>5.7339676203802918E-3</c:v>
                </c:pt>
                <c:pt idx="68">
                  <c:v>9.8166026269231835E-2</c:v>
                </c:pt>
                <c:pt idx="69">
                  <c:v>9.8187277272718171E-2</c:v>
                </c:pt>
                <c:pt idx="70">
                  <c:v>7.6188405305467097E-2</c:v>
                </c:pt>
                <c:pt idx="71">
                  <c:v>3.7591694990437928E-2</c:v>
                </c:pt>
                <c:pt idx="72">
                  <c:v>7.279047958784722E-2</c:v>
                </c:pt>
                <c:pt idx="73">
                  <c:v>0.28325959986884391</c:v>
                </c:pt>
                <c:pt idx="74">
                  <c:v>0.19581251052009599</c:v>
                </c:pt>
                <c:pt idx="75">
                  <c:v>0.26026910725159574</c:v>
                </c:pt>
                <c:pt idx="76">
                  <c:v>0.32539023892401714</c:v>
                </c:pt>
                <c:pt idx="77">
                  <c:v>0.38077771836099666</c:v>
                </c:pt>
                <c:pt idx="78">
                  <c:v>0.46852542124904212</c:v>
                </c:pt>
                <c:pt idx="79">
                  <c:v>0.5524027593434625</c:v>
                </c:pt>
                <c:pt idx="80">
                  <c:v>0.32385929251665696</c:v>
                </c:pt>
                <c:pt idx="81">
                  <c:v>3.1591786994361097E-2</c:v>
                </c:pt>
                <c:pt idx="82">
                  <c:v>-1.4126361099345583E-2</c:v>
                </c:pt>
                <c:pt idx="83">
                  <c:v>-8.2301641469928008E-2</c:v>
                </c:pt>
                <c:pt idx="84">
                  <c:v>-5.3388833492580556E-2</c:v>
                </c:pt>
                <c:pt idx="85">
                  <c:v>8.8431522137199495E-4</c:v>
                </c:pt>
                <c:pt idx="86">
                  <c:v>-1.3228520511242862E-3</c:v>
                </c:pt>
                <c:pt idx="87">
                  <c:v>-3.0231598745443108E-3</c:v>
                </c:pt>
                <c:pt idx="88">
                  <c:v>6.4861386947482169E-2</c:v>
                </c:pt>
                <c:pt idx="89">
                  <c:v>0.12528324946220604</c:v>
                </c:pt>
                <c:pt idx="90">
                  <c:v>0.1920026080090993</c:v>
                </c:pt>
                <c:pt idx="91">
                  <c:v>0.25727518199393257</c:v>
                </c:pt>
                <c:pt idx="92">
                  <c:v>0.24356455503773913</c:v>
                </c:pt>
                <c:pt idx="93">
                  <c:v>0.22284515966872376</c:v>
                </c:pt>
                <c:pt idx="94">
                  <c:v>0.20713036434215745</c:v>
                </c:pt>
                <c:pt idx="95">
                  <c:v>0.19101918087986325</c:v>
                </c:pt>
                <c:pt idx="96">
                  <c:v>0.1959527762088332</c:v>
                </c:pt>
                <c:pt idx="97">
                  <c:v>0.20155191104553152</c:v>
                </c:pt>
                <c:pt idx="98">
                  <c:v>0.20054676707745678</c:v>
                </c:pt>
                <c:pt idx="99">
                  <c:v>0.19925261944091383</c:v>
                </c:pt>
                <c:pt idx="100">
                  <c:v>0.20108980831249029</c:v>
                </c:pt>
                <c:pt idx="101">
                  <c:v>0.20405400980818902</c:v>
                </c:pt>
                <c:pt idx="102">
                  <c:v>0.2070529820707914</c:v>
                </c:pt>
                <c:pt idx="103">
                  <c:v>0.21047540621959096</c:v>
                </c:pt>
                <c:pt idx="104">
                  <c:v>0.14031278821967819</c:v>
                </c:pt>
                <c:pt idx="105">
                  <c:v>6.8163675373743848E-2</c:v>
                </c:pt>
                <c:pt idx="106">
                  <c:v>3.3448258716435142E-2</c:v>
                </c:pt>
                <c:pt idx="107">
                  <c:v>-1.9678430909550052E-3</c:v>
                </c:pt>
              </c:numCache>
            </c:numRef>
          </c:val>
          <c:extLst>
            <c:ext xmlns:c16="http://schemas.microsoft.com/office/drawing/2014/chart" uri="{C3380CC4-5D6E-409C-BE32-E72D297353CC}">
              <c16:uniqueId val="{00000004-1BB5-4DBA-9CC5-81C750B8F7EE}"/>
            </c:ext>
          </c:extLst>
        </c:ser>
        <c:ser>
          <c:idx val="5"/>
          <c:order val="4"/>
          <c:tx>
            <c:strRef>
              <c:f>Fiscal_impact_072718!$M$1</c:f>
              <c:strCache>
                <c:ptCount val="1"/>
              </c:strCache>
            </c:strRef>
          </c:tx>
          <c:spPr>
            <a:solidFill>
              <a:srgbClr val="1B9553"/>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Fiscal_impact_072718!$M$2:$M$75</c:f>
              <c:numCache>
                <c:formatCode>0.00</c:formatCode>
                <c:ptCount val="74"/>
              </c:numCache>
            </c:numRef>
          </c:val>
          <c:extLst>
            <c:ext xmlns:c16="http://schemas.microsoft.com/office/drawing/2014/chart" uri="{C3380CC4-5D6E-409C-BE32-E72D297353CC}">
              <c16:uniqueId val="{00000000-5AED-4887-8C48-A8E8FDA2BE47}"/>
            </c:ext>
          </c:extLst>
        </c:ser>
        <c:ser>
          <c:idx val="6"/>
          <c:order val="5"/>
          <c:tx>
            <c:strRef>
              <c:f>Fiscal_impact_072718!$N$2</c:f>
              <c:strCache>
                <c:ptCount val="1"/>
              </c:strCache>
            </c:strRef>
          </c:tx>
          <c:spPr>
            <a:solidFill>
              <a:srgbClr val="2198C7"/>
            </a:solidFill>
            <a:ln>
              <a:noFill/>
            </a:ln>
            <a:effectLst/>
          </c:spPr>
          <c:invertIfNegative val="0"/>
          <c:cat>
            <c:numRef>
              <c:f>Fiscal_impact_072718!$A$2:$A$117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43464</c:v>
                </c:pt>
                <c:pt idx="76">
                  <c:v>43554</c:v>
                </c:pt>
                <c:pt idx="77">
                  <c:v>43646</c:v>
                </c:pt>
                <c:pt idx="78">
                  <c:v>43738</c:v>
                </c:pt>
                <c:pt idx="79">
                  <c:v>43829</c:v>
                </c:pt>
                <c:pt idx="80">
                  <c:v>43920</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Fiscal_impact_072718!$N$2:$N$75</c:f>
              <c:numCache>
                <c:formatCode>0.00</c:formatCode>
                <c:ptCount val="74"/>
              </c:numCache>
            </c:numRef>
          </c:val>
          <c:extLst>
            <c:ext xmlns:c16="http://schemas.microsoft.com/office/drawing/2014/chart" uri="{C3380CC4-5D6E-409C-BE32-E72D297353CC}">
              <c16:uniqueId val="{00000001-5AED-4887-8C48-A8E8FDA2BE47}"/>
            </c:ext>
          </c:extLst>
        </c:ser>
        <c:dLbls>
          <c:showLegendKey val="0"/>
          <c:showVal val="0"/>
          <c:showCatName val="0"/>
          <c:showSerName val="0"/>
          <c:showPercent val="0"/>
          <c:showBubbleSize val="0"/>
        </c:dLbls>
        <c:gapWidth val="60"/>
        <c:overlap val="100"/>
        <c:axId val="582267440"/>
        <c:axId val="582274984"/>
      </c:barChart>
      <c:lineChart>
        <c:grouping val="standard"/>
        <c:varyColors val="0"/>
        <c:ser>
          <c:idx val="9"/>
          <c:order val="7"/>
          <c:tx>
            <c:strRef>
              <c:f>Fiscal_impact_072718!$J$1</c:f>
              <c:strCache>
                <c:ptCount val="1"/>
              </c:strCache>
            </c:strRef>
          </c:tx>
          <c:spPr>
            <a:ln w="28575" cap="rnd">
              <a:solidFill>
                <a:sysClr val="windowText" lastClr="000000"/>
              </a:solidFill>
              <a:round/>
            </a:ln>
            <a:effectLst/>
          </c:spPr>
          <c:marker>
            <c:symbol val="circle"/>
            <c:size val="5"/>
            <c:spPr>
              <a:solidFill>
                <a:schemeClr val="tx1"/>
              </a:solidFill>
              <a:ln w="0">
                <a:solidFill>
                  <a:sysClr val="windowText" lastClr="000000"/>
                </a:solidFill>
              </a:ln>
              <a:effectLst/>
            </c:spPr>
          </c:marker>
          <c:val>
            <c:numRef>
              <c:f>Fiscal_impact_072718!$J$2:$J$117</c:f>
              <c:numCache>
                <c:formatCode>0.00</c:formatCode>
                <c:ptCount val="116"/>
              </c:numCache>
            </c:numRef>
          </c:val>
          <c:smooth val="0"/>
          <c:extLst>
            <c:ext xmlns:c16="http://schemas.microsoft.com/office/drawing/2014/chart" uri="{C3380CC4-5D6E-409C-BE32-E72D297353CC}">
              <c16:uniqueId val="{00000004-5AED-4887-8C48-A8E8FDA2BE47}"/>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catAx>
        <c:axId val="220990672"/>
        <c:scaling>
          <c:orientation val="minMax"/>
        </c:scaling>
        <c:delete val="1"/>
        <c:axPos val="b"/>
        <c:numFmt formatCode="mmm&quot;-&quot;yyyy" sourceLinked="1"/>
        <c:majorTickMark val="out"/>
        <c:minorTickMark val="none"/>
        <c:tickLblPos val="nextTo"/>
        <c:crossAx val="220989360"/>
        <c:crosses val="autoZero"/>
        <c:auto val="0"/>
        <c:lblAlgn val="ctr"/>
        <c:lblOffset val="100"/>
        <c:noMultiLvlLbl val="1"/>
      </c:catAx>
      <c:spPr>
        <a:noFill/>
        <a:ln>
          <a:noFill/>
        </a:ln>
        <a:effectLst/>
      </c:spPr>
    </c:plotArea>
    <c:legend>
      <c:legendPos val="r"/>
      <c:legendEntry>
        <c:idx val="0"/>
        <c:delete val="1"/>
      </c:legendEntry>
      <c:legendEntry>
        <c:idx val="1"/>
        <c:delete val="1"/>
      </c:legendEntry>
      <c:legendEntry>
        <c:idx val="2"/>
        <c:delete val="1"/>
      </c:legendEntry>
      <c:legendEntry>
        <c:idx val="3"/>
        <c:delete val="1"/>
      </c:legendEntry>
      <c:legendEntry>
        <c:idx val="7"/>
        <c:delete val="1"/>
      </c:legendEntry>
      <c:layout>
        <c:manualLayout>
          <c:xMode val="edge"/>
          <c:yMode val="edge"/>
          <c:x val="2.413905552624529E-2"/>
          <c:y val="0.81728668842970409"/>
          <c:w val="0.423225369974361"/>
          <c:h val="0.18271331157029588"/>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Nominal Government Consumption and Investment</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67129723309726"/>
        </c:manualLayout>
      </c:layout>
      <c:lineChart>
        <c:grouping val="standard"/>
        <c:varyColors val="0"/>
        <c:ser>
          <c:idx val="1"/>
          <c:order val="0"/>
          <c:tx>
            <c:strRef>
              <c:f>current_projections!$A$41</c:f>
              <c:strCache>
                <c:ptCount val="1"/>
                <c:pt idx="0">
                  <c:v>Nominal Federal Consumption Expenditures and Gross Investment</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current_projections!$EW$41:$HT$41</c:f>
              <c:numCache>
                <c:formatCode>General</c:formatCode>
                <c:ptCount val="76"/>
                <c:pt idx="0">
                  <c:v>1084.5999999999999</c:v>
                </c:pt>
                <c:pt idx="1">
                  <c:v>1110.3</c:v>
                </c:pt>
                <c:pt idx="2">
                  <c:v>1145.5</c:v>
                </c:pt>
                <c:pt idx="3">
                  <c:v>1168.7</c:v>
                </c:pt>
                <c:pt idx="4">
                  <c:v>1177.9000000000001</c:v>
                </c:pt>
                <c:pt idx="5">
                  <c:v>1183</c:v>
                </c:pt>
                <c:pt idx="6">
                  <c:v>1210.8</c:v>
                </c:pt>
                <c:pt idx="7">
                  <c:v>1225.5</c:v>
                </c:pt>
                <c:pt idx="8">
                  <c:v>1253.4000000000001</c:v>
                </c:pt>
                <c:pt idx="9">
                  <c:v>1275.7</c:v>
                </c:pt>
                <c:pt idx="10">
                  <c:v>1302.5999999999999</c:v>
                </c:pt>
                <c:pt idx="11">
                  <c:v>1302.3</c:v>
                </c:pt>
                <c:pt idx="12">
                  <c:v>1311.1</c:v>
                </c:pt>
                <c:pt idx="13">
                  <c:v>1304.7</c:v>
                </c:pt>
                <c:pt idx="14">
                  <c:v>1311.8</c:v>
                </c:pt>
                <c:pt idx="15">
                  <c:v>1288</c:v>
                </c:pt>
                <c:pt idx="16">
                  <c:v>1291.2</c:v>
                </c:pt>
                <c:pt idx="17">
                  <c:v>1295.5999999999999</c:v>
                </c:pt>
                <c:pt idx="18">
                  <c:v>1288.2</c:v>
                </c:pt>
                <c:pt idx="19">
                  <c:v>1293.3</c:v>
                </c:pt>
                <c:pt idx="20">
                  <c:v>1269.0999999999999</c:v>
                </c:pt>
                <c:pt idx="21">
                  <c:v>1240</c:v>
                </c:pt>
                <c:pt idx="22">
                  <c:v>1232.3</c:v>
                </c:pt>
                <c:pt idx="23">
                  <c:v>1218.4000000000001</c:v>
                </c:pt>
                <c:pt idx="24">
                  <c:v>1215.5999999999999</c:v>
                </c:pt>
                <c:pt idx="25">
                  <c:v>1213.2</c:v>
                </c:pt>
                <c:pt idx="26">
                  <c:v>1207.2</c:v>
                </c:pt>
                <c:pt idx="27">
                  <c:v>1226.8</c:v>
                </c:pt>
                <c:pt idx="28">
                  <c:v>1209.5</c:v>
                </c:pt>
                <c:pt idx="29">
                  <c:v>1214.5</c:v>
                </c:pt>
                <c:pt idx="30">
                  <c:v>1221</c:v>
                </c:pt>
                <c:pt idx="31">
                  <c:v>1221.4000000000001</c:v>
                </c:pt>
                <c:pt idx="32">
                  <c:v>1226.5999999999999</c:v>
                </c:pt>
                <c:pt idx="33">
                  <c:v>1223.5</c:v>
                </c:pt>
                <c:pt idx="34">
                  <c:v>1225.4000000000001</c:v>
                </c:pt>
                <c:pt idx="35">
                  <c:v>1235.9000000000001</c:v>
                </c:pt>
                <c:pt idx="36">
                  <c:v>1244.0999999999999</c:v>
                </c:pt>
                <c:pt idx="37">
                  <c:v>1252.4000000000001</c:v>
                </c:pt>
                <c:pt idx="38">
                  <c:v>1264</c:v>
                </c:pt>
                <c:pt idx="39">
                  <c:v>1263.8</c:v>
                </c:pt>
                <c:pt idx="40">
                  <c:v>1280.5999999999999</c:v>
                </c:pt>
                <c:pt idx="41">
                  <c:v>1294.8</c:v>
                </c:pt>
                <c:pt idx="42">
                  <c:v>1313</c:v>
                </c:pt>
                <c:pt idx="43">
                  <c:v>1328.8</c:v>
                </c:pt>
                <c:pt idx="44">
                  <c:v>1352.4725719999999</c:v>
                </c:pt>
                <c:pt idx="45">
                  <c:v>1372.1070925640099</c:v>
                </c:pt>
                <c:pt idx="46">
                  <c:v>1374.7449684494643</c:v>
                </c:pt>
                <c:pt idx="47">
                  <c:v>1374.5593778787236</c:v>
                </c:pt>
                <c:pt idx="48">
                  <c:v>1367.8102913333391</c:v>
                </c:pt>
                <c:pt idx="49">
                  <c:v>1353.294404616564</c:v>
                </c:pt>
                <c:pt idx="50">
                  <c:v>1349.183772862541</c:v>
                </c:pt>
                <c:pt idx="51">
                  <c:v>1350.4654974467603</c:v>
                </c:pt>
                <c:pt idx="52">
                  <c:v>1353.1698046053973</c:v>
                </c:pt>
                <c:pt idx="53">
                  <c:v>1370.791458385871</c:v>
                </c:pt>
                <c:pt idx="54">
                  <c:v>1373.406243092742</c:v>
                </c:pt>
                <c:pt idx="55">
                  <c:v>1375.9985473765796</c:v>
                </c:pt>
                <c:pt idx="56">
                  <c:v>1377.147506163639</c:v>
                </c:pt>
                <c:pt idx="57">
                  <c:v>1396.0660700295621</c:v>
                </c:pt>
                <c:pt idx="58">
                  <c:v>1396.8897490108795</c:v>
                </c:pt>
                <c:pt idx="59">
                  <c:v>1399.1666793017673</c:v>
                </c:pt>
                <c:pt idx="60">
                  <c:v>1402.6366126664357</c:v>
                </c:pt>
                <c:pt idx="61">
                  <c:v>1424.4511185849306</c:v>
                </c:pt>
                <c:pt idx="62">
                  <c:v>1428.8847226915263</c:v>
                </c:pt>
                <c:pt idx="63">
                  <c:v>1433.0892159880464</c:v>
                </c:pt>
                <c:pt idx="64">
                  <c:v>1437.4708862659297</c:v>
                </c:pt>
                <c:pt idx="65">
                  <c:v>1458.6915502244306</c:v>
                </c:pt>
                <c:pt idx="66">
                  <c:v>1463.166086554744</c:v>
                </c:pt>
                <c:pt idx="67">
                  <c:v>1467.9323500816959</c:v>
                </c:pt>
                <c:pt idx="68">
                  <c:v>1472.7141397120868</c:v>
                </c:pt>
                <c:pt idx="69">
                  <c:v>1494.922668938945</c:v>
                </c:pt>
                <c:pt idx="70">
                  <c:v>1499.9642956399416</c:v>
                </c:pt>
                <c:pt idx="71">
                  <c:v>1505.0304250484655</c:v>
                </c:pt>
                <c:pt idx="72">
                  <c:v>1510.1211904611921</c:v>
                </c:pt>
                <c:pt idx="73">
                  <c:v>1532.4445569591846</c:v>
                </c:pt>
                <c:pt idx="74">
                  <c:v>1537.8042817971493</c:v>
                </c:pt>
                <c:pt idx="75">
                  <c:v>1543.1981303155528</c:v>
                </c:pt>
              </c:numCache>
            </c:numRef>
          </c:val>
          <c:smooth val="0"/>
          <c:extLst>
            <c:ext xmlns:c16="http://schemas.microsoft.com/office/drawing/2014/chart" uri="{C3380CC4-5D6E-409C-BE32-E72D297353CC}">
              <c16:uniqueId val="{00000000-DB54-493F-BB52-DD9ADDB50020}"/>
            </c:ext>
          </c:extLst>
        </c:ser>
        <c:ser>
          <c:idx val="2"/>
          <c:order val="1"/>
          <c:tx>
            <c:strRef>
              <c:f>current_projections!$A$42</c:f>
              <c:strCache>
                <c:ptCount val="1"/>
                <c:pt idx="0">
                  <c:v>Nominal State Consumption Expenditures and Gross Investment</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current_projections!$EW$42:$HT$42</c:f>
              <c:numCache>
                <c:formatCode>General</c:formatCode>
                <c:ptCount val="76"/>
                <c:pt idx="0">
                  <c:v>1780.3</c:v>
                </c:pt>
                <c:pt idx="1">
                  <c:v>1799</c:v>
                </c:pt>
                <c:pt idx="2">
                  <c:v>1825.6</c:v>
                </c:pt>
                <c:pt idx="3">
                  <c:v>1858.9</c:v>
                </c:pt>
                <c:pt idx="4">
                  <c:v>1842.2</c:v>
                </c:pt>
                <c:pt idx="5">
                  <c:v>1836.7</c:v>
                </c:pt>
                <c:pt idx="6">
                  <c:v>1856.7</c:v>
                </c:pt>
                <c:pt idx="7">
                  <c:v>1863.5</c:v>
                </c:pt>
                <c:pt idx="8">
                  <c:v>1864.4</c:v>
                </c:pt>
                <c:pt idx="9">
                  <c:v>1856.2</c:v>
                </c:pt>
                <c:pt idx="10">
                  <c:v>1862.1</c:v>
                </c:pt>
                <c:pt idx="11">
                  <c:v>1855.6</c:v>
                </c:pt>
                <c:pt idx="12">
                  <c:v>1853</c:v>
                </c:pt>
                <c:pt idx="13">
                  <c:v>1851.2</c:v>
                </c:pt>
                <c:pt idx="14">
                  <c:v>1856.7</c:v>
                </c:pt>
                <c:pt idx="15">
                  <c:v>1849.5</c:v>
                </c:pt>
                <c:pt idx="16">
                  <c:v>1840.3</c:v>
                </c:pt>
                <c:pt idx="17">
                  <c:v>1849</c:v>
                </c:pt>
                <c:pt idx="18">
                  <c:v>1842.9</c:v>
                </c:pt>
                <c:pt idx="19">
                  <c:v>1846.3</c:v>
                </c:pt>
                <c:pt idx="20">
                  <c:v>1863.7</c:v>
                </c:pt>
                <c:pt idx="21">
                  <c:v>1885</c:v>
                </c:pt>
                <c:pt idx="22">
                  <c:v>1899.6</c:v>
                </c:pt>
                <c:pt idx="23">
                  <c:v>1915.7</c:v>
                </c:pt>
                <c:pt idx="24">
                  <c:v>1923</c:v>
                </c:pt>
                <c:pt idx="25">
                  <c:v>1925.9</c:v>
                </c:pt>
                <c:pt idx="26">
                  <c:v>1943.8</c:v>
                </c:pt>
                <c:pt idx="27">
                  <c:v>1963.2</c:v>
                </c:pt>
                <c:pt idx="28">
                  <c:v>1978.6</c:v>
                </c:pt>
                <c:pt idx="29">
                  <c:v>1974</c:v>
                </c:pt>
                <c:pt idx="30">
                  <c:v>2016.6</c:v>
                </c:pt>
                <c:pt idx="31">
                  <c:v>2035.5</c:v>
                </c:pt>
                <c:pt idx="32">
                  <c:v>2027.2</c:v>
                </c:pt>
                <c:pt idx="33">
                  <c:v>2039.2</c:v>
                </c:pt>
                <c:pt idx="34">
                  <c:v>2052.9</c:v>
                </c:pt>
                <c:pt idx="35">
                  <c:v>2064.6999999999998</c:v>
                </c:pt>
                <c:pt idx="36">
                  <c:v>2078.3000000000002</c:v>
                </c:pt>
                <c:pt idx="37">
                  <c:v>2093.9</c:v>
                </c:pt>
                <c:pt idx="38">
                  <c:v>2096</c:v>
                </c:pt>
                <c:pt idx="39">
                  <c:v>2108.5</c:v>
                </c:pt>
                <c:pt idx="40">
                  <c:v>2138.5</c:v>
                </c:pt>
                <c:pt idx="41">
                  <c:v>2162</c:v>
                </c:pt>
                <c:pt idx="42">
                  <c:v>2193.5</c:v>
                </c:pt>
                <c:pt idx="43">
                  <c:v>2223.6</c:v>
                </c:pt>
                <c:pt idx="44">
                  <c:v>2246.7754709999999</c:v>
                </c:pt>
                <c:pt idx="45">
                  <c:v>2268.715233474315</c:v>
                </c:pt>
                <c:pt idx="46">
                  <c:v>2291.4194011733093</c:v>
                </c:pt>
                <c:pt idx="47">
                  <c:v>2314.3049524425278</c:v>
                </c:pt>
                <c:pt idx="48">
                  <c:v>2337.2802148579012</c:v>
                </c:pt>
                <c:pt idx="49">
                  <c:v>2359.6246137119429</c:v>
                </c:pt>
                <c:pt idx="50">
                  <c:v>2381.9761578653292</c:v>
                </c:pt>
                <c:pt idx="51">
                  <c:v>2404.3012294049222</c:v>
                </c:pt>
                <c:pt idx="52">
                  <c:v>2426.3847361970065</c:v>
                </c:pt>
                <c:pt idx="53">
                  <c:v>2448.7499375029029</c:v>
                </c:pt>
                <c:pt idx="54">
                  <c:v>2471.1743650555854</c:v>
                </c:pt>
                <c:pt idx="55">
                  <c:v>2493.7732546240186</c:v>
                </c:pt>
                <c:pt idx="56">
                  <c:v>2516.4416535085511</c:v>
                </c:pt>
                <c:pt idx="57">
                  <c:v>2539.2909437224089</c:v>
                </c:pt>
                <c:pt idx="58">
                  <c:v>2562.2715267630965</c:v>
                </c:pt>
                <c:pt idx="59">
                  <c:v>2585.517735189655</c:v>
                </c:pt>
                <c:pt idx="60">
                  <c:v>2609.1299759062745</c:v>
                </c:pt>
                <c:pt idx="61">
                  <c:v>2632.9774238860577</c:v>
                </c:pt>
                <c:pt idx="62">
                  <c:v>2656.904606225622</c:v>
                </c:pt>
                <c:pt idx="63">
                  <c:v>2681.0293000501506</c:v>
                </c:pt>
                <c:pt idx="64">
                  <c:v>2705.2121843366031</c:v>
                </c:pt>
                <c:pt idx="65">
                  <c:v>2729.4914636910239</c:v>
                </c:pt>
                <c:pt idx="66">
                  <c:v>2753.7634665318965</c:v>
                </c:pt>
                <c:pt idx="67">
                  <c:v>2778.0723135327066</c:v>
                </c:pt>
                <c:pt idx="68">
                  <c:v>2802.3457203721987</c:v>
                </c:pt>
                <c:pt idx="69">
                  <c:v>2826.6981046822334</c:v>
                </c:pt>
                <c:pt idx="70">
                  <c:v>2851.0218418730237</c:v>
                </c:pt>
                <c:pt idx="71">
                  <c:v>2875.946900325599</c:v>
                </c:pt>
                <c:pt idx="72">
                  <c:v>2901.111435703448</c:v>
                </c:pt>
                <c:pt idx="73">
                  <c:v>2926.3656107512465</c:v>
                </c:pt>
                <c:pt idx="74">
                  <c:v>2951.6713573702177</c:v>
                </c:pt>
                <c:pt idx="75">
                  <c:v>2976.7827014430445</c:v>
                </c:pt>
              </c:numCache>
            </c:numRef>
          </c:val>
          <c:smooth val="0"/>
          <c:extLst>
            <c:ext xmlns:c16="http://schemas.microsoft.com/office/drawing/2014/chart" uri="{C3380CC4-5D6E-409C-BE32-E72D297353CC}">
              <c16:uniqueId val="{00000001-DB54-493F-BB52-DD9ADDB50020}"/>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Consumption and Investment</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strRef>
              <c:f>current_projections!$A$38</c:f>
              <c:strCache>
                <c:ptCount val="1"/>
                <c:pt idx="0">
                  <c:v>Real Federal Consumption Expenditures and Gross Investment</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current_projections!$EW$38:$HT$38</c:f>
              <c:numCache>
                <c:formatCode>General</c:formatCode>
                <c:ptCount val="76"/>
                <c:pt idx="0">
                  <c:v>1170.8</c:v>
                </c:pt>
                <c:pt idx="1">
                  <c:v>1188.4000000000001</c:v>
                </c:pt>
                <c:pt idx="2">
                  <c:v>1213.5999999999999</c:v>
                </c:pt>
                <c:pt idx="3">
                  <c:v>1228.8</c:v>
                </c:pt>
                <c:pt idx="4">
                  <c:v>1244.3</c:v>
                </c:pt>
                <c:pt idx="5">
                  <c:v>1260.0999999999999</c:v>
                </c:pt>
                <c:pt idx="6">
                  <c:v>1289.7</c:v>
                </c:pt>
                <c:pt idx="7">
                  <c:v>1301.3</c:v>
                </c:pt>
                <c:pt idx="8">
                  <c:v>1321</c:v>
                </c:pt>
                <c:pt idx="9">
                  <c:v>1336.1</c:v>
                </c:pt>
                <c:pt idx="10">
                  <c:v>1353.9</c:v>
                </c:pt>
                <c:pt idx="11">
                  <c:v>1348.1</c:v>
                </c:pt>
                <c:pt idx="12">
                  <c:v>1346.2</c:v>
                </c:pt>
                <c:pt idx="13">
                  <c:v>1327.7</c:v>
                </c:pt>
                <c:pt idx="14">
                  <c:v>1322.9</c:v>
                </c:pt>
                <c:pt idx="15">
                  <c:v>1294.4000000000001</c:v>
                </c:pt>
                <c:pt idx="16">
                  <c:v>1299.4000000000001</c:v>
                </c:pt>
                <c:pt idx="17">
                  <c:v>1299.4000000000001</c:v>
                </c:pt>
                <c:pt idx="18">
                  <c:v>1289.0999999999999</c:v>
                </c:pt>
                <c:pt idx="19">
                  <c:v>1291.7</c:v>
                </c:pt>
                <c:pt idx="20">
                  <c:v>1265.9000000000001</c:v>
                </c:pt>
                <c:pt idx="21">
                  <c:v>1236.9000000000001</c:v>
                </c:pt>
                <c:pt idx="22">
                  <c:v>1226.8</c:v>
                </c:pt>
                <c:pt idx="23">
                  <c:v>1209.0999999999999</c:v>
                </c:pt>
                <c:pt idx="24">
                  <c:v>1188.2</c:v>
                </c:pt>
                <c:pt idx="25">
                  <c:v>1189.4000000000001</c:v>
                </c:pt>
                <c:pt idx="26">
                  <c:v>1178.0999999999999</c:v>
                </c:pt>
                <c:pt idx="27">
                  <c:v>1191.7</c:v>
                </c:pt>
                <c:pt idx="28">
                  <c:v>1173.5999999999999</c:v>
                </c:pt>
                <c:pt idx="29">
                  <c:v>1179.9000000000001</c:v>
                </c:pt>
                <c:pt idx="30">
                  <c:v>1183</c:v>
                </c:pt>
                <c:pt idx="31">
                  <c:v>1181.2</c:v>
                </c:pt>
                <c:pt idx="32">
                  <c:v>1188</c:v>
                </c:pt>
                <c:pt idx="33">
                  <c:v>1188.5999999999999</c:v>
                </c:pt>
                <c:pt idx="34">
                  <c:v>1183.9000000000001</c:v>
                </c:pt>
                <c:pt idx="35">
                  <c:v>1188.7</c:v>
                </c:pt>
                <c:pt idx="36">
                  <c:v>1190.0999999999999</c:v>
                </c:pt>
                <c:pt idx="37">
                  <c:v>1190</c:v>
                </c:pt>
                <c:pt idx="38">
                  <c:v>1197.0999999999999</c:v>
                </c:pt>
                <c:pt idx="39">
                  <c:v>1193.2</c:v>
                </c:pt>
                <c:pt idx="40">
                  <c:v>1205.2</c:v>
                </c:pt>
                <c:pt idx="41">
                  <c:v>1213.0999999999999</c:v>
                </c:pt>
                <c:pt idx="42">
                  <c:v>1224</c:v>
                </c:pt>
                <c:pt idx="43">
                  <c:v>1234.0999999999999</c:v>
                </c:pt>
                <c:pt idx="44">
                  <c:v>1252.2536109999999</c:v>
                </c:pt>
                <c:pt idx="45">
                  <c:v>1258.8060280195573</c:v>
                </c:pt>
                <c:pt idx="46">
                  <c:v>1257.9280108150135</c:v>
                </c:pt>
                <c:pt idx="47">
                  <c:v>1254.3900882845962</c:v>
                </c:pt>
                <c:pt idx="48">
                  <c:v>1244.7783242331154</c:v>
                </c:pt>
                <c:pt idx="49">
                  <c:v>1221.0590732648534</c:v>
                </c:pt>
                <c:pt idx="50">
                  <c:v>1214.028825650531</c:v>
                </c:pt>
                <c:pt idx="51">
                  <c:v>1211.9558714307327</c:v>
                </c:pt>
                <c:pt idx="52">
                  <c:v>1211.1923392317312</c:v>
                </c:pt>
                <c:pt idx="53">
                  <c:v>1213.4088212125253</c:v>
                </c:pt>
                <c:pt idx="54">
                  <c:v>1212.507865162775</c:v>
                </c:pt>
                <c:pt idx="55">
                  <c:v>1211.5378588706449</c:v>
                </c:pt>
                <c:pt idx="56">
                  <c:v>1209.3631484139721</c:v>
                </c:pt>
                <c:pt idx="57">
                  <c:v>1211.6337277251193</c:v>
                </c:pt>
                <c:pt idx="58">
                  <c:v>1208.9620753554855</c:v>
                </c:pt>
                <c:pt idx="59">
                  <c:v>1207.4659847872331</c:v>
                </c:pt>
                <c:pt idx="60">
                  <c:v>1206.6811318971213</c:v>
                </c:pt>
                <c:pt idx="61">
                  <c:v>1210.7566974201038</c:v>
                </c:pt>
                <c:pt idx="62">
                  <c:v>1210.8263159302055</c:v>
                </c:pt>
                <c:pt idx="63">
                  <c:v>1210.6779897065039</c:v>
                </c:pt>
                <c:pt idx="64">
                  <c:v>1210.63258928189</c:v>
                </c:pt>
                <c:pt idx="65">
                  <c:v>1214.4097629604496</c:v>
                </c:pt>
                <c:pt idx="66">
                  <c:v>1214.4127989848569</c:v>
                </c:pt>
                <c:pt idx="67">
                  <c:v>1214.6344293206716</c:v>
                </c:pt>
                <c:pt idx="68">
                  <c:v>1214.8135878989965</c:v>
                </c:pt>
                <c:pt idx="69">
                  <c:v>1219.0866946944313</c:v>
                </c:pt>
                <c:pt idx="70">
                  <c:v>1219.4158481019988</c:v>
                </c:pt>
                <c:pt idx="71">
                  <c:v>1219.7664301583281</c:v>
                </c:pt>
                <c:pt idx="72">
                  <c:v>1220.156755415979</c:v>
                </c:pt>
                <c:pt idx="73">
                  <c:v>1224.2656332898423</c:v>
                </c:pt>
                <c:pt idx="74">
                  <c:v>1224.7737035276577</c:v>
                </c:pt>
                <c:pt idx="75">
                  <c:v>1225.3248516942454</c:v>
                </c:pt>
              </c:numCache>
            </c:numRef>
          </c:val>
          <c:smooth val="0"/>
          <c:extLst>
            <c:ext xmlns:c16="http://schemas.microsoft.com/office/drawing/2014/chart" uri="{C3380CC4-5D6E-409C-BE32-E72D297353CC}">
              <c16:uniqueId val="{00000000-8BA3-4EDE-B6F2-C295B38382C4}"/>
            </c:ext>
          </c:extLst>
        </c:ser>
        <c:ser>
          <c:idx val="2"/>
          <c:order val="1"/>
          <c:tx>
            <c:strRef>
              <c:f>current_projections!$A$39</c:f>
              <c:strCache>
                <c:ptCount val="1"/>
                <c:pt idx="0">
                  <c:v>Real State Consumption Expenditures and Gross Investment</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current_projections!$EW$39:$HT$39</c:f>
              <c:numCache>
                <c:formatCode>General</c:formatCode>
                <c:ptCount val="76"/>
                <c:pt idx="0">
                  <c:v>1982.5</c:v>
                </c:pt>
                <c:pt idx="1">
                  <c:v>1971.4</c:v>
                </c:pt>
                <c:pt idx="2">
                  <c:v>1972.8</c:v>
                </c:pt>
                <c:pt idx="3">
                  <c:v>1982.5</c:v>
                </c:pt>
                <c:pt idx="4">
                  <c:v>1987.8</c:v>
                </c:pt>
                <c:pt idx="5">
                  <c:v>2007.7</c:v>
                </c:pt>
                <c:pt idx="6">
                  <c:v>2024.9</c:v>
                </c:pt>
                <c:pt idx="7">
                  <c:v>2021.8</c:v>
                </c:pt>
                <c:pt idx="8">
                  <c:v>2007.9</c:v>
                </c:pt>
                <c:pt idx="9">
                  <c:v>1979.5</c:v>
                </c:pt>
                <c:pt idx="10">
                  <c:v>1972.8</c:v>
                </c:pt>
                <c:pt idx="11">
                  <c:v>1955.8</c:v>
                </c:pt>
                <c:pt idx="12">
                  <c:v>1937</c:v>
                </c:pt>
                <c:pt idx="13">
                  <c:v>1915.5</c:v>
                </c:pt>
                <c:pt idx="14">
                  <c:v>1898.4</c:v>
                </c:pt>
                <c:pt idx="15">
                  <c:v>1881.1</c:v>
                </c:pt>
                <c:pt idx="16">
                  <c:v>1873.8</c:v>
                </c:pt>
                <c:pt idx="17">
                  <c:v>1860.1</c:v>
                </c:pt>
                <c:pt idx="18">
                  <c:v>1854</c:v>
                </c:pt>
                <c:pt idx="19">
                  <c:v>1846.5</c:v>
                </c:pt>
                <c:pt idx="20">
                  <c:v>1841.4</c:v>
                </c:pt>
                <c:pt idx="21">
                  <c:v>1842.3</c:v>
                </c:pt>
                <c:pt idx="22">
                  <c:v>1846.8</c:v>
                </c:pt>
                <c:pt idx="23">
                  <c:v>1847.8</c:v>
                </c:pt>
                <c:pt idx="24">
                  <c:v>1844.4</c:v>
                </c:pt>
                <c:pt idx="25">
                  <c:v>1832.7</c:v>
                </c:pt>
                <c:pt idx="26">
                  <c:v>1843.4</c:v>
                </c:pt>
                <c:pt idx="27">
                  <c:v>1850.8</c:v>
                </c:pt>
                <c:pt idx="28">
                  <c:v>1865.5</c:v>
                </c:pt>
                <c:pt idx="29">
                  <c:v>1876.3</c:v>
                </c:pt>
                <c:pt idx="30">
                  <c:v>1903</c:v>
                </c:pt>
                <c:pt idx="31">
                  <c:v>1918.8</c:v>
                </c:pt>
                <c:pt idx="32">
                  <c:v>1917.5</c:v>
                </c:pt>
                <c:pt idx="33">
                  <c:v>1942.9</c:v>
                </c:pt>
                <c:pt idx="34">
                  <c:v>1940.9</c:v>
                </c:pt>
                <c:pt idx="35">
                  <c:v>1943.8</c:v>
                </c:pt>
                <c:pt idx="36">
                  <c:v>1943.6</c:v>
                </c:pt>
                <c:pt idx="37">
                  <c:v>1937.7</c:v>
                </c:pt>
                <c:pt idx="38">
                  <c:v>1931.3</c:v>
                </c:pt>
                <c:pt idx="39">
                  <c:v>1926.9</c:v>
                </c:pt>
                <c:pt idx="40">
                  <c:v>1933.5</c:v>
                </c:pt>
                <c:pt idx="41">
                  <c:v>1937.7</c:v>
                </c:pt>
                <c:pt idx="42">
                  <c:v>1946.6</c:v>
                </c:pt>
                <c:pt idx="43">
                  <c:v>1962.1</c:v>
                </c:pt>
                <c:pt idx="44">
                  <c:v>1968.3198569999997</c:v>
                </c:pt>
                <c:pt idx="45">
                  <c:v>1974.5594309466894</c:v>
                </c:pt>
                <c:pt idx="46">
                  <c:v>1980.1326249405363</c:v>
                </c:pt>
                <c:pt idx="47">
                  <c:v>1985.4740326963133</c:v>
                </c:pt>
                <c:pt idx="48">
                  <c:v>1990.2093882642941</c:v>
                </c:pt>
                <c:pt idx="49">
                  <c:v>1995.1500830706602</c:v>
                </c:pt>
                <c:pt idx="50">
                  <c:v>1999.9384432700297</c:v>
                </c:pt>
                <c:pt idx="51">
                  <c:v>2004.7232959955531</c:v>
                </c:pt>
                <c:pt idx="52">
                  <c:v>2009.0134038489837</c:v>
                </c:pt>
                <c:pt idx="53">
                  <c:v>2013.3378052007686</c:v>
                </c:pt>
                <c:pt idx="54">
                  <c:v>2017.5507145581512</c:v>
                </c:pt>
                <c:pt idx="55">
                  <c:v>2021.6866935229957</c:v>
                </c:pt>
                <c:pt idx="56">
                  <c:v>2025.7553379937108</c:v>
                </c:pt>
                <c:pt idx="57">
                  <c:v>2029.822041834733</c:v>
                </c:pt>
                <c:pt idx="58">
                  <c:v>2033.8563131428796</c:v>
                </c:pt>
                <c:pt idx="59">
                  <c:v>2037.7816558272452</c:v>
                </c:pt>
                <c:pt idx="60">
                  <c:v>2041.6177797943401</c:v>
                </c:pt>
                <c:pt idx="61">
                  <c:v>2045.4253969536564</c:v>
                </c:pt>
                <c:pt idx="62">
                  <c:v>2049.1020491046806</c:v>
                </c:pt>
                <c:pt idx="63">
                  <c:v>2052.7392052418418</c:v>
                </c:pt>
                <c:pt idx="64">
                  <c:v>2056.2904440669104</c:v>
                </c:pt>
                <c:pt idx="65">
                  <c:v>2059.7964192740446</c:v>
                </c:pt>
                <c:pt idx="66">
                  <c:v>2063.1796348927023</c:v>
                </c:pt>
                <c:pt idx="67">
                  <c:v>2066.4807223085309</c:v>
                </c:pt>
                <c:pt idx="68">
                  <c:v>2069.6992660335268</c:v>
                </c:pt>
                <c:pt idx="69">
                  <c:v>2072.8710801587231</c:v>
                </c:pt>
                <c:pt idx="70">
                  <c:v>2075.9233828242568</c:v>
                </c:pt>
                <c:pt idx="71">
                  <c:v>2079.2863787044321</c:v>
                </c:pt>
                <c:pt idx="72">
                  <c:v>2082.7587869568688</c:v>
                </c:pt>
                <c:pt idx="73">
                  <c:v>2086.2057527492825</c:v>
                </c:pt>
                <c:pt idx="74">
                  <c:v>2089.6166991550276</c:v>
                </c:pt>
                <c:pt idx="75">
                  <c:v>2093.0123262911543</c:v>
                </c:pt>
              </c:numCache>
            </c:numRef>
          </c:val>
          <c:smooth val="0"/>
          <c:extLst>
            <c:ext xmlns:c16="http://schemas.microsoft.com/office/drawing/2014/chart" uri="{C3380CC4-5D6E-409C-BE32-E72D297353CC}">
              <c16:uniqueId val="{00000001-8BA3-4EDE-B6F2-C295B38382C4}"/>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4138446979841808"/>
          <c:h val="9.4717811111599881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0"/>
    <c:dispBlanksAs val="span"/>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Health Outlays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7830290766726788"/>
        </c:manualLayout>
      </c:layout>
      <c:lineChart>
        <c:grouping val="standard"/>
        <c:varyColors val="0"/>
        <c:ser>
          <c:idx val="1"/>
          <c:order val="0"/>
          <c:tx>
            <c:strRef>
              <c:f>current_projections!$A$44</c:f>
              <c:strCache>
                <c:ptCount val="1"/>
                <c:pt idx="0">
                  <c:v>Medicare Outlays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current_projections!$EW$44:$HT$44</c:f>
              <c:numCache>
                <c:formatCode>General</c:formatCode>
                <c:ptCount val="76"/>
                <c:pt idx="0">
                  <c:v>440.3</c:v>
                </c:pt>
                <c:pt idx="1">
                  <c:v>448.8</c:v>
                </c:pt>
                <c:pt idx="2">
                  <c:v>457.3</c:v>
                </c:pt>
                <c:pt idx="3">
                  <c:v>465.9</c:v>
                </c:pt>
                <c:pt idx="4">
                  <c:v>474.5</c:v>
                </c:pt>
                <c:pt idx="5">
                  <c:v>482.9</c:v>
                </c:pt>
                <c:pt idx="6">
                  <c:v>490.4</c:v>
                </c:pt>
                <c:pt idx="7">
                  <c:v>496.7</c:v>
                </c:pt>
                <c:pt idx="8">
                  <c:v>501.8</c:v>
                </c:pt>
                <c:pt idx="9">
                  <c:v>506</c:v>
                </c:pt>
                <c:pt idx="10">
                  <c:v>510.5</c:v>
                </c:pt>
                <c:pt idx="11">
                  <c:v>515.70000000000005</c:v>
                </c:pt>
                <c:pt idx="12">
                  <c:v>521.4</c:v>
                </c:pt>
                <c:pt idx="13">
                  <c:v>527.6</c:v>
                </c:pt>
                <c:pt idx="14">
                  <c:v>533.4</c:v>
                </c:pt>
                <c:pt idx="15">
                  <c:v>538.5</c:v>
                </c:pt>
                <c:pt idx="16">
                  <c:v>542.9</c:v>
                </c:pt>
                <c:pt idx="17">
                  <c:v>547</c:v>
                </c:pt>
                <c:pt idx="18">
                  <c:v>551.6</c:v>
                </c:pt>
                <c:pt idx="19">
                  <c:v>557.1</c:v>
                </c:pt>
                <c:pt idx="20">
                  <c:v>563.4</c:v>
                </c:pt>
                <c:pt idx="21">
                  <c:v>570.29999999999995</c:v>
                </c:pt>
                <c:pt idx="22">
                  <c:v>567.1</c:v>
                </c:pt>
                <c:pt idx="23">
                  <c:v>573.70000000000005</c:v>
                </c:pt>
                <c:pt idx="24">
                  <c:v>580.20000000000005</c:v>
                </c:pt>
                <c:pt idx="25">
                  <c:v>586.70000000000005</c:v>
                </c:pt>
                <c:pt idx="26">
                  <c:v>594</c:v>
                </c:pt>
                <c:pt idx="27">
                  <c:v>602.29999999999995</c:v>
                </c:pt>
                <c:pt idx="28">
                  <c:v>611.5</c:v>
                </c:pt>
                <c:pt idx="29">
                  <c:v>621.5</c:v>
                </c:pt>
                <c:pt idx="30">
                  <c:v>630.6</c:v>
                </c:pt>
                <c:pt idx="31">
                  <c:v>638.5</c:v>
                </c:pt>
                <c:pt idx="32">
                  <c:v>645.29999999999995</c:v>
                </c:pt>
                <c:pt idx="33">
                  <c:v>651.29999999999995</c:v>
                </c:pt>
                <c:pt idx="34">
                  <c:v>657.9</c:v>
                </c:pt>
                <c:pt idx="35">
                  <c:v>665.5</c:v>
                </c:pt>
                <c:pt idx="36">
                  <c:v>673.9</c:v>
                </c:pt>
                <c:pt idx="37">
                  <c:v>683.1</c:v>
                </c:pt>
                <c:pt idx="38">
                  <c:v>691.7</c:v>
                </c:pt>
                <c:pt idx="39">
                  <c:v>699.6</c:v>
                </c:pt>
                <c:pt idx="40">
                  <c:v>706.6</c:v>
                </c:pt>
                <c:pt idx="41">
                  <c:v>713.7</c:v>
                </c:pt>
                <c:pt idx="42">
                  <c:v>724.5</c:v>
                </c:pt>
                <c:pt idx="43">
                  <c:v>739.9</c:v>
                </c:pt>
                <c:pt idx="44">
                  <c:v>741.16427485176928</c:v>
                </c:pt>
                <c:pt idx="45">
                  <c:v>759.12987029562305</c:v>
                </c:pt>
                <c:pt idx="46">
                  <c:v>777.53094628084102</c:v>
                </c:pt>
                <c:pt idx="47">
                  <c:v>796.37805872261663</c:v>
                </c:pt>
                <c:pt idx="48">
                  <c:v>815.68201940830079</c:v>
                </c:pt>
                <c:pt idx="49">
                  <c:v>829.87365530722718</c:v>
                </c:pt>
                <c:pt idx="50">
                  <c:v>844.31220424909861</c:v>
                </c:pt>
                <c:pt idx="51">
                  <c:v>859.00196214815719</c:v>
                </c:pt>
                <c:pt idx="52">
                  <c:v>873.94729966106831</c:v>
                </c:pt>
                <c:pt idx="53">
                  <c:v>890.67942818968322</c:v>
                </c:pt>
                <c:pt idx="54">
                  <c:v>907.73190112030807</c:v>
                </c:pt>
                <c:pt idx="55">
                  <c:v>925.11085159587935</c:v>
                </c:pt>
                <c:pt idx="56">
                  <c:v>942.8225301812148</c:v>
                </c:pt>
                <c:pt idx="57">
                  <c:v>970.06645058908805</c:v>
                </c:pt>
                <c:pt idx="58">
                  <c:v>998.09761480523969</c:v>
                </c:pt>
                <c:pt idx="59">
                  <c:v>1026.9387711274328</c:v>
                </c:pt>
                <c:pt idx="60">
                  <c:v>1056.6133251911519</c:v>
                </c:pt>
                <c:pt idx="61">
                  <c:v>1066.0520405691461</c:v>
                </c:pt>
                <c:pt idx="62">
                  <c:v>1075.5750718892762</c:v>
                </c:pt>
                <c:pt idx="63">
                  <c:v>1085.1831723449391</c:v>
                </c:pt>
                <c:pt idx="64">
                  <c:v>1094.8771018578002</c:v>
                </c:pt>
                <c:pt idx="65">
                  <c:v>1102.7874227234756</c:v>
                </c:pt>
                <c:pt idx="66">
                  <c:v>1110.7548944566702</c:v>
                </c:pt>
                <c:pt idx="67">
                  <c:v>1118.7799299637263</c:v>
                </c:pt>
                <c:pt idx="68">
                  <c:v>1126.8629451341726</c:v>
                </c:pt>
                <c:pt idx="69">
                  <c:v>1158.5024979568045</c:v>
                </c:pt>
                <c:pt idx="70">
                  <c:v>1191.0304119658067</c:v>
                </c:pt>
                <c:pt idx="71">
                  <c:v>1224.4716301684925</c:v>
                </c:pt>
                <c:pt idx="72">
                  <c:v>1258.851795910758</c:v>
                </c:pt>
                <c:pt idx="73">
                  <c:v>1281.7802270725454</c:v>
                </c:pt>
                <c:pt idx="74">
                  <c:v>1305.1262712982759</c:v>
                </c:pt>
                <c:pt idx="75">
                  <c:v>1328.8975348942838</c:v>
                </c:pt>
              </c:numCache>
            </c:numRef>
          </c:val>
          <c:smooth val="0"/>
          <c:extLst>
            <c:ext xmlns:c16="http://schemas.microsoft.com/office/drawing/2014/chart" uri="{C3380CC4-5D6E-409C-BE32-E72D297353CC}">
              <c16:uniqueId val="{00000000-E181-4582-B75B-A09EC2D66DDD}"/>
            </c:ext>
          </c:extLst>
        </c:ser>
        <c:ser>
          <c:idx val="2"/>
          <c:order val="1"/>
          <c:tx>
            <c:strRef>
              <c:f>current_projections!$A$45</c:f>
              <c:strCache>
                <c:ptCount val="1"/>
                <c:pt idx="0">
                  <c:v>Medicaid Outlays</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current_projections!$EW$45:$HT$45</c:f>
              <c:numCache>
                <c:formatCode>General</c:formatCode>
                <c:ptCount val="76"/>
                <c:pt idx="0">
                  <c:v>329.9</c:v>
                </c:pt>
                <c:pt idx="1">
                  <c:v>331.6</c:v>
                </c:pt>
                <c:pt idx="2">
                  <c:v>339.2</c:v>
                </c:pt>
                <c:pt idx="3">
                  <c:v>340.8</c:v>
                </c:pt>
                <c:pt idx="4">
                  <c:v>341.8</c:v>
                </c:pt>
                <c:pt idx="5">
                  <c:v>358.4</c:v>
                </c:pt>
                <c:pt idx="6">
                  <c:v>368.9</c:v>
                </c:pt>
                <c:pt idx="7">
                  <c:v>378.2</c:v>
                </c:pt>
                <c:pt idx="8">
                  <c:v>372.8</c:v>
                </c:pt>
                <c:pt idx="9">
                  <c:v>382.1</c:v>
                </c:pt>
                <c:pt idx="10">
                  <c:v>385.7</c:v>
                </c:pt>
                <c:pt idx="11">
                  <c:v>405.6</c:v>
                </c:pt>
                <c:pt idx="12">
                  <c:v>414.1</c:v>
                </c:pt>
                <c:pt idx="13">
                  <c:v>418.8</c:v>
                </c:pt>
                <c:pt idx="14">
                  <c:v>409.7</c:v>
                </c:pt>
                <c:pt idx="15">
                  <c:v>396.4</c:v>
                </c:pt>
                <c:pt idx="16">
                  <c:v>399.3</c:v>
                </c:pt>
                <c:pt idx="17">
                  <c:v>400.6</c:v>
                </c:pt>
                <c:pt idx="18">
                  <c:v>421.7</c:v>
                </c:pt>
                <c:pt idx="19">
                  <c:v>419</c:v>
                </c:pt>
                <c:pt idx="20">
                  <c:v>428.9</c:v>
                </c:pt>
                <c:pt idx="21">
                  <c:v>424.8</c:v>
                </c:pt>
                <c:pt idx="22">
                  <c:v>438.4</c:v>
                </c:pt>
                <c:pt idx="23">
                  <c:v>448.2</c:v>
                </c:pt>
                <c:pt idx="24">
                  <c:v>448.6</c:v>
                </c:pt>
                <c:pt idx="25">
                  <c:v>459.4</c:v>
                </c:pt>
                <c:pt idx="26">
                  <c:v>481.5</c:v>
                </c:pt>
                <c:pt idx="27">
                  <c:v>507.3</c:v>
                </c:pt>
                <c:pt idx="28">
                  <c:v>515.5</c:v>
                </c:pt>
                <c:pt idx="29">
                  <c:v>523.70000000000005</c:v>
                </c:pt>
                <c:pt idx="30">
                  <c:v>538</c:v>
                </c:pt>
                <c:pt idx="31">
                  <c:v>540.5</c:v>
                </c:pt>
                <c:pt idx="32">
                  <c:v>541.70000000000005</c:v>
                </c:pt>
                <c:pt idx="33">
                  <c:v>550.20000000000005</c:v>
                </c:pt>
                <c:pt idx="34">
                  <c:v>558.6</c:v>
                </c:pt>
                <c:pt idx="35">
                  <c:v>566.5</c:v>
                </c:pt>
                <c:pt idx="36">
                  <c:v>575.79999999999995</c:v>
                </c:pt>
                <c:pt idx="37">
                  <c:v>573.6</c:v>
                </c:pt>
                <c:pt idx="38">
                  <c:v>569.29999999999995</c:v>
                </c:pt>
                <c:pt idx="39">
                  <c:v>583.6</c:v>
                </c:pt>
                <c:pt idx="40">
                  <c:v>583.20000000000005</c:v>
                </c:pt>
                <c:pt idx="41">
                  <c:v>590.29999999999995</c:v>
                </c:pt>
                <c:pt idx="42">
                  <c:v>602.6</c:v>
                </c:pt>
                <c:pt idx="43">
                  <c:v>609.70000000000005</c:v>
                </c:pt>
                <c:pt idx="44">
                  <c:v>613.17905317042187</c:v>
                </c:pt>
                <c:pt idx="45">
                  <c:v>620.42590816390407</c:v>
                </c:pt>
                <c:pt idx="46">
                  <c:v>627.75841009366854</c:v>
                </c:pt>
                <c:pt idx="47">
                  <c:v>635.17757117780184</c:v>
                </c:pt>
                <c:pt idx="48">
                  <c:v>642.68441559728728</c:v>
                </c:pt>
                <c:pt idx="49">
                  <c:v>648.89066430166622</c:v>
                </c:pt>
                <c:pt idx="50">
                  <c:v>655.15684525591121</c:v>
                </c:pt>
                <c:pt idx="51">
                  <c:v>661.48353721133321</c:v>
                </c:pt>
                <c:pt idx="52">
                  <c:v>667.87132450810543</c:v>
                </c:pt>
                <c:pt idx="53">
                  <c:v>675.79606203934713</c:v>
                </c:pt>
                <c:pt idx="54">
                  <c:v>683.81483185290813</c:v>
                </c:pt>
                <c:pt idx="55">
                  <c:v>691.9287497043681</c:v>
                </c:pt>
                <c:pt idx="56">
                  <c:v>700.13894458848881</c:v>
                </c:pt>
                <c:pt idx="57">
                  <c:v>711.34040765559701</c:v>
                </c:pt>
                <c:pt idx="58">
                  <c:v>722.7210819718631</c:v>
                </c:pt>
                <c:pt idx="59">
                  <c:v>734.2838347227281</c:v>
                </c:pt>
                <c:pt idx="60">
                  <c:v>746.03157896548771</c:v>
                </c:pt>
                <c:pt idx="61">
                  <c:v>757.52076588965463</c:v>
                </c:pt>
                <c:pt idx="62">
                  <c:v>769.18689092193961</c:v>
                </c:pt>
                <c:pt idx="63">
                  <c:v>781.03267898050353</c:v>
                </c:pt>
                <c:pt idx="64">
                  <c:v>793.06089694834509</c:v>
                </c:pt>
                <c:pt idx="65">
                  <c:v>805.28521766915787</c:v>
                </c:pt>
                <c:pt idx="66">
                  <c:v>817.69796530354097</c:v>
                </c:pt>
                <c:pt idx="67">
                  <c:v>830.30204428296088</c:v>
                </c:pt>
                <c:pt idx="68">
                  <c:v>843.1004038080838</c:v>
                </c:pt>
                <c:pt idx="69">
                  <c:v>855.50071507950145</c:v>
                </c:pt>
                <c:pt idx="70">
                  <c:v>868.08340998984693</c:v>
                </c:pt>
                <c:pt idx="71">
                  <c:v>880.85117103563346</c:v>
                </c:pt>
                <c:pt idx="72">
                  <c:v>893.80672016750293</c:v>
                </c:pt>
                <c:pt idx="73">
                  <c:v>906.78099581341439</c:v>
                </c:pt>
                <c:pt idx="74">
                  <c:v>919.94360281188563</c:v>
                </c:pt>
                <c:pt idx="75">
                  <c:v>933.29727493390499</c:v>
                </c:pt>
              </c:numCache>
            </c:numRef>
          </c:val>
          <c:smooth val="0"/>
          <c:extLst>
            <c:ext xmlns:c16="http://schemas.microsoft.com/office/drawing/2014/chart" uri="{C3380CC4-5D6E-409C-BE32-E72D297353CC}">
              <c16:uniqueId val="{00000001-E181-4582-B75B-A09EC2D66DDD}"/>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0809806595404625"/>
        </c:manualLayout>
      </c:layout>
      <c:lineChart>
        <c:grouping val="standard"/>
        <c:varyColors val="0"/>
        <c:ser>
          <c:idx val="1"/>
          <c:order val="0"/>
          <c:tx>
            <c:strRef>
              <c:f>current_projections!$A$47</c:f>
              <c:strCache>
                <c:ptCount val="1"/>
                <c:pt idx="0">
                  <c:v>Total Gov't Benefits to Persons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current_projections!$EW$47:$HT$47</c:f>
              <c:numCache>
                <c:formatCode>General</c:formatCode>
                <c:ptCount val="76"/>
                <c:pt idx="0">
                  <c:v>1728.6</c:v>
                </c:pt>
                <c:pt idx="1">
                  <c:v>1768.2</c:v>
                </c:pt>
                <c:pt idx="2">
                  <c:v>2113</c:v>
                </c:pt>
                <c:pt idx="3">
                  <c:v>1905.3</c:v>
                </c:pt>
                <c:pt idx="4">
                  <c:v>1890.8</c:v>
                </c:pt>
                <c:pt idx="5">
                  <c:v>2001.9</c:v>
                </c:pt>
                <c:pt idx="6">
                  <c:v>2140</c:v>
                </c:pt>
                <c:pt idx="7">
                  <c:v>2136.9</c:v>
                </c:pt>
                <c:pt idx="8">
                  <c:v>2152.1</c:v>
                </c:pt>
                <c:pt idx="9">
                  <c:v>2262.1999999999998</c:v>
                </c:pt>
                <c:pt idx="10">
                  <c:v>2268.6999999999998</c:v>
                </c:pt>
                <c:pt idx="11">
                  <c:v>2292</c:v>
                </c:pt>
                <c:pt idx="12">
                  <c:v>2302.6999999999998</c:v>
                </c:pt>
                <c:pt idx="13">
                  <c:v>2313</c:v>
                </c:pt>
                <c:pt idx="14">
                  <c:v>2312.1</c:v>
                </c:pt>
                <c:pt idx="15">
                  <c:v>2303.1999999999998</c:v>
                </c:pt>
                <c:pt idx="16">
                  <c:v>2312.1999999999998</c:v>
                </c:pt>
                <c:pt idx="17">
                  <c:v>2296.8000000000002</c:v>
                </c:pt>
                <c:pt idx="18">
                  <c:v>2321.8000000000002</c:v>
                </c:pt>
                <c:pt idx="19">
                  <c:v>2325.6</c:v>
                </c:pt>
                <c:pt idx="20">
                  <c:v>2346.1</c:v>
                </c:pt>
                <c:pt idx="21">
                  <c:v>2365.6999999999998</c:v>
                </c:pt>
                <c:pt idx="22">
                  <c:v>2378.3000000000002</c:v>
                </c:pt>
                <c:pt idx="23">
                  <c:v>2396</c:v>
                </c:pt>
                <c:pt idx="24">
                  <c:v>2403.6999999999998</c:v>
                </c:pt>
                <c:pt idx="25">
                  <c:v>2433.1</c:v>
                </c:pt>
                <c:pt idx="26">
                  <c:v>2484.1</c:v>
                </c:pt>
                <c:pt idx="27">
                  <c:v>2523.6</c:v>
                </c:pt>
                <c:pt idx="28">
                  <c:v>2548</c:v>
                </c:pt>
                <c:pt idx="29">
                  <c:v>2596.4</c:v>
                </c:pt>
                <c:pt idx="30">
                  <c:v>2631.7</c:v>
                </c:pt>
                <c:pt idx="31">
                  <c:v>2644.8</c:v>
                </c:pt>
                <c:pt idx="32">
                  <c:v>2656.9</c:v>
                </c:pt>
                <c:pt idx="33">
                  <c:v>2687.4</c:v>
                </c:pt>
                <c:pt idx="34">
                  <c:v>2708.3</c:v>
                </c:pt>
                <c:pt idx="35">
                  <c:v>2726.8</c:v>
                </c:pt>
                <c:pt idx="36">
                  <c:v>2747.1</c:v>
                </c:pt>
                <c:pt idx="37">
                  <c:v>2777.4</c:v>
                </c:pt>
                <c:pt idx="38">
                  <c:v>2786.6</c:v>
                </c:pt>
                <c:pt idx="39">
                  <c:v>2820.5</c:v>
                </c:pt>
                <c:pt idx="40">
                  <c:v>2831.5</c:v>
                </c:pt>
                <c:pt idx="41">
                  <c:v>2875.7</c:v>
                </c:pt>
                <c:pt idx="42">
                  <c:v>2905.4</c:v>
                </c:pt>
                <c:pt idx="43">
                  <c:v>2936.5</c:v>
                </c:pt>
                <c:pt idx="44">
                  <c:v>2965.7224514563104</c:v>
                </c:pt>
                <c:pt idx="45">
                  <c:v>3008.297598693603</c:v>
                </c:pt>
                <c:pt idx="46">
                  <c:v>3051.4839437728879</c:v>
                </c:pt>
                <c:pt idx="47">
                  <c:v>3095.2902608928766</c:v>
                </c:pt>
                <c:pt idx="48">
                  <c:v>3139.7254502124169</c:v>
                </c:pt>
                <c:pt idx="49">
                  <c:v>3183.7370542054609</c:v>
                </c:pt>
                <c:pt idx="50">
                  <c:v>3228.3655979012774</c:v>
                </c:pt>
                <c:pt idx="51">
                  <c:v>3273.6197293508872</c:v>
                </c:pt>
                <c:pt idx="52">
                  <c:v>3319.5082178307507</c:v>
                </c:pt>
                <c:pt idx="53">
                  <c:v>3369.120433042895</c:v>
                </c:pt>
                <c:pt idx="54">
                  <c:v>3419.4741351671773</c:v>
                </c:pt>
                <c:pt idx="55">
                  <c:v>3470.5804062090783</c:v>
                </c:pt>
                <c:pt idx="56">
                  <c:v>3522.4504938018772</c:v>
                </c:pt>
                <c:pt idx="57">
                  <c:v>3576.294658154864</c:v>
                </c:pt>
                <c:pt idx="58">
                  <c:v>3630.9618841917477</c:v>
                </c:pt>
                <c:pt idx="59">
                  <c:v>3686.4647532301815</c:v>
                </c:pt>
                <c:pt idx="60">
                  <c:v>3742.8160389057903</c:v>
                </c:pt>
                <c:pt idx="61">
                  <c:v>3798.1234506331157</c:v>
                </c:pt>
                <c:pt idx="62">
                  <c:v>3854.2481373106866</c:v>
                </c:pt>
                <c:pt idx="63">
                  <c:v>3911.2021757709467</c:v>
                </c:pt>
                <c:pt idx="64">
                  <c:v>3968.9978213051081</c:v>
                </c:pt>
                <c:pt idx="65">
                  <c:v>4026.8122858836136</c:v>
                </c:pt>
                <c:pt idx="66">
                  <c:v>4085.4689057025571</c:v>
                </c:pt>
                <c:pt idx="67">
                  <c:v>4144.9799480285155</c:v>
                </c:pt>
                <c:pt idx="68">
                  <c:v>4205.3578588193841</c:v>
                </c:pt>
                <c:pt idx="69">
                  <c:v>4265.6834732120669</c:v>
                </c:pt>
                <c:pt idx="70">
                  <c:v>4326.8744550417259</c:v>
                </c:pt>
                <c:pt idx="71">
                  <c:v>4388.9432179540154</c:v>
                </c:pt>
                <c:pt idx="72">
                  <c:v>4451.9023536676177</c:v>
                </c:pt>
                <c:pt idx="73">
                  <c:v>4515.79022464638</c:v>
                </c:pt>
                <c:pt idx="74">
                  <c:v>4580.5949306619295</c:v>
                </c:pt>
                <c:pt idx="75">
                  <c:v>4646.3296289297414</c:v>
                </c:pt>
              </c:numCache>
            </c:numRef>
          </c:val>
          <c:smooth val="0"/>
          <c:extLst>
            <c:ext xmlns:c16="http://schemas.microsoft.com/office/drawing/2014/chart" uri="{C3380CC4-5D6E-409C-BE32-E72D297353CC}">
              <c16:uniqueId val="{00000000-3691-4E1C-998E-F63030E9DB25}"/>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a:t>
            </a:r>
            <a:r>
              <a:rPr lang="en-US" baseline="0"/>
              <a:t> Revenues</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6869579981747564"/>
        </c:manualLayout>
      </c:layout>
      <c:lineChart>
        <c:grouping val="standard"/>
        <c:varyColors val="0"/>
        <c:ser>
          <c:idx val="1"/>
          <c:order val="0"/>
          <c:tx>
            <c:strRef>
              <c:f>current_projections!$A$50</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current_projections!$EW$50:$HT$50</c:f>
              <c:numCache>
                <c:formatCode>General</c:formatCode>
                <c:ptCount val="76"/>
                <c:pt idx="0">
                  <c:v>352.7</c:v>
                </c:pt>
                <c:pt idx="1">
                  <c:v>291.89999999999998</c:v>
                </c:pt>
                <c:pt idx="2">
                  <c:v>278.7</c:v>
                </c:pt>
                <c:pt idx="3">
                  <c:v>264.39999999999998</c:v>
                </c:pt>
                <c:pt idx="4">
                  <c:v>162.6</c:v>
                </c:pt>
                <c:pt idx="5">
                  <c:v>166.5</c:v>
                </c:pt>
                <c:pt idx="6">
                  <c:v>188.6</c:v>
                </c:pt>
                <c:pt idx="7">
                  <c:v>200.7</c:v>
                </c:pt>
                <c:pt idx="8">
                  <c:v>234.2</c:v>
                </c:pt>
                <c:pt idx="9">
                  <c:v>249.8</c:v>
                </c:pt>
                <c:pt idx="10">
                  <c:v>255.6</c:v>
                </c:pt>
                <c:pt idx="11">
                  <c:v>272.60000000000002</c:v>
                </c:pt>
                <c:pt idx="12">
                  <c:v>284</c:v>
                </c:pt>
                <c:pt idx="13">
                  <c:v>277.3</c:v>
                </c:pt>
                <c:pt idx="14">
                  <c:v>276.89999999999998</c:v>
                </c:pt>
                <c:pt idx="15">
                  <c:v>248.2</c:v>
                </c:pt>
                <c:pt idx="16">
                  <c:v>287</c:v>
                </c:pt>
                <c:pt idx="17">
                  <c:v>310.7</c:v>
                </c:pt>
                <c:pt idx="18">
                  <c:v>325</c:v>
                </c:pt>
                <c:pt idx="19">
                  <c:v>332.9</c:v>
                </c:pt>
                <c:pt idx="20">
                  <c:v>332.8</c:v>
                </c:pt>
                <c:pt idx="21">
                  <c:v>350.8</c:v>
                </c:pt>
                <c:pt idx="22">
                  <c:v>347.3</c:v>
                </c:pt>
                <c:pt idx="23">
                  <c:v>354.3</c:v>
                </c:pt>
                <c:pt idx="24">
                  <c:v>356.9</c:v>
                </c:pt>
                <c:pt idx="25">
                  <c:v>394.7</c:v>
                </c:pt>
                <c:pt idx="26">
                  <c:v>415.1</c:v>
                </c:pt>
                <c:pt idx="27">
                  <c:v>385.6</c:v>
                </c:pt>
                <c:pt idx="28">
                  <c:v>389.5</c:v>
                </c:pt>
                <c:pt idx="29">
                  <c:v>406.6</c:v>
                </c:pt>
                <c:pt idx="30">
                  <c:v>410.6</c:v>
                </c:pt>
                <c:pt idx="31">
                  <c:v>379.8</c:v>
                </c:pt>
                <c:pt idx="32">
                  <c:v>346.5</c:v>
                </c:pt>
                <c:pt idx="33">
                  <c:v>373.4</c:v>
                </c:pt>
                <c:pt idx="34">
                  <c:v>373.9</c:v>
                </c:pt>
                <c:pt idx="35">
                  <c:v>400.5</c:v>
                </c:pt>
                <c:pt idx="36">
                  <c:v>376.1</c:v>
                </c:pt>
                <c:pt idx="37">
                  <c:v>336.2</c:v>
                </c:pt>
                <c:pt idx="38">
                  <c:v>343.7</c:v>
                </c:pt>
                <c:pt idx="39">
                  <c:v>349.9</c:v>
                </c:pt>
                <c:pt idx="40">
                  <c:v>320.39999999999998</c:v>
                </c:pt>
                <c:pt idx="41">
                  <c:v>198.7</c:v>
                </c:pt>
                <c:pt idx="42">
                  <c:v>221.6</c:v>
                </c:pt>
                <c:pt idx="43">
                  <c:v>221.6</c:v>
                </c:pt>
                <c:pt idx="44">
                  <c:v>211.52528862954844</c:v>
                </c:pt>
                <c:pt idx="45">
                  <c:v>228.15892152246337</c:v>
                </c:pt>
                <c:pt idx="46">
                  <c:v>246.10056701760109</c:v>
                </c:pt>
                <c:pt idx="47">
                  <c:v>265.45308279966514</c:v>
                </c:pt>
                <c:pt idx="48">
                  <c:v>286.32741493361209</c:v>
                </c:pt>
                <c:pt idx="49">
                  <c:v>297.65285127666101</c:v>
                </c:pt>
                <c:pt idx="50">
                  <c:v>309.42625558110893</c:v>
                </c:pt>
                <c:pt idx="51">
                  <c:v>321.66534683705578</c:v>
                </c:pt>
                <c:pt idx="52">
                  <c:v>334.38854489412097</c:v>
                </c:pt>
                <c:pt idx="53">
                  <c:v>338.51609964565392</c:v>
                </c:pt>
                <c:pt idx="54">
                  <c:v>342.69460323645495</c:v>
                </c:pt>
                <c:pt idx="55">
                  <c:v>346.92468455805408</c:v>
                </c:pt>
                <c:pt idx="56">
                  <c:v>351.20698026475981</c:v>
                </c:pt>
                <c:pt idx="57">
                  <c:v>357.01335876383445</c:v>
                </c:pt>
                <c:pt idx="58">
                  <c:v>362.91573202716205</c:v>
                </c:pt>
                <c:pt idx="59">
                  <c:v>368.91568710160249</c:v>
                </c:pt>
                <c:pt idx="60">
                  <c:v>375.01483727208961</c:v>
                </c:pt>
                <c:pt idx="61">
                  <c:v>383.36456849100159</c:v>
                </c:pt>
                <c:pt idx="62">
                  <c:v>391.90020705143428</c:v>
                </c:pt>
                <c:pt idx="63">
                  <c:v>400.62589219316976</c:v>
                </c:pt>
                <c:pt idx="64">
                  <c:v>409.54585531644943</c:v>
                </c:pt>
                <c:pt idx="65">
                  <c:v>417.54822247011964</c:v>
                </c:pt>
                <c:pt idx="66">
                  <c:v>425.70695277392514</c:v>
                </c:pt>
                <c:pt idx="67">
                  <c:v>434.02510150316772</c:v>
                </c:pt>
                <c:pt idx="68">
                  <c:v>442.5057836320434</c:v>
                </c:pt>
                <c:pt idx="69">
                  <c:v>448.74529854710312</c:v>
                </c:pt>
                <c:pt idx="70">
                  <c:v>455.07279320799961</c:v>
                </c:pt>
                <c:pt idx="71">
                  <c:v>461.48950816560631</c:v>
                </c:pt>
                <c:pt idx="72">
                  <c:v>467.99670146307795</c:v>
                </c:pt>
                <c:pt idx="73">
                  <c:v>466.77203250678667</c:v>
                </c:pt>
                <c:pt idx="74">
                  <c:v>465.55056830396444</c:v>
                </c:pt>
                <c:pt idx="75">
                  <c:v>464.33230046830835</c:v>
                </c:pt>
              </c:numCache>
            </c:numRef>
          </c:val>
          <c:smooth val="0"/>
          <c:extLst>
            <c:ext xmlns:c16="http://schemas.microsoft.com/office/drawing/2014/chart" uri="{C3380CC4-5D6E-409C-BE32-E72D297353CC}">
              <c16:uniqueId val="{00000000-92B9-4332-9494-651695459FEA}"/>
            </c:ext>
          </c:extLst>
        </c:ser>
        <c:ser>
          <c:idx val="0"/>
          <c:order val="1"/>
          <c:tx>
            <c:strRef>
              <c:f>current_projections!$A$49</c:f>
              <c:strCache>
                <c:ptCount val="1"/>
                <c:pt idx="0">
                  <c:v>Taxes on Production and Imports</c:v>
                </c:pt>
              </c:strCache>
            </c:strRef>
          </c:tx>
          <c:spPr>
            <a:ln w="28575" cap="rnd">
              <a:solidFill>
                <a:schemeClr val="accent1"/>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current_projections!$EW$49:$HT$49</c:f>
              <c:numCache>
                <c:formatCode>General</c:formatCode>
                <c:ptCount val="76"/>
                <c:pt idx="0">
                  <c:v>1052.5999999999999</c:v>
                </c:pt>
                <c:pt idx="1">
                  <c:v>1045.7</c:v>
                </c:pt>
                <c:pt idx="2">
                  <c:v>1054.7</c:v>
                </c:pt>
                <c:pt idx="3">
                  <c:v>1058.5</c:v>
                </c:pt>
                <c:pt idx="4">
                  <c:v>1040</c:v>
                </c:pt>
                <c:pt idx="5">
                  <c:v>1015.9</c:v>
                </c:pt>
                <c:pt idx="6">
                  <c:v>1017.3</c:v>
                </c:pt>
                <c:pt idx="7">
                  <c:v>1028.8</c:v>
                </c:pt>
                <c:pt idx="8">
                  <c:v>1045.3</c:v>
                </c:pt>
                <c:pt idx="9">
                  <c:v>1044.5999999999999</c:v>
                </c:pt>
                <c:pt idx="10">
                  <c:v>1062.0999999999999</c:v>
                </c:pt>
                <c:pt idx="11">
                  <c:v>1069.0999999999999</c:v>
                </c:pt>
                <c:pt idx="12">
                  <c:v>1076.4000000000001</c:v>
                </c:pt>
                <c:pt idx="13">
                  <c:v>1091.5</c:v>
                </c:pt>
                <c:pt idx="14">
                  <c:v>1105.5</c:v>
                </c:pt>
                <c:pt idx="15">
                  <c:v>1103.9000000000001</c:v>
                </c:pt>
                <c:pt idx="16">
                  <c:v>1114</c:v>
                </c:pt>
                <c:pt idx="17">
                  <c:v>1130.9000000000001</c:v>
                </c:pt>
                <c:pt idx="18">
                  <c:v>1133.9000000000001</c:v>
                </c:pt>
                <c:pt idx="19">
                  <c:v>1131.3</c:v>
                </c:pt>
                <c:pt idx="20">
                  <c:v>1148.4000000000001</c:v>
                </c:pt>
                <c:pt idx="21">
                  <c:v>1174.5999999999999</c:v>
                </c:pt>
                <c:pt idx="22">
                  <c:v>1180.8</c:v>
                </c:pt>
                <c:pt idx="23">
                  <c:v>1195</c:v>
                </c:pt>
                <c:pt idx="24">
                  <c:v>1204.0999999999999</c:v>
                </c:pt>
                <c:pt idx="25">
                  <c:v>1220.8</c:v>
                </c:pt>
                <c:pt idx="26">
                  <c:v>1238.7</c:v>
                </c:pt>
                <c:pt idx="27">
                  <c:v>1248.4000000000001</c:v>
                </c:pt>
                <c:pt idx="28">
                  <c:v>1255.7</c:v>
                </c:pt>
                <c:pt idx="29">
                  <c:v>1257.2</c:v>
                </c:pt>
                <c:pt idx="30">
                  <c:v>1267.7</c:v>
                </c:pt>
                <c:pt idx="31">
                  <c:v>1271.4000000000001</c:v>
                </c:pt>
                <c:pt idx="32">
                  <c:v>1283.2</c:v>
                </c:pt>
                <c:pt idx="33">
                  <c:v>1288.9000000000001</c:v>
                </c:pt>
                <c:pt idx="34">
                  <c:v>1294.5999999999999</c:v>
                </c:pt>
                <c:pt idx="35">
                  <c:v>1310.8</c:v>
                </c:pt>
                <c:pt idx="36">
                  <c:v>1320.7</c:v>
                </c:pt>
                <c:pt idx="37">
                  <c:v>1326.1</c:v>
                </c:pt>
                <c:pt idx="38">
                  <c:v>1338.9</c:v>
                </c:pt>
                <c:pt idx="39">
                  <c:v>1353.7</c:v>
                </c:pt>
                <c:pt idx="40">
                  <c:v>1370</c:v>
                </c:pt>
                <c:pt idx="41">
                  <c:v>1397.9</c:v>
                </c:pt>
                <c:pt idx="42">
                  <c:v>1413.4</c:v>
                </c:pt>
                <c:pt idx="43">
                  <c:v>1435.2</c:v>
                </c:pt>
                <c:pt idx="44">
                  <c:v>1464.8751879699248</c:v>
                </c:pt>
                <c:pt idx="45">
                  <c:v>1434.3569548872181</c:v>
                </c:pt>
                <c:pt idx="46">
                  <c:v>1404.4745183270677</c:v>
                </c:pt>
                <c:pt idx="47">
                  <c:v>1375.2146325285871</c:v>
                </c:pt>
                <c:pt idx="48">
                  <c:v>1346.5643276842416</c:v>
                </c:pt>
                <c:pt idx="49">
                  <c:v>1402.6711746710851</c:v>
                </c:pt>
                <c:pt idx="50">
                  <c:v>1461.1158069490471</c:v>
                </c:pt>
                <c:pt idx="51">
                  <c:v>1521.9956322385908</c:v>
                </c:pt>
                <c:pt idx="52">
                  <c:v>1585.4121169151988</c:v>
                </c:pt>
                <c:pt idx="53">
                  <c:v>1600.8544427293079</c:v>
                </c:pt>
                <c:pt idx="54">
                  <c:v>1616.4471808078404</c:v>
                </c:pt>
                <c:pt idx="55">
                  <c:v>1632.1917962053194</c:v>
                </c:pt>
                <c:pt idx="56">
                  <c:v>1648.0897682462805</c:v>
                </c:pt>
                <c:pt idx="57">
                  <c:v>1660.9654695607046</c:v>
                </c:pt>
                <c:pt idx="58">
                  <c:v>1673.9417622916476</c:v>
                </c:pt>
                <c:pt idx="59">
                  <c:v>1687.0194323095511</c:v>
                </c:pt>
                <c:pt idx="60">
                  <c:v>1700.1992716244695</c:v>
                </c:pt>
                <c:pt idx="61">
                  <c:v>1715.6556286392372</c:v>
                </c:pt>
                <c:pt idx="62">
                  <c:v>1731.2524979905029</c:v>
                </c:pt>
                <c:pt idx="63">
                  <c:v>1746.9911570631436</c:v>
                </c:pt>
                <c:pt idx="64">
                  <c:v>1762.8728948546266</c:v>
                </c:pt>
                <c:pt idx="65">
                  <c:v>1773.1820930701506</c:v>
                </c:pt>
                <c:pt idx="66">
                  <c:v>1783.5515789945373</c:v>
                </c:pt>
                <c:pt idx="67">
                  <c:v>1793.9817051874877</c:v>
                </c:pt>
                <c:pt idx="68">
                  <c:v>1804.4728262704555</c:v>
                </c:pt>
                <c:pt idx="69">
                  <c:v>1814.7840995634297</c:v>
                </c:pt>
                <c:pt idx="70">
                  <c:v>1825.1542944180781</c:v>
                </c:pt>
                <c:pt idx="71">
                  <c:v>1835.5837475290386</c:v>
                </c:pt>
                <c:pt idx="72">
                  <c:v>1846.0727975149191</c:v>
                </c:pt>
                <c:pt idx="73">
                  <c:v>1858.9643673299674</c:v>
                </c:pt>
                <c:pt idx="74">
                  <c:v>1871.9459620738919</c:v>
                </c:pt>
                <c:pt idx="75">
                  <c:v>1885.0182104123969</c:v>
                </c:pt>
              </c:numCache>
            </c:numRef>
          </c:val>
          <c:smooth val="0"/>
          <c:extLst>
            <c:ext xmlns:c16="http://schemas.microsoft.com/office/drawing/2014/chart" uri="{C3380CC4-5D6E-409C-BE32-E72D297353CC}">
              <c16:uniqueId val="{00000001-92B9-4332-9494-651695459FEA}"/>
            </c:ext>
          </c:extLst>
        </c:ser>
        <c:ser>
          <c:idx val="2"/>
          <c:order val="2"/>
          <c:tx>
            <c:v>Income Taxes</c:v>
          </c:tx>
          <c:spPr>
            <a:ln w="28575" cap="rnd">
              <a:solidFill>
                <a:schemeClr val="accent3"/>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current_projections!$EW$48:$HT$48</c:f>
              <c:numCache>
                <c:formatCode>General</c:formatCode>
                <c:ptCount val="76"/>
                <c:pt idx="0">
                  <c:v>1508.3</c:v>
                </c:pt>
                <c:pt idx="1">
                  <c:v>1534.8</c:v>
                </c:pt>
                <c:pt idx="2">
                  <c:v>1552.1</c:v>
                </c:pt>
                <c:pt idx="3">
                  <c:v>1497.2</c:v>
                </c:pt>
                <c:pt idx="4">
                  <c:v>1444.6</c:v>
                </c:pt>
                <c:pt idx="5">
                  <c:v>1202.0999999999999</c:v>
                </c:pt>
                <c:pt idx="6">
                  <c:v>1130.8</c:v>
                </c:pt>
                <c:pt idx="7">
                  <c:v>1135</c:v>
                </c:pt>
                <c:pt idx="8">
                  <c:v>1140.4000000000001</c:v>
                </c:pt>
                <c:pt idx="9">
                  <c:v>1191.5</c:v>
                </c:pt>
                <c:pt idx="10">
                  <c:v>1212.9000000000001</c:v>
                </c:pt>
                <c:pt idx="11">
                  <c:v>1255.9000000000001</c:v>
                </c:pt>
                <c:pt idx="12">
                  <c:v>1288.8</c:v>
                </c:pt>
                <c:pt idx="13">
                  <c:v>1426.1</c:v>
                </c:pt>
                <c:pt idx="14">
                  <c:v>1445.4</c:v>
                </c:pt>
                <c:pt idx="15">
                  <c:v>1470.9</c:v>
                </c:pt>
                <c:pt idx="16">
                  <c:v>1470.4</c:v>
                </c:pt>
                <c:pt idx="17">
                  <c:v>1467.8</c:v>
                </c:pt>
                <c:pt idx="18">
                  <c:v>1487.1</c:v>
                </c:pt>
                <c:pt idx="19">
                  <c:v>1509.5</c:v>
                </c:pt>
                <c:pt idx="20">
                  <c:v>1571.4</c:v>
                </c:pt>
                <c:pt idx="21">
                  <c:v>1649.3</c:v>
                </c:pt>
                <c:pt idx="22">
                  <c:v>1681.9</c:v>
                </c:pt>
                <c:pt idx="23">
                  <c:v>1674.5</c:v>
                </c:pt>
                <c:pt idx="24">
                  <c:v>1697.7</c:v>
                </c:pt>
                <c:pt idx="25">
                  <c:v>1748.3</c:v>
                </c:pt>
                <c:pt idx="26">
                  <c:v>1761</c:v>
                </c:pt>
                <c:pt idx="27">
                  <c:v>1798.1</c:v>
                </c:pt>
                <c:pt idx="28">
                  <c:v>1834.4</c:v>
                </c:pt>
                <c:pt idx="29">
                  <c:v>1900.1</c:v>
                </c:pt>
                <c:pt idx="30">
                  <c:v>1940</c:v>
                </c:pt>
                <c:pt idx="31">
                  <c:v>1943.7</c:v>
                </c:pt>
                <c:pt idx="32">
                  <c:v>1957.1</c:v>
                </c:pt>
                <c:pt idx="33">
                  <c:v>1919.9</c:v>
                </c:pt>
                <c:pt idx="34">
                  <c:v>1944.2</c:v>
                </c:pt>
                <c:pt idx="35">
                  <c:v>1968.7</c:v>
                </c:pt>
                <c:pt idx="36">
                  <c:v>1984.3</c:v>
                </c:pt>
                <c:pt idx="37">
                  <c:v>2004.9</c:v>
                </c:pt>
                <c:pt idx="38">
                  <c:v>2014.2</c:v>
                </c:pt>
                <c:pt idx="39">
                  <c:v>2048.5</c:v>
                </c:pt>
                <c:pt idx="40">
                  <c:v>2070.9</c:v>
                </c:pt>
                <c:pt idx="41">
                  <c:v>2030</c:v>
                </c:pt>
                <c:pt idx="42">
                  <c:v>2041.7</c:v>
                </c:pt>
                <c:pt idx="43">
                  <c:v>2067.1</c:v>
                </c:pt>
                <c:pt idx="44">
                  <c:v>2077.2264380530974</c:v>
                </c:pt>
                <c:pt idx="45">
                  <c:v>2105.5581067680187</c:v>
                </c:pt>
                <c:pt idx="46">
                  <c:v>2134.2761962589648</c:v>
                </c:pt>
                <c:pt idx="47">
                  <c:v>2163.3859769890933</c:v>
                </c:pt>
                <c:pt idx="48">
                  <c:v>2192.8927913063653</c:v>
                </c:pt>
                <c:pt idx="49">
                  <c:v>2220.6101311141765</c:v>
                </c:pt>
                <c:pt idx="50">
                  <c:v>2248.67780766853</c:v>
                </c:pt>
                <c:pt idx="51">
                  <c:v>2277.1002490940878</c:v>
                </c:pt>
                <c:pt idx="52">
                  <c:v>2305.8819394853417</c:v>
                </c:pt>
                <c:pt idx="53">
                  <c:v>2326.5277766603645</c:v>
                </c:pt>
                <c:pt idx="54">
                  <c:v>2347.3584674418789</c:v>
                </c:pt>
                <c:pt idx="55">
                  <c:v>2368.3756669265294</c:v>
                </c:pt>
                <c:pt idx="56">
                  <c:v>2389.5810450299568</c:v>
                </c:pt>
                <c:pt idx="57">
                  <c:v>2417.98233243712</c:v>
                </c:pt>
                <c:pt idx="58">
                  <c:v>2446.7211824174638</c:v>
                </c:pt>
                <c:pt idx="59">
                  <c:v>2475.8016070599188</c:v>
                </c:pt>
                <c:pt idx="60">
                  <c:v>2505.2276661389669</c:v>
                </c:pt>
                <c:pt idx="61">
                  <c:v>2537.5281775641724</c:v>
                </c:pt>
                <c:pt idx="62">
                  <c:v>2570.2451473625756</c:v>
                </c:pt>
                <c:pt idx="63">
                  <c:v>2603.3839450335727</c:v>
                </c:pt>
                <c:pt idx="64">
                  <c:v>2636.9500093068264</c:v>
                </c:pt>
                <c:pt idx="65">
                  <c:v>2670.5746783808709</c:v>
                </c:pt>
                <c:pt idx="66">
                  <c:v>2704.6281073352125</c:v>
                </c:pt>
                <c:pt idx="67">
                  <c:v>2739.1157634365932</c:v>
                </c:pt>
                <c:pt idx="68">
                  <c:v>2774.0431836667799</c:v>
                </c:pt>
                <c:pt idx="69">
                  <c:v>2810.6118817249162</c:v>
                </c:pt>
                <c:pt idx="70">
                  <c:v>2847.6626449814389</c:v>
                </c:pt>
                <c:pt idx="71">
                  <c:v>2885.2018282388935</c:v>
                </c:pt>
                <c:pt idx="72">
                  <c:v>2923.2358700717205</c:v>
                </c:pt>
                <c:pt idx="73">
                  <c:v>3003.8969662206409</c:v>
                </c:pt>
                <c:pt idx="74">
                  <c:v>3086.7837508603729</c:v>
                </c:pt>
                <c:pt idx="75">
                  <c:v>3171.9576376028635</c:v>
                </c:pt>
              </c:numCache>
            </c:numRef>
          </c:val>
          <c:smooth val="0"/>
          <c:extLst>
            <c:ext xmlns:c16="http://schemas.microsoft.com/office/drawing/2014/chart" uri="{C3380CC4-5D6E-409C-BE32-E72D297353CC}">
              <c16:uniqueId val="{00000002-92B9-4332-9494-651695459FEA}"/>
            </c:ext>
          </c:extLst>
        </c:ser>
        <c:ser>
          <c:idx val="3"/>
          <c:order val="3"/>
          <c:tx>
            <c:v>Payroll Taxes</c:v>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current_projections!$EW$52:$HT$52</c:f>
              <c:numCache>
                <c:formatCode>General</c:formatCode>
                <c:ptCount val="76"/>
                <c:pt idx="0">
                  <c:v>972.1</c:v>
                </c:pt>
                <c:pt idx="1">
                  <c:v>984</c:v>
                </c:pt>
                <c:pt idx="2">
                  <c:v>986.2</c:v>
                </c:pt>
                <c:pt idx="3">
                  <c:v>991.5</c:v>
                </c:pt>
                <c:pt idx="4">
                  <c:v>991.7</c:v>
                </c:pt>
                <c:pt idx="5">
                  <c:v>959.8</c:v>
                </c:pt>
                <c:pt idx="6">
                  <c:v>966.3</c:v>
                </c:pt>
                <c:pt idx="7">
                  <c:v>963.8</c:v>
                </c:pt>
                <c:pt idx="8">
                  <c:v>967.2</c:v>
                </c:pt>
                <c:pt idx="9">
                  <c:v>973.6</c:v>
                </c:pt>
                <c:pt idx="10">
                  <c:v>984.5</c:v>
                </c:pt>
                <c:pt idx="11">
                  <c:v>987.4</c:v>
                </c:pt>
                <c:pt idx="12">
                  <c:v>989.5</c:v>
                </c:pt>
                <c:pt idx="13">
                  <c:v>911.8</c:v>
                </c:pt>
                <c:pt idx="14">
                  <c:v>914.5</c:v>
                </c:pt>
                <c:pt idx="15">
                  <c:v>922.9</c:v>
                </c:pt>
                <c:pt idx="16">
                  <c:v>917.4</c:v>
                </c:pt>
                <c:pt idx="17">
                  <c:v>940.3</c:v>
                </c:pt>
                <c:pt idx="18">
                  <c:v>944.7</c:v>
                </c:pt>
                <c:pt idx="19">
                  <c:v>947.6</c:v>
                </c:pt>
                <c:pt idx="20">
                  <c:v>969.4</c:v>
                </c:pt>
                <c:pt idx="21">
                  <c:v>1090.5999999999999</c:v>
                </c:pt>
                <c:pt idx="22">
                  <c:v>1103.0999999999999</c:v>
                </c:pt>
                <c:pt idx="23">
                  <c:v>1106.3</c:v>
                </c:pt>
                <c:pt idx="24">
                  <c:v>1117.2</c:v>
                </c:pt>
                <c:pt idx="25">
                  <c:v>1142.0999999999999</c:v>
                </c:pt>
                <c:pt idx="26">
                  <c:v>1144.9000000000001</c:v>
                </c:pt>
                <c:pt idx="27">
                  <c:v>1155.5999999999999</c:v>
                </c:pt>
                <c:pt idx="28">
                  <c:v>1172.5999999999999</c:v>
                </c:pt>
                <c:pt idx="29">
                  <c:v>1187.8</c:v>
                </c:pt>
                <c:pt idx="30">
                  <c:v>1201.4000000000001</c:v>
                </c:pt>
                <c:pt idx="31">
                  <c:v>1211.8</c:v>
                </c:pt>
                <c:pt idx="32">
                  <c:v>1220.2</c:v>
                </c:pt>
                <c:pt idx="33">
                  <c:v>1225.9000000000001</c:v>
                </c:pt>
                <c:pt idx="34">
                  <c:v>1232.4000000000001</c:v>
                </c:pt>
                <c:pt idx="35">
                  <c:v>1243.5999999999999</c:v>
                </c:pt>
                <c:pt idx="36">
                  <c:v>1257.5999999999999</c:v>
                </c:pt>
                <c:pt idx="37">
                  <c:v>1280.5</c:v>
                </c:pt>
                <c:pt idx="38">
                  <c:v>1290.5999999999999</c:v>
                </c:pt>
                <c:pt idx="39">
                  <c:v>1306</c:v>
                </c:pt>
                <c:pt idx="40">
                  <c:v>1317.3</c:v>
                </c:pt>
                <c:pt idx="41">
                  <c:v>1343.6</c:v>
                </c:pt>
                <c:pt idx="42">
                  <c:v>1357.1</c:v>
                </c:pt>
                <c:pt idx="43">
                  <c:v>1370.9</c:v>
                </c:pt>
                <c:pt idx="44">
                  <c:v>1386.0241922773839</c:v>
                </c:pt>
                <c:pt idx="45">
                  <c:v>1398.3153502089003</c:v>
                </c:pt>
                <c:pt idx="46">
                  <c:v>1410.7155052013188</c:v>
                </c:pt>
                <c:pt idx="47">
                  <c:v>1423.2256238323494</c:v>
                </c:pt>
                <c:pt idx="48">
                  <c:v>1435.8466812512399</c:v>
                </c:pt>
                <c:pt idx="49">
                  <c:v>1452.3296150921344</c:v>
                </c:pt>
                <c:pt idx="50">
                  <c:v>1469.0017662857942</c:v>
                </c:pt>
                <c:pt idx="51">
                  <c:v>1485.8653069701975</c:v>
                </c:pt>
                <c:pt idx="52">
                  <c:v>1502.9224342185798</c:v>
                </c:pt>
                <c:pt idx="53">
                  <c:v>1519.1560911735539</c:v>
                </c:pt>
                <c:pt idx="54">
                  <c:v>1535.5650942489476</c:v>
                </c:pt>
                <c:pt idx="55">
                  <c:v>1552.1513374272463</c:v>
                </c:pt>
                <c:pt idx="56">
                  <c:v>1568.9167351485858</c:v>
                </c:pt>
                <c:pt idx="57">
                  <c:v>1587.2574451453127</c:v>
                </c:pt>
                <c:pt idx="58">
                  <c:v>1605.8125588995163</c:v>
                </c:pt>
                <c:pt idx="59">
                  <c:v>1624.5845828011472</c:v>
                </c:pt>
                <c:pt idx="60">
                  <c:v>1643.5760525399717</c:v>
                </c:pt>
                <c:pt idx="61">
                  <c:v>1662.7178923350286</c:v>
                </c:pt>
                <c:pt idx="62">
                  <c:v>1682.0826667671372</c:v>
                </c:pt>
                <c:pt idx="63">
                  <c:v>1701.6729722352291</c:v>
                </c:pt>
                <c:pt idx="64">
                  <c:v>1721.4914353770878</c:v>
                </c:pt>
                <c:pt idx="65">
                  <c:v>1740.910698520061</c:v>
                </c:pt>
                <c:pt idx="66">
                  <c:v>1760.5490204240982</c:v>
                </c:pt>
                <c:pt idx="67">
                  <c:v>1780.4088721788821</c:v>
                </c:pt>
                <c:pt idx="68">
                  <c:v>1800.4927527491925</c:v>
                </c:pt>
                <c:pt idx="69">
                  <c:v>1820.7141561858446</c:v>
                </c:pt>
                <c:pt idx="70">
                  <c:v>1841.1626669831473</c:v>
                </c:pt>
                <c:pt idx="71">
                  <c:v>1861.8408357926137</c:v>
                </c:pt>
                <c:pt idx="72">
                  <c:v>1882.7512419122213</c:v>
                </c:pt>
                <c:pt idx="73">
                  <c:v>1903.5130157970711</c:v>
                </c:pt>
                <c:pt idx="74">
                  <c:v>1924.5037372163854</c:v>
                </c:pt>
                <c:pt idx="75">
                  <c:v>1945.7259308568227</c:v>
                </c:pt>
              </c:numCache>
            </c:numRef>
          </c:val>
          <c:smooth val="0"/>
          <c:extLst>
            <c:ext xmlns:c16="http://schemas.microsoft.com/office/drawing/2014/chart" uri="{C3380CC4-5D6E-409C-BE32-E72D297353CC}">
              <c16:uniqueId val="{00000000-ED0C-4C72-B816-47613EAF97DB}"/>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0.10426937658433721"/>
          <c:y val="0.90900665718671947"/>
          <c:w val="0.78831899858671517"/>
          <c:h val="7.4724556078534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Payroll Taxes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8947609202480966"/>
        </c:manualLayout>
      </c:layout>
      <c:lineChart>
        <c:grouping val="standard"/>
        <c:varyColors val="0"/>
        <c:ser>
          <c:idx val="3"/>
          <c:order val="0"/>
          <c:tx>
            <c:strRef>
              <c:f>current_projections!$A$52</c:f>
              <c:strCache>
                <c:ptCount val="1"/>
                <c:pt idx="0">
                  <c:v>Contributions for Government Social Insurance</c:v>
                </c:pt>
              </c:strCache>
            </c:strRef>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current_projections!$EW$52:$HT$52</c:f>
              <c:numCache>
                <c:formatCode>General</c:formatCode>
                <c:ptCount val="76"/>
                <c:pt idx="0">
                  <c:v>972.1</c:v>
                </c:pt>
                <c:pt idx="1">
                  <c:v>984</c:v>
                </c:pt>
                <c:pt idx="2">
                  <c:v>986.2</c:v>
                </c:pt>
                <c:pt idx="3">
                  <c:v>991.5</c:v>
                </c:pt>
                <c:pt idx="4">
                  <c:v>991.7</c:v>
                </c:pt>
                <c:pt idx="5">
                  <c:v>959.8</c:v>
                </c:pt>
                <c:pt idx="6">
                  <c:v>966.3</c:v>
                </c:pt>
                <c:pt idx="7">
                  <c:v>963.8</c:v>
                </c:pt>
                <c:pt idx="8">
                  <c:v>967.2</c:v>
                </c:pt>
                <c:pt idx="9">
                  <c:v>973.6</c:v>
                </c:pt>
                <c:pt idx="10">
                  <c:v>984.5</c:v>
                </c:pt>
                <c:pt idx="11">
                  <c:v>987.4</c:v>
                </c:pt>
                <c:pt idx="12">
                  <c:v>989.5</c:v>
                </c:pt>
                <c:pt idx="13">
                  <c:v>911.8</c:v>
                </c:pt>
                <c:pt idx="14">
                  <c:v>914.5</c:v>
                </c:pt>
                <c:pt idx="15">
                  <c:v>922.9</c:v>
                </c:pt>
                <c:pt idx="16">
                  <c:v>917.4</c:v>
                </c:pt>
                <c:pt idx="17">
                  <c:v>940.3</c:v>
                </c:pt>
                <c:pt idx="18">
                  <c:v>944.7</c:v>
                </c:pt>
                <c:pt idx="19">
                  <c:v>947.6</c:v>
                </c:pt>
                <c:pt idx="20">
                  <c:v>969.4</c:v>
                </c:pt>
                <c:pt idx="21">
                  <c:v>1090.5999999999999</c:v>
                </c:pt>
                <c:pt idx="22">
                  <c:v>1103.0999999999999</c:v>
                </c:pt>
                <c:pt idx="23">
                  <c:v>1106.3</c:v>
                </c:pt>
                <c:pt idx="24">
                  <c:v>1117.2</c:v>
                </c:pt>
                <c:pt idx="25">
                  <c:v>1142.0999999999999</c:v>
                </c:pt>
                <c:pt idx="26">
                  <c:v>1144.9000000000001</c:v>
                </c:pt>
                <c:pt idx="27">
                  <c:v>1155.5999999999999</c:v>
                </c:pt>
                <c:pt idx="28">
                  <c:v>1172.5999999999999</c:v>
                </c:pt>
                <c:pt idx="29">
                  <c:v>1187.8</c:v>
                </c:pt>
                <c:pt idx="30">
                  <c:v>1201.4000000000001</c:v>
                </c:pt>
                <c:pt idx="31">
                  <c:v>1211.8</c:v>
                </c:pt>
                <c:pt idx="32">
                  <c:v>1220.2</c:v>
                </c:pt>
                <c:pt idx="33">
                  <c:v>1225.9000000000001</c:v>
                </c:pt>
                <c:pt idx="34">
                  <c:v>1232.4000000000001</c:v>
                </c:pt>
                <c:pt idx="35">
                  <c:v>1243.5999999999999</c:v>
                </c:pt>
                <c:pt idx="36">
                  <c:v>1257.5999999999999</c:v>
                </c:pt>
                <c:pt idx="37">
                  <c:v>1280.5</c:v>
                </c:pt>
                <c:pt idx="38">
                  <c:v>1290.5999999999999</c:v>
                </c:pt>
                <c:pt idx="39">
                  <c:v>1306</c:v>
                </c:pt>
                <c:pt idx="40">
                  <c:v>1317.3</c:v>
                </c:pt>
                <c:pt idx="41">
                  <c:v>1343.6</c:v>
                </c:pt>
                <c:pt idx="42">
                  <c:v>1357.1</c:v>
                </c:pt>
                <c:pt idx="43">
                  <c:v>1370.9</c:v>
                </c:pt>
                <c:pt idx="44">
                  <c:v>1386.0241922773839</c:v>
                </c:pt>
                <c:pt idx="45">
                  <c:v>1398.3153502089003</c:v>
                </c:pt>
                <c:pt idx="46">
                  <c:v>1410.7155052013188</c:v>
                </c:pt>
                <c:pt idx="47">
                  <c:v>1423.2256238323494</c:v>
                </c:pt>
                <c:pt idx="48">
                  <c:v>1435.8466812512399</c:v>
                </c:pt>
                <c:pt idx="49">
                  <c:v>1452.3296150921344</c:v>
                </c:pt>
                <c:pt idx="50">
                  <c:v>1469.0017662857942</c:v>
                </c:pt>
                <c:pt idx="51">
                  <c:v>1485.8653069701975</c:v>
                </c:pt>
                <c:pt idx="52">
                  <c:v>1502.9224342185798</c:v>
                </c:pt>
                <c:pt idx="53">
                  <c:v>1519.1560911735539</c:v>
                </c:pt>
                <c:pt idx="54">
                  <c:v>1535.5650942489476</c:v>
                </c:pt>
                <c:pt idx="55">
                  <c:v>1552.1513374272463</c:v>
                </c:pt>
                <c:pt idx="56">
                  <c:v>1568.9167351485858</c:v>
                </c:pt>
                <c:pt idx="57">
                  <c:v>1587.2574451453127</c:v>
                </c:pt>
                <c:pt idx="58">
                  <c:v>1605.8125588995163</c:v>
                </c:pt>
                <c:pt idx="59">
                  <c:v>1624.5845828011472</c:v>
                </c:pt>
                <c:pt idx="60">
                  <c:v>1643.5760525399717</c:v>
                </c:pt>
                <c:pt idx="61">
                  <c:v>1662.7178923350286</c:v>
                </c:pt>
                <c:pt idx="62">
                  <c:v>1682.0826667671372</c:v>
                </c:pt>
                <c:pt idx="63">
                  <c:v>1701.6729722352291</c:v>
                </c:pt>
                <c:pt idx="64">
                  <c:v>1721.4914353770878</c:v>
                </c:pt>
                <c:pt idx="65">
                  <c:v>1740.910698520061</c:v>
                </c:pt>
                <c:pt idx="66">
                  <c:v>1760.5490204240982</c:v>
                </c:pt>
                <c:pt idx="67">
                  <c:v>1780.4088721788821</c:v>
                </c:pt>
                <c:pt idx="68">
                  <c:v>1800.4927527491925</c:v>
                </c:pt>
                <c:pt idx="69">
                  <c:v>1820.7141561858446</c:v>
                </c:pt>
                <c:pt idx="70">
                  <c:v>1841.1626669831473</c:v>
                </c:pt>
                <c:pt idx="71">
                  <c:v>1861.8408357926137</c:v>
                </c:pt>
                <c:pt idx="72">
                  <c:v>1882.7512419122213</c:v>
                </c:pt>
                <c:pt idx="73">
                  <c:v>1903.5130157970711</c:v>
                </c:pt>
                <c:pt idx="74">
                  <c:v>1924.5037372163854</c:v>
                </c:pt>
                <c:pt idx="75">
                  <c:v>1945.7259308568227</c:v>
                </c:pt>
              </c:numCache>
            </c:numRef>
          </c:val>
          <c:smooth val="0"/>
          <c:extLst>
            <c:ext xmlns:c16="http://schemas.microsoft.com/office/drawing/2014/chart" uri="{C3380CC4-5D6E-409C-BE32-E72D297353CC}">
              <c16:uniqueId val="{00000003-A387-4CA0-B60F-789EBF2583B5}"/>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in val="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majorUnit val="300"/>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Health Expenditures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6828556430446195"/>
          <c:w val="0.8731203242451836"/>
          <c:h val="0.61522600444175257"/>
        </c:manualLayout>
      </c:layout>
      <c:lineChart>
        <c:grouping val="standard"/>
        <c:varyColors val="0"/>
        <c:ser>
          <c:idx val="1"/>
          <c:order val="0"/>
          <c:tx>
            <c:strRef>
              <c:f>current_projections!$A$65</c:f>
              <c:strCache>
                <c:ptCount val="1"/>
                <c:pt idx="0">
                  <c:v>Medicare </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current_projections!$EW$65:$HT$65</c:f>
              <c:numCache>
                <c:formatCode>0</c:formatCode>
                <c:ptCount val="76"/>
                <c:pt idx="0">
                  <c:v>2.99901236249702</c:v>
                </c:pt>
                <c:pt idx="1">
                  <c:v>3.063272131595113</c:v>
                </c:pt>
                <c:pt idx="2">
                  <c:v>3.0886961690171284</c:v>
                </c:pt>
                <c:pt idx="3">
                  <c:v>3.1405036669542707</c:v>
                </c:pt>
                <c:pt idx="4">
                  <c:v>3.2590404890277824</c:v>
                </c:pt>
                <c:pt idx="5">
                  <c:v>3.3547535517037756</c:v>
                </c:pt>
                <c:pt idx="6">
                  <c:v>3.4167311135728671</c:v>
                </c:pt>
                <c:pt idx="7">
                  <c:v>3.4444498380754909</c:v>
                </c:pt>
                <c:pt idx="8">
                  <c:v>3.4304074377905387</c:v>
                </c:pt>
                <c:pt idx="9">
                  <c:v>3.4371730949502086</c:v>
                </c:pt>
                <c:pt idx="10">
                  <c:v>3.4201834370666147</c:v>
                </c:pt>
                <c:pt idx="11">
                  <c:v>3.4197839508219556</c:v>
                </c:pt>
                <c:pt idx="12">
                  <c:v>3.4210802582541602</c:v>
                </c:pt>
                <c:pt idx="13">
                  <c:v>3.4515694304517921</c:v>
                </c:pt>
                <c:pt idx="14">
                  <c:v>3.4421342006427382</c:v>
                </c:pt>
                <c:pt idx="15">
                  <c:v>3.4537163527216057</c:v>
                </c:pt>
                <c:pt idx="16">
                  <c:v>3.4368372740797013</c:v>
                </c:pt>
                <c:pt idx="17">
                  <c:v>3.4145245258991999</c:v>
                </c:pt>
                <c:pt idx="18">
                  <c:v>3.4149935303331413</c:v>
                </c:pt>
                <c:pt idx="19">
                  <c:v>3.4267893610215778</c:v>
                </c:pt>
                <c:pt idx="20">
                  <c:v>3.4439968457536878</c:v>
                </c:pt>
                <c:pt idx="21">
                  <c:v>3.4418453070683661</c:v>
                </c:pt>
                <c:pt idx="22">
                  <c:v>3.4084830417300256</c:v>
                </c:pt>
                <c:pt idx="23">
                  <c:v>3.4050104755856538</c:v>
                </c:pt>
                <c:pt idx="24">
                  <c:v>3.3963390719483004</c:v>
                </c:pt>
                <c:pt idx="25">
                  <c:v>3.4304123862035096</c:v>
                </c:pt>
                <c:pt idx="26">
                  <c:v>3.4087387666563371</c:v>
                </c:pt>
                <c:pt idx="27">
                  <c:v>3.3990225623314032</c:v>
                </c:pt>
                <c:pt idx="28">
                  <c:v>3.4279788098775121</c:v>
                </c:pt>
                <c:pt idx="29">
                  <c:v>3.4584650313849439</c:v>
                </c:pt>
                <c:pt idx="30">
                  <c:v>3.4607849055775386</c:v>
                </c:pt>
                <c:pt idx="31">
                  <c:v>3.4831515839202232</c:v>
                </c:pt>
                <c:pt idx="32">
                  <c:v>3.5157782330122469</c:v>
                </c:pt>
                <c:pt idx="33">
                  <c:v>3.5379241788028746</c:v>
                </c:pt>
                <c:pt idx="34">
                  <c:v>3.5293738969030133</c:v>
                </c:pt>
                <c:pt idx="35">
                  <c:v>3.5399689355092665</c:v>
                </c:pt>
                <c:pt idx="36">
                  <c:v>3.5507292193559263</c:v>
                </c:pt>
                <c:pt idx="37">
                  <c:v>3.5647563483034665</c:v>
                </c:pt>
                <c:pt idx="38">
                  <c:v>3.572996678564603</c:v>
                </c:pt>
                <c:pt idx="39">
                  <c:v>3.5715561999377177</c:v>
                </c:pt>
                <c:pt idx="40">
                  <c:v>3.5629645317116956</c:v>
                </c:pt>
                <c:pt idx="41">
                  <c:v>3.5611995409410708</c:v>
                </c:pt>
                <c:pt idx="42">
                  <c:v>3.5494001048408035</c:v>
                </c:pt>
                <c:pt idx="43">
                  <c:v>3.5814899075463478</c:v>
                </c:pt>
                <c:pt idx="44">
                  <c:v>3.543248169644686</c:v>
                </c:pt>
                <c:pt idx="45">
                  <c:v>3.5850659982996542</c:v>
                </c:pt>
                <c:pt idx="46">
                  <c:v>3.6292237197618507</c:v>
                </c:pt>
                <c:pt idx="47">
                  <c:v>3.6752602735315003</c:v>
                </c:pt>
                <c:pt idx="48">
                  <c:v>3.7231415894703943</c:v>
                </c:pt>
                <c:pt idx="49">
                  <c:v>3.7493750576044533</c:v>
                </c:pt>
                <c:pt idx="50">
                  <c:v>3.7782710027093107</c:v>
                </c:pt>
                <c:pt idx="51">
                  <c:v>3.8079459667055953</c:v>
                </c:pt>
                <c:pt idx="52">
                  <c:v>3.8385004246378363</c:v>
                </c:pt>
                <c:pt idx="53">
                  <c:v>3.873861819999191</c:v>
                </c:pt>
                <c:pt idx="54">
                  <c:v>3.91186353236853</c:v>
                </c:pt>
                <c:pt idx="55">
                  <c:v>3.9505707554760079</c:v>
                </c:pt>
                <c:pt idx="56">
                  <c:v>3.9896807472957305</c:v>
                </c:pt>
                <c:pt idx="57">
                  <c:v>4.0650382343453151</c:v>
                </c:pt>
                <c:pt idx="58">
                  <c:v>4.1442711972403226</c:v>
                </c:pt>
                <c:pt idx="59">
                  <c:v>4.2246822344503183</c:v>
                </c:pt>
                <c:pt idx="60">
                  <c:v>4.3064294804985961</c:v>
                </c:pt>
                <c:pt idx="61">
                  <c:v>4.301922561963015</c:v>
                </c:pt>
                <c:pt idx="62">
                  <c:v>4.2996766484724791</c:v>
                </c:pt>
                <c:pt idx="63">
                  <c:v>4.2967295910418564</c:v>
                </c:pt>
                <c:pt idx="64">
                  <c:v>4.2935825526524054</c:v>
                </c:pt>
                <c:pt idx="65">
                  <c:v>4.2812977085354813</c:v>
                </c:pt>
                <c:pt idx="66">
                  <c:v>4.2710458747590447</c:v>
                </c:pt>
                <c:pt idx="67">
                  <c:v>4.260523201294526</c:v>
                </c:pt>
                <c:pt idx="68">
                  <c:v>4.2494688142279982</c:v>
                </c:pt>
                <c:pt idx="69">
                  <c:v>4.3244471014855126</c:v>
                </c:pt>
                <c:pt idx="70">
                  <c:v>4.4032326888924151</c:v>
                </c:pt>
                <c:pt idx="71">
                  <c:v>4.4848417163464909</c:v>
                </c:pt>
                <c:pt idx="72">
                  <c:v>4.5684611422094683</c:v>
                </c:pt>
                <c:pt idx="73">
                  <c:v>4.6069480728318375</c:v>
                </c:pt>
                <c:pt idx="74">
                  <c:v>4.6478882172245637</c:v>
                </c:pt>
                <c:pt idx="75">
                  <c:v>4.688646311277628</c:v>
                </c:pt>
              </c:numCache>
            </c:numRef>
          </c:val>
          <c:smooth val="0"/>
          <c:extLst>
            <c:ext xmlns:c16="http://schemas.microsoft.com/office/drawing/2014/chart" uri="{C3380CC4-5D6E-409C-BE32-E72D297353CC}">
              <c16:uniqueId val="{00000000-8EBC-4987-BE24-A126FCC02DDA}"/>
            </c:ext>
          </c:extLst>
        </c:ser>
        <c:ser>
          <c:idx val="2"/>
          <c:order val="1"/>
          <c:tx>
            <c:strRef>
              <c:f>current_projections!$A$66</c:f>
              <c:strCache>
                <c:ptCount val="1"/>
                <c:pt idx="0">
                  <c:v>Medicaid </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43464</c:v>
                </c:pt>
                <c:pt idx="45">
                  <c:v>43554</c:v>
                </c:pt>
                <c:pt idx="46">
                  <c:v>43646</c:v>
                </c:pt>
                <c:pt idx="47">
                  <c:v>43738</c:v>
                </c:pt>
                <c:pt idx="48">
                  <c:v>43829</c:v>
                </c:pt>
                <c:pt idx="49">
                  <c:v>43920</c:v>
                </c:pt>
                <c:pt idx="50">
                  <c:v>44012</c:v>
                </c:pt>
                <c:pt idx="51">
                  <c:v>44104</c:v>
                </c:pt>
                <c:pt idx="52">
                  <c:v>44195</c:v>
                </c:pt>
                <c:pt idx="53">
                  <c:v>44285</c:v>
                </c:pt>
                <c:pt idx="54">
                  <c:v>44377</c:v>
                </c:pt>
                <c:pt idx="55">
                  <c:v>44469</c:v>
                </c:pt>
                <c:pt idx="56">
                  <c:v>44560</c:v>
                </c:pt>
                <c:pt idx="57">
                  <c:v>44650</c:v>
                </c:pt>
                <c:pt idx="58">
                  <c:v>44742</c:v>
                </c:pt>
                <c:pt idx="59">
                  <c:v>44834</c:v>
                </c:pt>
                <c:pt idx="60">
                  <c:v>44925</c:v>
                </c:pt>
                <c:pt idx="61">
                  <c:v>45015</c:v>
                </c:pt>
                <c:pt idx="62">
                  <c:v>45107</c:v>
                </c:pt>
                <c:pt idx="63">
                  <c:v>45199</c:v>
                </c:pt>
                <c:pt idx="64">
                  <c:v>45290</c:v>
                </c:pt>
                <c:pt idx="65">
                  <c:v>45381</c:v>
                </c:pt>
                <c:pt idx="66">
                  <c:v>45473</c:v>
                </c:pt>
                <c:pt idx="67">
                  <c:v>45565</c:v>
                </c:pt>
                <c:pt idx="68">
                  <c:v>45656</c:v>
                </c:pt>
                <c:pt idx="69">
                  <c:v>45746</c:v>
                </c:pt>
                <c:pt idx="70">
                  <c:v>45838</c:v>
                </c:pt>
                <c:pt idx="71">
                  <c:v>45930</c:v>
                </c:pt>
                <c:pt idx="72">
                  <c:v>46021</c:v>
                </c:pt>
                <c:pt idx="73">
                  <c:v>46111</c:v>
                </c:pt>
                <c:pt idx="74">
                  <c:v>46203</c:v>
                </c:pt>
                <c:pt idx="75">
                  <c:v>46295</c:v>
                </c:pt>
              </c:numCache>
            </c:numRef>
          </c:cat>
          <c:val>
            <c:numRef>
              <c:f>current_projections!$EW$66:$HT$66</c:f>
              <c:numCache>
                <c:formatCode>0</c:formatCode>
                <c:ptCount val="76"/>
                <c:pt idx="0">
                  <c:v>2.2470456016074651</c:v>
                </c:pt>
                <c:pt idx="1">
                  <c:v>2.2633267353764248</c:v>
                </c:pt>
                <c:pt idx="2">
                  <c:v>2.2910250175609228</c:v>
                </c:pt>
                <c:pt idx="3">
                  <c:v>2.2972389991371873</c:v>
                </c:pt>
                <c:pt idx="4">
                  <c:v>2.3476080909371886</c:v>
                </c:pt>
                <c:pt idx="5">
                  <c:v>2.4898398693945603</c:v>
                </c:pt>
                <c:pt idx="6">
                  <c:v>2.57021229159264</c:v>
                </c:pt>
                <c:pt idx="7">
                  <c:v>2.6226916222269994</c:v>
                </c:pt>
                <c:pt idx="8">
                  <c:v>2.5485370522286028</c:v>
                </c:pt>
                <c:pt idx="9">
                  <c:v>2.5955411849416494</c:v>
                </c:pt>
                <c:pt idx="10">
                  <c:v>2.5840641560755993</c:v>
                </c:pt>
                <c:pt idx="11">
                  <c:v>2.6896730084417007</c:v>
                </c:pt>
                <c:pt idx="12">
                  <c:v>2.7170489738071493</c:v>
                </c:pt>
                <c:pt idx="13">
                  <c:v>2.7397977207604445</c:v>
                </c:pt>
                <c:pt idx="14">
                  <c:v>2.6438739820084924</c:v>
                </c:pt>
                <c:pt idx="15">
                  <c:v>2.5423457051417726</c:v>
                </c:pt>
                <c:pt idx="16">
                  <c:v>2.5277751400626722</c:v>
                </c:pt>
                <c:pt idx="17">
                  <c:v>2.5006554388943685</c:v>
                </c:pt>
                <c:pt idx="18">
                  <c:v>2.6107736978634621</c:v>
                </c:pt>
                <c:pt idx="19">
                  <c:v>2.5773195876288657</c:v>
                </c:pt>
                <c:pt idx="20">
                  <c:v>2.6218144251752871</c:v>
                </c:pt>
                <c:pt idx="21">
                  <c:v>2.5637311703360375</c:v>
                </c:pt>
                <c:pt idx="22">
                  <c:v>2.6349479201101098</c:v>
                </c:pt>
                <c:pt idx="23">
                  <c:v>2.6601458866262679</c:v>
                </c:pt>
                <c:pt idx="24">
                  <c:v>2.6259870866528909</c:v>
                </c:pt>
                <c:pt idx="25">
                  <c:v>2.6860941711639543</c:v>
                </c:pt>
                <c:pt idx="26">
                  <c:v>2.7631443032744554</c:v>
                </c:pt>
                <c:pt idx="27">
                  <c:v>2.8628991297870181</c:v>
                </c:pt>
                <c:pt idx="28">
                  <c:v>2.889816968915548</c:v>
                </c:pt>
                <c:pt idx="29">
                  <c:v>2.9142367448693407</c:v>
                </c:pt>
                <c:pt idx="30">
                  <c:v>2.952588454171766</c:v>
                </c:pt>
                <c:pt idx="31">
                  <c:v>2.9485410040859525</c:v>
                </c:pt>
                <c:pt idx="32">
                  <c:v>2.9513359194525566</c:v>
                </c:pt>
                <c:pt idx="33">
                  <c:v>2.9887392648201168</c:v>
                </c:pt>
                <c:pt idx="34">
                  <c:v>2.996668580042595</c:v>
                </c:pt>
                <c:pt idx="35">
                  <c:v>3.0133619864252434</c:v>
                </c:pt>
                <c:pt idx="36">
                  <c:v>3.0338475805091885</c:v>
                </c:pt>
                <c:pt idx="37">
                  <c:v>2.9933307588740572</c:v>
                </c:pt>
                <c:pt idx="38">
                  <c:v>2.9407358813167965</c:v>
                </c:pt>
                <c:pt idx="39">
                  <c:v>2.9793599175009318</c:v>
                </c:pt>
                <c:pt idx="40">
                  <c:v>2.9407315523553086</c:v>
                </c:pt>
                <c:pt idx="41">
                  <c:v>2.9454618033032278</c:v>
                </c:pt>
                <c:pt idx="42">
                  <c:v>2.9521994522802872</c:v>
                </c:pt>
                <c:pt idx="43">
                  <c:v>2.9512561111380031</c:v>
                </c:pt>
                <c:pt idx="44">
                  <c:v>2.9313954160096038</c:v>
                </c:pt>
                <c:pt idx="45">
                  <c:v>2.930022799598722</c:v>
                </c:pt>
                <c:pt idx="46">
                  <c:v>2.9301415243850952</c:v>
                </c:pt>
                <c:pt idx="47">
                  <c:v>2.9313249761456608</c:v>
                </c:pt>
                <c:pt idx="48">
                  <c:v>2.9335022958462251</c:v>
                </c:pt>
                <c:pt idx="49">
                  <c:v>2.9316926212633612</c:v>
                </c:pt>
                <c:pt idx="50">
                  <c:v>2.9318066210572167</c:v>
                </c:pt>
                <c:pt idx="51">
                  <c:v>2.9323490266156087</c:v>
                </c:pt>
                <c:pt idx="52">
                  <c:v>2.9333855299078269</c:v>
                </c:pt>
                <c:pt idx="53">
                  <c:v>2.9392624102265699</c:v>
                </c:pt>
                <c:pt idx="54">
                  <c:v>2.9468946726634591</c:v>
                </c:pt>
                <c:pt idx="55">
                  <c:v>2.9547956104283695</c:v>
                </c:pt>
                <c:pt idx="56">
                  <c:v>2.9627324106475852</c:v>
                </c:pt>
                <c:pt idx="57">
                  <c:v>2.9808534796753348</c:v>
                </c:pt>
                <c:pt idx="58">
                  <c:v>3.0008609571106963</c:v>
                </c:pt>
                <c:pt idx="59">
                  <c:v>3.020740825854185</c:v>
                </c:pt>
                <c:pt idx="60">
                  <c:v>3.0405942348480957</c:v>
                </c:pt>
                <c:pt idx="61">
                  <c:v>3.0568823565089702</c:v>
                </c:pt>
                <c:pt idx="62">
                  <c:v>3.074871294105888</c:v>
                </c:pt>
                <c:pt idx="63">
                  <c:v>3.0924606175882667</c:v>
                </c:pt>
                <c:pt idx="64">
                  <c:v>3.1100042411614188</c:v>
                </c:pt>
                <c:pt idx="65">
                  <c:v>3.1263194393439919</c:v>
                </c:pt>
                <c:pt idx="66">
                  <c:v>3.14419098123073</c:v>
                </c:pt>
                <c:pt idx="67">
                  <c:v>3.1619454630943595</c:v>
                </c:pt>
                <c:pt idx="68">
                  <c:v>3.1793829841648562</c:v>
                </c:pt>
                <c:pt idx="69">
                  <c:v>3.1934049293541302</c:v>
                </c:pt>
                <c:pt idx="70">
                  <c:v>3.2092994512571917</c:v>
                </c:pt>
                <c:pt idx="71">
                  <c:v>3.2262716264072728</c:v>
                </c:pt>
                <c:pt idx="72">
                  <c:v>3.2436870511645215</c:v>
                </c:pt>
                <c:pt idx="73">
                  <c:v>3.2591335651074202</c:v>
                </c:pt>
                <c:pt idx="74">
                  <c:v>3.2761542894750906</c:v>
                </c:pt>
                <c:pt idx="75">
                  <c:v>3.292880534835537</c:v>
                </c:pt>
              </c:numCache>
            </c:numRef>
          </c:val>
          <c:smooth val="0"/>
          <c:extLst>
            <c:ext xmlns:c16="http://schemas.microsoft.com/office/drawing/2014/chart" uri="{C3380CC4-5D6E-409C-BE32-E72D297353CC}">
              <c16:uniqueId val="{00000001-8EBC-4987-BE24-A126FCC02DDA}"/>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2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chart" Target="../charts/chart5.xml"/><Relationship Id="rId7" Type="http://schemas.openxmlformats.org/officeDocument/2006/relationships/image" Target="../media/image1.png"/><Relationship Id="rId12" Type="http://schemas.openxmlformats.org/officeDocument/2006/relationships/chart" Target="../charts/chart13.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2.xml"/><Relationship Id="rId5" Type="http://schemas.openxmlformats.org/officeDocument/2006/relationships/chart" Target="../charts/chart7.xml"/><Relationship Id="rId15" Type="http://schemas.openxmlformats.org/officeDocument/2006/relationships/chart" Target="../charts/chart16.xml"/><Relationship Id="rId10" Type="http://schemas.openxmlformats.org/officeDocument/2006/relationships/chart" Target="../charts/chart11.xml"/><Relationship Id="rId4" Type="http://schemas.openxmlformats.org/officeDocument/2006/relationships/chart" Target="../charts/chart6.xml"/><Relationship Id="rId9" Type="http://schemas.openxmlformats.org/officeDocument/2006/relationships/chart" Target="../charts/chart10.xml"/><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179</xdr:col>
      <xdr:colOff>323850</xdr:colOff>
      <xdr:row>52</xdr:row>
      <xdr:rowOff>142875</xdr:rowOff>
    </xdr:from>
    <xdr:to>
      <xdr:col>183</xdr:col>
      <xdr:colOff>295275</xdr:colOff>
      <xdr:row>68</xdr:row>
      <xdr:rowOff>85726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214</xdr:col>
      <xdr:colOff>0</xdr:colOff>
      <xdr:row>73</xdr:row>
      <xdr:rowOff>0</xdr:rowOff>
    </xdr:from>
    <xdr:to>
      <xdr:col>221</xdr:col>
      <xdr:colOff>395968</xdr:colOff>
      <xdr:row>91</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11.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0.14804</cdr:y>
    </cdr:to>
    <cdr:sp macro="" textlink="">
      <cdr:nvSpPr>
        <cdr:cNvPr id="3" name="TextBox 2"/>
        <cdr:cNvSpPr txBox="1"/>
      </cdr:nvSpPr>
      <cdr:spPr>
        <a:xfrm xmlns:a="http://schemas.openxmlformats.org/drawingml/2006/main">
          <a:off x="172334" y="275626"/>
          <a:ext cx="1772957" cy="2291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0.46655</cdr:x>
      <cdr:y>0.16923</cdr:y>
    </cdr:from>
    <cdr:to>
      <cdr:x>0.46769</cdr:x>
      <cdr:y>0.78771</cdr:y>
    </cdr:to>
    <cdr:cxnSp macro="">
      <cdr:nvCxnSpPr>
        <cdr:cNvPr id="5" name="Straight Connector 4"/>
        <cdr:cNvCxnSpPr/>
      </cdr:nvCxnSpPr>
      <cdr:spPr>
        <a:xfrm xmlns:a="http://schemas.openxmlformats.org/drawingml/2006/main" flipH="1">
          <a:off x="2613007" y="523876"/>
          <a:ext cx="6368" cy="1914579"/>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2.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0.47279</cdr:x>
      <cdr:y>0.28212</cdr:y>
    </cdr:to>
    <cdr:sp macro="" textlink="">
      <cdr:nvSpPr>
        <cdr:cNvPr id="3" name="TextBox 2"/>
        <cdr:cNvSpPr txBox="1"/>
      </cdr:nvSpPr>
      <cdr:spPr>
        <a:xfrm xmlns:a="http://schemas.openxmlformats.org/drawingml/2006/main">
          <a:off x="172334" y="275625"/>
          <a:ext cx="2475616" cy="6863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0.46769</cdr:x>
      <cdr:y>0.1676</cdr:y>
    </cdr:from>
    <cdr:to>
      <cdr:x>0.46995</cdr:x>
      <cdr:y>0.81378</cdr:y>
    </cdr:to>
    <cdr:cxnSp macro="">
      <cdr:nvCxnSpPr>
        <cdr:cNvPr id="5" name="Straight Connector 4"/>
        <cdr:cNvCxnSpPr/>
      </cdr:nvCxnSpPr>
      <cdr:spPr>
        <a:xfrm xmlns:a="http://schemas.openxmlformats.org/drawingml/2006/main">
          <a:off x="2619375" y="571500"/>
          <a:ext cx="12675" cy="2203449"/>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3.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aseline="0">
              <a:latin typeface="Arial" panose="020B0604020202020204" pitchFamily="34" charset="0"/>
              <a:cs typeface="Arial" panose="020B0604020202020204" pitchFamily="34" charset="0"/>
            </a:rPr>
            <a:t>% of GDP</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14.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0.00718</cdr:x>
      <cdr:y>0.01819</cdr:y>
    </cdr:from>
    <cdr:to>
      <cdr:x>0.64373</cdr:x>
      <cdr:y>0.08419</cdr:y>
    </cdr:to>
    <cdr:sp macro="" textlink="">
      <cdr:nvSpPr>
        <cdr:cNvPr id="11" name="TextBox 1"/>
        <cdr:cNvSpPr txBox="1"/>
      </cdr:nvSpPr>
      <cdr:spPr>
        <a:xfrm xmlns:a="http://schemas.openxmlformats.org/drawingml/2006/main">
          <a:off x="40118" y="62027"/>
          <a:ext cx="3556734" cy="22505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2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0.01469</cdr:x>
      <cdr:y>0.06798</cdr:y>
    </cdr:from>
    <cdr:to>
      <cdr:x>0.64254</cdr:x>
      <cdr:y>0.12172</cdr:y>
    </cdr:to>
    <cdr:sp macro="" textlink="">
      <cdr:nvSpPr>
        <cdr:cNvPr id="12" name="TextBox 1"/>
        <cdr:cNvSpPr txBox="1"/>
      </cdr:nvSpPr>
      <cdr:spPr>
        <a:xfrm xmlns:a="http://schemas.openxmlformats.org/drawingml/2006/main">
          <a:off x="82069" y="231825"/>
          <a:ext cx="3508119" cy="18325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latin typeface="Helvetica" panose="020B0604020202020204" pitchFamily="34" charset="0"/>
              <a:cs typeface="Helvetica" panose="020B0604020202020204" pitchFamily="34" charset="0"/>
            </a:rPr>
            <a:t>%</a:t>
          </a:r>
          <a:r>
            <a:rPr lang="en-US" sz="1000" b="0" baseline="0">
              <a:latin typeface="Helvetica" panose="020B0604020202020204" pitchFamily="34" charset="0"/>
              <a:cs typeface="Helvetica" panose="020B0604020202020204" pitchFamily="34" charset="0"/>
            </a:rPr>
            <a:t> of GDP</a:t>
          </a:r>
        </a:p>
        <a:p xmlns:a="http://schemas.openxmlformats.org/drawingml/2006/main">
          <a:endParaRPr lang="en-US" sz="1000" b="0">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0.0495</cdr:x>
      <cdr:y>0.07852</cdr:y>
    </cdr:from>
    <cdr:to>
      <cdr:x>0.17793</cdr:x>
      <cdr:y>0.30023</cdr:y>
    </cdr:to>
    <cdr:sp macro="" textlink="">
      <cdr:nvSpPr>
        <cdr:cNvPr id="21"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22"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23"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0.46939</cdr:x>
      <cdr:y>0.18229</cdr:y>
    </cdr:from>
    <cdr:to>
      <cdr:x>0.46961</cdr:x>
      <cdr:y>0.77374</cdr:y>
    </cdr:to>
    <cdr:cxnSp macro="">
      <cdr:nvCxnSpPr>
        <cdr:cNvPr id="24" name="Straight Connector 4"/>
        <cdr:cNvCxnSpPr/>
      </cdr:nvCxnSpPr>
      <cdr:spPr>
        <a:xfrm xmlns:a="http://schemas.openxmlformats.org/drawingml/2006/main" flipH="1">
          <a:off x="2628913" y="621610"/>
          <a:ext cx="1229" cy="2016805"/>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0.37302</cdr:x>
      <cdr:y>0.16853</cdr:y>
    </cdr:from>
    <cdr:to>
      <cdr:x>0.60236</cdr:x>
      <cdr:y>0.23897</cdr:y>
    </cdr:to>
    <cdr:sp macro="" textlink="">
      <cdr:nvSpPr>
        <cdr:cNvPr id="16" name="TextBox 1"/>
        <cdr:cNvSpPr txBox="1"/>
      </cdr:nvSpPr>
      <cdr:spPr>
        <a:xfrm xmlns:a="http://schemas.openxmlformats.org/drawingml/2006/main">
          <a:off x="2089150" y="574675"/>
          <a:ext cx="1284464" cy="24019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Actual     Projected</a:t>
          </a:r>
        </a:p>
        <a:p xmlns:a="http://schemas.openxmlformats.org/drawingml/2006/main">
          <a:endParaRPr lang="en-US" sz="1100"/>
        </a:p>
      </cdr:txBody>
    </cdr:sp>
  </cdr:relSizeAnchor>
</c:userShapes>
</file>

<file path=xl/drawings/drawing15.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endParaRPr lang="en-US" sz="900" baseline="0">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0.47066</cdr:x>
      <cdr:y>0.14555</cdr:y>
    </cdr:from>
    <cdr:to>
      <cdr:x>0.47179</cdr:x>
      <cdr:y>0.78616</cdr:y>
    </cdr:to>
    <cdr:cxnSp macro="">
      <cdr:nvCxnSpPr>
        <cdr:cNvPr id="5" name="Straight Connector 4"/>
        <cdr:cNvCxnSpPr/>
      </cdr:nvCxnSpPr>
      <cdr:spPr>
        <a:xfrm xmlns:a="http://schemas.openxmlformats.org/drawingml/2006/main" flipH="1">
          <a:off x="2622577" y="514350"/>
          <a:ext cx="6323" cy="2263763"/>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6.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0.20374</cdr:x>
      <cdr:y>0.18246</cdr:y>
    </cdr:from>
    <cdr:to>
      <cdr:x>0.20487</cdr:x>
      <cdr:y>0.76557</cdr:y>
    </cdr:to>
    <cdr:cxnSp macro="">
      <cdr:nvCxnSpPr>
        <cdr:cNvPr id="5" name="Straight Connector 4"/>
        <cdr:cNvCxnSpPr/>
      </cdr:nvCxnSpPr>
      <cdr:spPr>
        <a:xfrm xmlns:a="http://schemas.openxmlformats.org/drawingml/2006/main" flipH="1">
          <a:off x="1022710" y="590902"/>
          <a:ext cx="5673" cy="1888401"/>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7.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0.19145</cdr:x>
      <cdr:y>0.20783</cdr:y>
    </cdr:from>
    <cdr:to>
      <cdr:x>0.19185</cdr:x>
      <cdr:y>0.78014</cdr:y>
    </cdr:to>
    <cdr:cxnSp macro="">
      <cdr:nvCxnSpPr>
        <cdr:cNvPr id="5" name="Straight Connector 4"/>
        <cdr:cNvCxnSpPr/>
      </cdr:nvCxnSpPr>
      <cdr:spPr>
        <a:xfrm xmlns:a="http://schemas.openxmlformats.org/drawingml/2006/main">
          <a:off x="981075" y="657224"/>
          <a:ext cx="2055" cy="18098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8.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0.19145</cdr:x>
      <cdr:y>0.20783</cdr:y>
    </cdr:from>
    <cdr:to>
      <cdr:x>0.19185</cdr:x>
      <cdr:y>0.78014</cdr:y>
    </cdr:to>
    <cdr:cxnSp macro="">
      <cdr:nvCxnSpPr>
        <cdr:cNvPr id="5" name="Straight Connector 4"/>
        <cdr:cNvCxnSpPr/>
      </cdr:nvCxnSpPr>
      <cdr:spPr>
        <a:xfrm xmlns:a="http://schemas.openxmlformats.org/drawingml/2006/main">
          <a:off x="981075" y="657224"/>
          <a:ext cx="2055" cy="18098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9.xml><?xml version="1.0" encoding="utf-8"?>
<xdr:wsDr xmlns:xdr="http://schemas.openxmlformats.org/drawingml/2006/spreadsheetDrawing" xmlns:a="http://schemas.openxmlformats.org/drawingml/2006/main">
  <xdr:twoCellAnchor>
    <xdr:from>
      <xdr:col>171</xdr:col>
      <xdr:colOff>0</xdr:colOff>
      <xdr:row>135</xdr:row>
      <xdr:rowOff>0</xdr:rowOff>
    </xdr:from>
    <xdr:to>
      <xdr:col>177</xdr:col>
      <xdr:colOff>280148</xdr:colOff>
      <xdr:row>158</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105</xdr:row>
      <xdr:rowOff>141192</xdr:rowOff>
    </xdr:from>
    <xdr:to>
      <xdr:col>1</xdr:col>
      <xdr:colOff>2588558</xdr:colOff>
      <xdr:row>127</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130</xdr:row>
      <xdr:rowOff>0</xdr:rowOff>
    </xdr:from>
    <xdr:to>
      <xdr:col>1</xdr:col>
      <xdr:colOff>2208961</xdr:colOff>
      <xdr:row>153</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106</xdr:row>
      <xdr:rowOff>0</xdr:rowOff>
    </xdr:from>
    <xdr:to>
      <xdr:col>61</xdr:col>
      <xdr:colOff>168087</xdr:colOff>
      <xdr:row>132</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20.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42</xdr:row>
      <xdr:rowOff>65484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projections.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dr:relSizeAnchor xmlns:cdr="http://schemas.openxmlformats.org/drawingml/2006/chartDrawing">
    <cdr:from>
      <cdr:x>0.67763</cdr:x>
      <cdr:y>0.41303</cdr:y>
    </cdr:from>
    <cdr:to>
      <cdr:x>0.8513</cdr:x>
      <cdr:y>0.65139</cdr:y>
    </cdr:to>
    <cdr:sp macro="" textlink="">
      <cdr:nvSpPr>
        <cdr:cNvPr id="7" name="TextBox 6"/>
        <cdr:cNvSpPr txBox="1"/>
      </cdr:nvSpPr>
      <cdr:spPr>
        <a:xfrm xmlns:a="http://schemas.openxmlformats.org/drawingml/2006/main">
          <a:off x="3572690" y="1584496"/>
          <a:ext cx="915650" cy="9144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a:latin typeface="Arial" panose="020B0604020202020204" pitchFamily="34" charset="0"/>
              <a:cs typeface="Arial" panose="020B0604020202020204" pitchFamily="34" charset="0"/>
            </a:rPr>
            <a:t>Projected</a:t>
          </a:r>
        </a:p>
      </cdr:txBody>
    </cdr:sp>
  </cdr:relSizeAnchor>
</c:userShapes>
</file>

<file path=xl/drawings/drawing22.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projections.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dr:relSizeAnchor xmlns:cdr="http://schemas.openxmlformats.org/drawingml/2006/chartDrawing">
    <cdr:from>
      <cdr:x>0.63829</cdr:x>
      <cdr:y>0.40193</cdr:y>
    </cdr:from>
    <cdr:to>
      <cdr:x>0.81197</cdr:x>
      <cdr:y>0.62865</cdr:y>
    </cdr:to>
    <cdr:sp macro="" textlink="">
      <cdr:nvSpPr>
        <cdr:cNvPr id="7" name="TextBox 1"/>
        <cdr:cNvSpPr txBox="1"/>
      </cdr:nvSpPr>
      <cdr:spPr>
        <a:xfrm xmlns:a="http://schemas.openxmlformats.org/drawingml/2006/main">
          <a:off x="3365269" y="1621052"/>
          <a:ext cx="915703" cy="91439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latin typeface="Arial" panose="020B0604020202020204" pitchFamily="34" charset="0"/>
              <a:cs typeface="Arial" panose="020B0604020202020204" pitchFamily="34" charset="0"/>
            </a:rPr>
            <a:t>Projected</a:t>
          </a:r>
        </a:p>
      </cdr:txBody>
    </cdr:sp>
  </cdr:relSizeAnchor>
</c:userShapes>
</file>

<file path=xl/drawings/drawing3.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endParaRPr lang="en-US" sz="900" baseline="0">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0.47066</cdr:x>
      <cdr:y>0.14555</cdr:y>
    </cdr:from>
    <cdr:to>
      <cdr:x>0.47179</cdr:x>
      <cdr:y>0.78616</cdr:y>
    </cdr:to>
    <cdr:cxnSp macro="">
      <cdr:nvCxnSpPr>
        <cdr:cNvPr id="5" name="Straight Connector 4"/>
        <cdr:cNvCxnSpPr/>
      </cdr:nvCxnSpPr>
      <cdr:spPr>
        <a:xfrm xmlns:a="http://schemas.openxmlformats.org/drawingml/2006/main" flipH="1">
          <a:off x="2622577" y="514350"/>
          <a:ext cx="6323" cy="2263763"/>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12</xdr:col>
      <xdr:colOff>17319</xdr:colOff>
      <xdr:row>22</xdr:row>
      <xdr:rowOff>45893</xdr:rowOff>
    </xdr:from>
    <xdr:to>
      <xdr:col>21</xdr:col>
      <xdr:colOff>128155</xdr:colOff>
      <xdr:row>40</xdr:row>
      <xdr:rowOff>26843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604405</xdr:colOff>
      <xdr:row>2</xdr:row>
      <xdr:rowOff>45893</xdr:rowOff>
    </xdr:from>
    <xdr:to>
      <xdr:col>21</xdr:col>
      <xdr:colOff>109105</xdr:colOff>
      <xdr:row>20</xdr:row>
      <xdr:rowOff>26843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536864</xdr:colOff>
      <xdr:row>49</xdr:row>
      <xdr:rowOff>86591</xdr:rowOff>
    </xdr:from>
    <xdr:to>
      <xdr:col>21</xdr:col>
      <xdr:colOff>45028</xdr:colOff>
      <xdr:row>67</xdr:row>
      <xdr:rowOff>67541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536864</xdr:colOff>
      <xdr:row>68</xdr:row>
      <xdr:rowOff>86591</xdr:rowOff>
    </xdr:from>
    <xdr:to>
      <xdr:col>21</xdr:col>
      <xdr:colOff>45028</xdr:colOff>
      <xdr:row>86</xdr:row>
      <xdr:rowOff>67541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86592</xdr:colOff>
      <xdr:row>96</xdr:row>
      <xdr:rowOff>51954</xdr:rowOff>
    </xdr:from>
    <xdr:to>
      <xdr:col>21</xdr:col>
      <xdr:colOff>172317</xdr:colOff>
      <xdr:row>114</xdr:row>
      <xdr:rowOff>156729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100199</xdr:colOff>
      <xdr:row>137</xdr:row>
      <xdr:rowOff>11134</xdr:rowOff>
    </xdr:from>
    <xdr:to>
      <xdr:col>21</xdr:col>
      <xdr:colOff>421821</xdr:colOff>
      <xdr:row>155</xdr:row>
      <xdr:rowOff>68036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84859</xdr:colOff>
      <xdr:row>1</xdr:row>
      <xdr:rowOff>16453</xdr:rowOff>
    </xdr:from>
    <xdr:to>
      <xdr:col>32</xdr:col>
      <xdr:colOff>201169</xdr:colOff>
      <xdr:row>76</xdr:row>
      <xdr:rowOff>14048</xdr:rowOff>
    </xdr:to>
    <xdr:pic>
      <xdr:nvPicPr>
        <xdr:cNvPr id="13" name="Picture 12"/>
        <xdr:cNvPicPr>
          <a:picLocks noChangeAspect="1"/>
        </xdr:cNvPicPr>
      </xdr:nvPicPr>
      <xdr:blipFill>
        <a:blip xmlns:r="http://schemas.openxmlformats.org/officeDocument/2006/relationships" r:embed="rId7"/>
        <a:stretch>
          <a:fillRect/>
        </a:stretch>
      </xdr:blipFill>
      <xdr:spPr>
        <a:xfrm>
          <a:off x="14025995" y="258908"/>
          <a:ext cx="5571538" cy="14271973"/>
        </a:xfrm>
        <a:prstGeom prst="rect">
          <a:avLst/>
        </a:prstGeom>
      </xdr:spPr>
    </xdr:pic>
    <xdr:clientData/>
  </xdr:twoCellAnchor>
  <xdr:twoCellAnchor>
    <xdr:from>
      <xdr:col>0</xdr:col>
      <xdr:colOff>560677</xdr:colOff>
      <xdr:row>23</xdr:row>
      <xdr:rowOff>36802</xdr:rowOff>
    </xdr:from>
    <xdr:to>
      <xdr:col>10</xdr:col>
      <xdr:colOff>192667</xdr:colOff>
      <xdr:row>40</xdr:row>
      <xdr:rowOff>132052</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36801</xdr:colOff>
      <xdr:row>50</xdr:row>
      <xdr:rowOff>84427</xdr:rowOff>
    </xdr:from>
    <xdr:to>
      <xdr:col>10</xdr:col>
      <xdr:colOff>164090</xdr:colOff>
      <xdr:row>68</xdr:row>
      <xdr:rowOff>65377</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587334</xdr:colOff>
      <xdr:row>137</xdr:row>
      <xdr:rowOff>39585</xdr:rowOff>
    </xdr:from>
    <xdr:to>
      <xdr:col>10</xdr:col>
      <xdr:colOff>89313</xdr:colOff>
      <xdr:row>155</xdr:row>
      <xdr:rowOff>20535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8283</xdr:colOff>
      <xdr:row>3</xdr:row>
      <xdr:rowOff>16565</xdr:rowOff>
    </xdr:from>
    <xdr:to>
      <xdr:col>10</xdr:col>
      <xdr:colOff>122583</xdr:colOff>
      <xdr:row>20</xdr:row>
      <xdr:rowOff>188015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70</xdr:row>
      <xdr:rowOff>0</xdr:rowOff>
    </xdr:from>
    <xdr:to>
      <xdr:col>10</xdr:col>
      <xdr:colOff>85725</xdr:colOff>
      <xdr:row>88</xdr:row>
      <xdr:rowOff>104775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152399</xdr:colOff>
      <xdr:row>96</xdr:row>
      <xdr:rowOff>76201</xdr:rowOff>
    </xdr:from>
    <xdr:to>
      <xdr:col>9</xdr:col>
      <xdr:colOff>295274</xdr:colOff>
      <xdr:row>113</xdr:row>
      <xdr:rowOff>76200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142875</xdr:colOff>
      <xdr:row>115</xdr:row>
      <xdr:rowOff>38101</xdr:rowOff>
    </xdr:from>
    <xdr:to>
      <xdr:col>9</xdr:col>
      <xdr:colOff>390524</xdr:colOff>
      <xdr:row>131</xdr:row>
      <xdr:rowOff>152401</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157</xdr:row>
      <xdr:rowOff>0</xdr:rowOff>
    </xdr:from>
    <xdr:to>
      <xdr:col>12</xdr:col>
      <xdr:colOff>314886</xdr:colOff>
      <xdr:row>179</xdr:row>
      <xdr:rowOff>0</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0.46939</cdr:x>
      <cdr:y>0.20764</cdr:y>
    </cdr:from>
    <cdr:to>
      <cdr:x>0.46995</cdr:x>
      <cdr:y>0.77374</cdr:y>
    </cdr:to>
    <cdr:cxnSp macro="">
      <cdr:nvCxnSpPr>
        <cdr:cNvPr id="5" name="Straight Connector 4"/>
        <cdr:cNvCxnSpPr/>
      </cdr:nvCxnSpPr>
      <cdr:spPr>
        <a:xfrm xmlns:a="http://schemas.openxmlformats.org/drawingml/2006/main" flipH="1">
          <a:off x="2628900" y="708025"/>
          <a:ext cx="3175" cy="19304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(2009 $), Quarterly</a:t>
          </a:r>
          <a:endParaRPr lang="en-US" sz="900" baseline="0">
            <a:latin typeface="Arial" panose="020B0604020202020204" pitchFamily="34" charset="0"/>
            <a:cs typeface="Arial" panose="020B0604020202020204" pitchFamily="34" charset="0"/>
          </a:endParaRP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0.47279</cdr:x>
      <cdr:y>0.2095</cdr:y>
    </cdr:from>
    <cdr:to>
      <cdr:x>0.47279</cdr:x>
      <cdr:y>0.8352</cdr:y>
    </cdr:to>
    <cdr:cxnSp macro="">
      <cdr:nvCxnSpPr>
        <cdr:cNvPr id="6" name="Straight Connector 5"/>
        <cdr:cNvCxnSpPr/>
      </cdr:nvCxnSpPr>
      <cdr:spPr>
        <a:xfrm xmlns:a="http://schemas.openxmlformats.org/drawingml/2006/main">
          <a:off x="2647950" y="714375"/>
          <a:ext cx="0" cy="21336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0.38081</cdr:x>
      <cdr:y>0.20515</cdr:y>
    </cdr:from>
    <cdr:to>
      <cdr:x>0.61015</cdr:x>
      <cdr:y>0.27559</cdr:y>
    </cdr:to>
    <cdr:sp macro="" textlink="">
      <cdr:nvSpPr>
        <cdr:cNvPr id="9" name="TextBox 8"/>
        <cdr:cNvSpPr txBox="1"/>
      </cdr:nvSpPr>
      <cdr:spPr>
        <a:xfrm xmlns:a="http://schemas.openxmlformats.org/drawingml/2006/main">
          <a:off x="2145421" y="699541"/>
          <a:ext cx="1292087" cy="2401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Actual     Projected</a:t>
          </a:r>
        </a:p>
        <a:p xmlns:a="http://schemas.openxmlformats.org/drawingml/2006/main">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0.46655</cdr:x>
      <cdr:y>0.2067</cdr:y>
    </cdr:from>
    <cdr:to>
      <cdr:x>0.46939</cdr:x>
      <cdr:y>0.78771</cdr:y>
    </cdr:to>
    <cdr:cxnSp macro="">
      <cdr:nvCxnSpPr>
        <cdr:cNvPr id="5" name="Straight Connector 4"/>
        <cdr:cNvCxnSpPr/>
      </cdr:nvCxnSpPr>
      <cdr:spPr>
        <a:xfrm xmlns:a="http://schemas.openxmlformats.org/drawingml/2006/main" flipH="1">
          <a:off x="2613026" y="704850"/>
          <a:ext cx="15874" cy="19812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0.47279</cdr:x>
      <cdr:y>0.28212</cdr:y>
    </cdr:to>
    <cdr:sp macro="" textlink="">
      <cdr:nvSpPr>
        <cdr:cNvPr id="3" name="TextBox 2"/>
        <cdr:cNvSpPr txBox="1"/>
      </cdr:nvSpPr>
      <cdr:spPr>
        <a:xfrm xmlns:a="http://schemas.openxmlformats.org/drawingml/2006/main">
          <a:off x="172334" y="275625"/>
          <a:ext cx="2475616" cy="6863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projected nominal levels and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0.46995</cdr:x>
      <cdr:y>0.2095</cdr:y>
    </cdr:from>
    <cdr:to>
      <cdr:x>0.47109</cdr:x>
      <cdr:y>0.81378</cdr:y>
    </cdr:to>
    <cdr:cxnSp macro="">
      <cdr:nvCxnSpPr>
        <cdr:cNvPr id="5" name="Straight Connector 4"/>
        <cdr:cNvCxnSpPr/>
      </cdr:nvCxnSpPr>
      <cdr:spPr>
        <a:xfrm xmlns:a="http://schemas.openxmlformats.org/drawingml/2006/main" flipH="1">
          <a:off x="2632075" y="714375"/>
          <a:ext cx="6350" cy="2060575"/>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9.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0.47066</cdr:x>
      <cdr:y>0.20305</cdr:y>
    </cdr:from>
    <cdr:to>
      <cdr:x>0.47179</cdr:x>
      <cdr:y>0.78616</cdr:y>
    </cdr:to>
    <cdr:cxnSp macro="">
      <cdr:nvCxnSpPr>
        <cdr:cNvPr id="5" name="Straight Connector 4"/>
        <cdr:cNvCxnSpPr/>
      </cdr:nvCxnSpPr>
      <cdr:spPr>
        <a:xfrm xmlns:a="http://schemas.openxmlformats.org/drawingml/2006/main" flipH="1">
          <a:off x="2622550" y="717550"/>
          <a:ext cx="6350" cy="2060575"/>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hyperlink" Target="https://www.cbo.gov/publication/54194" TargetMode="External"/><Relationship Id="rId26" Type="http://schemas.openxmlformats.org/officeDocument/2006/relationships/hyperlink" Target="mailto:YPTX@USNA" TargetMode="External"/><Relationship Id="rId39" Type="http://schemas.openxmlformats.org/officeDocument/2006/relationships/hyperlink" Target="mailto:YPOG@USNA" TargetMode="External"/><Relationship Id="rId3" Type="http://schemas.openxmlformats.org/officeDocument/2006/relationships/hyperlink" Target="mailto:YPTMD@USNA" TargetMode="External"/><Relationship Id="rId21" Type="http://schemas.openxmlformats.org/officeDocument/2006/relationships/hyperlink" Target="https://www.cbo.gov/about/products/budget-economic-data" TargetMode="External"/><Relationship Id="rId34" Type="http://schemas.openxmlformats.org/officeDocument/2006/relationships/hyperlink" Target="mailto:DC@USNA/100"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hyperlink" Target="https://www.cbo.gov/publication/54194" TargetMode="External"/><Relationship Id="rId25" Type="http://schemas.openxmlformats.org/officeDocument/2006/relationships/hyperlink" Target="mailto:YPTMR@USNA" TargetMode="External"/><Relationship Id="rId33" Type="http://schemas.openxmlformats.org/officeDocument/2006/relationships/hyperlink" Target="mailto:CH@USECON" TargetMode="External"/><Relationship Id="rId38" Type="http://schemas.openxmlformats.org/officeDocument/2006/relationships/hyperlink" Target="mailto:YPOG@USNA"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hyperlink" Target="https://www.cbo.gov/about/products/budget-economic-data" TargetMode="External"/><Relationship Id="rId29"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24" Type="http://schemas.openxmlformats.org/officeDocument/2006/relationships/hyperlink" Target="mailto:YPTMD@USNA" TargetMode="External"/><Relationship Id="rId32" Type="http://schemas.openxmlformats.org/officeDocument/2006/relationships/hyperlink" Target="mailto:C@USECON" TargetMode="External"/><Relationship Id="rId37" Type="http://schemas.openxmlformats.org/officeDocument/2006/relationships/hyperlink" Target="mailto:GDPPOTHQ@USECON" TargetMode="External"/><Relationship Id="rId40" Type="http://schemas.openxmlformats.org/officeDocument/2006/relationships/printerSettings" Target="../printerSettings/printerSettings1.bin"/><Relationship Id="rId5" Type="http://schemas.openxmlformats.org/officeDocument/2006/relationships/hyperlink" Target="mailto:GRCSP@USNA" TargetMode="External"/><Relationship Id="rId15" Type="http://schemas.openxmlformats.org/officeDocument/2006/relationships/hyperlink" Target="mailto:G@USNA" TargetMode="External"/><Relationship Id="rId23" Type="http://schemas.openxmlformats.org/officeDocument/2006/relationships/hyperlink" Target="mailto:GTFP@USNA" TargetMode="External"/><Relationship Id="rId28" Type="http://schemas.openxmlformats.org/officeDocument/2006/relationships/hyperlink" Target="mailto:YCTLG@USNA" TargetMode="External"/><Relationship Id="rId36"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hyperlink" Target="https://www.cbo.gov/about/products/budget-economic-data" TargetMode="External"/><Relationship Id="rId31"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 Id="rId22" Type="http://schemas.openxmlformats.org/officeDocument/2006/relationships/hyperlink" Target="https://www.cbo.gov/about/products/budget-economic-data" TargetMode="External"/><Relationship Id="rId27" Type="http://schemas.openxmlformats.org/officeDocument/2006/relationships/hyperlink" Target="mailto:YTPI@USNA" TargetMode="External"/><Relationship Id="rId30" Type="http://schemas.openxmlformats.org/officeDocument/2006/relationships/hyperlink" Target="mailto:GDPH@USECON" TargetMode="External"/><Relationship Id="rId35" Type="http://schemas.openxmlformats.org/officeDocument/2006/relationships/hyperlink" Target="mailto:PTGH@USEC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hyperlink" Target="mailto:YPOG@USNA" TargetMode="External"/><Relationship Id="rId1" Type="http://schemas.openxmlformats.org/officeDocument/2006/relationships/hyperlink" Target="mailto:GRSP@USNA"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57"/>
  <sheetViews>
    <sheetView zoomScale="85" zoomScaleNormal="85" workbookViewId="0">
      <selection activeCell="H8" sqref="H8"/>
    </sheetView>
  </sheetViews>
  <sheetFormatPr defaultRowHeight="15"/>
  <cols>
    <col min="1" max="1" width="26.140625" bestFit="1" customWidth="1"/>
    <col min="2" max="2" width="43.42578125" bestFit="1" customWidth="1"/>
    <col min="3" max="3" width="17.85546875" bestFit="1" customWidth="1"/>
    <col min="4" max="4" width="15" bestFit="1" customWidth="1"/>
    <col min="5" max="5" width="14.28515625" customWidth="1"/>
    <col min="6" max="6" width="7.7109375" style="61" customWidth="1"/>
    <col min="8" max="8" width="21.140625" customWidth="1"/>
    <col min="9" max="9" width="40.85546875" customWidth="1"/>
    <col min="10" max="10" width="23.42578125" style="61" customWidth="1"/>
    <col min="11" max="11" width="21.140625" customWidth="1"/>
    <col min="12" max="12" width="7.85546875" customWidth="1"/>
  </cols>
  <sheetData>
    <row r="1" spans="1:9">
      <c r="A1" s="108" t="s">
        <v>489</v>
      </c>
      <c r="B1" s="108"/>
      <c r="C1" s="108"/>
      <c r="D1" s="108"/>
      <c r="E1" s="108"/>
    </row>
    <row r="2" spans="1:9" s="42" customFormat="1">
      <c r="A2" s="3" t="s">
        <v>25</v>
      </c>
      <c r="B2" s="3" t="s">
        <v>0</v>
      </c>
      <c r="C2" s="3" t="s">
        <v>2</v>
      </c>
      <c r="D2" s="3" t="s">
        <v>4</v>
      </c>
      <c r="E2" s="3" t="s">
        <v>5</v>
      </c>
      <c r="F2" s="65" t="s">
        <v>490</v>
      </c>
      <c r="H2"/>
    </row>
    <row r="3" spans="1:9" ht="51.75" customHeight="1">
      <c r="A3" t="s">
        <v>29</v>
      </c>
      <c r="B3" s="1" t="s">
        <v>1</v>
      </c>
      <c r="C3" t="s">
        <v>3</v>
      </c>
      <c r="D3" s="2" t="s">
        <v>7</v>
      </c>
      <c r="E3" t="s">
        <v>6</v>
      </c>
      <c r="F3" s="66"/>
      <c r="I3" s="2"/>
    </row>
    <row r="4" spans="1:9">
      <c r="A4" t="s">
        <v>27</v>
      </c>
      <c r="B4" t="s">
        <v>13</v>
      </c>
      <c r="C4" t="s">
        <v>16</v>
      </c>
      <c r="D4" s="2" t="s">
        <v>21</v>
      </c>
      <c r="E4" t="s">
        <v>23</v>
      </c>
      <c r="F4" s="66"/>
    </row>
    <row r="5" spans="1:9">
      <c r="A5" t="s">
        <v>27</v>
      </c>
      <c r="B5" t="s">
        <v>14</v>
      </c>
      <c r="C5" t="s">
        <v>17</v>
      </c>
      <c r="D5" s="2" t="s">
        <v>20</v>
      </c>
      <c r="E5" t="s">
        <v>22</v>
      </c>
      <c r="F5" s="66"/>
    </row>
    <row r="6" spans="1:9">
      <c r="A6" t="s">
        <v>26</v>
      </c>
      <c r="B6" t="s">
        <v>18</v>
      </c>
      <c r="C6" t="s">
        <v>15</v>
      </c>
      <c r="D6" s="2" t="s">
        <v>19</v>
      </c>
      <c r="E6" t="s">
        <v>24</v>
      </c>
      <c r="F6" s="66"/>
    </row>
    <row r="7" spans="1:9">
      <c r="A7" t="s">
        <v>28</v>
      </c>
      <c r="B7" t="s">
        <v>616</v>
      </c>
      <c r="C7" t="s">
        <v>617</v>
      </c>
      <c r="D7" s="2" t="s">
        <v>614</v>
      </c>
      <c r="E7" t="s">
        <v>37</v>
      </c>
      <c r="F7" s="66" t="s">
        <v>474</v>
      </c>
      <c r="H7" s="2"/>
      <c r="I7" s="61"/>
    </row>
    <row r="8" spans="1:9">
      <c r="A8" t="s">
        <v>28</v>
      </c>
      <c r="B8" t="s">
        <v>35</v>
      </c>
      <c r="C8" t="s">
        <v>32</v>
      </c>
      <c r="D8" s="2" t="s">
        <v>42</v>
      </c>
      <c r="E8" t="s">
        <v>38</v>
      </c>
      <c r="F8" s="66" t="s">
        <v>475</v>
      </c>
      <c r="H8" s="2" t="s">
        <v>612</v>
      </c>
      <c r="I8" s="2" t="s">
        <v>613</v>
      </c>
    </row>
    <row r="9" spans="1:9">
      <c r="A9" t="s">
        <v>28</v>
      </c>
      <c r="B9" t="s">
        <v>36</v>
      </c>
      <c r="C9" t="s">
        <v>31</v>
      </c>
      <c r="D9" s="2" t="s">
        <v>43</v>
      </c>
      <c r="E9" t="s">
        <v>39</v>
      </c>
      <c r="F9" s="66" t="s">
        <v>473</v>
      </c>
    </row>
    <row r="10" spans="1:9">
      <c r="A10" t="s">
        <v>216</v>
      </c>
      <c r="B10" t="s">
        <v>41</v>
      </c>
      <c r="C10" t="s">
        <v>33</v>
      </c>
      <c r="D10" s="2" t="s">
        <v>44</v>
      </c>
      <c r="E10" t="s">
        <v>40</v>
      </c>
    </row>
    <row r="11" spans="1:9">
      <c r="A11" t="s">
        <v>217</v>
      </c>
      <c r="B11" t="s">
        <v>218</v>
      </c>
      <c r="C11" t="s">
        <v>219</v>
      </c>
      <c r="D11" s="2" t="s">
        <v>220</v>
      </c>
      <c r="E11" t="s">
        <v>221</v>
      </c>
    </row>
    <row r="12" spans="1:9">
      <c r="A12" t="s">
        <v>30</v>
      </c>
      <c r="B12" t="s">
        <v>8</v>
      </c>
      <c r="D12" s="2" t="s">
        <v>45</v>
      </c>
      <c r="E12" t="s">
        <v>46</v>
      </c>
      <c r="I12" s="2"/>
    </row>
    <row r="13" spans="1:9">
      <c r="A13" t="s">
        <v>30</v>
      </c>
      <c r="B13" t="s">
        <v>9</v>
      </c>
      <c r="D13" s="2" t="s">
        <v>52</v>
      </c>
      <c r="E13" t="s">
        <v>49</v>
      </c>
    </row>
    <row r="14" spans="1:9">
      <c r="A14" t="s">
        <v>30</v>
      </c>
      <c r="B14" t="s">
        <v>10</v>
      </c>
      <c r="D14" s="2" t="s">
        <v>51</v>
      </c>
      <c r="E14" t="s">
        <v>50</v>
      </c>
    </row>
    <row r="15" spans="1:9">
      <c r="A15" t="s">
        <v>30</v>
      </c>
      <c r="B15" t="s">
        <v>11</v>
      </c>
      <c r="D15" s="2" t="s">
        <v>53</v>
      </c>
      <c r="E15" t="s">
        <v>54</v>
      </c>
    </row>
    <row r="16" spans="1:9">
      <c r="A16" t="s">
        <v>30</v>
      </c>
      <c r="B16" t="s">
        <v>12</v>
      </c>
      <c r="D16" s="2" t="s">
        <v>47</v>
      </c>
      <c r="E16" t="s">
        <v>48</v>
      </c>
    </row>
    <row r="17" spans="1:14">
      <c r="A17" t="s">
        <v>30</v>
      </c>
      <c r="B17" t="s">
        <v>190</v>
      </c>
      <c r="D17" s="2" t="s">
        <v>191</v>
      </c>
      <c r="E17" t="s">
        <v>195</v>
      </c>
      <c r="J17" s="2"/>
      <c r="K17" s="61"/>
    </row>
    <row r="18" spans="1:14">
      <c r="A18" t="s">
        <v>30</v>
      </c>
      <c r="B18" s="14" t="s">
        <v>193</v>
      </c>
      <c r="C18" t="s">
        <v>198</v>
      </c>
      <c r="D18" s="2" t="s">
        <v>197</v>
      </c>
      <c r="E18" t="s">
        <v>194</v>
      </c>
      <c r="L18" s="61"/>
    </row>
    <row r="20" spans="1:14">
      <c r="A20" s="108" t="s">
        <v>454</v>
      </c>
      <c r="B20" s="108"/>
      <c r="C20" s="108"/>
      <c r="D20" s="108"/>
      <c r="E20" s="108"/>
    </row>
    <row r="21" spans="1:14">
      <c r="A21" s="3" t="s">
        <v>25</v>
      </c>
      <c r="B21" s="3" t="s">
        <v>0</v>
      </c>
      <c r="C21" s="3" t="s">
        <v>455</v>
      </c>
      <c r="D21" s="3" t="s">
        <v>456</v>
      </c>
      <c r="E21" s="3" t="s">
        <v>466</v>
      </c>
      <c r="N21" s="2" t="s">
        <v>21</v>
      </c>
    </row>
    <row r="22" spans="1:14">
      <c r="A22" s="61" t="s">
        <v>30</v>
      </c>
      <c r="B22" s="61" t="s">
        <v>8</v>
      </c>
      <c r="C22" t="s">
        <v>487</v>
      </c>
      <c r="D22" s="2" t="s">
        <v>486</v>
      </c>
      <c r="E22" s="61"/>
      <c r="N22" s="2" t="s">
        <v>20</v>
      </c>
    </row>
    <row r="23" spans="1:14">
      <c r="A23" s="61" t="s">
        <v>30</v>
      </c>
      <c r="B23" s="61" t="s">
        <v>9</v>
      </c>
      <c r="C23" s="61" t="s">
        <v>487</v>
      </c>
      <c r="D23" s="2" t="s">
        <v>486</v>
      </c>
      <c r="E23" s="61"/>
      <c r="N23" s="2" t="s">
        <v>19</v>
      </c>
    </row>
    <row r="24" spans="1:14">
      <c r="A24" s="61" t="s">
        <v>30</v>
      </c>
      <c r="B24" s="61" t="s">
        <v>10</v>
      </c>
      <c r="C24" s="61" t="s">
        <v>487</v>
      </c>
      <c r="D24" s="2" t="s">
        <v>486</v>
      </c>
      <c r="E24" s="61"/>
      <c r="N24" s="2" t="s">
        <v>42</v>
      </c>
    </row>
    <row r="25" spans="1:14">
      <c r="A25" s="61" t="s">
        <v>30</v>
      </c>
      <c r="B25" s="61" t="s">
        <v>11</v>
      </c>
      <c r="C25" s="61" t="s">
        <v>487</v>
      </c>
      <c r="D25" s="2" t="s">
        <v>486</v>
      </c>
      <c r="E25" s="61"/>
      <c r="N25" s="2" t="s">
        <v>43</v>
      </c>
    </row>
    <row r="26" spans="1:14">
      <c r="A26" s="61" t="s">
        <v>30</v>
      </c>
      <c r="B26" s="61" t="s">
        <v>12</v>
      </c>
      <c r="C26" s="61" t="s">
        <v>487</v>
      </c>
      <c r="D26" s="2" t="s">
        <v>486</v>
      </c>
      <c r="E26" s="61"/>
      <c r="N26" s="2" t="s">
        <v>44</v>
      </c>
    </row>
    <row r="27" spans="1:14">
      <c r="A27" s="61" t="s">
        <v>30</v>
      </c>
      <c r="B27" s="61" t="s">
        <v>190</v>
      </c>
      <c r="C27" s="61" t="s">
        <v>487</v>
      </c>
      <c r="D27" s="2" t="s">
        <v>486</v>
      </c>
      <c r="E27" s="61"/>
      <c r="N27" s="2" t="s">
        <v>220</v>
      </c>
    </row>
    <row r="28" spans="1:14" s="61" customFormat="1">
      <c r="A28" s="61" t="s">
        <v>30</v>
      </c>
      <c r="B28" s="61" t="s">
        <v>580</v>
      </c>
      <c r="C28" s="61" t="s">
        <v>487</v>
      </c>
      <c r="D28" s="2" t="s">
        <v>486</v>
      </c>
      <c r="H28"/>
      <c r="N28"/>
    </row>
    <row r="29" spans="1:14">
      <c r="A29" s="61" t="s">
        <v>30</v>
      </c>
      <c r="B29" s="61" t="s">
        <v>579</v>
      </c>
      <c r="C29" s="61" t="s">
        <v>487</v>
      </c>
      <c r="D29" s="2" t="s">
        <v>486</v>
      </c>
      <c r="E29" s="61"/>
      <c r="N29" s="2" t="s">
        <v>45</v>
      </c>
    </row>
    <row r="30" spans="1:14">
      <c r="A30" t="s">
        <v>30</v>
      </c>
      <c r="B30" s="61" t="s">
        <v>453</v>
      </c>
      <c r="C30" s="61" t="s">
        <v>487</v>
      </c>
      <c r="D30" s="2" t="s">
        <v>486</v>
      </c>
      <c r="E30" s="61"/>
      <c r="N30" s="2" t="s">
        <v>52</v>
      </c>
    </row>
    <row r="31" spans="1:14" s="61" customFormat="1">
      <c r="A31" s="61" t="s">
        <v>30</v>
      </c>
      <c r="B31" s="61" t="s">
        <v>529</v>
      </c>
      <c r="C31" s="61" t="s">
        <v>530</v>
      </c>
      <c r="D31" s="2" t="s">
        <v>486</v>
      </c>
      <c r="H31"/>
      <c r="N31" s="2" t="s">
        <v>51</v>
      </c>
    </row>
    <row r="32" spans="1:14">
      <c r="A32" t="s">
        <v>26</v>
      </c>
      <c r="B32" s="61" t="s">
        <v>18</v>
      </c>
      <c r="C32" t="s">
        <v>485</v>
      </c>
      <c r="D32" s="2" t="s">
        <v>484</v>
      </c>
      <c r="E32" s="61"/>
      <c r="N32" s="2" t="s">
        <v>53</v>
      </c>
    </row>
    <row r="33" spans="1:14">
      <c r="A33" t="s">
        <v>28</v>
      </c>
      <c r="B33" s="61" t="s">
        <v>34</v>
      </c>
      <c r="C33" s="61" t="s">
        <v>485</v>
      </c>
      <c r="D33" s="2" t="s">
        <v>484</v>
      </c>
      <c r="E33" s="61"/>
      <c r="N33" s="2" t="s">
        <v>47</v>
      </c>
    </row>
    <row r="34" spans="1:14">
      <c r="A34" t="s">
        <v>28</v>
      </c>
      <c r="B34" s="61" t="s">
        <v>35</v>
      </c>
      <c r="C34" s="61" t="s">
        <v>485</v>
      </c>
      <c r="D34" s="2" t="s">
        <v>484</v>
      </c>
      <c r="E34" s="61"/>
      <c r="N34" s="2" t="s">
        <v>7</v>
      </c>
    </row>
    <row r="35" spans="1:14">
      <c r="A35" t="s">
        <v>28</v>
      </c>
      <c r="B35" s="61" t="s">
        <v>36</v>
      </c>
      <c r="C35" s="61" t="s">
        <v>485</v>
      </c>
      <c r="D35" s="2" t="s">
        <v>484</v>
      </c>
      <c r="E35" s="61"/>
      <c r="N35" s="2" t="s">
        <v>191</v>
      </c>
    </row>
    <row r="36" spans="1:14">
      <c r="A36" t="s">
        <v>216</v>
      </c>
      <c r="B36" s="61" t="s">
        <v>41</v>
      </c>
      <c r="C36" s="61" t="s">
        <v>485</v>
      </c>
      <c r="D36" s="2" t="s">
        <v>484</v>
      </c>
      <c r="E36" s="61"/>
      <c r="N36" s="2" t="s">
        <v>197</v>
      </c>
    </row>
    <row r="37" spans="1:14">
      <c r="A37" t="s">
        <v>217</v>
      </c>
      <c r="B37" s="61" t="s">
        <v>218</v>
      </c>
      <c r="C37" s="61" t="s">
        <v>485</v>
      </c>
      <c r="D37" s="2" t="s">
        <v>484</v>
      </c>
      <c r="E37" s="61"/>
    </row>
    <row r="38" spans="1:14">
      <c r="A38" t="s">
        <v>27</v>
      </c>
      <c r="B38" s="63" t="s">
        <v>491</v>
      </c>
      <c r="C38" s="63" t="s">
        <v>458</v>
      </c>
      <c r="D38" s="64" t="s">
        <v>457</v>
      </c>
      <c r="E38" s="61"/>
    </row>
    <row r="39" spans="1:14">
      <c r="A39" t="s">
        <v>27</v>
      </c>
      <c r="B39" s="63" t="s">
        <v>492</v>
      </c>
      <c r="C39" s="63" t="s">
        <v>459</v>
      </c>
      <c r="D39" s="64" t="s">
        <v>457</v>
      </c>
    </row>
    <row r="41" spans="1:14">
      <c r="A41" s="68"/>
      <c r="B41" s="108" t="s">
        <v>488</v>
      </c>
      <c r="C41" s="108"/>
      <c r="D41" s="108"/>
      <c r="E41" s="108"/>
      <c r="F41"/>
    </row>
    <row r="42" spans="1:14">
      <c r="A42" s="3" t="s">
        <v>25</v>
      </c>
      <c r="B42" s="3" t="s">
        <v>0</v>
      </c>
      <c r="C42" s="3" t="s">
        <v>455</v>
      </c>
      <c r="D42" s="3" t="s">
        <v>456</v>
      </c>
      <c r="E42" s="3" t="s">
        <v>466</v>
      </c>
    </row>
    <row r="43" spans="1:14">
      <c r="A43" s="66" t="s">
        <v>26</v>
      </c>
      <c r="B43" s="66" t="s">
        <v>442</v>
      </c>
      <c r="C43" s="66" t="s">
        <v>462</v>
      </c>
      <c r="D43" s="67" t="s">
        <v>457</v>
      </c>
      <c r="F43"/>
    </row>
    <row r="44" spans="1:14">
      <c r="A44" s="66" t="s">
        <v>26</v>
      </c>
      <c r="B44" s="66" t="s">
        <v>443</v>
      </c>
      <c r="C44" s="66" t="s">
        <v>463</v>
      </c>
      <c r="D44" s="67" t="s">
        <v>457</v>
      </c>
      <c r="F44"/>
    </row>
    <row r="45" spans="1:14">
      <c r="A45" s="66" t="s">
        <v>26</v>
      </c>
      <c r="B45" s="66" t="s">
        <v>444</v>
      </c>
      <c r="C45" s="66" t="s">
        <v>464</v>
      </c>
      <c r="D45" s="67" t="s">
        <v>457</v>
      </c>
      <c r="F45"/>
    </row>
    <row r="46" spans="1:14">
      <c r="A46" s="66" t="s">
        <v>26</v>
      </c>
      <c r="B46" s="66" t="s">
        <v>445</v>
      </c>
      <c r="C46" s="66" t="s">
        <v>461</v>
      </c>
      <c r="D46" s="67" t="s">
        <v>457</v>
      </c>
      <c r="F46"/>
    </row>
    <row r="47" spans="1:14">
      <c r="A47" s="66" t="s">
        <v>26</v>
      </c>
      <c r="B47" s="66" t="s">
        <v>446</v>
      </c>
      <c r="C47" s="66" t="s">
        <v>465</v>
      </c>
      <c r="D47" s="67" t="s">
        <v>457</v>
      </c>
      <c r="F47"/>
    </row>
    <row r="48" spans="1:14">
      <c r="A48" s="66" t="s">
        <v>28</v>
      </c>
      <c r="B48" s="66" t="s">
        <v>447</v>
      </c>
      <c r="C48" s="66" t="s">
        <v>468</v>
      </c>
      <c r="D48" s="67" t="s">
        <v>467</v>
      </c>
      <c r="F48"/>
    </row>
    <row r="49" spans="1:6">
      <c r="A49" s="66" t="s">
        <v>28</v>
      </c>
      <c r="B49" s="66" t="s">
        <v>448</v>
      </c>
      <c r="C49" s="66" t="s">
        <v>469</v>
      </c>
      <c r="D49" s="67" t="s">
        <v>467</v>
      </c>
      <c r="F49"/>
    </row>
    <row r="50" spans="1:6">
      <c r="A50" s="66" t="s">
        <v>28</v>
      </c>
      <c r="B50" s="66" t="s">
        <v>449</v>
      </c>
      <c r="C50" s="66" t="s">
        <v>470</v>
      </c>
      <c r="D50" s="67" t="s">
        <v>467</v>
      </c>
      <c r="F50"/>
    </row>
    <row r="51" spans="1:6">
      <c r="A51" s="66" t="s">
        <v>28</v>
      </c>
      <c r="B51" s="66" t="s">
        <v>472</v>
      </c>
      <c r="C51" s="66" t="s">
        <v>471</v>
      </c>
      <c r="D51" s="67" t="s">
        <v>467</v>
      </c>
      <c r="F51"/>
    </row>
    <row r="52" spans="1:6">
      <c r="A52" s="66" t="s">
        <v>216</v>
      </c>
      <c r="B52" s="66" t="s">
        <v>216</v>
      </c>
      <c r="C52" s="66" t="s">
        <v>468</v>
      </c>
      <c r="D52" s="67" t="s">
        <v>467</v>
      </c>
      <c r="F52"/>
    </row>
    <row r="53" spans="1:6">
      <c r="A53" s="66" t="s">
        <v>216</v>
      </c>
      <c r="B53" s="66" t="s">
        <v>224</v>
      </c>
      <c r="C53" s="66" t="s">
        <v>468</v>
      </c>
      <c r="D53" s="67" t="s">
        <v>467</v>
      </c>
      <c r="F53"/>
    </row>
    <row r="54" spans="1:6">
      <c r="A54" s="66" t="s">
        <v>28</v>
      </c>
      <c r="B54" s="66" t="s">
        <v>34</v>
      </c>
      <c r="C54" s="66" t="s">
        <v>468</v>
      </c>
      <c r="D54" s="67" t="s">
        <v>467</v>
      </c>
      <c r="F54"/>
    </row>
    <row r="55" spans="1:6">
      <c r="A55" s="66" t="s">
        <v>460</v>
      </c>
      <c r="B55" s="66" t="s">
        <v>450</v>
      </c>
      <c r="C55" s="66" t="s">
        <v>476</v>
      </c>
      <c r="D55" s="67" t="s">
        <v>457</v>
      </c>
      <c r="F55"/>
    </row>
    <row r="56" spans="1:6">
      <c r="A56" s="66" t="s">
        <v>460</v>
      </c>
      <c r="B56" s="66" t="s">
        <v>451</v>
      </c>
      <c r="C56" s="66" t="s">
        <v>476</v>
      </c>
      <c r="D56" s="67" t="s">
        <v>457</v>
      </c>
      <c r="F56"/>
    </row>
    <row r="57" spans="1:6">
      <c r="A57" s="66" t="s">
        <v>460</v>
      </c>
      <c r="B57" s="66" t="s">
        <v>452</v>
      </c>
      <c r="C57" s="66" t="s">
        <v>476</v>
      </c>
      <c r="D57" s="67" t="s">
        <v>457</v>
      </c>
      <c r="F57"/>
    </row>
  </sheetData>
  <mergeCells count="3">
    <mergeCell ref="B41:E41"/>
    <mergeCell ref="A1:E1"/>
    <mergeCell ref="A20:E20"/>
  </mergeCells>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 ref="D32" r:id="rId17"/>
    <hyperlink ref="D33:D37" r:id="rId18" display="CBO’s Projections of Federal Receipts and Expenditures in the National Income and Product Accounts, July 2018"/>
    <hyperlink ref="D22" r:id="rId19"/>
    <hyperlink ref="D23:D30" r:id="rId20" display="CBO's 10-Year Economic Projections, April 2018"/>
    <hyperlink ref="D28" r:id="rId21"/>
    <hyperlink ref="D31" r:id="rId22"/>
    <hyperlink ref="N23" r:id="rId23"/>
    <hyperlink ref="N22" r:id="rId24"/>
    <hyperlink ref="N21" r:id="rId25"/>
    <hyperlink ref="N24" r:id="rId26"/>
    <hyperlink ref="N25" r:id="rId27"/>
    <hyperlink ref="N26" r:id="rId28"/>
    <hyperlink ref="N27" r:id="rId29"/>
    <hyperlink ref="N29" r:id="rId30"/>
    <hyperlink ref="N33" r:id="rId31"/>
    <hyperlink ref="N31" r:id="rId32"/>
    <hyperlink ref="N30" r:id="rId33"/>
    <hyperlink ref="N32" r:id="rId34"/>
    <hyperlink ref="N34" r:id="rId35"/>
    <hyperlink ref="N36" r:id="rId36"/>
    <hyperlink ref="N35" r:id="rId37"/>
    <hyperlink ref="I8" r:id="rId38" display="YPOG@USNA"/>
    <hyperlink ref="H8" r:id="rId39"/>
  </hyperlinks>
  <pageMargins left="0.7" right="0.7" top="0.75" bottom="0.75" header="0.3" footer="0.3"/>
  <pageSetup orientation="portrait" r:id="rId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activeCell="A35" sqref="A35"/>
    </sheetView>
  </sheetViews>
  <sheetFormatPr defaultRowHeight="15"/>
  <cols>
    <col min="1" max="1" width="72.140625" style="62" customWidth="1"/>
    <col min="2" max="2" width="9.140625" style="61"/>
    <col min="3" max="14" width="9.140625" style="62"/>
  </cols>
  <sheetData>
    <row r="1" spans="1:53">
      <c r="A1" s="71"/>
      <c r="B1" s="71" t="s">
        <v>390</v>
      </c>
      <c r="C1" s="71" t="s">
        <v>391</v>
      </c>
      <c r="D1" s="71" t="s">
        <v>392</v>
      </c>
      <c r="E1" s="71" t="s">
        <v>393</v>
      </c>
      <c r="F1" s="71" t="s">
        <v>394</v>
      </c>
      <c r="G1" s="71" t="s">
        <v>395</v>
      </c>
      <c r="H1" s="71" t="s">
        <v>396</v>
      </c>
      <c r="I1" s="71" t="s">
        <v>397</v>
      </c>
      <c r="J1" s="71" t="s">
        <v>398</v>
      </c>
      <c r="K1" s="71" t="s">
        <v>399</v>
      </c>
      <c r="L1" s="71" t="s">
        <v>400</v>
      </c>
      <c r="M1" s="71" t="s">
        <v>401</v>
      </c>
      <c r="N1" s="71" t="s">
        <v>402</v>
      </c>
      <c r="O1" s="71" t="s">
        <v>403</v>
      </c>
      <c r="P1" s="71" t="s">
        <v>404</v>
      </c>
      <c r="Q1" s="71" t="s">
        <v>405</v>
      </c>
      <c r="R1" s="71" t="s">
        <v>406</v>
      </c>
      <c r="S1" s="71" t="s">
        <v>407</v>
      </c>
      <c r="T1" s="71" t="s">
        <v>408</v>
      </c>
      <c r="U1" s="71" t="s">
        <v>409</v>
      </c>
      <c r="V1" s="71" t="s">
        <v>410</v>
      </c>
      <c r="W1" s="71" t="s">
        <v>411</v>
      </c>
      <c r="X1" s="71" t="s">
        <v>412</v>
      </c>
      <c r="Y1" s="71" t="s">
        <v>413</v>
      </c>
      <c r="Z1" s="71" t="s">
        <v>414</v>
      </c>
      <c r="AA1" s="71" t="s">
        <v>415</v>
      </c>
      <c r="AB1" s="71" t="s">
        <v>416</v>
      </c>
      <c r="AC1" s="71" t="s">
        <v>417</v>
      </c>
      <c r="AD1" s="71" t="s">
        <v>418</v>
      </c>
      <c r="AE1" s="71" t="s">
        <v>419</v>
      </c>
      <c r="AF1" s="71" t="s">
        <v>420</v>
      </c>
      <c r="AG1" s="71" t="s">
        <v>421</v>
      </c>
      <c r="AH1" s="71" t="s">
        <v>422</v>
      </c>
      <c r="AI1" s="71" t="s">
        <v>423</v>
      </c>
      <c r="AJ1" s="71" t="s">
        <v>424</v>
      </c>
      <c r="AK1" s="71" t="s">
        <v>425</v>
      </c>
      <c r="AL1" s="71" t="s">
        <v>426</v>
      </c>
      <c r="AM1" s="71" t="s">
        <v>427</v>
      </c>
      <c r="AN1" s="71" t="s">
        <v>428</v>
      </c>
      <c r="AO1" s="71" t="s">
        <v>429</v>
      </c>
      <c r="AP1" s="71" t="s">
        <v>430</v>
      </c>
      <c r="AQ1" s="71" t="s">
        <v>431</v>
      </c>
      <c r="AR1" s="71" t="s">
        <v>432</v>
      </c>
      <c r="AS1" s="71" t="s">
        <v>433</v>
      </c>
      <c r="AT1" s="71" t="s">
        <v>434</v>
      </c>
      <c r="AU1" s="71" t="s">
        <v>435</v>
      </c>
      <c r="AV1" s="71" t="s">
        <v>436</v>
      </c>
      <c r="AW1" s="71" t="s">
        <v>437</v>
      </c>
      <c r="AX1" s="71" t="s">
        <v>438</v>
      </c>
      <c r="AY1" s="71" t="s">
        <v>439</v>
      </c>
      <c r="AZ1" s="71" t="s">
        <v>440</v>
      </c>
      <c r="BA1" s="71" t="s">
        <v>441</v>
      </c>
    </row>
    <row r="2" spans="1:53">
      <c r="A2" s="72" t="s">
        <v>525</v>
      </c>
      <c r="B2" s="93">
        <v>42460</v>
      </c>
      <c r="C2" s="93">
        <v>42551</v>
      </c>
      <c r="D2" s="93">
        <v>42643</v>
      </c>
      <c r="E2" s="93">
        <v>42735</v>
      </c>
      <c r="F2" s="93">
        <v>42825</v>
      </c>
      <c r="G2" s="93">
        <v>42916</v>
      </c>
      <c r="H2" s="93">
        <v>43008</v>
      </c>
      <c r="I2" s="93">
        <v>43100</v>
      </c>
      <c r="J2" s="93">
        <v>43190</v>
      </c>
      <c r="K2" s="93">
        <v>43281</v>
      </c>
      <c r="L2" s="93">
        <v>43373</v>
      </c>
      <c r="M2" s="93">
        <v>43464</v>
      </c>
      <c r="N2" s="93">
        <v>43554</v>
      </c>
      <c r="O2" s="93">
        <v>43646</v>
      </c>
      <c r="P2" s="93">
        <v>43738</v>
      </c>
      <c r="Q2" s="93">
        <v>43829</v>
      </c>
      <c r="R2" s="93">
        <v>43920</v>
      </c>
      <c r="S2" s="93">
        <v>44012</v>
      </c>
      <c r="T2" s="93">
        <v>44104</v>
      </c>
      <c r="U2" s="93">
        <v>44195</v>
      </c>
      <c r="V2" s="93">
        <v>44285</v>
      </c>
      <c r="W2" s="93">
        <v>44377</v>
      </c>
      <c r="X2" s="93">
        <v>44469</v>
      </c>
      <c r="Y2" s="93">
        <v>44560</v>
      </c>
      <c r="Z2" s="93">
        <v>44650</v>
      </c>
      <c r="AA2" s="93">
        <v>44742</v>
      </c>
      <c r="AB2" s="93">
        <v>44834</v>
      </c>
      <c r="AC2" s="93">
        <v>44925</v>
      </c>
      <c r="AD2" s="93">
        <v>45015</v>
      </c>
      <c r="AE2" s="93">
        <v>45107</v>
      </c>
      <c r="AF2" s="93">
        <v>45199</v>
      </c>
      <c r="AG2" s="93">
        <v>45290</v>
      </c>
      <c r="AH2" s="93">
        <v>45381</v>
      </c>
      <c r="AI2" s="93">
        <v>45473</v>
      </c>
      <c r="AJ2" s="93">
        <v>45565</v>
      </c>
      <c r="AK2" s="93">
        <v>45656</v>
      </c>
      <c r="AL2" s="93">
        <v>45746</v>
      </c>
      <c r="AM2" s="93">
        <v>45838</v>
      </c>
      <c r="AN2" s="93">
        <v>45930</v>
      </c>
      <c r="AO2" s="93">
        <v>46021</v>
      </c>
      <c r="AP2" s="93">
        <v>46111</v>
      </c>
      <c r="AQ2" s="93">
        <v>46203</v>
      </c>
      <c r="AR2" s="93">
        <v>46295</v>
      </c>
      <c r="AS2" s="93">
        <v>46386</v>
      </c>
      <c r="AT2" s="93">
        <v>46476</v>
      </c>
      <c r="AU2" s="93">
        <v>46568</v>
      </c>
      <c r="AV2" s="93">
        <v>46660</v>
      </c>
      <c r="AW2" s="93">
        <v>46751</v>
      </c>
      <c r="AX2" s="93">
        <v>46842</v>
      </c>
      <c r="AY2" s="93">
        <v>46934</v>
      </c>
      <c r="AZ2" s="93">
        <v>47026</v>
      </c>
      <c r="BA2" s="93">
        <v>47117</v>
      </c>
    </row>
    <row r="3" spans="1:53">
      <c r="A3" s="73" t="s">
        <v>12</v>
      </c>
      <c r="B3" s="95">
        <v>18325.2</v>
      </c>
      <c r="C3" s="95">
        <v>18538</v>
      </c>
      <c r="D3" s="95">
        <v>18729.099999999999</v>
      </c>
      <c r="E3" s="95">
        <v>18905.5</v>
      </c>
      <c r="F3" s="95">
        <v>19057.7</v>
      </c>
      <c r="G3" s="95">
        <v>19250</v>
      </c>
      <c r="H3" s="95">
        <v>19500.599999999999</v>
      </c>
      <c r="I3" s="95">
        <v>19754.099999999999</v>
      </c>
      <c r="J3" s="95">
        <v>19960.099999999999</v>
      </c>
      <c r="K3" s="96">
        <v>20256</v>
      </c>
      <c r="L3" s="96">
        <v>20519.2</v>
      </c>
      <c r="M3" s="96">
        <v>20771.400000000001</v>
      </c>
      <c r="N3" s="96">
        <v>21022.2</v>
      </c>
      <c r="O3" s="96">
        <v>21265.599999999999</v>
      </c>
      <c r="P3" s="96">
        <v>21504.2</v>
      </c>
      <c r="Q3" s="96">
        <v>21738.3</v>
      </c>
      <c r="R3" s="96">
        <v>21958.5</v>
      </c>
      <c r="S3" s="96">
        <v>22166.7</v>
      </c>
      <c r="T3" s="96">
        <v>22373.8</v>
      </c>
      <c r="U3" s="96">
        <v>22579</v>
      </c>
      <c r="V3" s="96">
        <v>22798</v>
      </c>
      <c r="W3" s="96">
        <v>23006</v>
      </c>
      <c r="X3" s="96">
        <v>23213.9</v>
      </c>
      <c r="Y3" s="96">
        <v>23423.599999999999</v>
      </c>
      <c r="Z3" s="96">
        <v>23650.3</v>
      </c>
      <c r="AA3" s="96">
        <v>23865.599999999999</v>
      </c>
      <c r="AB3" s="96">
        <v>24084.799999999999</v>
      </c>
      <c r="AC3" s="96">
        <v>24307.3</v>
      </c>
      <c r="AD3" s="96">
        <v>24546.6</v>
      </c>
      <c r="AE3" s="96">
        <v>24775.7</v>
      </c>
      <c r="AF3" s="96">
        <v>25010.799999999999</v>
      </c>
      <c r="AG3" s="96">
        <v>25249.3</v>
      </c>
      <c r="AH3" s="96">
        <v>25500.9</v>
      </c>
      <c r="AI3" s="96">
        <v>25743.4</v>
      </c>
      <c r="AJ3" s="96">
        <v>25989.9</v>
      </c>
      <c r="AK3" s="96">
        <v>26242.1</v>
      </c>
      <c r="AL3" s="96">
        <v>26507.200000000001</v>
      </c>
      <c r="AM3" s="96">
        <v>26760.2</v>
      </c>
      <c r="AN3" s="96">
        <v>27007.5</v>
      </c>
      <c r="AO3" s="96">
        <v>27254.2</v>
      </c>
      <c r="AP3" s="96">
        <v>27515.1</v>
      </c>
      <c r="AQ3" s="96">
        <v>27766.1</v>
      </c>
      <c r="AR3" s="96">
        <v>28022.5</v>
      </c>
      <c r="AS3" s="96">
        <v>28286.5</v>
      </c>
      <c r="AT3" s="96">
        <v>28570.799999999999</v>
      </c>
      <c r="AU3" s="96">
        <v>28848.6</v>
      </c>
      <c r="AV3" s="96">
        <v>29128.400000000001</v>
      </c>
      <c r="AW3" s="96">
        <v>29408.2</v>
      </c>
      <c r="AX3" s="96">
        <v>29698.799999999999</v>
      </c>
      <c r="AY3" s="96">
        <v>29978.7</v>
      </c>
      <c r="AZ3" s="96">
        <v>30261.3</v>
      </c>
      <c r="BA3" s="96">
        <v>30546.400000000001</v>
      </c>
    </row>
    <row r="4" spans="1:53">
      <c r="A4" s="73" t="s">
        <v>8</v>
      </c>
      <c r="B4" s="95">
        <v>16571.599999999999</v>
      </c>
      <c r="C4" s="95">
        <v>16663.5</v>
      </c>
      <c r="D4" s="95">
        <v>16778.099999999999</v>
      </c>
      <c r="E4" s="95">
        <v>16851.400000000001</v>
      </c>
      <c r="F4" s="95">
        <v>16903.2</v>
      </c>
      <c r="G4" s="95">
        <v>17031.099999999999</v>
      </c>
      <c r="H4" s="95">
        <v>17163.900000000001</v>
      </c>
      <c r="I4" s="95">
        <v>17286.5</v>
      </c>
      <c r="J4" s="95">
        <v>17371.900000000001</v>
      </c>
      <c r="K4" s="96">
        <v>17552.3</v>
      </c>
      <c r="L4" s="96">
        <v>17686</v>
      </c>
      <c r="M4" s="96">
        <v>17816.8</v>
      </c>
      <c r="N4" s="96">
        <v>17935.900000000001</v>
      </c>
      <c r="O4" s="96">
        <v>18052</v>
      </c>
      <c r="P4" s="96">
        <v>18155.900000000001</v>
      </c>
      <c r="Q4" s="96">
        <v>18251.5</v>
      </c>
      <c r="R4" s="96">
        <v>18331.400000000001</v>
      </c>
      <c r="S4" s="96">
        <v>18407.900000000001</v>
      </c>
      <c r="T4" s="96">
        <v>18482.900000000001</v>
      </c>
      <c r="U4" s="96">
        <v>18555.400000000001</v>
      </c>
      <c r="V4" s="96">
        <v>18627.8</v>
      </c>
      <c r="W4" s="96">
        <v>18700.099999999999</v>
      </c>
      <c r="X4" s="96">
        <v>18772.2</v>
      </c>
      <c r="Y4" s="96">
        <v>18844.599999999999</v>
      </c>
      <c r="Z4" s="96">
        <v>18918.599999999999</v>
      </c>
      <c r="AA4" s="96">
        <v>18993</v>
      </c>
      <c r="AB4" s="96">
        <v>19068.099999999999</v>
      </c>
      <c r="AC4" s="96">
        <v>19143.5</v>
      </c>
      <c r="AD4" s="96">
        <v>19221.2</v>
      </c>
      <c r="AE4" s="96">
        <v>19299.099999999999</v>
      </c>
      <c r="AF4" s="96">
        <v>19379.7</v>
      </c>
      <c r="AG4" s="96">
        <v>19462.099999999999</v>
      </c>
      <c r="AH4" s="96">
        <v>19544.400000000001</v>
      </c>
      <c r="AI4" s="96">
        <v>19628.099999999999</v>
      </c>
      <c r="AJ4" s="96">
        <v>19713.900000000001</v>
      </c>
      <c r="AK4" s="96">
        <v>19803.2</v>
      </c>
      <c r="AL4" s="96">
        <v>19891.7</v>
      </c>
      <c r="AM4" s="96">
        <v>19979.3</v>
      </c>
      <c r="AN4" s="96">
        <v>20061.5</v>
      </c>
      <c r="AO4" s="96">
        <v>20142.2</v>
      </c>
      <c r="AP4" s="96">
        <v>20222.599999999999</v>
      </c>
      <c r="AQ4" s="96">
        <v>20304</v>
      </c>
      <c r="AR4" s="96">
        <v>20388.400000000001</v>
      </c>
      <c r="AS4" s="96">
        <v>20477.3</v>
      </c>
      <c r="AT4" s="96">
        <v>20569.900000000001</v>
      </c>
      <c r="AU4" s="96">
        <v>20665.8</v>
      </c>
      <c r="AV4" s="96">
        <v>20761.7</v>
      </c>
      <c r="AW4" s="96">
        <v>20856.099999999999</v>
      </c>
      <c r="AX4" s="96">
        <v>20947.2</v>
      </c>
      <c r="AY4" s="96">
        <v>21039</v>
      </c>
      <c r="AZ4" s="96">
        <v>21131</v>
      </c>
      <c r="BA4" s="96">
        <v>21223.3</v>
      </c>
    </row>
    <row r="5" spans="1:53">
      <c r="A5" s="73" t="s">
        <v>453</v>
      </c>
      <c r="B5" s="95">
        <v>16850.099999999999</v>
      </c>
      <c r="C5" s="95">
        <v>16918.3</v>
      </c>
      <c r="D5" s="95">
        <v>16986.2</v>
      </c>
      <c r="E5" s="95">
        <v>17054.099999999999</v>
      </c>
      <c r="F5" s="95">
        <v>17121</v>
      </c>
      <c r="G5" s="95">
        <v>17189.400000000001</v>
      </c>
      <c r="H5" s="95">
        <v>17259.8</v>
      </c>
      <c r="I5" s="95">
        <v>17333</v>
      </c>
      <c r="J5" s="95">
        <v>17412.2</v>
      </c>
      <c r="K5" s="96">
        <v>17495.8</v>
      </c>
      <c r="L5" s="96">
        <v>17582.5</v>
      </c>
      <c r="M5" s="96">
        <v>17672</v>
      </c>
      <c r="N5" s="96">
        <v>17763.7</v>
      </c>
      <c r="O5" s="96">
        <v>17857.7</v>
      </c>
      <c r="P5" s="96">
        <v>17953.099999999999</v>
      </c>
      <c r="Q5" s="96">
        <v>18049.2</v>
      </c>
      <c r="R5" s="96">
        <v>18144.5</v>
      </c>
      <c r="S5" s="96">
        <v>18239.3</v>
      </c>
      <c r="T5" s="96">
        <v>18334</v>
      </c>
      <c r="U5" s="96">
        <v>18428.3</v>
      </c>
      <c r="V5" s="96">
        <v>18521.8</v>
      </c>
      <c r="W5" s="96">
        <v>18615</v>
      </c>
      <c r="X5" s="96">
        <v>18708</v>
      </c>
      <c r="Y5" s="96">
        <v>18800.900000000001</v>
      </c>
      <c r="Z5" s="96">
        <v>18893.900000000001</v>
      </c>
      <c r="AA5" s="96">
        <v>18986.8</v>
      </c>
      <c r="AB5" s="96">
        <v>19079.5</v>
      </c>
      <c r="AC5" s="96">
        <v>19172.099999999999</v>
      </c>
      <c r="AD5" s="96">
        <v>19264.400000000001</v>
      </c>
      <c r="AE5" s="96">
        <v>19356.7</v>
      </c>
      <c r="AF5" s="96">
        <v>19448.8</v>
      </c>
      <c r="AG5" s="96">
        <v>19540.5</v>
      </c>
      <c r="AH5" s="96">
        <v>19631.900000000001</v>
      </c>
      <c r="AI5" s="96">
        <v>19722.7</v>
      </c>
      <c r="AJ5" s="96">
        <v>19813</v>
      </c>
      <c r="AK5" s="96">
        <v>19902.7</v>
      </c>
      <c r="AL5" s="96">
        <v>19991.599999999999</v>
      </c>
      <c r="AM5" s="96">
        <v>20079.7</v>
      </c>
      <c r="AN5" s="96">
        <v>20167.3</v>
      </c>
      <c r="AO5" s="96">
        <v>20254.599999999999</v>
      </c>
      <c r="AP5" s="96">
        <v>20341.8</v>
      </c>
      <c r="AQ5" s="96">
        <v>20428.7</v>
      </c>
      <c r="AR5" s="96">
        <v>20515.7</v>
      </c>
      <c r="AS5" s="96">
        <v>20603.099999999999</v>
      </c>
      <c r="AT5" s="96">
        <v>20691.2</v>
      </c>
      <c r="AU5" s="96">
        <v>20780.400000000001</v>
      </c>
      <c r="AV5" s="96">
        <v>20870.3</v>
      </c>
      <c r="AW5" s="96">
        <v>20960.900000000001</v>
      </c>
      <c r="AX5" s="96">
        <v>21052.400000000001</v>
      </c>
      <c r="AY5" s="96">
        <v>21144.6</v>
      </c>
      <c r="AZ5" s="96">
        <v>21237.200000000001</v>
      </c>
      <c r="BA5" s="96">
        <v>21329.9</v>
      </c>
    </row>
    <row r="6" spans="1:53">
      <c r="A6" s="73" t="s">
        <v>11</v>
      </c>
      <c r="B6" s="97">
        <v>109.985</v>
      </c>
      <c r="C6" s="97">
        <v>110.55500000000001</v>
      </c>
      <c r="D6" s="97">
        <v>111.03400000000001</v>
      </c>
      <c r="E6" s="97">
        <v>111.583</v>
      </c>
      <c r="F6" s="97">
        <v>112.19799999999999</v>
      </c>
      <c r="G6" s="97">
        <v>112.273</v>
      </c>
      <c r="H6" s="97">
        <v>112.699</v>
      </c>
      <c r="I6" s="97">
        <v>113.459</v>
      </c>
      <c r="J6" s="97">
        <v>114.16800000000001</v>
      </c>
      <c r="K6" s="98">
        <v>114.71899999999999</v>
      </c>
      <c r="L6" s="98">
        <v>115.35599999999999</v>
      </c>
      <c r="M6" s="98">
        <v>115.90900000000001</v>
      </c>
      <c r="N6" s="98">
        <v>116.438</v>
      </c>
      <c r="O6" s="98">
        <v>116.97799999999999</v>
      </c>
      <c r="P6" s="98">
        <v>117.571</v>
      </c>
      <c r="Q6" s="98">
        <v>118.203</v>
      </c>
      <c r="R6" s="98">
        <v>118.812</v>
      </c>
      <c r="S6" s="98">
        <v>119.434</v>
      </c>
      <c r="T6" s="98">
        <v>120.056</v>
      </c>
      <c r="U6" s="98">
        <v>120.68300000000001</v>
      </c>
      <c r="V6" s="98">
        <v>121.31699999999999</v>
      </c>
      <c r="W6" s="98">
        <v>121.947</v>
      </c>
      <c r="X6" s="98">
        <v>122.575</v>
      </c>
      <c r="Y6" s="98">
        <v>123.205</v>
      </c>
      <c r="Z6" s="98">
        <v>123.848</v>
      </c>
      <c r="AA6" s="98">
        <v>124.492</v>
      </c>
      <c r="AB6" s="98">
        <v>125.14100000000001</v>
      </c>
      <c r="AC6" s="98">
        <v>125.79300000000001</v>
      </c>
      <c r="AD6" s="98">
        <v>126.444</v>
      </c>
      <c r="AE6" s="98">
        <v>127.09399999999999</v>
      </c>
      <c r="AF6" s="98">
        <v>127.751</v>
      </c>
      <c r="AG6" s="98">
        <v>128.404</v>
      </c>
      <c r="AH6" s="98">
        <v>129.05199999999999</v>
      </c>
      <c r="AI6" s="98">
        <v>129.70099999999999</v>
      </c>
      <c r="AJ6" s="98">
        <v>130.35</v>
      </c>
      <c r="AK6" s="98">
        <v>130.99799999999999</v>
      </c>
      <c r="AL6" s="98">
        <v>131.64699999999999</v>
      </c>
      <c r="AM6" s="98">
        <v>132.29900000000001</v>
      </c>
      <c r="AN6" s="98">
        <v>132.952</v>
      </c>
      <c r="AO6" s="98">
        <v>133.608</v>
      </c>
      <c r="AP6" s="98">
        <v>134.267</v>
      </c>
      <c r="AQ6" s="98">
        <v>134.92699999999999</v>
      </c>
      <c r="AR6" s="98">
        <v>135.59</v>
      </c>
      <c r="AS6" s="98">
        <v>136.256</v>
      </c>
      <c r="AT6" s="98">
        <v>136.92500000000001</v>
      </c>
      <c r="AU6" s="98">
        <v>137.59700000000001</v>
      </c>
      <c r="AV6" s="98">
        <v>138.27199999999999</v>
      </c>
      <c r="AW6" s="98">
        <v>138.952</v>
      </c>
      <c r="AX6" s="98">
        <v>139.636</v>
      </c>
      <c r="AY6" s="98">
        <v>140.32300000000001</v>
      </c>
      <c r="AZ6" s="98">
        <v>141.01499999999999</v>
      </c>
      <c r="BA6" s="98">
        <v>141.71</v>
      </c>
    </row>
    <row r="7" spans="1:53">
      <c r="A7" s="73" t="s">
        <v>10</v>
      </c>
      <c r="B7" s="95">
        <v>12571.5</v>
      </c>
      <c r="C7" s="95">
        <v>12755</v>
      </c>
      <c r="D7" s="95">
        <v>12899.4</v>
      </c>
      <c r="E7" s="95">
        <v>13056.9</v>
      </c>
      <c r="F7" s="95">
        <v>13191.6</v>
      </c>
      <c r="G7" s="95">
        <v>13307</v>
      </c>
      <c r="H7" s="95">
        <v>13429.1</v>
      </c>
      <c r="I7" s="95">
        <v>13654.3</v>
      </c>
      <c r="J7" s="95">
        <v>13769.1</v>
      </c>
      <c r="K7" s="96">
        <v>13923.5</v>
      </c>
      <c r="L7" s="96">
        <v>14080.4</v>
      </c>
      <c r="M7" s="96">
        <v>14249.6</v>
      </c>
      <c r="N7" s="96">
        <v>14421.6</v>
      </c>
      <c r="O7" s="96">
        <v>14599.2</v>
      </c>
      <c r="P7" s="96">
        <v>14777</v>
      </c>
      <c r="Q7" s="96">
        <v>14956.5</v>
      </c>
      <c r="R7" s="96">
        <v>15141.2</v>
      </c>
      <c r="S7" s="96">
        <v>15304.6</v>
      </c>
      <c r="T7" s="96">
        <v>15456.2</v>
      </c>
      <c r="U7" s="96">
        <v>15612.2</v>
      </c>
      <c r="V7" s="96">
        <v>15765</v>
      </c>
      <c r="W7" s="96">
        <v>15914</v>
      </c>
      <c r="X7" s="96">
        <v>16067.8</v>
      </c>
      <c r="Y7" s="96">
        <v>16221.6</v>
      </c>
      <c r="Z7" s="96">
        <v>16375</v>
      </c>
      <c r="AA7" s="96">
        <v>16533.7</v>
      </c>
      <c r="AB7" s="96">
        <v>16697.7</v>
      </c>
      <c r="AC7" s="96">
        <v>16858.400000000001</v>
      </c>
      <c r="AD7" s="96">
        <v>17016.099999999999</v>
      </c>
      <c r="AE7" s="96">
        <v>17177.3</v>
      </c>
      <c r="AF7" s="96">
        <v>17345.2</v>
      </c>
      <c r="AG7" s="96">
        <v>17518.599999999999</v>
      </c>
      <c r="AH7" s="96">
        <v>17696.5</v>
      </c>
      <c r="AI7" s="96">
        <v>17878.8</v>
      </c>
      <c r="AJ7" s="96">
        <v>18064.400000000001</v>
      </c>
      <c r="AK7" s="96">
        <v>18252.599999999999</v>
      </c>
      <c r="AL7" s="96">
        <v>18442.099999999999</v>
      </c>
      <c r="AM7" s="96">
        <v>18630.099999999999</v>
      </c>
      <c r="AN7" s="96">
        <v>18810.8</v>
      </c>
      <c r="AO7" s="96">
        <v>18986.400000000001</v>
      </c>
      <c r="AP7" s="96">
        <v>19168.2</v>
      </c>
      <c r="AQ7" s="96">
        <v>19347.3</v>
      </c>
      <c r="AR7" s="96">
        <v>19531.2</v>
      </c>
      <c r="AS7" s="96">
        <v>19719</v>
      </c>
      <c r="AT7" s="96">
        <v>19917</v>
      </c>
      <c r="AU7" s="96">
        <v>20122.400000000001</v>
      </c>
      <c r="AV7" s="96">
        <v>20329.3</v>
      </c>
      <c r="AW7" s="96">
        <v>20536.3</v>
      </c>
      <c r="AX7" s="96">
        <v>20736.8</v>
      </c>
      <c r="AY7" s="96">
        <v>20943.900000000001</v>
      </c>
      <c r="AZ7" s="96">
        <v>21152.1</v>
      </c>
      <c r="BA7" s="96">
        <v>21361.599999999999</v>
      </c>
    </row>
    <row r="8" spans="1:53">
      <c r="A8" s="73" t="s">
        <v>9</v>
      </c>
      <c r="B8" s="95">
        <v>11430.5</v>
      </c>
      <c r="C8" s="95">
        <v>11537.7</v>
      </c>
      <c r="D8" s="95">
        <v>11618.1</v>
      </c>
      <c r="E8" s="95">
        <v>11702.1</v>
      </c>
      <c r="F8" s="95">
        <v>11758</v>
      </c>
      <c r="G8" s="95">
        <v>11853</v>
      </c>
      <c r="H8" s="95">
        <v>11916.6</v>
      </c>
      <c r="I8" s="95">
        <v>12035.2</v>
      </c>
      <c r="J8" s="95">
        <v>12061</v>
      </c>
      <c r="K8" s="96">
        <v>12137</v>
      </c>
      <c r="L8" s="96">
        <v>12206</v>
      </c>
      <c r="M8" s="96">
        <v>12293.7</v>
      </c>
      <c r="N8" s="96">
        <v>12385.6</v>
      </c>
      <c r="O8" s="96">
        <v>12480.3</v>
      </c>
      <c r="P8" s="96">
        <v>12568.6</v>
      </c>
      <c r="Q8" s="96">
        <v>12653.2</v>
      </c>
      <c r="R8" s="96">
        <v>12743.7</v>
      </c>
      <c r="S8" s="96">
        <v>12814.2</v>
      </c>
      <c r="T8" s="96">
        <v>12874.2</v>
      </c>
      <c r="U8" s="96">
        <v>12936.5</v>
      </c>
      <c r="V8" s="96">
        <v>12994.8</v>
      </c>
      <c r="W8" s="96">
        <v>13049.9</v>
      </c>
      <c r="X8" s="96">
        <v>13108.5</v>
      </c>
      <c r="Y8" s="96">
        <v>13166.3</v>
      </c>
      <c r="Z8" s="96">
        <v>13221.8</v>
      </c>
      <c r="AA8" s="96">
        <v>13280.9</v>
      </c>
      <c r="AB8" s="96">
        <v>13343.1</v>
      </c>
      <c r="AC8" s="96">
        <v>13401.7</v>
      </c>
      <c r="AD8" s="96">
        <v>13457.4</v>
      </c>
      <c r="AE8" s="96">
        <v>13515.4</v>
      </c>
      <c r="AF8" s="96">
        <v>13577.3</v>
      </c>
      <c r="AG8" s="96">
        <v>13643.3</v>
      </c>
      <c r="AH8" s="96">
        <v>13712.6</v>
      </c>
      <c r="AI8" s="96">
        <v>13784.5</v>
      </c>
      <c r="AJ8" s="96">
        <v>13858.4</v>
      </c>
      <c r="AK8" s="96">
        <v>13933.5</v>
      </c>
      <c r="AL8" s="96">
        <v>14008.6</v>
      </c>
      <c r="AM8" s="96">
        <v>14081.8</v>
      </c>
      <c r="AN8" s="96">
        <v>14148.5</v>
      </c>
      <c r="AO8" s="96">
        <v>14210.5</v>
      </c>
      <c r="AP8" s="96">
        <v>14276.1</v>
      </c>
      <c r="AQ8" s="96">
        <v>14339</v>
      </c>
      <c r="AR8" s="96">
        <v>14404.5</v>
      </c>
      <c r="AS8" s="96">
        <v>14472</v>
      </c>
      <c r="AT8" s="96">
        <v>14545.8</v>
      </c>
      <c r="AU8" s="96">
        <v>14624.1</v>
      </c>
      <c r="AV8" s="96">
        <v>14702.3</v>
      </c>
      <c r="AW8" s="96">
        <v>14779.4</v>
      </c>
      <c r="AX8" s="96">
        <v>14850.5</v>
      </c>
      <c r="AY8" s="96">
        <v>14925.4</v>
      </c>
      <c r="AZ8" s="96">
        <v>14999.9</v>
      </c>
      <c r="BA8" s="96">
        <v>15074.1</v>
      </c>
    </row>
    <row r="9" spans="1:53">
      <c r="A9" s="74" t="s">
        <v>526</v>
      </c>
      <c r="B9" s="95">
        <v>2903.2</v>
      </c>
      <c r="C9" s="95">
        <v>2896.3</v>
      </c>
      <c r="D9" s="95">
        <v>2899.9</v>
      </c>
      <c r="E9" s="95">
        <v>2901.2</v>
      </c>
      <c r="F9" s="95">
        <v>2896.6</v>
      </c>
      <c r="G9" s="95">
        <v>2895.2</v>
      </c>
      <c r="H9" s="95">
        <v>2900</v>
      </c>
      <c r="I9" s="95">
        <v>2921.5</v>
      </c>
      <c r="J9" s="95">
        <v>2930.7</v>
      </c>
      <c r="K9" s="96">
        <v>2953.2</v>
      </c>
      <c r="L9" s="96">
        <v>2981.6</v>
      </c>
      <c r="M9" s="96">
        <v>3003.7</v>
      </c>
      <c r="N9" s="96">
        <v>3015.5</v>
      </c>
      <c r="O9" s="96">
        <v>3019.9</v>
      </c>
      <c r="P9" s="96">
        <v>3021.7</v>
      </c>
      <c r="Q9" s="96">
        <v>3017.3</v>
      </c>
      <c r="R9" s="96">
        <v>2999.7</v>
      </c>
      <c r="S9" s="96">
        <v>2997.8</v>
      </c>
      <c r="T9" s="96">
        <v>3000.4</v>
      </c>
      <c r="U9" s="96">
        <v>3003.8</v>
      </c>
      <c r="V9" s="96">
        <v>3009.9</v>
      </c>
      <c r="W9" s="96">
        <v>3013</v>
      </c>
      <c r="X9" s="96">
        <v>3016.1</v>
      </c>
      <c r="Y9" s="96">
        <v>3018</v>
      </c>
      <c r="Z9" s="96">
        <v>3023.9</v>
      </c>
      <c r="AA9" s="96">
        <v>3025.3</v>
      </c>
      <c r="AB9" s="96">
        <v>3027.7</v>
      </c>
      <c r="AC9" s="96">
        <v>3030.6</v>
      </c>
      <c r="AD9" s="96">
        <v>3037.8</v>
      </c>
      <c r="AE9" s="96">
        <v>3041.4</v>
      </c>
      <c r="AF9" s="96">
        <v>3044.7</v>
      </c>
      <c r="AG9" s="96">
        <v>3048.1</v>
      </c>
      <c r="AH9" s="96">
        <v>3054.8</v>
      </c>
      <c r="AI9" s="96">
        <v>3058</v>
      </c>
      <c r="AJ9" s="96">
        <v>3061.3</v>
      </c>
      <c r="AK9" s="96">
        <v>3064.6</v>
      </c>
      <c r="AL9" s="96">
        <v>3071.4</v>
      </c>
      <c r="AM9" s="96">
        <v>3074.6</v>
      </c>
      <c r="AN9" s="96">
        <v>3078.1</v>
      </c>
      <c r="AO9" s="96">
        <v>3081.8</v>
      </c>
      <c r="AP9" s="96">
        <v>3088.7</v>
      </c>
      <c r="AQ9" s="96">
        <v>3092.4</v>
      </c>
      <c r="AR9" s="96">
        <v>3096.1</v>
      </c>
      <c r="AS9" s="96">
        <v>3099.9</v>
      </c>
      <c r="AT9" s="96">
        <v>3107.2</v>
      </c>
      <c r="AU9" s="96">
        <v>3111.4</v>
      </c>
      <c r="AV9" s="96">
        <v>3115.7</v>
      </c>
      <c r="AW9" s="96">
        <v>3120.2</v>
      </c>
      <c r="AX9" s="96">
        <v>3128.2</v>
      </c>
      <c r="AY9" s="96">
        <v>3133</v>
      </c>
      <c r="AZ9" s="96">
        <v>3137.9</v>
      </c>
      <c r="BA9" s="96">
        <v>3142.6</v>
      </c>
    </row>
    <row r="10" spans="1:53">
      <c r="A10" s="74" t="s">
        <v>527</v>
      </c>
      <c r="B10" s="95">
        <v>1114.5999999999999</v>
      </c>
      <c r="C10" s="95">
        <v>1112.0999999999999</v>
      </c>
      <c r="D10" s="95">
        <v>1116.5</v>
      </c>
      <c r="E10" s="95">
        <v>1115.2</v>
      </c>
      <c r="F10" s="95">
        <v>1108.4000000000001</v>
      </c>
      <c r="G10" s="95">
        <v>1113.7</v>
      </c>
      <c r="H10" s="95">
        <v>1117.4000000000001</v>
      </c>
      <c r="I10" s="95">
        <v>1126.2</v>
      </c>
      <c r="J10" s="95">
        <v>1131</v>
      </c>
      <c r="K10" s="96">
        <v>1145.2</v>
      </c>
      <c r="L10" s="96">
        <v>1167.7</v>
      </c>
      <c r="M10" s="96">
        <v>1184.5</v>
      </c>
      <c r="N10" s="96">
        <v>1190.5999999999999</v>
      </c>
      <c r="O10" s="96">
        <v>1189.8</v>
      </c>
      <c r="P10" s="96">
        <v>1186.4000000000001</v>
      </c>
      <c r="Q10" s="96">
        <v>1177.2</v>
      </c>
      <c r="R10" s="96">
        <v>1154.0999999999999</v>
      </c>
      <c r="S10" s="96">
        <v>1147.4000000000001</v>
      </c>
      <c r="T10" s="96">
        <v>1145.5</v>
      </c>
      <c r="U10" s="96">
        <v>1144.7</v>
      </c>
      <c r="V10" s="96">
        <v>1146.8</v>
      </c>
      <c r="W10" s="96">
        <v>1146</v>
      </c>
      <c r="X10" s="96">
        <v>1145.0999999999999</v>
      </c>
      <c r="Y10" s="96">
        <v>1143</v>
      </c>
      <c r="Z10" s="96">
        <v>1145.0999999999999</v>
      </c>
      <c r="AA10" s="96">
        <v>1142.5999999999999</v>
      </c>
      <c r="AB10" s="96">
        <v>1141.2</v>
      </c>
      <c r="AC10" s="96">
        <v>1140.4000000000001</v>
      </c>
      <c r="AD10" s="96">
        <v>1144.3</v>
      </c>
      <c r="AE10" s="96">
        <v>1144.3</v>
      </c>
      <c r="AF10" s="96">
        <v>1144.2</v>
      </c>
      <c r="AG10" s="96">
        <v>1144.2</v>
      </c>
      <c r="AH10" s="96">
        <v>1147.7</v>
      </c>
      <c r="AI10" s="96">
        <v>1147.7</v>
      </c>
      <c r="AJ10" s="96">
        <v>1147.9000000000001</v>
      </c>
      <c r="AK10" s="96">
        <v>1148.0999999999999</v>
      </c>
      <c r="AL10" s="96">
        <v>1152.0999999999999</v>
      </c>
      <c r="AM10" s="96">
        <v>1152.4000000000001</v>
      </c>
      <c r="AN10" s="96">
        <v>1152.8</v>
      </c>
      <c r="AO10" s="96">
        <v>1153.0999999999999</v>
      </c>
      <c r="AP10" s="96">
        <v>1157</v>
      </c>
      <c r="AQ10" s="96">
        <v>1157.5</v>
      </c>
      <c r="AR10" s="96">
        <v>1158</v>
      </c>
      <c r="AS10" s="96">
        <v>1158.5999999999999</v>
      </c>
      <c r="AT10" s="96">
        <v>1162.9000000000001</v>
      </c>
      <c r="AU10" s="96">
        <v>1163.9000000000001</v>
      </c>
      <c r="AV10" s="96">
        <v>1164.9000000000001</v>
      </c>
      <c r="AW10" s="96">
        <v>1166.2</v>
      </c>
      <c r="AX10" s="96">
        <v>1171.3</v>
      </c>
      <c r="AY10" s="96">
        <v>1172.9000000000001</v>
      </c>
      <c r="AZ10" s="96">
        <v>1174.7</v>
      </c>
      <c r="BA10" s="96">
        <v>1176.4000000000001</v>
      </c>
    </row>
    <row r="11" spans="1:53">
      <c r="A11" s="74" t="s">
        <v>528</v>
      </c>
      <c r="B11" s="95">
        <v>1786.6</v>
      </c>
      <c r="C11" s="95">
        <v>1782.3</v>
      </c>
      <c r="D11" s="95">
        <v>1781.6</v>
      </c>
      <c r="E11" s="95">
        <v>1784.1</v>
      </c>
      <c r="F11" s="95">
        <v>1786.2</v>
      </c>
      <c r="G11" s="95">
        <v>1779.6</v>
      </c>
      <c r="H11" s="95">
        <v>1780.7</v>
      </c>
      <c r="I11" s="95">
        <v>1793.5</v>
      </c>
      <c r="J11" s="95">
        <v>1797.9</v>
      </c>
      <c r="K11" s="96">
        <v>1806.5</v>
      </c>
      <c r="L11" s="96">
        <v>1812.9</v>
      </c>
      <c r="M11" s="96">
        <v>1818.6</v>
      </c>
      <c r="N11" s="96">
        <v>1824.4</v>
      </c>
      <c r="O11" s="96">
        <v>1829.5</v>
      </c>
      <c r="P11" s="96">
        <v>1834.4</v>
      </c>
      <c r="Q11" s="96">
        <v>1838.8</v>
      </c>
      <c r="R11" s="96">
        <v>1843.3</v>
      </c>
      <c r="S11" s="96">
        <v>1847.7</v>
      </c>
      <c r="T11" s="96">
        <v>1852.1</v>
      </c>
      <c r="U11" s="96">
        <v>1856.1</v>
      </c>
      <c r="V11" s="96">
        <v>1860.1</v>
      </c>
      <c r="W11" s="96">
        <v>1864</v>
      </c>
      <c r="X11" s="96">
        <v>1867.8</v>
      </c>
      <c r="Y11" s="96">
        <v>1871.5</v>
      </c>
      <c r="Z11" s="96">
        <v>1875.3</v>
      </c>
      <c r="AA11" s="96">
        <v>1879</v>
      </c>
      <c r="AB11" s="96">
        <v>1882.6</v>
      </c>
      <c r="AC11" s="96">
        <v>1886.2</v>
      </c>
      <c r="AD11" s="96">
        <v>1889.7</v>
      </c>
      <c r="AE11" s="96">
        <v>1893.1</v>
      </c>
      <c r="AF11" s="96">
        <v>1896.4</v>
      </c>
      <c r="AG11" s="96">
        <v>1899.7</v>
      </c>
      <c r="AH11" s="96">
        <v>1902.9</v>
      </c>
      <c r="AI11" s="96">
        <v>1906</v>
      </c>
      <c r="AJ11" s="96">
        <v>1909.1</v>
      </c>
      <c r="AK11" s="96">
        <v>1912</v>
      </c>
      <c r="AL11" s="96">
        <v>1915</v>
      </c>
      <c r="AM11" s="96">
        <v>1917.8</v>
      </c>
      <c r="AN11" s="96">
        <v>1920.9</v>
      </c>
      <c r="AO11" s="96">
        <v>1924.1</v>
      </c>
      <c r="AP11" s="96">
        <v>1927.3</v>
      </c>
      <c r="AQ11" s="96">
        <v>1930.4</v>
      </c>
      <c r="AR11" s="96">
        <v>1933.5</v>
      </c>
      <c r="AS11" s="96">
        <v>1936.7</v>
      </c>
      <c r="AT11" s="96">
        <v>1939.8</v>
      </c>
      <c r="AU11" s="96">
        <v>1943</v>
      </c>
      <c r="AV11" s="96">
        <v>1946.2</v>
      </c>
      <c r="AW11" s="96">
        <v>1949.3</v>
      </c>
      <c r="AX11" s="96">
        <v>1952.5</v>
      </c>
      <c r="AY11" s="96">
        <v>1955.6</v>
      </c>
      <c r="AZ11" s="96">
        <v>1958.7</v>
      </c>
      <c r="BA11" s="96">
        <v>1961.7</v>
      </c>
    </row>
    <row r="12" spans="1:53">
      <c r="A12" s="74" t="s">
        <v>499</v>
      </c>
      <c r="B12" s="95">
        <v>3248.3</v>
      </c>
      <c r="C12" s="95">
        <v>3261.5</v>
      </c>
      <c r="D12" s="95">
        <v>3274.6</v>
      </c>
      <c r="E12" s="95">
        <v>3286.8</v>
      </c>
      <c r="F12" s="95">
        <v>3320.2</v>
      </c>
      <c r="G12" s="95">
        <v>3332.1</v>
      </c>
      <c r="H12" s="95">
        <v>3356.5</v>
      </c>
      <c r="I12" s="95">
        <v>3406.6</v>
      </c>
      <c r="J12" s="95">
        <v>3446.3</v>
      </c>
      <c r="K12" s="96">
        <v>3500.3</v>
      </c>
      <c r="L12" s="96">
        <v>3556.9</v>
      </c>
      <c r="M12" s="96">
        <v>3603</v>
      </c>
      <c r="N12" s="96">
        <v>3643.9</v>
      </c>
      <c r="O12" s="96">
        <v>3668.8</v>
      </c>
      <c r="P12" s="96">
        <v>3691</v>
      </c>
      <c r="Q12" s="96">
        <v>3706.5</v>
      </c>
      <c r="R12" s="96">
        <v>3713.4</v>
      </c>
      <c r="S12" s="96">
        <v>3731</v>
      </c>
      <c r="T12" s="96">
        <v>3754.1</v>
      </c>
      <c r="U12" s="96">
        <v>3778.5</v>
      </c>
      <c r="V12" s="96">
        <v>3817.9</v>
      </c>
      <c r="W12" s="96">
        <v>3842.5</v>
      </c>
      <c r="X12" s="96">
        <v>3867.2</v>
      </c>
      <c r="Y12" s="96">
        <v>3890.5</v>
      </c>
      <c r="Z12" s="96">
        <v>3931.7</v>
      </c>
      <c r="AA12" s="96">
        <v>3954.9</v>
      </c>
      <c r="AB12" s="96">
        <v>3980</v>
      </c>
      <c r="AC12" s="96">
        <v>4006.5</v>
      </c>
      <c r="AD12" s="96">
        <v>4051.5</v>
      </c>
      <c r="AE12" s="96">
        <v>4079.3</v>
      </c>
      <c r="AF12" s="96">
        <v>4107.1000000000004</v>
      </c>
      <c r="AG12" s="96">
        <v>4135.2</v>
      </c>
      <c r="AH12" s="96">
        <v>4180</v>
      </c>
      <c r="AI12" s="96">
        <v>4208.2</v>
      </c>
      <c r="AJ12" s="96">
        <v>4236.7</v>
      </c>
      <c r="AK12" s="96">
        <v>4265.3</v>
      </c>
      <c r="AL12" s="96">
        <v>4311.1000000000004</v>
      </c>
      <c r="AM12" s="96">
        <v>4339.8999999999996</v>
      </c>
      <c r="AN12" s="96">
        <v>4369.3999999999996</v>
      </c>
      <c r="AO12" s="96">
        <v>4399.1000000000004</v>
      </c>
      <c r="AP12" s="96">
        <v>4445.8999999999996</v>
      </c>
      <c r="AQ12" s="96">
        <v>4476</v>
      </c>
      <c r="AR12" s="96">
        <v>4505.8999999999996</v>
      </c>
      <c r="AS12" s="96">
        <v>4535.8</v>
      </c>
      <c r="AT12" s="96">
        <v>4583.3999999999996</v>
      </c>
      <c r="AU12" s="96">
        <v>4613.8999999999996</v>
      </c>
      <c r="AV12" s="96">
        <v>4644.8</v>
      </c>
      <c r="AW12" s="96">
        <v>4675.8999999999996</v>
      </c>
      <c r="AX12" s="96">
        <v>4725.5</v>
      </c>
      <c r="AY12" s="96">
        <v>4757.3999999999996</v>
      </c>
      <c r="AZ12" s="96">
        <v>4789.6000000000004</v>
      </c>
      <c r="BA12" s="96">
        <v>4821.6000000000004</v>
      </c>
    </row>
    <row r="13" spans="1:53">
      <c r="A13" s="74" t="s">
        <v>500</v>
      </c>
      <c r="B13" s="95">
        <v>1227.9000000000001</v>
      </c>
      <c r="C13" s="95">
        <v>1228.2</v>
      </c>
      <c r="D13" s="95">
        <v>1234.5999999999999</v>
      </c>
      <c r="E13" s="95">
        <v>1235.4000000000001</v>
      </c>
      <c r="F13" s="95">
        <v>1244.3</v>
      </c>
      <c r="G13" s="95">
        <v>1255.8</v>
      </c>
      <c r="H13" s="95">
        <v>1263.5</v>
      </c>
      <c r="I13" s="95">
        <v>1278.9000000000001</v>
      </c>
      <c r="J13" s="95">
        <v>1297.2</v>
      </c>
      <c r="K13" s="96">
        <v>1320.5</v>
      </c>
      <c r="L13" s="96">
        <v>1351.1</v>
      </c>
      <c r="M13" s="96">
        <v>1374.6</v>
      </c>
      <c r="N13" s="96">
        <v>1394.1</v>
      </c>
      <c r="O13" s="96">
        <v>1396.8</v>
      </c>
      <c r="P13" s="96">
        <v>1396.6</v>
      </c>
      <c r="Q13" s="96">
        <v>1389.7</v>
      </c>
      <c r="R13" s="96">
        <v>1374.7</v>
      </c>
      <c r="S13" s="96">
        <v>1370.5</v>
      </c>
      <c r="T13" s="96">
        <v>1371.8</v>
      </c>
      <c r="U13" s="96">
        <v>1374.5</v>
      </c>
      <c r="V13" s="96">
        <v>1392.1</v>
      </c>
      <c r="W13" s="96">
        <v>1394.8</v>
      </c>
      <c r="X13" s="96">
        <v>1397.4</v>
      </c>
      <c r="Y13" s="96">
        <v>1398.6</v>
      </c>
      <c r="Z13" s="96">
        <v>1417.4</v>
      </c>
      <c r="AA13" s="96">
        <v>1418.2</v>
      </c>
      <c r="AB13" s="96">
        <v>1420.5</v>
      </c>
      <c r="AC13" s="96">
        <v>1424</v>
      </c>
      <c r="AD13" s="96">
        <v>1445.7</v>
      </c>
      <c r="AE13" s="96">
        <v>1450.2</v>
      </c>
      <c r="AF13" s="96">
        <v>1454.4</v>
      </c>
      <c r="AG13" s="96">
        <v>1458.9</v>
      </c>
      <c r="AH13" s="96">
        <v>1479.9</v>
      </c>
      <c r="AI13" s="96">
        <v>1484.4</v>
      </c>
      <c r="AJ13" s="96">
        <v>1489.3</v>
      </c>
      <c r="AK13" s="96">
        <v>1494.1</v>
      </c>
      <c r="AL13" s="96">
        <v>1516.1</v>
      </c>
      <c r="AM13" s="96">
        <v>1521.2</v>
      </c>
      <c r="AN13" s="96">
        <v>1526.3</v>
      </c>
      <c r="AO13" s="96">
        <v>1531.5</v>
      </c>
      <c r="AP13" s="96">
        <v>1553.6</v>
      </c>
      <c r="AQ13" s="96">
        <v>1559</v>
      </c>
      <c r="AR13" s="96">
        <v>1564.5</v>
      </c>
      <c r="AS13" s="96">
        <v>1570</v>
      </c>
      <c r="AT13" s="96">
        <v>1593.2</v>
      </c>
      <c r="AU13" s="96">
        <v>1599.1</v>
      </c>
      <c r="AV13" s="96">
        <v>1605.3</v>
      </c>
      <c r="AW13" s="96">
        <v>1611.7</v>
      </c>
      <c r="AX13" s="96">
        <v>1636.4</v>
      </c>
      <c r="AY13" s="96">
        <v>1643.4</v>
      </c>
      <c r="AZ13" s="96">
        <v>1650.5</v>
      </c>
      <c r="BA13" s="96">
        <v>1657.6</v>
      </c>
    </row>
    <row r="14" spans="1:53">
      <c r="A14" s="74" t="s">
        <v>501</v>
      </c>
      <c r="B14" s="95">
        <v>2020.4</v>
      </c>
      <c r="C14" s="95">
        <v>2033.3</v>
      </c>
      <c r="D14" s="95">
        <v>2040</v>
      </c>
      <c r="E14" s="95">
        <v>2051.4</v>
      </c>
      <c r="F14" s="95">
        <v>2075.9</v>
      </c>
      <c r="G14" s="95">
        <v>2076.1999999999998</v>
      </c>
      <c r="H14" s="95">
        <v>2092.9</v>
      </c>
      <c r="I14" s="95">
        <v>2127.6999999999998</v>
      </c>
      <c r="J14" s="95">
        <v>2149</v>
      </c>
      <c r="K14" s="96">
        <v>2179.8000000000002</v>
      </c>
      <c r="L14" s="96">
        <v>2205.6999999999998</v>
      </c>
      <c r="M14" s="96">
        <v>2228.4</v>
      </c>
      <c r="N14" s="96">
        <v>2249.8000000000002</v>
      </c>
      <c r="O14" s="96">
        <v>2272</v>
      </c>
      <c r="P14" s="96">
        <v>2294.4</v>
      </c>
      <c r="Q14" s="96">
        <v>2316.8000000000002</v>
      </c>
      <c r="R14" s="96">
        <v>2338.6999999999998</v>
      </c>
      <c r="S14" s="96">
        <v>2360.5</v>
      </c>
      <c r="T14" s="96">
        <v>2382.3000000000002</v>
      </c>
      <c r="U14" s="96">
        <v>2403.9</v>
      </c>
      <c r="V14" s="96">
        <v>2425.8000000000002</v>
      </c>
      <c r="W14" s="96">
        <v>2447.6999999999998</v>
      </c>
      <c r="X14" s="96">
        <v>2469.8000000000002</v>
      </c>
      <c r="Y14" s="96">
        <v>2491.9</v>
      </c>
      <c r="Z14" s="96">
        <v>2514.3000000000002</v>
      </c>
      <c r="AA14" s="96">
        <v>2536.6999999999998</v>
      </c>
      <c r="AB14" s="96">
        <v>2559.4</v>
      </c>
      <c r="AC14" s="96">
        <v>2582.5</v>
      </c>
      <c r="AD14" s="96">
        <v>2605.8000000000002</v>
      </c>
      <c r="AE14" s="96">
        <v>2629.2</v>
      </c>
      <c r="AF14" s="96">
        <v>2652.7</v>
      </c>
      <c r="AG14" s="96">
        <v>2676.3</v>
      </c>
      <c r="AH14" s="96">
        <v>2700</v>
      </c>
      <c r="AI14" s="96">
        <v>2723.7</v>
      </c>
      <c r="AJ14" s="96">
        <v>2747.5</v>
      </c>
      <c r="AK14" s="96">
        <v>2771.2</v>
      </c>
      <c r="AL14" s="96">
        <v>2794.9</v>
      </c>
      <c r="AM14" s="96">
        <v>2818.7</v>
      </c>
      <c r="AN14" s="96">
        <v>2843</v>
      </c>
      <c r="AO14" s="96">
        <v>2867.6</v>
      </c>
      <c r="AP14" s="96">
        <v>2892.2</v>
      </c>
      <c r="AQ14" s="96">
        <v>2916.9</v>
      </c>
      <c r="AR14" s="96">
        <v>2941.4</v>
      </c>
      <c r="AS14" s="96">
        <v>2965.8</v>
      </c>
      <c r="AT14" s="96">
        <v>2990.3</v>
      </c>
      <c r="AU14" s="96">
        <v>3014.8</v>
      </c>
      <c r="AV14" s="96">
        <v>3039.5</v>
      </c>
      <c r="AW14" s="96">
        <v>3064.2</v>
      </c>
      <c r="AX14" s="96">
        <v>3089.1</v>
      </c>
      <c r="AY14" s="96">
        <v>3114.1</v>
      </c>
      <c r="AZ14" s="96">
        <v>3139.1</v>
      </c>
      <c r="BA14" s="96">
        <v>3164</v>
      </c>
    </row>
    <row r="15" spans="1:53" s="61" customFormat="1">
      <c r="A15" s="94" t="s">
        <v>571</v>
      </c>
      <c r="B15" s="95"/>
      <c r="C15" s="95"/>
      <c r="D15" s="95"/>
      <c r="E15" s="95"/>
      <c r="F15" s="95"/>
      <c r="G15" s="95"/>
      <c r="H15" s="95"/>
      <c r="I15" s="95"/>
      <c r="J15" s="95"/>
      <c r="K15" s="96"/>
      <c r="L15" s="96"/>
      <c r="M15" s="96"/>
      <c r="N15" s="96"/>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c r="AO15" s="96"/>
      <c r="AP15" s="96"/>
      <c r="AQ15" s="96"/>
      <c r="AR15" s="96"/>
      <c r="AS15" s="96"/>
      <c r="AT15" s="96"/>
      <c r="AU15" s="96"/>
      <c r="AV15" s="96"/>
      <c r="AW15" s="96"/>
      <c r="AX15" s="96"/>
      <c r="AY15" s="96"/>
      <c r="AZ15" s="96"/>
      <c r="BA15" s="96"/>
    </row>
    <row r="16" spans="1:53">
      <c r="A16" s="73" t="s">
        <v>531</v>
      </c>
      <c r="B16" s="97">
        <v>0.83299999999999996</v>
      </c>
      <c r="C16" s="97">
        <v>4.726</v>
      </c>
      <c r="D16" s="97">
        <v>4.1870000000000003</v>
      </c>
      <c r="E16" s="97">
        <v>3.82</v>
      </c>
      <c r="F16" s="97">
        <v>3.2589999999999999</v>
      </c>
      <c r="G16" s="97">
        <v>4.0970000000000004</v>
      </c>
      <c r="H16" s="97">
        <v>5.3090000000000002</v>
      </c>
      <c r="I16" s="97">
        <v>5.3019999999999996</v>
      </c>
      <c r="J16" s="97">
        <v>4.2359999999999998</v>
      </c>
      <c r="K16" s="98">
        <v>6.0620000000000003</v>
      </c>
      <c r="L16" s="98">
        <v>5.2990000000000004</v>
      </c>
      <c r="M16" s="98">
        <v>5.008</v>
      </c>
      <c r="N16" s="98">
        <v>4.9169999999999998</v>
      </c>
      <c r="O16" s="98">
        <v>4.7110000000000003</v>
      </c>
      <c r="P16" s="98">
        <v>4.5640000000000001</v>
      </c>
      <c r="Q16" s="98">
        <v>4.4269999999999996</v>
      </c>
      <c r="R16" s="98">
        <v>4.1120000000000001</v>
      </c>
      <c r="S16" s="98">
        <v>3.847</v>
      </c>
      <c r="T16" s="98">
        <v>3.7879999999999998</v>
      </c>
      <c r="U16" s="98">
        <v>3.72</v>
      </c>
      <c r="V16" s="98">
        <v>3.9369999999999998</v>
      </c>
      <c r="W16" s="98">
        <v>3.698</v>
      </c>
      <c r="X16" s="98">
        <v>3.6640000000000001</v>
      </c>
      <c r="Y16" s="98">
        <v>3.6619999999999999</v>
      </c>
      <c r="Z16" s="98">
        <v>3.9289999999999998</v>
      </c>
      <c r="AA16" s="98">
        <v>3.69</v>
      </c>
      <c r="AB16" s="98">
        <v>3.7250000000000001</v>
      </c>
      <c r="AC16" s="98">
        <v>3.746</v>
      </c>
      <c r="AD16" s="98">
        <v>3.996</v>
      </c>
      <c r="AE16" s="98">
        <v>3.7839999999999998</v>
      </c>
      <c r="AF16" s="98">
        <v>3.85</v>
      </c>
      <c r="AG16" s="98">
        <v>3.8690000000000002</v>
      </c>
      <c r="AH16" s="98">
        <v>4.0460000000000003</v>
      </c>
      <c r="AI16" s="98">
        <v>3.8570000000000002</v>
      </c>
      <c r="AJ16" s="98">
        <v>3.8849999999999998</v>
      </c>
      <c r="AK16" s="98">
        <v>3.9380000000000002</v>
      </c>
      <c r="AL16" s="98">
        <v>4.101</v>
      </c>
      <c r="AM16" s="98">
        <v>3.8730000000000002</v>
      </c>
      <c r="AN16" s="98">
        <v>3.7480000000000002</v>
      </c>
      <c r="AO16" s="98">
        <v>3.7040000000000002</v>
      </c>
      <c r="AP16" s="98">
        <v>3.883</v>
      </c>
      <c r="AQ16" s="98">
        <v>3.698</v>
      </c>
      <c r="AR16" s="98">
        <v>3.7450000000000001</v>
      </c>
      <c r="AS16" s="98">
        <v>3.823</v>
      </c>
      <c r="AT16" s="98">
        <v>4.08</v>
      </c>
      <c r="AU16" s="98">
        <v>3.9460000000000002</v>
      </c>
      <c r="AV16" s="98">
        <v>3.9359999999999999</v>
      </c>
      <c r="AW16" s="98">
        <v>3.8969999999999998</v>
      </c>
      <c r="AX16" s="98">
        <v>4.0110000000000001</v>
      </c>
      <c r="AY16" s="98">
        <v>3.8239999999999998</v>
      </c>
      <c r="AZ16" s="98">
        <v>3.8239999999999998</v>
      </c>
      <c r="BA16" s="98">
        <v>3.8210000000000002</v>
      </c>
    </row>
    <row r="17" spans="1:53">
      <c r="A17" s="73" t="s">
        <v>532</v>
      </c>
      <c r="B17" s="97">
        <v>0.58099999999999996</v>
      </c>
      <c r="C17" s="97">
        <v>2.2360000000000002</v>
      </c>
      <c r="D17" s="97">
        <v>2.7789999999999999</v>
      </c>
      <c r="E17" s="97">
        <v>1.7589999999999999</v>
      </c>
      <c r="F17" s="97">
        <v>1.2350000000000001</v>
      </c>
      <c r="G17" s="97">
        <v>3.0609999999999999</v>
      </c>
      <c r="H17" s="97">
        <v>3.1549999999999998</v>
      </c>
      <c r="I17" s="97">
        <v>2.887</v>
      </c>
      <c r="J17" s="97">
        <v>1.99</v>
      </c>
      <c r="K17" s="98">
        <v>4.2190000000000003</v>
      </c>
      <c r="L17" s="98">
        <v>3.08</v>
      </c>
      <c r="M17" s="98">
        <v>2.9910000000000001</v>
      </c>
      <c r="N17" s="98">
        <v>2.702</v>
      </c>
      <c r="O17" s="98">
        <v>2.613</v>
      </c>
      <c r="P17" s="98">
        <v>2.323</v>
      </c>
      <c r="Q17" s="98">
        <v>2.1219999999999999</v>
      </c>
      <c r="R17" s="98">
        <v>1.7609999999999999</v>
      </c>
      <c r="S17" s="98">
        <v>1.679</v>
      </c>
      <c r="T17" s="98">
        <v>1.639</v>
      </c>
      <c r="U17" s="98">
        <v>1.579</v>
      </c>
      <c r="V17" s="98">
        <v>1.57</v>
      </c>
      <c r="W17" s="98">
        <v>1.56</v>
      </c>
      <c r="X17" s="98">
        <v>1.55</v>
      </c>
      <c r="Y17" s="98">
        <v>1.5509999999999999</v>
      </c>
      <c r="Z17" s="98">
        <v>1.581</v>
      </c>
      <c r="AA17" s="98">
        <v>1.581</v>
      </c>
      <c r="AB17" s="98">
        <v>1.591</v>
      </c>
      <c r="AC17" s="98">
        <v>1.591</v>
      </c>
      <c r="AD17" s="98">
        <v>1.631</v>
      </c>
      <c r="AE17" s="98">
        <v>1.631</v>
      </c>
      <c r="AF17" s="98">
        <v>1.681</v>
      </c>
      <c r="AG17" s="98">
        <v>1.7110000000000001</v>
      </c>
      <c r="AH17" s="98">
        <v>1.702</v>
      </c>
      <c r="AI17" s="98">
        <v>1.722</v>
      </c>
      <c r="AJ17" s="98">
        <v>1.7609999999999999</v>
      </c>
      <c r="AK17" s="98">
        <v>1.823</v>
      </c>
      <c r="AL17" s="98">
        <v>1.798</v>
      </c>
      <c r="AM17" s="98">
        <v>1.7729999999999999</v>
      </c>
      <c r="AN17" s="98">
        <v>1.655</v>
      </c>
      <c r="AO17" s="98">
        <v>1.6180000000000001</v>
      </c>
      <c r="AP17" s="98">
        <v>1.607</v>
      </c>
      <c r="AQ17" s="98">
        <v>1.62</v>
      </c>
      <c r="AR17" s="98">
        <v>1.673</v>
      </c>
      <c r="AS17" s="98">
        <v>1.7549999999999999</v>
      </c>
      <c r="AT17" s="98">
        <v>1.821</v>
      </c>
      <c r="AU17" s="98">
        <v>1.877</v>
      </c>
      <c r="AV17" s="98">
        <v>1.8680000000000001</v>
      </c>
      <c r="AW17" s="98">
        <v>1.831</v>
      </c>
      <c r="AX17" s="98">
        <v>1.758</v>
      </c>
      <c r="AY17" s="98">
        <v>1.7629999999999999</v>
      </c>
      <c r="AZ17" s="98">
        <v>1.762</v>
      </c>
      <c r="BA17" s="98">
        <v>1.7569999999999999</v>
      </c>
    </row>
    <row r="18" spans="1:53">
      <c r="A18" s="73" t="s">
        <v>533</v>
      </c>
      <c r="B18" s="97">
        <v>1.708</v>
      </c>
      <c r="C18" s="97">
        <v>1.63</v>
      </c>
      <c r="D18" s="97">
        <v>1.6140000000000001</v>
      </c>
      <c r="E18" s="97">
        <v>1.6080000000000001</v>
      </c>
      <c r="F18" s="97">
        <v>1.579</v>
      </c>
      <c r="G18" s="97">
        <v>1.6060000000000001</v>
      </c>
      <c r="H18" s="97">
        <v>1.6479999999999999</v>
      </c>
      <c r="I18" s="97">
        <v>1.708</v>
      </c>
      <c r="J18" s="97">
        <v>1.8380000000000001</v>
      </c>
      <c r="K18" s="98">
        <v>1.9339999999999999</v>
      </c>
      <c r="L18" s="98">
        <v>1.998</v>
      </c>
      <c r="M18" s="98">
        <v>2.0510000000000002</v>
      </c>
      <c r="N18" s="98">
        <v>2.089</v>
      </c>
      <c r="O18" s="98">
        <v>2.1349999999999998</v>
      </c>
      <c r="P18" s="98">
        <v>2.1539999999999999</v>
      </c>
      <c r="Q18" s="98">
        <v>2.157</v>
      </c>
      <c r="R18" s="98">
        <v>2.1269999999999998</v>
      </c>
      <c r="S18" s="98">
        <v>2.1070000000000002</v>
      </c>
      <c r="T18" s="98">
        <v>2.0910000000000002</v>
      </c>
      <c r="U18" s="98">
        <v>2.0739999999999998</v>
      </c>
      <c r="V18" s="98">
        <v>2.044</v>
      </c>
      <c r="W18" s="98">
        <v>2.028</v>
      </c>
      <c r="X18" s="98">
        <v>2.0129999999999999</v>
      </c>
      <c r="Y18" s="98">
        <v>2</v>
      </c>
      <c r="Z18" s="98">
        <v>1.9930000000000001</v>
      </c>
      <c r="AA18" s="98">
        <v>1.98</v>
      </c>
      <c r="AB18" s="98">
        <v>1.968</v>
      </c>
      <c r="AC18" s="98">
        <v>1.954</v>
      </c>
      <c r="AD18" s="98">
        <v>1.9390000000000001</v>
      </c>
      <c r="AE18" s="98">
        <v>1.93</v>
      </c>
      <c r="AF18" s="98">
        <v>1.9159999999999999</v>
      </c>
      <c r="AG18" s="98">
        <v>1.9</v>
      </c>
      <c r="AH18" s="98">
        <v>1.883</v>
      </c>
      <c r="AI18" s="98">
        <v>1.8620000000000001</v>
      </c>
      <c r="AJ18" s="98">
        <v>1.843</v>
      </c>
      <c r="AK18" s="98">
        <v>1.823</v>
      </c>
      <c r="AL18" s="98">
        <v>1.798</v>
      </c>
      <c r="AM18" s="98">
        <v>1.7729999999999999</v>
      </c>
      <c r="AN18" s="98">
        <v>1.756</v>
      </c>
      <c r="AO18" s="98">
        <v>1.7430000000000001</v>
      </c>
      <c r="AP18" s="98">
        <v>1.734</v>
      </c>
      <c r="AQ18" s="98">
        <v>1.7190000000000001</v>
      </c>
      <c r="AR18" s="98">
        <v>1.714</v>
      </c>
      <c r="AS18" s="98">
        <v>1.714</v>
      </c>
      <c r="AT18" s="98">
        <v>1.722</v>
      </c>
      <c r="AU18" s="98">
        <v>1.7350000000000001</v>
      </c>
      <c r="AV18" s="98">
        <v>1.7410000000000001</v>
      </c>
      <c r="AW18" s="98">
        <v>1.7470000000000001</v>
      </c>
      <c r="AX18" s="98">
        <v>1.758</v>
      </c>
      <c r="AY18" s="98">
        <v>1.7629999999999999</v>
      </c>
      <c r="AZ18" s="98">
        <v>1.762</v>
      </c>
      <c r="BA18" s="98">
        <v>1.7569999999999999</v>
      </c>
    </row>
    <row r="19" spans="1:53">
      <c r="A19" s="73" t="s">
        <v>534</v>
      </c>
      <c r="B19" s="97">
        <v>0.64900000000000002</v>
      </c>
      <c r="C19" s="97">
        <v>2.089</v>
      </c>
      <c r="D19" s="97">
        <v>1.744</v>
      </c>
      <c r="E19" s="97">
        <v>1.992</v>
      </c>
      <c r="F19" s="97">
        <v>2.222</v>
      </c>
      <c r="G19" s="97">
        <v>0.26700000000000002</v>
      </c>
      <c r="H19" s="97">
        <v>1.526</v>
      </c>
      <c r="I19" s="97">
        <v>2.7240000000000002</v>
      </c>
      <c r="J19" s="97">
        <v>2.5230000000000001</v>
      </c>
      <c r="K19" s="98">
        <v>1.946</v>
      </c>
      <c r="L19" s="98">
        <v>2.2400000000000002</v>
      </c>
      <c r="M19" s="98">
        <v>1.929</v>
      </c>
      <c r="N19" s="98">
        <v>1.837</v>
      </c>
      <c r="O19" s="98">
        <v>1.867</v>
      </c>
      <c r="P19" s="98">
        <v>2.0430000000000001</v>
      </c>
      <c r="Q19" s="98">
        <v>2.1669999999999998</v>
      </c>
      <c r="R19" s="98">
        <v>2.077</v>
      </c>
      <c r="S19" s="98">
        <v>2.109</v>
      </c>
      <c r="T19" s="98">
        <v>2.0979999999999999</v>
      </c>
      <c r="U19" s="98">
        <v>2.1059999999999999</v>
      </c>
      <c r="V19" s="98">
        <v>2.1179999999999999</v>
      </c>
      <c r="W19" s="98">
        <v>2.0920000000000001</v>
      </c>
      <c r="X19" s="98">
        <v>2.0760000000000001</v>
      </c>
      <c r="Y19" s="98">
        <v>2.0710000000000002</v>
      </c>
      <c r="Z19" s="98">
        <v>2.1019999999999999</v>
      </c>
      <c r="AA19" s="98">
        <v>2.097</v>
      </c>
      <c r="AB19" s="98">
        <v>2.0990000000000002</v>
      </c>
      <c r="AC19" s="98">
        <v>2.101</v>
      </c>
      <c r="AD19" s="98">
        <v>2.0859999999999999</v>
      </c>
      <c r="AE19" s="98">
        <v>2.073</v>
      </c>
      <c r="AF19" s="98">
        <v>2.0819999999999999</v>
      </c>
      <c r="AG19" s="98">
        <v>2.06</v>
      </c>
      <c r="AH19" s="98">
        <v>2.0350000000000001</v>
      </c>
      <c r="AI19" s="98">
        <v>2.0259999999999998</v>
      </c>
      <c r="AJ19" s="98">
        <v>2.0139999999999998</v>
      </c>
      <c r="AK19" s="98">
        <v>2.004</v>
      </c>
      <c r="AL19" s="98">
        <v>1.9970000000000001</v>
      </c>
      <c r="AM19" s="98">
        <v>1.994</v>
      </c>
      <c r="AN19" s="98">
        <v>1.9910000000000001</v>
      </c>
      <c r="AO19" s="98">
        <v>1.9870000000000001</v>
      </c>
      <c r="AP19" s="98">
        <v>1.9870000000000001</v>
      </c>
      <c r="AQ19" s="98">
        <v>1.9810000000000001</v>
      </c>
      <c r="AR19" s="98">
        <v>1.9790000000000001</v>
      </c>
      <c r="AS19" s="98">
        <v>1.978</v>
      </c>
      <c r="AT19" s="98">
        <v>1.98</v>
      </c>
      <c r="AU19" s="98">
        <v>1.9750000000000001</v>
      </c>
      <c r="AV19" s="98">
        <v>1.978</v>
      </c>
      <c r="AW19" s="98">
        <v>1.9790000000000001</v>
      </c>
      <c r="AX19" s="98">
        <v>1.9850000000000001</v>
      </c>
      <c r="AY19" s="98">
        <v>1.9810000000000001</v>
      </c>
      <c r="AZ19" s="98">
        <v>1.9850000000000001</v>
      </c>
      <c r="BA19" s="98">
        <v>1.9870000000000001</v>
      </c>
    </row>
    <row r="20" spans="1:53">
      <c r="A20" s="73" t="s">
        <v>535</v>
      </c>
      <c r="B20" s="97">
        <v>2.4740000000000002</v>
      </c>
      <c r="C20" s="97">
        <v>5.9669999999999996</v>
      </c>
      <c r="D20" s="97">
        <v>4.6050000000000004</v>
      </c>
      <c r="E20" s="97">
        <v>4.9740000000000002</v>
      </c>
      <c r="F20" s="97">
        <v>4.1900000000000004</v>
      </c>
      <c r="G20" s="97">
        <v>3.5449999999999999</v>
      </c>
      <c r="H20" s="97">
        <v>3.7210000000000001</v>
      </c>
      <c r="I20" s="97">
        <v>6.8780000000000001</v>
      </c>
      <c r="J20" s="97">
        <v>3.4049999999999998</v>
      </c>
      <c r="K20" s="98">
        <v>4.5609999999999999</v>
      </c>
      <c r="L20" s="98">
        <v>4.5839999999999996</v>
      </c>
      <c r="M20" s="98">
        <v>4.8920000000000003</v>
      </c>
      <c r="N20" s="98">
        <v>4.9160000000000004</v>
      </c>
      <c r="O20" s="98">
        <v>5.0199999999999996</v>
      </c>
      <c r="P20" s="98">
        <v>4.96</v>
      </c>
      <c r="Q20" s="98">
        <v>4.9459999999999997</v>
      </c>
      <c r="R20" s="98">
        <v>5.032</v>
      </c>
      <c r="S20" s="98">
        <v>4.3869999999999996</v>
      </c>
      <c r="T20" s="98">
        <v>4.0220000000000002</v>
      </c>
      <c r="U20" s="98">
        <v>4.0960000000000001</v>
      </c>
      <c r="V20" s="98">
        <v>3.9740000000000002</v>
      </c>
      <c r="W20" s="98">
        <v>3.8319999999999999</v>
      </c>
      <c r="X20" s="98">
        <v>3.9220000000000002</v>
      </c>
      <c r="Y20" s="98">
        <v>3.8849999999999998</v>
      </c>
      <c r="Z20" s="98">
        <v>3.8340000000000001</v>
      </c>
      <c r="AA20" s="98">
        <v>3.9329999999999998</v>
      </c>
      <c r="AB20" s="98">
        <v>4.0270000000000001</v>
      </c>
      <c r="AC20" s="98">
        <v>3.9049999999999998</v>
      </c>
      <c r="AD20" s="98">
        <v>3.7930000000000001</v>
      </c>
      <c r="AE20" s="98">
        <v>3.8450000000000002</v>
      </c>
      <c r="AF20" s="98">
        <v>3.9670000000000001</v>
      </c>
      <c r="AG20" s="98">
        <v>4.0579999999999998</v>
      </c>
      <c r="AH20" s="98">
        <v>4.125</v>
      </c>
      <c r="AI20" s="98">
        <v>4.1829999999999998</v>
      </c>
      <c r="AJ20" s="98">
        <v>4.218</v>
      </c>
      <c r="AK20" s="98">
        <v>4.2320000000000002</v>
      </c>
      <c r="AL20" s="98">
        <v>4.2160000000000002</v>
      </c>
      <c r="AM20" s="98">
        <v>4.1399999999999997</v>
      </c>
      <c r="AN20" s="98">
        <v>3.9380000000000002</v>
      </c>
      <c r="AO20" s="98">
        <v>3.786</v>
      </c>
      <c r="AP20" s="98">
        <v>3.8839999999999999</v>
      </c>
      <c r="AQ20" s="98">
        <v>3.7909999999999999</v>
      </c>
      <c r="AR20" s="98">
        <v>3.855</v>
      </c>
      <c r="AS20" s="98">
        <v>3.9020000000000001</v>
      </c>
      <c r="AT20" s="98">
        <v>4.0759999999999996</v>
      </c>
      <c r="AU20" s="98">
        <v>4.1890000000000001</v>
      </c>
      <c r="AV20" s="98">
        <v>4.1769999999999996</v>
      </c>
      <c r="AW20" s="98">
        <v>4.1349999999999998</v>
      </c>
      <c r="AX20" s="98">
        <v>3.9630000000000001</v>
      </c>
      <c r="AY20" s="98">
        <v>4.0540000000000003</v>
      </c>
      <c r="AZ20" s="98">
        <v>4.0359999999999996</v>
      </c>
      <c r="BA20" s="98">
        <v>4.0209999999999999</v>
      </c>
    </row>
    <row r="21" spans="1:53">
      <c r="A21" s="73" t="s">
        <v>536</v>
      </c>
      <c r="B21" s="97">
        <v>1.8109999999999999</v>
      </c>
      <c r="C21" s="97">
        <v>3.8039999999999998</v>
      </c>
      <c r="D21" s="97">
        <v>2.8159999999999998</v>
      </c>
      <c r="E21" s="97">
        <v>2.923</v>
      </c>
      <c r="F21" s="97">
        <v>1.9239999999999999</v>
      </c>
      <c r="G21" s="97">
        <v>3.2709999999999999</v>
      </c>
      <c r="H21" s="97">
        <v>2.1629999999999998</v>
      </c>
      <c r="I21" s="97">
        <v>4.04</v>
      </c>
      <c r="J21" s="97">
        <v>0.86</v>
      </c>
      <c r="K21" s="98">
        <v>2.5430000000000001</v>
      </c>
      <c r="L21" s="98">
        <v>2.2919999999999998</v>
      </c>
      <c r="M21" s="98">
        <v>2.9060000000000001</v>
      </c>
      <c r="N21" s="98">
        <v>3.0219999999999998</v>
      </c>
      <c r="O21" s="98">
        <v>3.0939999999999999</v>
      </c>
      <c r="P21" s="98">
        <v>2.859</v>
      </c>
      <c r="Q21" s="98">
        <v>2.7189999999999999</v>
      </c>
      <c r="R21" s="98">
        <v>2.8940000000000001</v>
      </c>
      <c r="S21" s="98">
        <v>2.23</v>
      </c>
      <c r="T21" s="98">
        <v>1.8839999999999999</v>
      </c>
      <c r="U21" s="98">
        <v>1.9490000000000001</v>
      </c>
      <c r="V21" s="98">
        <v>1.8169999999999999</v>
      </c>
      <c r="W21" s="98">
        <v>1.704</v>
      </c>
      <c r="X21" s="98">
        <v>1.8080000000000001</v>
      </c>
      <c r="Y21" s="98">
        <v>1.776</v>
      </c>
      <c r="Z21" s="98">
        <v>1.696</v>
      </c>
      <c r="AA21" s="98">
        <v>1.798</v>
      </c>
      <c r="AB21" s="98">
        <v>1.8879999999999999</v>
      </c>
      <c r="AC21" s="98">
        <v>1.766</v>
      </c>
      <c r="AD21" s="98">
        <v>1.6719999999999999</v>
      </c>
      <c r="AE21" s="98">
        <v>1.7350000000000001</v>
      </c>
      <c r="AF21" s="98">
        <v>1.8460000000000001</v>
      </c>
      <c r="AG21" s="98">
        <v>1.956</v>
      </c>
      <c r="AH21" s="98">
        <v>2.048</v>
      </c>
      <c r="AI21" s="98">
        <v>2.1139999999999999</v>
      </c>
      <c r="AJ21" s="98">
        <v>2.16</v>
      </c>
      <c r="AK21" s="98">
        <v>2.1840000000000002</v>
      </c>
      <c r="AL21" s="98">
        <v>2.1749999999999998</v>
      </c>
      <c r="AM21" s="98">
        <v>2.1040000000000001</v>
      </c>
      <c r="AN21" s="98">
        <v>1.909</v>
      </c>
      <c r="AO21" s="98">
        <v>1.764</v>
      </c>
      <c r="AP21" s="98">
        <v>1.859</v>
      </c>
      <c r="AQ21" s="98">
        <v>1.774</v>
      </c>
      <c r="AR21" s="98">
        <v>1.84</v>
      </c>
      <c r="AS21" s="98">
        <v>1.887</v>
      </c>
      <c r="AT21" s="98">
        <v>2.0550000000000002</v>
      </c>
      <c r="AU21" s="98">
        <v>2.17</v>
      </c>
      <c r="AV21" s="98">
        <v>2.1560000000000001</v>
      </c>
      <c r="AW21" s="98">
        <v>2.113</v>
      </c>
      <c r="AX21" s="98">
        <v>1.9390000000000001</v>
      </c>
      <c r="AY21" s="98">
        <v>2.032</v>
      </c>
      <c r="AZ21" s="98">
        <v>2.0110000000000001</v>
      </c>
      <c r="BA21" s="98">
        <v>1.9930000000000001</v>
      </c>
    </row>
    <row r="22" spans="1:53">
      <c r="A22" s="74" t="s">
        <v>537</v>
      </c>
      <c r="B22" s="97">
        <v>1.8109999999999999</v>
      </c>
      <c r="C22" s="97">
        <v>-0.94699999999999995</v>
      </c>
      <c r="D22" s="97">
        <v>0.498</v>
      </c>
      <c r="E22" s="97">
        <v>0.17899999999999999</v>
      </c>
      <c r="F22" s="97">
        <v>-0.63200000000000001</v>
      </c>
      <c r="G22" s="97">
        <v>-0.193</v>
      </c>
      <c r="H22" s="97">
        <v>0.66400000000000003</v>
      </c>
      <c r="I22" s="97">
        <v>2.9980000000000002</v>
      </c>
      <c r="J22" s="97">
        <v>1.2649999999999999</v>
      </c>
      <c r="K22" s="98">
        <v>3.1070000000000002</v>
      </c>
      <c r="L22" s="98">
        <v>3.8959999999999999</v>
      </c>
      <c r="M22" s="98">
        <v>3.0019999999999998</v>
      </c>
      <c r="N22" s="98">
        <v>1.581</v>
      </c>
      <c r="O22" s="98">
        <v>0.58699999999999997</v>
      </c>
      <c r="P22" s="98">
        <v>0.23400000000000001</v>
      </c>
      <c r="Q22" s="98">
        <v>-0.58199999999999996</v>
      </c>
      <c r="R22" s="98">
        <v>-2.3050000000000002</v>
      </c>
      <c r="S22" s="98">
        <v>-0.25800000000000001</v>
      </c>
      <c r="T22" s="98">
        <v>0.35</v>
      </c>
      <c r="U22" s="98">
        <v>0.44900000000000001</v>
      </c>
      <c r="V22" s="98">
        <v>0.81299999999999994</v>
      </c>
      <c r="W22" s="98">
        <v>0.42</v>
      </c>
      <c r="X22" s="98">
        <v>0.40400000000000003</v>
      </c>
      <c r="Y22" s="98">
        <v>0.251</v>
      </c>
      <c r="Z22" s="98">
        <v>0.78300000000000003</v>
      </c>
      <c r="AA22" s="98">
        <v>0.186</v>
      </c>
      <c r="AB22" s="98">
        <v>0.314</v>
      </c>
      <c r="AC22" s="98">
        <v>0.38900000000000001</v>
      </c>
      <c r="AD22" s="98">
        <v>0.95899999999999996</v>
      </c>
      <c r="AE22" s="98">
        <v>0.46899999999999997</v>
      </c>
      <c r="AF22" s="98">
        <v>0.438</v>
      </c>
      <c r="AG22" s="98">
        <v>0.439</v>
      </c>
      <c r="AH22" s="98">
        <v>0.88</v>
      </c>
      <c r="AI22" s="98">
        <v>0.42299999999999999</v>
      </c>
      <c r="AJ22" s="98">
        <v>0.438</v>
      </c>
      <c r="AK22" s="98">
        <v>0.42299999999999999</v>
      </c>
      <c r="AL22" s="98">
        <v>0.88900000000000001</v>
      </c>
      <c r="AM22" s="98">
        <v>0.41799999999999998</v>
      </c>
      <c r="AN22" s="98">
        <v>0.46</v>
      </c>
      <c r="AO22" s="98">
        <v>0.47799999999999998</v>
      </c>
      <c r="AP22" s="98">
        <v>0.89900000000000002</v>
      </c>
      <c r="AQ22" s="98">
        <v>0.48199999999999998</v>
      </c>
      <c r="AR22" s="98">
        <v>0.48399999999999999</v>
      </c>
      <c r="AS22" s="98">
        <v>0.49</v>
      </c>
      <c r="AT22" s="98">
        <v>0.94599999999999995</v>
      </c>
      <c r="AU22" s="98">
        <v>0.53800000000000003</v>
      </c>
      <c r="AV22" s="98">
        <v>0.55600000000000005</v>
      </c>
      <c r="AW22" s="98">
        <v>0.57499999999999996</v>
      </c>
      <c r="AX22" s="98">
        <v>1.0309999999999999</v>
      </c>
      <c r="AY22" s="98">
        <v>0.61199999999999999</v>
      </c>
      <c r="AZ22" s="98">
        <v>0.623</v>
      </c>
      <c r="BA22" s="98">
        <v>0.59799999999999998</v>
      </c>
    </row>
    <row r="23" spans="1:53">
      <c r="A23" s="74" t="s">
        <v>538</v>
      </c>
      <c r="B23" s="97">
        <v>-1.528</v>
      </c>
      <c r="C23" s="97">
        <v>-0.89400000000000002</v>
      </c>
      <c r="D23" s="97">
        <v>1.5920000000000001</v>
      </c>
      <c r="E23" s="97">
        <v>-0.46400000000000002</v>
      </c>
      <c r="F23" s="97">
        <v>-2.4159999999999999</v>
      </c>
      <c r="G23" s="97">
        <v>1.9259999999999999</v>
      </c>
      <c r="H23" s="97">
        <v>1.335</v>
      </c>
      <c r="I23" s="97">
        <v>3.1869999999999998</v>
      </c>
      <c r="J23" s="97">
        <v>1.7150000000000001</v>
      </c>
      <c r="K23" s="98">
        <v>5.1189999999999998</v>
      </c>
      <c r="L23" s="98">
        <v>8.08</v>
      </c>
      <c r="M23" s="98">
        <v>5.8840000000000003</v>
      </c>
      <c r="N23" s="98">
        <v>2.093</v>
      </c>
      <c r="O23" s="98">
        <v>-0.27900000000000003</v>
      </c>
      <c r="P23" s="98">
        <v>-1.125</v>
      </c>
      <c r="Q23" s="98">
        <v>-3.0649999999999999</v>
      </c>
      <c r="R23" s="98">
        <v>-7.6219999999999999</v>
      </c>
      <c r="S23" s="98">
        <v>-2.3029999999999999</v>
      </c>
      <c r="T23" s="98">
        <v>-0.68300000000000005</v>
      </c>
      <c r="U23" s="98">
        <v>-0.252</v>
      </c>
      <c r="V23" s="98">
        <v>0.73199999999999998</v>
      </c>
      <c r="W23" s="98">
        <v>-0.29699999999999999</v>
      </c>
      <c r="X23" s="98">
        <v>-0.32</v>
      </c>
      <c r="Y23" s="98">
        <v>-0.71799999999999997</v>
      </c>
      <c r="Z23" s="98">
        <v>0.751</v>
      </c>
      <c r="AA23" s="98">
        <v>-0.88200000000000001</v>
      </c>
      <c r="AB23" s="98">
        <v>-0.495</v>
      </c>
      <c r="AC23" s="98">
        <v>-0.26</v>
      </c>
      <c r="AD23" s="98">
        <v>1.351</v>
      </c>
      <c r="AE23" s="98">
        <v>2.3E-2</v>
      </c>
      <c r="AF23" s="98">
        <v>-4.9000000000000002E-2</v>
      </c>
      <c r="AG23" s="98">
        <v>-1.4999999999999999E-2</v>
      </c>
      <c r="AH23" s="98">
        <v>1.248</v>
      </c>
      <c r="AI23" s="98">
        <v>1E-3</v>
      </c>
      <c r="AJ23" s="98">
        <v>7.2999999999999995E-2</v>
      </c>
      <c r="AK23" s="98">
        <v>5.8999999999999997E-2</v>
      </c>
      <c r="AL23" s="98">
        <v>1.407</v>
      </c>
      <c r="AM23" s="98">
        <v>0.108</v>
      </c>
      <c r="AN23" s="98">
        <v>0.115</v>
      </c>
      <c r="AO23" s="98">
        <v>0.128</v>
      </c>
      <c r="AP23" s="98">
        <v>1.347</v>
      </c>
      <c r="AQ23" s="98">
        <v>0.16600000000000001</v>
      </c>
      <c r="AR23" s="98">
        <v>0.18</v>
      </c>
      <c r="AS23" s="98">
        <v>0.19900000000000001</v>
      </c>
      <c r="AT23" s="98">
        <v>1.514</v>
      </c>
      <c r="AU23" s="98">
        <v>0.31900000000000001</v>
      </c>
      <c r="AV23" s="98">
        <v>0.373</v>
      </c>
      <c r="AW23" s="98">
        <v>0.433</v>
      </c>
      <c r="AX23" s="98">
        <v>1.7649999999999999</v>
      </c>
      <c r="AY23" s="98">
        <v>0.55100000000000005</v>
      </c>
      <c r="AZ23" s="98">
        <v>0.61299999999999999</v>
      </c>
      <c r="BA23" s="98">
        <v>0.58399999999999996</v>
      </c>
    </row>
    <row r="24" spans="1:53">
      <c r="A24" s="74" t="s">
        <v>539</v>
      </c>
      <c r="B24" s="97">
        <v>3.8740000000000001</v>
      </c>
      <c r="C24" s="97">
        <v>-0.95899999999999996</v>
      </c>
      <c r="D24" s="97">
        <v>-0.157</v>
      </c>
      <c r="E24" s="97">
        <v>0.56200000000000006</v>
      </c>
      <c r="F24" s="97">
        <v>0.47099999999999997</v>
      </c>
      <c r="G24" s="97">
        <v>-1.4690000000000001</v>
      </c>
      <c r="H24" s="97">
        <v>0.247</v>
      </c>
      <c r="I24" s="97">
        <v>2.9060000000000001</v>
      </c>
      <c r="J24" s="97">
        <v>0.98399999999999999</v>
      </c>
      <c r="K24" s="98">
        <v>1.9279999999999999</v>
      </c>
      <c r="L24" s="98">
        <v>1.4239999999999999</v>
      </c>
      <c r="M24" s="98">
        <v>1.268</v>
      </c>
      <c r="N24" s="98">
        <v>1.268</v>
      </c>
      <c r="O24" s="98">
        <v>1.129</v>
      </c>
      <c r="P24" s="98">
        <v>1.079</v>
      </c>
      <c r="Q24" s="98">
        <v>0.95399999999999996</v>
      </c>
      <c r="R24" s="98">
        <v>0.99299999999999999</v>
      </c>
      <c r="S24" s="98">
        <v>0.96</v>
      </c>
      <c r="T24" s="98">
        <v>0.95699999999999996</v>
      </c>
      <c r="U24" s="98">
        <v>0.85599999999999998</v>
      </c>
      <c r="V24" s="98">
        <v>0.86099999999999999</v>
      </c>
      <c r="W24" s="98">
        <v>0.83699999999999997</v>
      </c>
      <c r="X24" s="98">
        <v>0.82</v>
      </c>
      <c r="Y24" s="98">
        <v>0.80500000000000005</v>
      </c>
      <c r="Z24" s="98">
        <v>0.80300000000000005</v>
      </c>
      <c r="AA24" s="98">
        <v>0.79500000000000004</v>
      </c>
      <c r="AB24" s="98">
        <v>0.77200000000000002</v>
      </c>
      <c r="AC24" s="98">
        <v>0.753</v>
      </c>
      <c r="AD24" s="98">
        <v>0.746</v>
      </c>
      <c r="AE24" s="98">
        <v>0.71899999999999997</v>
      </c>
      <c r="AF24" s="98">
        <v>0.71</v>
      </c>
      <c r="AG24" s="98">
        <v>0.69199999999999995</v>
      </c>
      <c r="AH24" s="98">
        <v>0.68200000000000005</v>
      </c>
      <c r="AI24" s="98">
        <v>0.65700000000000003</v>
      </c>
      <c r="AJ24" s="98">
        <v>0.64</v>
      </c>
      <c r="AK24" s="98">
        <v>0.623</v>
      </c>
      <c r="AL24" s="98">
        <v>0.61299999999999999</v>
      </c>
      <c r="AM24" s="98">
        <v>0.58899999999999997</v>
      </c>
      <c r="AN24" s="98">
        <v>0.64800000000000002</v>
      </c>
      <c r="AO24" s="98">
        <v>0.66800000000000004</v>
      </c>
      <c r="AP24" s="98">
        <v>0.66200000000000003</v>
      </c>
      <c r="AQ24" s="98">
        <v>0.65400000000000003</v>
      </c>
      <c r="AR24" s="98">
        <v>0.65</v>
      </c>
      <c r="AS24" s="98">
        <v>0.64600000000000002</v>
      </c>
      <c r="AT24" s="98">
        <v>0.64800000000000002</v>
      </c>
      <c r="AU24" s="98">
        <v>0.65800000000000003</v>
      </c>
      <c r="AV24" s="98">
        <v>0.65500000000000003</v>
      </c>
      <c r="AW24" s="98">
        <v>0.65200000000000002</v>
      </c>
      <c r="AX24" s="98">
        <v>0.64800000000000002</v>
      </c>
      <c r="AY24" s="98">
        <v>0.64700000000000002</v>
      </c>
      <c r="AZ24" s="98">
        <v>0.63</v>
      </c>
      <c r="BA24" s="98">
        <v>0.60699999999999998</v>
      </c>
    </row>
    <row r="25" spans="1:53">
      <c r="A25" s="74" t="s">
        <v>540</v>
      </c>
      <c r="B25" s="97">
        <v>0.44400000000000001</v>
      </c>
      <c r="C25" s="97">
        <v>1.635</v>
      </c>
      <c r="D25" s="97">
        <v>1.6160000000000001</v>
      </c>
      <c r="E25" s="97">
        <v>1.498</v>
      </c>
      <c r="F25" s="97">
        <v>4.1269999999999998</v>
      </c>
      <c r="G25" s="97">
        <v>1.4410000000000001</v>
      </c>
      <c r="H25" s="97">
        <v>2.9609999999999999</v>
      </c>
      <c r="I25" s="97">
        <v>6.1050000000000004</v>
      </c>
      <c r="J25" s="97">
        <v>4.7430000000000003</v>
      </c>
      <c r="K25" s="98">
        <v>6.4160000000000004</v>
      </c>
      <c r="L25" s="98">
        <v>6.6210000000000004</v>
      </c>
      <c r="M25" s="98">
        <v>5.2850000000000001</v>
      </c>
      <c r="N25" s="98">
        <v>4.6280000000000001</v>
      </c>
      <c r="O25" s="98">
        <v>2.7570000000000001</v>
      </c>
      <c r="P25" s="98">
        <v>2.4390000000000001</v>
      </c>
      <c r="Q25" s="98">
        <v>1.694</v>
      </c>
      <c r="R25" s="98">
        <v>0.74099999999999999</v>
      </c>
      <c r="S25" s="98">
        <v>1.915</v>
      </c>
      <c r="T25" s="98">
        <v>2.5019999999999998</v>
      </c>
      <c r="U25" s="98">
        <v>2.617</v>
      </c>
      <c r="V25" s="98">
        <v>4.2389999999999999</v>
      </c>
      <c r="W25" s="98">
        <v>2.5979999999999999</v>
      </c>
      <c r="X25" s="98">
        <v>2.597</v>
      </c>
      <c r="Y25" s="98">
        <v>2.4340000000000002</v>
      </c>
      <c r="Z25" s="98">
        <v>4.2990000000000004</v>
      </c>
      <c r="AA25" s="98">
        <v>2.39</v>
      </c>
      <c r="AB25" s="98">
        <v>2.5539999999999998</v>
      </c>
      <c r="AC25" s="98">
        <v>2.698</v>
      </c>
      <c r="AD25" s="98">
        <v>4.5620000000000003</v>
      </c>
      <c r="AE25" s="98">
        <v>2.778</v>
      </c>
      <c r="AF25" s="98">
        <v>2.7549999999999999</v>
      </c>
      <c r="AG25" s="98">
        <v>2.758</v>
      </c>
      <c r="AH25" s="98">
        <v>4.4020000000000001</v>
      </c>
      <c r="AI25" s="98">
        <v>2.7269999999999999</v>
      </c>
      <c r="AJ25" s="98">
        <v>2.7410000000000001</v>
      </c>
      <c r="AK25" s="98">
        <v>2.72</v>
      </c>
      <c r="AL25" s="98">
        <v>4.3659999999999997</v>
      </c>
      <c r="AM25" s="98">
        <v>2.702</v>
      </c>
      <c r="AN25" s="98">
        <v>2.7410000000000001</v>
      </c>
      <c r="AO25" s="98">
        <v>2.746</v>
      </c>
      <c r="AP25" s="98">
        <v>4.3230000000000004</v>
      </c>
      <c r="AQ25" s="98">
        <v>2.7360000000000002</v>
      </c>
      <c r="AR25" s="98">
        <v>2.7029999999999998</v>
      </c>
      <c r="AS25" s="98">
        <v>2.6779999999999999</v>
      </c>
      <c r="AT25" s="98">
        <v>4.2679999999999998</v>
      </c>
      <c r="AU25" s="98">
        <v>2.6890000000000001</v>
      </c>
      <c r="AV25" s="98">
        <v>2.7</v>
      </c>
      <c r="AW25" s="98">
        <v>2.7090000000000001</v>
      </c>
      <c r="AX25" s="98">
        <v>4.3109999999999999</v>
      </c>
      <c r="AY25" s="98">
        <v>2.726</v>
      </c>
      <c r="AZ25" s="98">
        <v>2.7330000000000001</v>
      </c>
      <c r="BA25" s="98">
        <v>2.6989999999999998</v>
      </c>
    </row>
    <row r="26" spans="1:53">
      <c r="A26" s="74" t="s">
        <v>541</v>
      </c>
      <c r="B26" s="97">
        <v>-0.64800000000000002</v>
      </c>
      <c r="C26" s="97">
        <v>9.7000000000000003E-2</v>
      </c>
      <c r="D26" s="97">
        <v>2.1</v>
      </c>
      <c r="E26" s="97">
        <v>0.25900000000000001</v>
      </c>
      <c r="F26" s="97">
        <v>2.9119999999999999</v>
      </c>
      <c r="G26" s="97">
        <v>3.7480000000000002</v>
      </c>
      <c r="H26" s="97">
        <v>2.4750000000000001</v>
      </c>
      <c r="I26" s="97">
        <v>4.9649999999999999</v>
      </c>
      <c r="J26" s="97">
        <v>5.8470000000000004</v>
      </c>
      <c r="K26" s="98">
        <v>7.3890000000000002</v>
      </c>
      <c r="L26" s="98">
        <v>9.5950000000000006</v>
      </c>
      <c r="M26" s="98">
        <v>7.1260000000000003</v>
      </c>
      <c r="N26" s="98">
        <v>5.8070000000000004</v>
      </c>
      <c r="O26" s="98">
        <v>0.76900000000000002</v>
      </c>
      <c r="P26" s="98">
        <v>-5.3999999999999999E-2</v>
      </c>
      <c r="Q26" s="98">
        <v>-1.964</v>
      </c>
      <c r="R26" s="98">
        <v>-4.2450000000000001</v>
      </c>
      <c r="S26" s="98">
        <v>-1.2150000000000001</v>
      </c>
      <c r="T26" s="98">
        <v>0.38</v>
      </c>
      <c r="U26" s="98">
        <v>0.80100000000000005</v>
      </c>
      <c r="V26" s="98">
        <v>5.2089999999999996</v>
      </c>
      <c r="W26" s="98">
        <v>0.76300000000000001</v>
      </c>
      <c r="X26" s="98">
        <v>0.755</v>
      </c>
      <c r="Y26" s="98">
        <v>0.33400000000000002</v>
      </c>
      <c r="Z26" s="98">
        <v>5.4950000000000001</v>
      </c>
      <c r="AA26" s="98">
        <v>0.23599999999999999</v>
      </c>
      <c r="AB26" s="98">
        <v>0.65200000000000002</v>
      </c>
      <c r="AC26" s="98">
        <v>0.99199999999999999</v>
      </c>
      <c r="AD26" s="98">
        <v>6.2210000000000001</v>
      </c>
      <c r="AE26" s="98">
        <v>1.2450000000000001</v>
      </c>
      <c r="AF26" s="98">
        <v>1.177</v>
      </c>
      <c r="AG26" s="98">
        <v>1.2230000000000001</v>
      </c>
      <c r="AH26" s="98">
        <v>5.9050000000000002</v>
      </c>
      <c r="AI26" s="98">
        <v>1.2270000000000001</v>
      </c>
      <c r="AJ26" s="98">
        <v>1.3029999999999999</v>
      </c>
      <c r="AK26" s="98">
        <v>1.3029999999999999</v>
      </c>
      <c r="AL26" s="98">
        <v>6.032</v>
      </c>
      <c r="AM26" s="98">
        <v>1.349</v>
      </c>
      <c r="AN26" s="98">
        <v>1.351</v>
      </c>
      <c r="AO26" s="98">
        <v>1.353</v>
      </c>
      <c r="AP26" s="98">
        <v>5.9130000000000003</v>
      </c>
      <c r="AQ26" s="98">
        <v>1.399</v>
      </c>
      <c r="AR26" s="98">
        <v>1.403</v>
      </c>
      <c r="AS26" s="98">
        <v>1.4059999999999999</v>
      </c>
      <c r="AT26" s="98">
        <v>6.05</v>
      </c>
      <c r="AU26" s="98">
        <v>1.5</v>
      </c>
      <c r="AV26" s="98">
        <v>1.55</v>
      </c>
      <c r="AW26" s="98">
        <v>1.603</v>
      </c>
      <c r="AX26" s="98">
        <v>6.2839999999999998</v>
      </c>
      <c r="AY26" s="98">
        <v>1.7030000000000001</v>
      </c>
      <c r="AZ26" s="98">
        <v>1.7609999999999999</v>
      </c>
      <c r="BA26" s="98">
        <v>1.7250000000000001</v>
      </c>
    </row>
    <row r="27" spans="1:53">
      <c r="A27" s="74" t="s">
        <v>542</v>
      </c>
      <c r="B27" s="97">
        <v>1.1160000000000001</v>
      </c>
      <c r="C27" s="97">
        <v>2.5779999999999998</v>
      </c>
      <c r="D27" s="97">
        <v>1.3240000000000001</v>
      </c>
      <c r="E27" s="97">
        <v>2.254</v>
      </c>
      <c r="F27" s="97">
        <v>4.8630000000000004</v>
      </c>
      <c r="G27" s="97">
        <v>5.7000000000000002E-2</v>
      </c>
      <c r="H27" s="97">
        <v>3.2559999999999998</v>
      </c>
      <c r="I27" s="97">
        <v>6.8179999999999996</v>
      </c>
      <c r="J27" s="97">
        <v>4.0640000000000001</v>
      </c>
      <c r="K27" s="98">
        <v>5.8520000000000003</v>
      </c>
      <c r="L27" s="98">
        <v>4.8490000000000002</v>
      </c>
      <c r="M27" s="98">
        <v>4.1689999999999996</v>
      </c>
      <c r="N27" s="98">
        <v>3.9060000000000001</v>
      </c>
      <c r="O27" s="98">
        <v>4.0030000000000001</v>
      </c>
      <c r="P27" s="98">
        <v>3.9950000000000001</v>
      </c>
      <c r="Q27" s="98">
        <v>3.9710000000000001</v>
      </c>
      <c r="R27" s="98">
        <v>3.8239999999999998</v>
      </c>
      <c r="S27" s="98">
        <v>3.7890000000000001</v>
      </c>
      <c r="T27" s="98">
        <v>3.7490000000000001</v>
      </c>
      <c r="U27" s="98">
        <v>3.6739999999999999</v>
      </c>
      <c r="V27" s="98">
        <v>3.6869999999999998</v>
      </c>
      <c r="W27" s="98">
        <v>3.6629999999999998</v>
      </c>
      <c r="X27" s="98">
        <v>3.6579999999999999</v>
      </c>
      <c r="Y27" s="98">
        <v>3.6360000000000001</v>
      </c>
      <c r="Z27" s="98">
        <v>3.6320000000000001</v>
      </c>
      <c r="AA27" s="98">
        <v>3.62</v>
      </c>
      <c r="AB27" s="98">
        <v>3.629</v>
      </c>
      <c r="AC27" s="98">
        <v>3.653</v>
      </c>
      <c r="AD27" s="98">
        <v>3.6560000000000001</v>
      </c>
      <c r="AE27" s="98">
        <v>3.6349999999999998</v>
      </c>
      <c r="AF27" s="98">
        <v>3.6320000000000001</v>
      </c>
      <c r="AG27" s="98">
        <v>3.6080000000000001</v>
      </c>
      <c r="AH27" s="98">
        <v>3.59</v>
      </c>
      <c r="AI27" s="98">
        <v>3.5569999999999999</v>
      </c>
      <c r="AJ27" s="98">
        <v>3.5310000000000001</v>
      </c>
      <c r="AK27" s="98">
        <v>3.4950000000000001</v>
      </c>
      <c r="AL27" s="98">
        <v>3.476</v>
      </c>
      <c r="AM27" s="98">
        <v>3.4420000000000002</v>
      </c>
      <c r="AN27" s="98">
        <v>3.4969999999999999</v>
      </c>
      <c r="AO27" s="98">
        <v>3.5</v>
      </c>
      <c r="AP27" s="98">
        <v>3.4820000000000002</v>
      </c>
      <c r="AQ27" s="98">
        <v>3.4590000000000001</v>
      </c>
      <c r="AR27" s="98">
        <v>3.403</v>
      </c>
      <c r="AS27" s="98">
        <v>3.359</v>
      </c>
      <c r="AT27" s="98">
        <v>3.335</v>
      </c>
      <c r="AU27" s="98">
        <v>3.327</v>
      </c>
      <c r="AV27" s="98">
        <v>3.3130000000000002</v>
      </c>
      <c r="AW27" s="98">
        <v>3.2970000000000002</v>
      </c>
      <c r="AX27" s="98">
        <v>3.2850000000000001</v>
      </c>
      <c r="AY27" s="98">
        <v>3.2709999999999999</v>
      </c>
      <c r="AZ27" s="98">
        <v>3.2480000000000002</v>
      </c>
      <c r="BA27" s="98">
        <v>3.214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6"/>
  <sheetViews>
    <sheetView zoomScaleNormal="100" workbookViewId="0">
      <pane ySplit="1" topLeftCell="A2" activePane="bottomLeft" state="frozen"/>
      <selection pane="bottomLeft" activeCell="A4" sqref="A4"/>
    </sheetView>
  </sheetViews>
  <sheetFormatPr defaultRowHeight="15"/>
  <cols>
    <col min="1" max="1" width="35.7109375" style="71" customWidth="1"/>
    <col min="2" max="13" width="14.42578125" style="85" customWidth="1"/>
    <col min="14" max="14" width="10.5703125" style="85" customWidth="1"/>
    <col min="15" max="20" width="10.5703125" customWidth="1"/>
  </cols>
  <sheetData>
    <row r="1" spans="1:17">
      <c r="A1" s="72" t="s">
        <v>572</v>
      </c>
      <c r="B1" s="86">
        <v>2017</v>
      </c>
      <c r="C1" s="86">
        <v>2018</v>
      </c>
      <c r="D1" s="86">
        <v>2019</v>
      </c>
      <c r="E1" s="86">
        <v>2020</v>
      </c>
      <c r="F1" s="86">
        <v>2021</v>
      </c>
      <c r="G1" s="86">
        <v>2022</v>
      </c>
      <c r="H1" s="86">
        <v>2023</v>
      </c>
      <c r="I1" s="86">
        <v>2024</v>
      </c>
      <c r="J1" s="86">
        <v>2025</v>
      </c>
      <c r="K1" s="86">
        <v>2026</v>
      </c>
      <c r="L1" s="86">
        <v>2027</v>
      </c>
      <c r="M1" s="86">
        <v>2028</v>
      </c>
      <c r="N1" s="85" t="s">
        <v>573</v>
      </c>
    </row>
    <row r="2" spans="1:17">
      <c r="A2" s="73" t="s">
        <v>18</v>
      </c>
      <c r="B2" s="87">
        <v>2060</v>
      </c>
      <c r="C2" s="87">
        <v>2142</v>
      </c>
      <c r="D2" s="87">
        <v>2265</v>
      </c>
      <c r="E2" s="87">
        <v>2392</v>
      </c>
      <c r="F2" s="87">
        <v>2535</v>
      </c>
      <c r="G2" s="87">
        <v>2690</v>
      </c>
      <c r="H2" s="87">
        <v>2849</v>
      </c>
      <c r="I2" s="87">
        <v>3015</v>
      </c>
      <c r="J2" s="87">
        <v>3188</v>
      </c>
      <c r="K2" s="87">
        <v>3371</v>
      </c>
      <c r="L2" s="87">
        <v>3551</v>
      </c>
      <c r="M2" s="87">
        <v>3764</v>
      </c>
    </row>
    <row r="3" spans="1:17">
      <c r="A3" s="73" t="s">
        <v>35</v>
      </c>
      <c r="B3" s="87">
        <v>1582</v>
      </c>
      <c r="C3" s="87">
        <v>1613</v>
      </c>
      <c r="D3" s="87">
        <v>1701</v>
      </c>
      <c r="E3" s="87">
        <v>1787</v>
      </c>
      <c r="F3" s="87">
        <v>1851</v>
      </c>
      <c r="G3" s="87">
        <v>1939</v>
      </c>
      <c r="H3" s="87">
        <v>2039</v>
      </c>
      <c r="I3" s="87">
        <v>2143</v>
      </c>
      <c r="J3" s="87">
        <v>2256</v>
      </c>
      <c r="K3" s="87">
        <v>2505</v>
      </c>
      <c r="L3" s="87">
        <v>2733</v>
      </c>
      <c r="M3" s="87">
        <v>2850</v>
      </c>
    </row>
    <row r="4" spans="1:17">
      <c r="A4" s="73" t="s">
        <v>36</v>
      </c>
      <c r="B4" s="87">
        <v>133</v>
      </c>
      <c r="C4" s="87">
        <v>144</v>
      </c>
      <c r="D4" s="87">
        <v>132</v>
      </c>
      <c r="E4" s="87">
        <v>154</v>
      </c>
      <c r="F4" s="87">
        <v>160</v>
      </c>
      <c r="G4" s="87">
        <v>165</v>
      </c>
      <c r="H4" s="87">
        <v>171</v>
      </c>
      <c r="I4" s="87">
        <v>175</v>
      </c>
      <c r="J4" s="87">
        <v>179</v>
      </c>
      <c r="K4" s="87">
        <v>184</v>
      </c>
      <c r="L4" s="87">
        <v>186</v>
      </c>
      <c r="M4" s="87">
        <v>186</v>
      </c>
      <c r="N4" s="88"/>
      <c r="O4" s="59"/>
      <c r="P4" s="58"/>
      <c r="Q4" s="59"/>
    </row>
    <row r="5" spans="1:17">
      <c r="A5" s="73" t="s">
        <v>216</v>
      </c>
      <c r="B5" s="87">
        <v>407</v>
      </c>
      <c r="C5" s="87">
        <v>294</v>
      </c>
      <c r="D5" s="87">
        <v>293</v>
      </c>
      <c r="E5" s="87">
        <v>316</v>
      </c>
      <c r="F5" s="87">
        <v>342</v>
      </c>
      <c r="G5" s="87">
        <v>372</v>
      </c>
      <c r="H5" s="87">
        <v>408</v>
      </c>
      <c r="I5" s="87">
        <v>427</v>
      </c>
      <c r="J5" s="87">
        <v>443</v>
      </c>
      <c r="K5" s="87">
        <v>478</v>
      </c>
      <c r="L5" s="87">
        <v>510</v>
      </c>
      <c r="M5" s="87">
        <v>530</v>
      </c>
    </row>
    <row r="6" spans="1:17">
      <c r="A6" s="73" t="s">
        <v>34</v>
      </c>
      <c r="B6" s="87">
        <v>1269</v>
      </c>
      <c r="C6" s="87">
        <v>1325</v>
      </c>
      <c r="D6" s="87">
        <v>1372</v>
      </c>
      <c r="E6" s="87">
        <v>1435</v>
      </c>
      <c r="F6" s="87">
        <v>1497</v>
      </c>
      <c r="G6" s="87">
        <v>1567</v>
      </c>
      <c r="H6" s="87">
        <v>1640</v>
      </c>
      <c r="I6" s="87">
        <v>1714</v>
      </c>
      <c r="J6" s="87">
        <v>1791</v>
      </c>
      <c r="K6" s="87">
        <v>1870</v>
      </c>
      <c r="L6" s="87">
        <v>1950</v>
      </c>
      <c r="M6" s="87">
        <v>2035</v>
      </c>
    </row>
    <row r="7" spans="1:17">
      <c r="A7" s="73" t="s">
        <v>477</v>
      </c>
      <c r="B7" s="87">
        <v>4217</v>
      </c>
      <c r="C7" s="87">
        <v>4423</v>
      </c>
      <c r="D7" s="87">
        <v>4723</v>
      </c>
      <c r="E7" s="87">
        <v>4966</v>
      </c>
      <c r="F7" s="87">
        <v>5251</v>
      </c>
      <c r="G7" s="87">
        <v>5556</v>
      </c>
      <c r="H7" s="87">
        <v>5846</v>
      </c>
      <c r="I7" s="87">
        <v>6130</v>
      </c>
      <c r="J7" s="87">
        <v>6421</v>
      </c>
      <c r="K7" s="87">
        <v>6737</v>
      </c>
      <c r="L7" s="87">
        <v>7052</v>
      </c>
      <c r="M7" s="87">
        <v>7410</v>
      </c>
    </row>
    <row r="8" spans="1:17">
      <c r="A8" s="73" t="s">
        <v>479</v>
      </c>
      <c r="B8" s="87">
        <v>60</v>
      </c>
      <c r="C8" s="87">
        <v>66</v>
      </c>
      <c r="D8" s="87">
        <v>66</v>
      </c>
      <c r="E8" s="87">
        <v>65</v>
      </c>
      <c r="F8" s="87">
        <v>65</v>
      </c>
      <c r="G8" s="87">
        <v>66</v>
      </c>
      <c r="H8" s="87">
        <v>66</v>
      </c>
      <c r="I8" s="87">
        <v>67</v>
      </c>
      <c r="J8" s="87">
        <v>69</v>
      </c>
      <c r="K8" s="87">
        <v>70</v>
      </c>
      <c r="L8" s="87">
        <v>72</v>
      </c>
      <c r="M8" s="87">
        <v>73</v>
      </c>
    </row>
    <row r="9" spans="1:17">
      <c r="A9" s="73" t="s">
        <v>478</v>
      </c>
      <c r="B9" s="87">
        <v>492</v>
      </c>
      <c r="C9" s="87">
        <v>543</v>
      </c>
      <c r="D9" s="87">
        <v>629</v>
      </c>
      <c r="E9" s="87">
        <v>738</v>
      </c>
      <c r="F9" s="87">
        <v>839</v>
      </c>
      <c r="G9" s="87">
        <v>926</v>
      </c>
      <c r="H9" s="87">
        <v>999</v>
      </c>
      <c r="I9" s="87">
        <v>1052</v>
      </c>
      <c r="J9" s="87">
        <v>1099</v>
      </c>
      <c r="K9" s="87">
        <v>1159</v>
      </c>
      <c r="L9" s="87">
        <v>1220</v>
      </c>
      <c r="M9" s="87">
        <v>1285</v>
      </c>
    </row>
    <row r="10" spans="1:17">
      <c r="A10" s="73" t="s">
        <v>480</v>
      </c>
      <c r="B10" s="87">
        <v>702.28399999999999</v>
      </c>
      <c r="C10" s="87">
        <v>707.08399999999995</v>
      </c>
      <c r="D10" s="87">
        <v>775.64200000000005</v>
      </c>
      <c r="E10" s="87">
        <v>829.62199999999996</v>
      </c>
      <c r="F10" s="87">
        <v>893.15599999999995</v>
      </c>
      <c r="G10" s="87">
        <v>996.39099999999996</v>
      </c>
      <c r="H10" s="87">
        <v>1031.9939999999999</v>
      </c>
      <c r="I10" s="87">
        <v>1061.818</v>
      </c>
      <c r="J10" s="87">
        <v>1181.0709999999999</v>
      </c>
      <c r="K10" s="87">
        <v>1267.1179999999999</v>
      </c>
      <c r="L10" s="87">
        <v>1357.7940000000001</v>
      </c>
      <c r="M10" s="87">
        <v>1520.7360000000001</v>
      </c>
    </row>
    <row r="11" spans="1:17">
      <c r="A11" s="73" t="s">
        <v>481</v>
      </c>
      <c r="B11" s="87">
        <v>374.68200000000002</v>
      </c>
      <c r="C11" s="87">
        <v>383.23399999999998</v>
      </c>
      <c r="D11" s="87">
        <v>401.351</v>
      </c>
      <c r="E11" s="87">
        <v>416.85399999999998</v>
      </c>
      <c r="F11" s="87">
        <v>436.63900000000001</v>
      </c>
      <c r="G11" s="87">
        <v>464.58199999999999</v>
      </c>
      <c r="H11" s="87">
        <v>493.20100000000002</v>
      </c>
      <c r="I11" s="87">
        <v>523.61</v>
      </c>
      <c r="J11" s="87">
        <v>554.41499999999996</v>
      </c>
      <c r="K11" s="87">
        <v>586.60599999999999</v>
      </c>
      <c r="L11" s="87">
        <v>620.28499999999997</v>
      </c>
      <c r="M11" s="87">
        <v>654.62699999999995</v>
      </c>
    </row>
    <row r="12" spans="1:17">
      <c r="A12" s="73" t="s">
        <v>447</v>
      </c>
      <c r="B12" s="76">
        <v>1587.12</v>
      </c>
      <c r="C12" s="76">
        <v>1639.3489999999999</v>
      </c>
      <c r="D12" s="76">
        <v>1743.9970000000001</v>
      </c>
      <c r="E12" s="76">
        <v>1833.181</v>
      </c>
      <c r="F12" s="76">
        <v>1899.8019999999999</v>
      </c>
      <c r="G12" s="76">
        <v>1989.569</v>
      </c>
      <c r="H12" s="76">
        <v>2091.806</v>
      </c>
      <c r="I12" s="76">
        <v>2199.2089999999998</v>
      </c>
      <c r="J12" s="76">
        <v>2316.14</v>
      </c>
      <c r="K12" s="76">
        <v>2574.13</v>
      </c>
      <c r="L12" s="76">
        <v>2803.7919999999999</v>
      </c>
      <c r="M12" s="76">
        <v>2924.2330000000002</v>
      </c>
    </row>
    <row r="13" spans="1:17">
      <c r="A13" s="73" t="s">
        <v>557</v>
      </c>
      <c r="B13" s="76">
        <v>1161.8969999999999</v>
      </c>
      <c r="C13" s="76">
        <v>1177.539</v>
      </c>
      <c r="D13" s="76">
        <v>1231.211</v>
      </c>
      <c r="E13" s="76">
        <v>1284.4939999999999</v>
      </c>
      <c r="F13" s="76">
        <v>1337.0070000000001</v>
      </c>
      <c r="G13" s="76">
        <v>1394.8589999999999</v>
      </c>
      <c r="H13" s="76">
        <v>1456.4069999999999</v>
      </c>
      <c r="I13" s="76">
        <v>1518.7339999999999</v>
      </c>
      <c r="J13" s="76">
        <v>1582.5360000000001</v>
      </c>
      <c r="K13" s="76">
        <v>1646.41</v>
      </c>
      <c r="L13" s="76">
        <v>1712.124</v>
      </c>
      <c r="M13" s="76">
        <v>1780.4639999999999</v>
      </c>
    </row>
    <row r="14" spans="1:17">
      <c r="A14" s="73" t="s">
        <v>558</v>
      </c>
      <c r="B14" s="76">
        <v>297.048</v>
      </c>
      <c r="C14" s="76">
        <v>242.72200000000001</v>
      </c>
      <c r="D14" s="76">
        <v>276.33499999999998</v>
      </c>
      <c r="E14" s="76">
        <v>307.37400000000002</v>
      </c>
      <c r="F14" s="76">
        <v>326.654</v>
      </c>
      <c r="G14" s="76">
        <v>352.81599999999997</v>
      </c>
      <c r="H14" s="76">
        <v>388.06599999999997</v>
      </c>
      <c r="I14" s="76">
        <v>420.589</v>
      </c>
      <c r="J14" s="76">
        <v>446.53800000000001</v>
      </c>
      <c r="K14" s="76">
        <v>449.04700000000003</v>
      </c>
      <c r="L14" s="76">
        <v>431.38099999999997</v>
      </c>
      <c r="M14" s="76">
        <v>447.798</v>
      </c>
    </row>
    <row r="15" spans="1:17">
      <c r="A15" s="73" t="s">
        <v>224</v>
      </c>
      <c r="B15" s="89">
        <v>81.287000000000006</v>
      </c>
      <c r="C15" s="89">
        <v>66.198000000000008</v>
      </c>
      <c r="D15" s="89">
        <v>44.286000000000001</v>
      </c>
      <c r="E15" s="89">
        <v>38.610999999999997</v>
      </c>
      <c r="F15" s="89">
        <v>44.620999999999995</v>
      </c>
      <c r="G15" s="89">
        <v>52.131999999999998</v>
      </c>
      <c r="H15" s="89">
        <v>60.603000000000002</v>
      </c>
      <c r="I15" s="89">
        <v>67.531999999999996</v>
      </c>
      <c r="J15" s="89">
        <v>73.567999999999998</v>
      </c>
      <c r="K15" s="89">
        <v>79.980999999999995</v>
      </c>
      <c r="L15" s="89">
        <v>82.363</v>
      </c>
      <c r="M15" s="89">
        <v>87.912999999999997</v>
      </c>
    </row>
    <row r="16" spans="1:17">
      <c r="A16" s="73" t="s">
        <v>449</v>
      </c>
      <c r="B16" s="89">
        <v>83.822999999999993</v>
      </c>
      <c r="C16" s="89">
        <v>101.795</v>
      </c>
      <c r="D16" s="89">
        <v>87.512</v>
      </c>
      <c r="E16" s="89">
        <v>105.941</v>
      </c>
      <c r="F16" s="89">
        <v>108.831</v>
      </c>
      <c r="G16" s="89">
        <v>112.798</v>
      </c>
      <c r="H16" s="89">
        <v>116.524</v>
      </c>
      <c r="I16" s="89">
        <v>118.898</v>
      </c>
      <c r="J16" s="89">
        <v>120.857</v>
      </c>
      <c r="K16" s="89">
        <v>123.282</v>
      </c>
      <c r="L16" s="89">
        <v>125.925</v>
      </c>
      <c r="M16" s="89">
        <v>128.86099999999999</v>
      </c>
    </row>
    <row r="17" spans="1:24">
      <c r="A17" s="73" t="s">
        <v>472</v>
      </c>
      <c r="B17" s="89">
        <v>34.573999999999998</v>
      </c>
      <c r="C17" s="89">
        <v>37.597000000000001</v>
      </c>
      <c r="D17" s="89">
        <v>40.795000000000002</v>
      </c>
      <c r="E17" s="89">
        <v>43.340999999999994</v>
      </c>
      <c r="F17" s="89">
        <v>45.673000000000002</v>
      </c>
      <c r="G17" s="89">
        <v>47.477000000000004</v>
      </c>
      <c r="H17" s="89">
        <v>49.22</v>
      </c>
      <c r="I17" s="89">
        <v>50.783000000000001</v>
      </c>
      <c r="J17" s="89">
        <v>52.354999999999997</v>
      </c>
      <c r="K17" s="89">
        <v>54.475999999999999</v>
      </c>
      <c r="L17" s="89">
        <v>56.234999999999999</v>
      </c>
      <c r="M17" s="89">
        <v>58.207999999999998</v>
      </c>
    </row>
    <row r="18" spans="1:24">
      <c r="A18" s="91" t="s">
        <v>12</v>
      </c>
      <c r="B18" s="87">
        <v>19390.599999999999</v>
      </c>
      <c r="C18" s="87">
        <v>20376.7</v>
      </c>
      <c r="D18" s="87">
        <v>21382.6</v>
      </c>
      <c r="E18" s="87">
        <v>22269.5</v>
      </c>
      <c r="F18" s="87">
        <v>23110.400000000001</v>
      </c>
      <c r="G18" s="87">
        <v>23977</v>
      </c>
      <c r="H18" s="87">
        <v>24895.599999999999</v>
      </c>
      <c r="I18" s="87">
        <v>25869.1</v>
      </c>
      <c r="J18" s="87">
        <v>26882.3</v>
      </c>
      <c r="K18" s="87">
        <v>27897.5</v>
      </c>
      <c r="L18" s="87">
        <v>28989</v>
      </c>
      <c r="M18" s="87">
        <v>30121.3</v>
      </c>
    </row>
    <row r="19" spans="1:24" s="61" customFormat="1">
      <c r="A19" s="72" t="s">
        <v>559</v>
      </c>
      <c r="B19" s="87"/>
      <c r="C19" s="87"/>
      <c r="D19" s="87"/>
      <c r="E19" s="87"/>
      <c r="F19" s="87"/>
      <c r="G19" s="87"/>
      <c r="H19" s="87"/>
      <c r="I19" s="87"/>
      <c r="J19" s="87"/>
      <c r="K19" s="87"/>
      <c r="L19" s="87"/>
      <c r="M19" s="87"/>
      <c r="N19" s="85"/>
    </row>
    <row r="20" spans="1:24">
      <c r="A20" s="73" t="s">
        <v>560</v>
      </c>
      <c r="C20" s="90">
        <f t="shared" ref="C20:M20" si="0">(C2/B2)-1</f>
        <v>3.9805825242718473E-2</v>
      </c>
      <c r="D20" s="90">
        <f t="shared" si="0"/>
        <v>5.7422969187675088E-2</v>
      </c>
      <c r="E20" s="90">
        <f t="shared" si="0"/>
        <v>5.6070640176600461E-2</v>
      </c>
      <c r="F20" s="90">
        <f t="shared" si="0"/>
        <v>5.9782608695652106E-2</v>
      </c>
      <c r="G20" s="90">
        <f t="shared" si="0"/>
        <v>6.1143984220907388E-2</v>
      </c>
      <c r="H20" s="90">
        <f t="shared" si="0"/>
        <v>5.9107806691449882E-2</v>
      </c>
      <c r="I20" s="90">
        <f t="shared" si="0"/>
        <v>5.8266058266058351E-2</v>
      </c>
      <c r="J20" s="90">
        <f t="shared" si="0"/>
        <v>5.737976782752896E-2</v>
      </c>
      <c r="K20" s="90">
        <f t="shared" si="0"/>
        <v>5.7402760351317417E-2</v>
      </c>
      <c r="L20" s="90">
        <f t="shared" si="0"/>
        <v>5.3396618214179847E-2</v>
      </c>
      <c r="M20" s="90">
        <f t="shared" si="0"/>
        <v>5.9983103351168632E-2</v>
      </c>
      <c r="N20"/>
    </row>
    <row r="21" spans="1:24">
      <c r="A21" s="73" t="s">
        <v>561</v>
      </c>
      <c r="C21" s="90">
        <f t="shared" ref="C21:M21" si="1">(C3/B3)-1</f>
        <v>1.9595448798988668E-2</v>
      </c>
      <c r="D21" s="90">
        <f t="shared" si="1"/>
        <v>5.4556726596404204E-2</v>
      </c>
      <c r="E21" s="90">
        <f t="shared" si="1"/>
        <v>5.0558495002939408E-2</v>
      </c>
      <c r="F21" s="90">
        <f t="shared" si="1"/>
        <v>3.5814213766088399E-2</v>
      </c>
      <c r="G21" s="90">
        <f t="shared" si="1"/>
        <v>4.7541869259859482E-2</v>
      </c>
      <c r="H21" s="90">
        <f t="shared" si="1"/>
        <v>5.1572975760701301E-2</v>
      </c>
      <c r="I21" s="90">
        <f t="shared" si="1"/>
        <v>5.1005394801373116E-2</v>
      </c>
      <c r="J21" s="90">
        <f t="shared" si="1"/>
        <v>5.2729818012132501E-2</v>
      </c>
      <c r="K21" s="90">
        <f t="shared" si="1"/>
        <v>0.1103723404255319</v>
      </c>
      <c r="L21" s="90">
        <f t="shared" si="1"/>
        <v>9.101796407185625E-2</v>
      </c>
      <c r="M21" s="90">
        <f t="shared" si="1"/>
        <v>4.2810098792535722E-2</v>
      </c>
      <c r="N21"/>
      <c r="R21" s="57"/>
      <c r="S21" s="57"/>
      <c r="T21" s="57"/>
      <c r="U21" s="57"/>
      <c r="V21" s="57"/>
      <c r="W21" s="57"/>
      <c r="X21" s="57"/>
    </row>
    <row r="22" spans="1:24">
      <c r="A22" s="73" t="s">
        <v>562</v>
      </c>
      <c r="C22" s="90">
        <f t="shared" ref="C22:M22" si="2">(C4/B4)-1</f>
        <v>8.2706766917293173E-2</v>
      </c>
      <c r="D22" s="90">
        <f t="shared" si="2"/>
        <v>-8.333333333333337E-2</v>
      </c>
      <c r="E22" s="90">
        <f t="shared" si="2"/>
        <v>0.16666666666666674</v>
      </c>
      <c r="F22" s="90">
        <f t="shared" si="2"/>
        <v>3.8961038961038863E-2</v>
      </c>
      <c r="G22" s="90">
        <f t="shared" si="2"/>
        <v>3.125E-2</v>
      </c>
      <c r="H22" s="90">
        <f t="shared" si="2"/>
        <v>3.6363636363636376E-2</v>
      </c>
      <c r="I22" s="90">
        <f t="shared" si="2"/>
        <v>2.3391812865497075E-2</v>
      </c>
      <c r="J22" s="90">
        <f t="shared" si="2"/>
        <v>2.2857142857142909E-2</v>
      </c>
      <c r="K22" s="90">
        <f t="shared" si="2"/>
        <v>2.7932960893854775E-2</v>
      </c>
      <c r="L22" s="90">
        <f t="shared" si="2"/>
        <v>1.0869565217391353E-2</v>
      </c>
      <c r="M22" s="90">
        <f t="shared" si="2"/>
        <v>0</v>
      </c>
      <c r="N22"/>
      <c r="R22" s="57"/>
      <c r="S22" s="57"/>
      <c r="T22" s="57"/>
      <c r="U22" s="57"/>
      <c r="V22" s="57"/>
      <c r="W22" s="57"/>
      <c r="X22" s="57"/>
    </row>
    <row r="23" spans="1:24">
      <c r="A23" s="73" t="s">
        <v>563</v>
      </c>
      <c r="C23" s="90">
        <f t="shared" ref="C23:M23" si="3">-1+ (C14-C15)/(B14-B15)</f>
        <v>-0.1818539958565264</v>
      </c>
      <c r="D23" s="90">
        <f t="shared" si="3"/>
        <v>0.31454646393691488</v>
      </c>
      <c r="E23" s="90">
        <f t="shared" si="3"/>
        <v>0.15821658356640222</v>
      </c>
      <c r="F23" s="90">
        <f t="shared" si="3"/>
        <v>4.9374355845112516E-2</v>
      </c>
      <c r="G23" s="90">
        <f t="shared" si="3"/>
        <v>6.6130559189881977E-2</v>
      </c>
      <c r="H23" s="90">
        <f t="shared" si="3"/>
        <v>8.9060275904271569E-2</v>
      </c>
      <c r="I23" s="90">
        <f t="shared" si="3"/>
        <v>7.8158448435395877E-2</v>
      </c>
      <c r="J23" s="90">
        <f t="shared" si="3"/>
        <v>5.6401657522723081E-2</v>
      </c>
      <c r="K23" s="90">
        <f t="shared" si="3"/>
        <v>-1.0467329812049231E-2</v>
      </c>
      <c r="L23" s="90">
        <f t="shared" si="3"/>
        <v>-5.4320907371581351E-2</v>
      </c>
      <c r="M23" s="90">
        <f t="shared" si="3"/>
        <v>3.1135929952036845E-2</v>
      </c>
      <c r="N23"/>
      <c r="R23" s="57"/>
      <c r="S23" s="57"/>
      <c r="T23" s="57"/>
      <c r="U23" s="57"/>
      <c r="V23" s="57"/>
      <c r="W23" s="57"/>
      <c r="X23" s="57"/>
    </row>
    <row r="24" spans="1:24">
      <c r="A24" s="73" t="s">
        <v>564</v>
      </c>
      <c r="C24" s="90">
        <f t="shared" ref="C24:M24" si="4">(C15/B15)-1</f>
        <v>-0.18562623789781885</v>
      </c>
      <c r="D24" s="90">
        <f t="shared" si="4"/>
        <v>-0.33100697906281162</v>
      </c>
      <c r="E24" s="90">
        <f t="shared" si="4"/>
        <v>-0.12814433455268037</v>
      </c>
      <c r="F24" s="90">
        <f t="shared" si="4"/>
        <v>0.15565512418740779</v>
      </c>
      <c r="G24" s="90">
        <f t="shared" si="4"/>
        <v>0.1683288137872303</v>
      </c>
      <c r="H24" s="90">
        <f t="shared" si="4"/>
        <v>0.16249136806567943</v>
      </c>
      <c r="I24" s="90">
        <f t="shared" si="4"/>
        <v>0.11433427388083084</v>
      </c>
      <c r="J24" s="90">
        <f t="shared" si="4"/>
        <v>8.9379849552804647E-2</v>
      </c>
      <c r="K24" s="90">
        <f t="shared" si="4"/>
        <v>8.7171052631578982E-2</v>
      </c>
      <c r="L24" s="90">
        <f t="shared" si="4"/>
        <v>2.9782073242395235E-2</v>
      </c>
      <c r="M24" s="90">
        <f t="shared" si="4"/>
        <v>6.73846265920377E-2</v>
      </c>
      <c r="N24"/>
      <c r="R24" s="57"/>
      <c r="S24" s="57"/>
      <c r="T24" s="57"/>
      <c r="U24" s="57"/>
      <c r="V24" s="57"/>
      <c r="W24" s="57"/>
      <c r="X24" s="57"/>
    </row>
    <row r="25" spans="1:24">
      <c r="A25" s="73" t="s">
        <v>565</v>
      </c>
      <c r="C25" s="90">
        <f t="shared" ref="C25:M25" si="5">(C6/B6)-1</f>
        <v>4.4129235618597384E-2</v>
      </c>
      <c r="D25" s="90">
        <f t="shared" si="5"/>
        <v>3.5471698113207495E-2</v>
      </c>
      <c r="E25" s="90">
        <f t="shared" si="5"/>
        <v>4.5918367346938771E-2</v>
      </c>
      <c r="F25" s="90">
        <f t="shared" si="5"/>
        <v>4.3205574912891898E-2</v>
      </c>
      <c r="G25" s="90">
        <f t="shared" si="5"/>
        <v>4.6760187040748136E-2</v>
      </c>
      <c r="H25" s="90">
        <f t="shared" si="5"/>
        <v>4.6585832801531613E-2</v>
      </c>
      <c r="I25" s="90">
        <f t="shared" si="5"/>
        <v>4.5121951219512235E-2</v>
      </c>
      <c r="J25" s="90">
        <f t="shared" si="5"/>
        <v>4.4924154025670848E-2</v>
      </c>
      <c r="K25" s="90">
        <f t="shared" si="5"/>
        <v>4.410943606923512E-2</v>
      </c>
      <c r="L25" s="90">
        <f t="shared" si="5"/>
        <v>4.2780748663101553E-2</v>
      </c>
      <c r="M25" s="90">
        <f t="shared" si="5"/>
        <v>4.3589743589743657E-2</v>
      </c>
      <c r="N25"/>
      <c r="R25" s="57"/>
      <c r="S25" s="57"/>
      <c r="T25" s="57"/>
      <c r="U25" s="57"/>
      <c r="V25" s="57"/>
      <c r="W25" s="57"/>
      <c r="X25" s="57"/>
    </row>
    <row r="26" spans="1:24">
      <c r="A26" s="73" t="s">
        <v>566</v>
      </c>
      <c r="C26" s="90">
        <f t="shared" ref="C26:M26" si="6">(C7/B7)-1</f>
        <v>4.8849893289067969E-2</v>
      </c>
      <c r="D26" s="90">
        <f t="shared" si="6"/>
        <v>6.7827266561157673E-2</v>
      </c>
      <c r="E26" s="90">
        <f t="shared" si="6"/>
        <v>5.145034935422399E-2</v>
      </c>
      <c r="F26" s="90">
        <f t="shared" si="6"/>
        <v>5.7390253725332352E-2</v>
      </c>
      <c r="G26" s="90">
        <f t="shared" si="6"/>
        <v>5.808417444296321E-2</v>
      </c>
      <c r="H26" s="90">
        <f t="shared" si="6"/>
        <v>5.2195824334053231E-2</v>
      </c>
      <c r="I26" s="90">
        <f t="shared" si="6"/>
        <v>4.8580225795415766E-2</v>
      </c>
      <c r="J26" s="90">
        <f t="shared" si="6"/>
        <v>4.7471451876019533E-2</v>
      </c>
      <c r="K26" s="90">
        <f t="shared" si="6"/>
        <v>4.9213518143591317E-2</v>
      </c>
      <c r="L26" s="90">
        <f t="shared" si="6"/>
        <v>4.6756716639453799E-2</v>
      </c>
      <c r="M26" s="90">
        <f t="shared" si="6"/>
        <v>5.0765740215541699E-2</v>
      </c>
      <c r="N26"/>
    </row>
    <row r="27" spans="1:24">
      <c r="A27" s="73" t="s">
        <v>545</v>
      </c>
      <c r="C27" s="90">
        <f>(C10/B10)-1</f>
        <v>6.834841744935094E-3</v>
      </c>
      <c r="D27" s="90">
        <f t="shared" ref="D27:M27" si="7">(D10/C10)-1</f>
        <v>9.6958777174989352E-2</v>
      </c>
      <c r="E27" s="90">
        <f t="shared" si="7"/>
        <v>6.9593962162956435E-2</v>
      </c>
      <c r="F27" s="90">
        <f t="shared" si="7"/>
        <v>7.6581864993936932E-2</v>
      </c>
      <c r="G27" s="90">
        <f t="shared" si="7"/>
        <v>0.11558451155229332</v>
      </c>
      <c r="H27" s="90">
        <f t="shared" si="7"/>
        <v>3.5731956631482875E-2</v>
      </c>
      <c r="I27" s="90">
        <f t="shared" si="7"/>
        <v>2.889939282592735E-2</v>
      </c>
      <c r="J27" s="90">
        <f t="shared" si="7"/>
        <v>0.11231020758736432</v>
      </c>
      <c r="K27" s="90">
        <f t="shared" si="7"/>
        <v>7.2855061211392069E-2</v>
      </c>
      <c r="L27" s="90">
        <f t="shared" si="7"/>
        <v>7.1560817540276656E-2</v>
      </c>
      <c r="M27" s="90">
        <f t="shared" si="7"/>
        <v>0.1200049492043711</v>
      </c>
      <c r="N27"/>
    </row>
    <row r="28" spans="1:24">
      <c r="A28" s="73" t="s">
        <v>546</v>
      </c>
      <c r="C28" s="90">
        <f>(C11/B11)-1</f>
        <v>2.2824688669324855E-2</v>
      </c>
      <c r="D28" s="90">
        <f t="shared" ref="D28:M28" si="8">(D11/C11)-1</f>
        <v>4.7273989259825733E-2</v>
      </c>
      <c r="E28" s="90">
        <f t="shared" si="8"/>
        <v>3.8627037181917956E-2</v>
      </c>
      <c r="F28" s="90">
        <f t="shared" si="8"/>
        <v>4.7462660787709998E-2</v>
      </c>
      <c r="G28" s="90">
        <f t="shared" si="8"/>
        <v>6.3995657740146816E-2</v>
      </c>
      <c r="H28" s="90">
        <f t="shared" si="8"/>
        <v>6.1601611771441966E-2</v>
      </c>
      <c r="I28" s="90">
        <f t="shared" si="8"/>
        <v>6.165640377858117E-2</v>
      </c>
      <c r="J28" s="90">
        <f t="shared" si="8"/>
        <v>5.8831955081071641E-2</v>
      </c>
      <c r="K28" s="90">
        <f t="shared" si="8"/>
        <v>5.8063003345869113E-2</v>
      </c>
      <c r="L28" s="90">
        <f t="shared" si="8"/>
        <v>5.7413323423217477E-2</v>
      </c>
      <c r="M28" s="90">
        <f t="shared" si="8"/>
        <v>5.5364872598886006E-2</v>
      </c>
      <c r="N28"/>
    </row>
    <row r="29" spans="1:24" s="61" customFormat="1">
      <c r="A29" s="72" t="s">
        <v>570</v>
      </c>
      <c r="B29" s="85"/>
      <c r="C29" s="90"/>
      <c r="D29" s="90"/>
      <c r="E29" s="90"/>
      <c r="F29" s="90"/>
      <c r="G29" s="90"/>
      <c r="H29" s="90"/>
      <c r="I29" s="90"/>
      <c r="J29" s="90"/>
      <c r="K29" s="90"/>
      <c r="L29" s="90"/>
      <c r="M29" s="90"/>
    </row>
    <row r="30" spans="1:24">
      <c r="A30" s="73" t="s">
        <v>550</v>
      </c>
      <c r="B30" s="90">
        <f t="shared" ref="B30:M30" si="9">B2/B$18</f>
        <v>0.10623704269078833</v>
      </c>
      <c r="C30" s="90">
        <f t="shared" si="9"/>
        <v>0.10512006360205528</v>
      </c>
      <c r="D30" s="90">
        <f t="shared" si="9"/>
        <v>0.1059272492587431</v>
      </c>
      <c r="E30" s="90">
        <f t="shared" si="9"/>
        <v>0.10741148207189205</v>
      </c>
      <c r="F30" s="90">
        <f t="shared" si="9"/>
        <v>0.10969087510384934</v>
      </c>
      <c r="G30" s="90">
        <f t="shared" si="9"/>
        <v>0.11219084956416565</v>
      </c>
      <c r="H30" s="90">
        <f t="shared" si="9"/>
        <v>0.11443789263966324</v>
      </c>
      <c r="I30" s="90">
        <f t="shared" si="9"/>
        <v>0.11654831439825894</v>
      </c>
      <c r="J30" s="90">
        <f t="shared" si="9"/>
        <v>0.1185910431771091</v>
      </c>
      <c r="K30" s="90">
        <f t="shared" si="9"/>
        <v>0.12083520028676405</v>
      </c>
      <c r="L30" s="90">
        <f t="shared" si="9"/>
        <v>0.12249473938390423</v>
      </c>
      <c r="M30" s="90">
        <f t="shared" si="9"/>
        <v>0.12496140604821174</v>
      </c>
      <c r="N30"/>
    </row>
    <row r="31" spans="1:24">
      <c r="A31" s="73" t="s">
        <v>551</v>
      </c>
      <c r="B31" s="90">
        <f t="shared" ref="B31:M31" si="10">B3/B$18</f>
        <v>8.1585923076129677E-2</v>
      </c>
      <c r="C31" s="90">
        <f t="shared" si="10"/>
        <v>7.9159039491183553E-2</v>
      </c>
      <c r="D31" s="90">
        <f t="shared" si="10"/>
        <v>7.955066268835409E-2</v>
      </c>
      <c r="E31" s="90">
        <f t="shared" si="10"/>
        <v>8.024428029367521E-2</v>
      </c>
      <c r="F31" s="90">
        <f t="shared" si="10"/>
        <v>8.0093810578787034E-2</v>
      </c>
      <c r="G31" s="90">
        <f t="shared" si="10"/>
        <v>8.0869166284355837E-2</v>
      </c>
      <c r="H31" s="90">
        <f t="shared" si="10"/>
        <v>8.1902022847410785E-2</v>
      </c>
      <c r="I31" s="90">
        <f t="shared" si="10"/>
        <v>8.2840145192526998E-2</v>
      </c>
      <c r="J31" s="90">
        <f t="shared" si="10"/>
        <v>8.392139065481749E-2</v>
      </c>
      <c r="K31" s="90">
        <f t="shared" si="10"/>
        <v>8.979299220360247E-2</v>
      </c>
      <c r="L31" s="90">
        <f t="shared" si="10"/>
        <v>9.4277139604677637E-2</v>
      </c>
      <c r="M31" s="90">
        <f t="shared" si="10"/>
        <v>9.4617430190596027E-2</v>
      </c>
      <c r="N31"/>
    </row>
    <row r="32" spans="1:24">
      <c r="A32" s="73" t="s">
        <v>552</v>
      </c>
      <c r="B32" s="90">
        <f>B4/B$18</f>
        <v>6.8589935329489548E-3</v>
      </c>
      <c r="C32" s="90">
        <f t="shared" ref="B32:M32" si="11">C4/C$18</f>
        <v>7.0668950320709432E-3</v>
      </c>
      <c r="D32" s="90">
        <f t="shared" si="11"/>
        <v>6.1732436654101941E-3</v>
      </c>
      <c r="E32" s="90">
        <f t="shared" si="11"/>
        <v>6.9152877253642877E-3</v>
      </c>
      <c r="F32" s="90">
        <f t="shared" si="11"/>
        <v>6.9232899473829958E-3</v>
      </c>
      <c r="G32" s="90">
        <f t="shared" si="11"/>
        <v>6.8815948617425033E-3</v>
      </c>
      <c r="H32" s="90">
        <f t="shared" si="11"/>
        <v>6.8686836228088501E-3</v>
      </c>
      <c r="I32" s="90">
        <f t="shared" si="11"/>
        <v>6.7648275355540015E-3</v>
      </c>
      <c r="J32" s="90">
        <f t="shared" si="11"/>
        <v>6.6586564393671674E-3</v>
      </c>
      <c r="K32" s="90">
        <f t="shared" si="11"/>
        <v>6.595573080025092E-3</v>
      </c>
      <c r="L32" s="90">
        <f t="shared" si="11"/>
        <v>6.4162268446652177E-3</v>
      </c>
      <c r="M32" s="90">
        <f t="shared" si="11"/>
        <v>6.1750322861231092E-3</v>
      </c>
      <c r="N32"/>
    </row>
    <row r="33" spans="1:14">
      <c r="A33" s="73" t="s">
        <v>553</v>
      </c>
      <c r="B33" s="90">
        <f t="shared" ref="B33:M33" si="12">(B14-B15)/B$18</f>
        <v>1.1127092508741349E-2</v>
      </c>
      <c r="C33" s="90">
        <f t="shared" si="12"/>
        <v>8.6630317961200777E-3</v>
      </c>
      <c r="D33" s="90">
        <f t="shared" si="12"/>
        <v>1.0852234994808863E-2</v>
      </c>
      <c r="E33" s="90">
        <f t="shared" si="12"/>
        <v>1.2068658928130404E-2</v>
      </c>
      <c r="F33" s="90">
        <f t="shared" si="12"/>
        <v>1.2203726460814178E-2</v>
      </c>
      <c r="G33" s="90">
        <f t="shared" si="12"/>
        <v>1.2540517996413227E-2</v>
      </c>
      <c r="H33" s="90">
        <f t="shared" si="12"/>
        <v>1.3153448802197978E-2</v>
      </c>
      <c r="I33" s="90">
        <f t="shared" si="12"/>
        <v>1.3647826944114795E-2</v>
      </c>
      <c r="J33" s="90">
        <f t="shared" si="12"/>
        <v>1.3874184872574148E-2</v>
      </c>
      <c r="K33" s="90">
        <f t="shared" si="12"/>
        <v>1.3229357469307286E-2</v>
      </c>
      <c r="L33" s="90">
        <f t="shared" si="12"/>
        <v>1.2039670219738521E-2</v>
      </c>
      <c r="M33" s="90">
        <f t="shared" si="12"/>
        <v>1.1947857496190404E-2</v>
      </c>
      <c r="N33"/>
    </row>
    <row r="34" spans="1:14">
      <c r="A34" s="73" t="s">
        <v>554</v>
      </c>
      <c r="B34" s="90">
        <f t="shared" ref="B34:M34" si="13">B15/B$18</f>
        <v>4.1920827617505391E-3</v>
      </c>
      <c r="C34" s="90">
        <f t="shared" si="13"/>
        <v>3.248710537034947E-3</v>
      </c>
      <c r="D34" s="90">
        <f t="shared" si="13"/>
        <v>2.0711232497451202E-3</v>
      </c>
      <c r="E34" s="90">
        <f t="shared" si="13"/>
        <v>1.7338063270392239E-3</v>
      </c>
      <c r="F34" s="90">
        <f t="shared" si="13"/>
        <v>1.930775754638604E-3</v>
      </c>
      <c r="G34" s="90">
        <f t="shared" si="13"/>
        <v>2.1742503232264252E-3</v>
      </c>
      <c r="H34" s="90">
        <f t="shared" si="13"/>
        <v>2.4342855765677471E-3</v>
      </c>
      <c r="I34" s="90">
        <f t="shared" si="13"/>
        <v>2.610527617891616E-3</v>
      </c>
      <c r="J34" s="90">
        <f t="shared" si="13"/>
        <v>2.7366705973819205E-3</v>
      </c>
      <c r="K34" s="90">
        <f t="shared" si="13"/>
        <v>2.8669594049646023E-3</v>
      </c>
      <c r="L34" s="90">
        <f t="shared" si="13"/>
        <v>2.8411811376729103E-3</v>
      </c>
      <c r="M34" s="90">
        <f t="shared" si="13"/>
        <v>2.9186323299459187E-3</v>
      </c>
      <c r="N34"/>
    </row>
    <row r="35" spans="1:14">
      <c r="A35" s="73" t="s">
        <v>555</v>
      </c>
      <c r="B35" s="90">
        <f t="shared" ref="B35:M35" si="14">B6/B$18</f>
        <v>6.5444081152723488E-2</v>
      </c>
      <c r="C35" s="90">
        <f t="shared" si="14"/>
        <v>6.5025249427041673E-2</v>
      </c>
      <c r="D35" s="90">
        <f t="shared" si="14"/>
        <v>6.416432052229383E-2</v>
      </c>
      <c r="E35" s="90">
        <f t="shared" si="14"/>
        <v>6.4437908349985404E-2</v>
      </c>
      <c r="F35" s="90">
        <f t="shared" si="14"/>
        <v>6.4776031570202161E-2</v>
      </c>
      <c r="G35" s="90">
        <f t="shared" si="14"/>
        <v>6.535429786879092E-2</v>
      </c>
      <c r="H35" s="90">
        <f t="shared" si="14"/>
        <v>6.5875094394190148E-2</v>
      </c>
      <c r="I35" s="90">
        <f t="shared" si="14"/>
        <v>6.6256653691083189E-2</v>
      </c>
      <c r="J35" s="90">
        <f t="shared" si="14"/>
        <v>6.6623763591656962E-2</v>
      </c>
      <c r="K35" s="90">
        <f t="shared" si="14"/>
        <v>6.7031095976341964E-2</v>
      </c>
      <c r="L35" s="90">
        <f t="shared" si="14"/>
        <v>6.7266894339232122E-2</v>
      </c>
      <c r="M35" s="90">
        <f t="shared" si="14"/>
        <v>6.7560165065916805E-2</v>
      </c>
      <c r="N35"/>
    </row>
    <row r="36" spans="1:14">
      <c r="A36" s="73" t="s">
        <v>556</v>
      </c>
      <c r="B36" s="90">
        <f t="shared" ref="B36:M36" si="15">B7/B$18</f>
        <v>0.21747650923643416</v>
      </c>
      <c r="C36" s="90">
        <f t="shared" si="15"/>
        <v>0.21706164393645683</v>
      </c>
      <c r="D36" s="90">
        <f t="shared" si="15"/>
        <v>0.22088052902827535</v>
      </c>
      <c r="E36" s="90">
        <f t="shared" si="15"/>
        <v>0.2229955769101237</v>
      </c>
      <c r="F36" s="90">
        <f t="shared" si="15"/>
        <v>0.22721372196067569</v>
      </c>
      <c r="G36" s="90">
        <f t="shared" si="15"/>
        <v>0.23172206698085665</v>
      </c>
      <c r="H36" s="90">
        <f t="shared" si="15"/>
        <v>0.23482061087099729</v>
      </c>
      <c r="I36" s="90">
        <f t="shared" si="15"/>
        <v>0.23696224453112016</v>
      </c>
      <c r="J36" s="90">
        <f t="shared" si="15"/>
        <v>0.23885605026355633</v>
      </c>
      <c r="K36" s="90">
        <f t="shared" si="15"/>
        <v>0.24149117304417958</v>
      </c>
      <c r="L36" s="90">
        <f t="shared" si="15"/>
        <v>0.24326468660526407</v>
      </c>
      <c r="M36" s="90">
        <f t="shared" si="15"/>
        <v>0.24600531849554966</v>
      </c>
      <c r="N3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D77"/>
  <sheetViews>
    <sheetView tabSelected="1" topLeftCell="A55" workbookViewId="0">
      <pane xSplit="1" topLeftCell="GJ1" activePane="topRight" state="frozen"/>
      <selection pane="topRight" activeCell="GK49" sqref="GK49"/>
    </sheetView>
  </sheetViews>
  <sheetFormatPr defaultRowHeight="15"/>
  <cols>
    <col min="1" max="1" width="60.7109375" style="71" customWidth="1"/>
    <col min="2" max="20" width="12.140625" style="71" customWidth="1"/>
    <col min="21" max="36" width="10.28515625" style="71" customWidth="1"/>
    <col min="37" max="44" width="9" style="71" customWidth="1"/>
    <col min="45" max="45" width="11.140625" style="62" bestFit="1" customWidth="1"/>
    <col min="46" max="64" width="12.140625" style="71" customWidth="1"/>
    <col min="65" max="80" width="10.28515625" style="71" customWidth="1"/>
    <col min="81" max="88" width="9" style="71" customWidth="1"/>
    <col min="89" max="89" width="11.140625" style="62" bestFit="1" customWidth="1"/>
    <col min="90" max="108" width="12.140625" style="71" customWidth="1"/>
    <col min="109" max="124" width="10.28515625" style="71" customWidth="1"/>
    <col min="125" max="132" width="9" style="71" customWidth="1"/>
    <col min="133" max="133" width="11.140625" style="62" bestFit="1" customWidth="1"/>
    <col min="134" max="152" width="12.140625" style="71" customWidth="1"/>
    <col min="153" max="168" width="10.28515625" style="71" customWidth="1"/>
    <col min="169" max="176" width="9" style="71" customWidth="1"/>
    <col min="177" max="186" width="11.140625" style="62" bestFit="1" customWidth="1"/>
    <col min="187" max="238" width="11.140625" style="83" bestFit="1" customWidth="1"/>
  </cols>
  <sheetData>
    <row r="1" spans="1:238">
      <c r="B1" s="71" t="b">
        <f t="shared" ref="B1" ca="1" si="0">IF(B2&gt;TODAY(), 1)</f>
        <v>0</v>
      </c>
      <c r="C1" s="71" t="b">
        <f t="shared" ref="C1" ca="1" si="1">IF(C2&gt;TODAY(), 1)</f>
        <v>0</v>
      </c>
      <c r="D1" s="71" t="b">
        <f t="shared" ref="D1" ca="1" si="2">IF(D2&gt;TODAY(), 1)</f>
        <v>0</v>
      </c>
      <c r="E1" s="71" t="b">
        <f t="shared" ref="E1" ca="1" si="3">IF(E2&gt;TODAY(), 1)</f>
        <v>0</v>
      </c>
      <c r="F1" s="71" t="b">
        <f t="shared" ref="F1" ca="1" si="4">IF(F2&gt;TODAY(), 1)</f>
        <v>0</v>
      </c>
      <c r="G1" s="71" t="b">
        <f t="shared" ref="G1" ca="1" si="5">IF(G2&gt;TODAY(), 1)</f>
        <v>0</v>
      </c>
      <c r="H1" s="71" t="b">
        <f t="shared" ref="H1" ca="1" si="6">IF(H2&gt;TODAY(), 1)</f>
        <v>0</v>
      </c>
      <c r="I1" s="71" t="b">
        <f t="shared" ref="I1" ca="1" si="7">IF(I2&gt;TODAY(), 1)</f>
        <v>0</v>
      </c>
      <c r="J1" s="71" t="b">
        <f t="shared" ref="J1" ca="1" si="8">IF(J2&gt;TODAY(), 1)</f>
        <v>0</v>
      </c>
      <c r="K1" s="71" t="b">
        <f t="shared" ref="K1" ca="1" si="9">IF(K2&gt;TODAY(), 1)</f>
        <v>0</v>
      </c>
      <c r="L1" s="71" t="b">
        <f t="shared" ref="L1" ca="1" si="10">IF(L2&gt;TODAY(), 1)</f>
        <v>0</v>
      </c>
      <c r="M1" s="71" t="b">
        <f t="shared" ref="M1" ca="1" si="11">IF(M2&gt;TODAY(), 1)</f>
        <v>0</v>
      </c>
      <c r="N1" s="71" t="b">
        <f t="shared" ref="N1" ca="1" si="12">IF(N2&gt;TODAY(), 1)</f>
        <v>0</v>
      </c>
      <c r="O1" s="71" t="b">
        <f t="shared" ref="O1" ca="1" si="13">IF(O2&gt;TODAY(), 1)</f>
        <v>0</v>
      </c>
      <c r="P1" s="71" t="b">
        <f t="shared" ref="P1" ca="1" si="14">IF(P2&gt;TODAY(), 1)</f>
        <v>0</v>
      </c>
      <c r="Q1" s="71" t="b">
        <f t="shared" ref="Q1" ca="1" si="15">IF(Q2&gt;TODAY(), 1)</f>
        <v>0</v>
      </c>
      <c r="R1" s="71" t="b">
        <f t="shared" ref="R1" ca="1" si="16">IF(R2&gt;TODAY(), 1)</f>
        <v>0</v>
      </c>
      <c r="S1" s="71" t="b">
        <f t="shared" ref="S1" ca="1" si="17">IF(S2&gt;TODAY(), 1)</f>
        <v>0</v>
      </c>
      <c r="T1" s="71" t="b">
        <f t="shared" ref="T1" ca="1" si="18">IF(T2&gt;TODAY(), 1)</f>
        <v>0</v>
      </c>
      <c r="U1" s="71" t="b">
        <f ca="1">IF(U2&gt;TODAY(), 1)</f>
        <v>0</v>
      </c>
      <c r="V1" s="71" t="b">
        <f t="shared" ref="V1:AS1" ca="1" si="19">IF(V2&gt;TODAY(), 1)</f>
        <v>0</v>
      </c>
      <c r="W1" s="71" t="b">
        <f t="shared" ca="1" si="19"/>
        <v>0</v>
      </c>
      <c r="X1" s="71" t="b">
        <f t="shared" ca="1" si="19"/>
        <v>0</v>
      </c>
      <c r="Y1" s="71" t="b">
        <f t="shared" ca="1" si="19"/>
        <v>0</v>
      </c>
      <c r="Z1" s="71" t="b">
        <f t="shared" ca="1" si="19"/>
        <v>0</v>
      </c>
      <c r="AA1" s="71" t="b">
        <f t="shared" ca="1" si="19"/>
        <v>0</v>
      </c>
      <c r="AB1" s="71" t="b">
        <f t="shared" ca="1" si="19"/>
        <v>0</v>
      </c>
      <c r="AC1" s="71" t="b">
        <f t="shared" ca="1" si="19"/>
        <v>0</v>
      </c>
      <c r="AD1" s="71" t="b">
        <f t="shared" ca="1" si="19"/>
        <v>0</v>
      </c>
      <c r="AE1" s="71" t="b">
        <f t="shared" ca="1" si="19"/>
        <v>0</v>
      </c>
      <c r="AF1" s="71" t="b">
        <f t="shared" ca="1" si="19"/>
        <v>0</v>
      </c>
      <c r="AG1" s="71" t="b">
        <f t="shared" ca="1" si="19"/>
        <v>0</v>
      </c>
      <c r="AH1" s="71" t="b">
        <f t="shared" ca="1" si="19"/>
        <v>0</v>
      </c>
      <c r="AI1" s="71" t="b">
        <f t="shared" ca="1" si="19"/>
        <v>0</v>
      </c>
      <c r="AJ1" s="71" t="b">
        <f t="shared" ca="1" si="19"/>
        <v>0</v>
      </c>
      <c r="AK1" s="71" t="b">
        <f t="shared" ca="1" si="19"/>
        <v>0</v>
      </c>
      <c r="AL1" s="71" t="b">
        <f t="shared" ca="1" si="19"/>
        <v>0</v>
      </c>
      <c r="AM1" s="71" t="b">
        <f t="shared" ca="1" si="19"/>
        <v>0</v>
      </c>
      <c r="AN1" s="71" t="b">
        <f t="shared" ca="1" si="19"/>
        <v>0</v>
      </c>
      <c r="AO1" s="71" t="b">
        <f t="shared" ca="1" si="19"/>
        <v>0</v>
      </c>
      <c r="AP1" s="71" t="b">
        <f t="shared" ca="1" si="19"/>
        <v>0</v>
      </c>
      <c r="AQ1" s="71" t="b">
        <f t="shared" ca="1" si="19"/>
        <v>0</v>
      </c>
      <c r="AR1" s="71" t="b">
        <f t="shared" ca="1" si="19"/>
        <v>0</v>
      </c>
      <c r="AS1" s="71" t="b">
        <f t="shared" ca="1" si="19"/>
        <v>0</v>
      </c>
      <c r="AT1" s="71" t="b">
        <f t="shared" ref="AT1" ca="1" si="20">IF(AT2&gt;TODAY(), 1)</f>
        <v>0</v>
      </c>
      <c r="AU1" s="71" t="b">
        <f t="shared" ref="AU1" ca="1" si="21">IF(AU2&gt;TODAY(), 1)</f>
        <v>0</v>
      </c>
      <c r="AV1" s="71" t="b">
        <f t="shared" ref="AV1" ca="1" si="22">IF(AV2&gt;TODAY(), 1)</f>
        <v>0</v>
      </c>
      <c r="AW1" s="71" t="b">
        <f t="shared" ref="AW1" ca="1" si="23">IF(AW2&gt;TODAY(), 1)</f>
        <v>0</v>
      </c>
      <c r="AX1" s="71" t="b">
        <f t="shared" ref="AX1" ca="1" si="24">IF(AX2&gt;TODAY(), 1)</f>
        <v>0</v>
      </c>
      <c r="AY1" s="71" t="b">
        <f t="shared" ref="AY1" ca="1" si="25">IF(AY2&gt;TODAY(), 1)</f>
        <v>0</v>
      </c>
      <c r="AZ1" s="71" t="b">
        <f t="shared" ref="AZ1" ca="1" si="26">IF(AZ2&gt;TODAY(), 1)</f>
        <v>0</v>
      </c>
      <c r="BA1" s="71" t="b">
        <f t="shared" ref="BA1" ca="1" si="27">IF(BA2&gt;TODAY(), 1)</f>
        <v>0</v>
      </c>
      <c r="BB1" s="71" t="b">
        <f t="shared" ref="BB1" ca="1" si="28">IF(BB2&gt;TODAY(), 1)</f>
        <v>0</v>
      </c>
      <c r="BC1" s="71" t="b">
        <f t="shared" ref="BC1" ca="1" si="29">IF(BC2&gt;TODAY(), 1)</f>
        <v>0</v>
      </c>
      <c r="BD1" s="71" t="b">
        <f t="shared" ref="BD1" ca="1" si="30">IF(BD2&gt;TODAY(), 1)</f>
        <v>0</v>
      </c>
      <c r="BE1" s="71" t="b">
        <f t="shared" ref="BE1" ca="1" si="31">IF(BE2&gt;TODAY(), 1)</f>
        <v>0</v>
      </c>
      <c r="BF1" s="71" t="b">
        <f t="shared" ref="BF1" ca="1" si="32">IF(BF2&gt;TODAY(), 1)</f>
        <v>0</v>
      </c>
      <c r="BG1" s="71" t="b">
        <f t="shared" ref="BG1" ca="1" si="33">IF(BG2&gt;TODAY(), 1)</f>
        <v>0</v>
      </c>
      <c r="BH1" s="71" t="b">
        <f t="shared" ref="BH1" ca="1" si="34">IF(BH2&gt;TODAY(), 1)</f>
        <v>0</v>
      </c>
      <c r="BI1" s="71" t="b">
        <f t="shared" ref="BI1" ca="1" si="35">IF(BI2&gt;TODAY(), 1)</f>
        <v>0</v>
      </c>
      <c r="BJ1" s="71" t="b">
        <f t="shared" ref="BJ1" ca="1" si="36">IF(BJ2&gt;TODAY(), 1)</f>
        <v>0</v>
      </c>
      <c r="BK1" s="71" t="b">
        <f t="shared" ref="BK1" ca="1" si="37">IF(BK2&gt;TODAY(), 1)</f>
        <v>0</v>
      </c>
      <c r="BL1" s="71" t="b">
        <f t="shared" ref="BL1" ca="1" si="38">IF(BL2&gt;TODAY(), 1)</f>
        <v>0</v>
      </c>
      <c r="BM1" s="71" t="b">
        <f ca="1">IF(BM2&gt;TODAY(), 1)</f>
        <v>0</v>
      </c>
      <c r="BN1" s="71" t="b">
        <f t="shared" ref="BN1:CK1" ca="1" si="39">IF(BN2&gt;TODAY(), 1)</f>
        <v>0</v>
      </c>
      <c r="BO1" s="71" t="b">
        <f t="shared" ca="1" si="39"/>
        <v>0</v>
      </c>
      <c r="BP1" s="71" t="b">
        <f t="shared" ca="1" si="39"/>
        <v>0</v>
      </c>
      <c r="BQ1" s="71" t="b">
        <f t="shared" ca="1" si="39"/>
        <v>0</v>
      </c>
      <c r="BR1" s="71" t="b">
        <f t="shared" ca="1" si="39"/>
        <v>0</v>
      </c>
      <c r="BS1" s="71" t="b">
        <f t="shared" ca="1" si="39"/>
        <v>0</v>
      </c>
      <c r="BT1" s="71" t="b">
        <f t="shared" ca="1" si="39"/>
        <v>0</v>
      </c>
      <c r="BU1" s="71" t="b">
        <f t="shared" ca="1" si="39"/>
        <v>0</v>
      </c>
      <c r="BV1" s="71" t="b">
        <f t="shared" ca="1" si="39"/>
        <v>0</v>
      </c>
      <c r="BW1" s="71" t="b">
        <f t="shared" ca="1" si="39"/>
        <v>0</v>
      </c>
      <c r="BX1" s="71" t="b">
        <f t="shared" ca="1" si="39"/>
        <v>0</v>
      </c>
      <c r="BY1" s="71" t="b">
        <f t="shared" ca="1" si="39"/>
        <v>0</v>
      </c>
      <c r="BZ1" s="71" t="b">
        <f t="shared" ca="1" si="39"/>
        <v>0</v>
      </c>
      <c r="CA1" s="71" t="b">
        <f t="shared" ca="1" si="39"/>
        <v>0</v>
      </c>
      <c r="CB1" s="71" t="b">
        <f t="shared" ca="1" si="39"/>
        <v>0</v>
      </c>
      <c r="CC1" s="71" t="b">
        <f t="shared" ca="1" si="39"/>
        <v>0</v>
      </c>
      <c r="CD1" s="71" t="b">
        <f t="shared" ca="1" si="39"/>
        <v>0</v>
      </c>
      <c r="CE1" s="71" t="b">
        <f t="shared" ca="1" si="39"/>
        <v>0</v>
      </c>
      <c r="CF1" s="71" t="b">
        <f t="shared" ca="1" si="39"/>
        <v>0</v>
      </c>
      <c r="CG1" s="71" t="b">
        <f t="shared" ca="1" si="39"/>
        <v>0</v>
      </c>
      <c r="CH1" s="71" t="b">
        <f t="shared" ca="1" si="39"/>
        <v>0</v>
      </c>
      <c r="CI1" s="71" t="b">
        <f t="shared" ca="1" si="39"/>
        <v>0</v>
      </c>
      <c r="CJ1" s="71" t="b">
        <f t="shared" ca="1" si="39"/>
        <v>0</v>
      </c>
      <c r="CK1" s="71" t="b">
        <f t="shared" ca="1" si="39"/>
        <v>0</v>
      </c>
      <c r="CL1" s="71" t="b">
        <f t="shared" ref="CL1" ca="1" si="40">IF(CL2&gt;TODAY(), 1)</f>
        <v>0</v>
      </c>
      <c r="CM1" s="71" t="b">
        <f t="shared" ref="CM1" ca="1" si="41">IF(CM2&gt;TODAY(), 1)</f>
        <v>0</v>
      </c>
      <c r="CN1" s="71" t="b">
        <f t="shared" ref="CN1" ca="1" si="42">IF(CN2&gt;TODAY(), 1)</f>
        <v>0</v>
      </c>
      <c r="CO1" s="71" t="b">
        <f t="shared" ref="CO1" ca="1" si="43">IF(CO2&gt;TODAY(), 1)</f>
        <v>0</v>
      </c>
      <c r="CP1" s="71" t="b">
        <f t="shared" ref="CP1" ca="1" si="44">IF(CP2&gt;TODAY(), 1)</f>
        <v>0</v>
      </c>
      <c r="CQ1" s="71" t="b">
        <f t="shared" ref="CQ1" ca="1" si="45">IF(CQ2&gt;TODAY(), 1)</f>
        <v>0</v>
      </c>
      <c r="CR1" s="71" t="b">
        <f t="shared" ref="CR1" ca="1" si="46">IF(CR2&gt;TODAY(), 1)</f>
        <v>0</v>
      </c>
      <c r="CS1" s="71" t="b">
        <f t="shared" ref="CS1" ca="1" si="47">IF(CS2&gt;TODAY(), 1)</f>
        <v>0</v>
      </c>
      <c r="CT1" s="71" t="b">
        <f t="shared" ref="CT1" ca="1" si="48">IF(CT2&gt;TODAY(), 1)</f>
        <v>0</v>
      </c>
      <c r="CU1" s="71" t="b">
        <f t="shared" ref="CU1" ca="1" si="49">IF(CU2&gt;TODAY(), 1)</f>
        <v>0</v>
      </c>
      <c r="CV1" s="71" t="b">
        <f t="shared" ref="CV1" ca="1" si="50">IF(CV2&gt;TODAY(), 1)</f>
        <v>0</v>
      </c>
      <c r="CW1" s="71" t="b">
        <f t="shared" ref="CW1" ca="1" si="51">IF(CW2&gt;TODAY(), 1)</f>
        <v>0</v>
      </c>
      <c r="CX1" s="71" t="b">
        <f t="shared" ref="CX1" ca="1" si="52">IF(CX2&gt;TODAY(), 1)</f>
        <v>0</v>
      </c>
      <c r="CY1" s="71" t="b">
        <f t="shared" ref="CY1" ca="1" si="53">IF(CY2&gt;TODAY(), 1)</f>
        <v>0</v>
      </c>
      <c r="CZ1" s="71" t="b">
        <f t="shared" ref="CZ1" ca="1" si="54">IF(CZ2&gt;TODAY(), 1)</f>
        <v>0</v>
      </c>
      <c r="DA1" s="71" t="b">
        <f t="shared" ref="DA1" ca="1" si="55">IF(DA2&gt;TODAY(), 1)</f>
        <v>0</v>
      </c>
      <c r="DB1" s="71" t="b">
        <f t="shared" ref="DB1" ca="1" si="56">IF(DB2&gt;TODAY(), 1)</f>
        <v>0</v>
      </c>
      <c r="DC1" s="71" t="b">
        <f t="shared" ref="DC1" ca="1" si="57">IF(DC2&gt;TODAY(), 1)</f>
        <v>0</v>
      </c>
      <c r="DD1" s="71" t="b">
        <f t="shared" ref="DD1" ca="1" si="58">IF(DD2&gt;TODAY(), 1)</f>
        <v>0</v>
      </c>
      <c r="DE1" s="71" t="b">
        <f ca="1">IF(DE2&gt;TODAY(), 1)</f>
        <v>0</v>
      </c>
      <c r="DF1" s="71" t="b">
        <f t="shared" ref="DF1:EC1" ca="1" si="59">IF(DF2&gt;TODAY(), 1)</f>
        <v>0</v>
      </c>
      <c r="DG1" s="71" t="b">
        <f t="shared" ca="1" si="59"/>
        <v>0</v>
      </c>
      <c r="DH1" s="71" t="b">
        <f t="shared" ca="1" si="59"/>
        <v>0</v>
      </c>
      <c r="DI1" s="71" t="b">
        <f t="shared" ca="1" si="59"/>
        <v>0</v>
      </c>
      <c r="DJ1" s="71" t="b">
        <f t="shared" ca="1" si="59"/>
        <v>0</v>
      </c>
      <c r="DK1" s="71" t="b">
        <f t="shared" ca="1" si="59"/>
        <v>0</v>
      </c>
      <c r="DL1" s="71" t="b">
        <f t="shared" ca="1" si="59"/>
        <v>0</v>
      </c>
      <c r="DM1" s="71" t="b">
        <f t="shared" ca="1" si="59"/>
        <v>0</v>
      </c>
      <c r="DN1" s="71" t="b">
        <f t="shared" ca="1" si="59"/>
        <v>0</v>
      </c>
      <c r="DO1" s="71" t="b">
        <f t="shared" ca="1" si="59"/>
        <v>0</v>
      </c>
      <c r="DP1" s="71" t="b">
        <f t="shared" ca="1" si="59"/>
        <v>0</v>
      </c>
      <c r="DQ1" s="71" t="b">
        <f t="shared" ca="1" si="59"/>
        <v>0</v>
      </c>
      <c r="DR1" s="71" t="b">
        <f t="shared" ca="1" si="59"/>
        <v>0</v>
      </c>
      <c r="DS1" s="71" t="b">
        <f t="shared" ca="1" si="59"/>
        <v>0</v>
      </c>
      <c r="DT1" s="71" t="b">
        <f t="shared" ca="1" si="59"/>
        <v>0</v>
      </c>
      <c r="DU1" s="71" t="b">
        <f t="shared" ca="1" si="59"/>
        <v>0</v>
      </c>
      <c r="DV1" s="71" t="b">
        <f t="shared" ca="1" si="59"/>
        <v>0</v>
      </c>
      <c r="DW1" s="71" t="b">
        <f t="shared" ca="1" si="59"/>
        <v>0</v>
      </c>
      <c r="DX1" s="71" t="b">
        <f t="shared" ca="1" si="59"/>
        <v>0</v>
      </c>
      <c r="DY1" s="71" t="b">
        <f t="shared" ca="1" si="59"/>
        <v>0</v>
      </c>
      <c r="DZ1" s="71" t="b">
        <f t="shared" ca="1" si="59"/>
        <v>0</v>
      </c>
      <c r="EA1" s="71" t="b">
        <f t="shared" ca="1" si="59"/>
        <v>0</v>
      </c>
      <c r="EB1" s="71" t="b">
        <f t="shared" ca="1" si="59"/>
        <v>0</v>
      </c>
      <c r="EC1" s="71" t="b">
        <f t="shared" ca="1" si="59"/>
        <v>0</v>
      </c>
      <c r="ED1" s="71" t="b">
        <f t="shared" ref="ED1:EV1" ca="1" si="60">IF(ED2&gt;TODAY(), 1)</f>
        <v>0</v>
      </c>
      <c r="EE1" s="71" t="b">
        <f t="shared" ca="1" si="60"/>
        <v>0</v>
      </c>
      <c r="EF1" s="71" t="b">
        <f t="shared" ca="1" si="60"/>
        <v>0</v>
      </c>
      <c r="EG1" s="71" t="b">
        <f t="shared" ca="1" si="60"/>
        <v>0</v>
      </c>
      <c r="EH1" s="71" t="b">
        <f t="shared" ca="1" si="60"/>
        <v>0</v>
      </c>
      <c r="EI1" s="71" t="b">
        <f t="shared" ca="1" si="60"/>
        <v>0</v>
      </c>
      <c r="EJ1" s="71" t="b">
        <f t="shared" ca="1" si="60"/>
        <v>0</v>
      </c>
      <c r="EK1" s="71" t="b">
        <f t="shared" ca="1" si="60"/>
        <v>0</v>
      </c>
      <c r="EL1" s="71" t="b">
        <f t="shared" ca="1" si="60"/>
        <v>0</v>
      </c>
      <c r="EM1" s="71" t="b">
        <f t="shared" ca="1" si="60"/>
        <v>0</v>
      </c>
      <c r="EN1" s="71" t="b">
        <f t="shared" ca="1" si="60"/>
        <v>0</v>
      </c>
      <c r="EO1" s="71" t="b">
        <f t="shared" ca="1" si="60"/>
        <v>0</v>
      </c>
      <c r="EP1" s="71" t="b">
        <f t="shared" ca="1" si="60"/>
        <v>0</v>
      </c>
      <c r="EQ1" s="71" t="b">
        <f t="shared" ca="1" si="60"/>
        <v>0</v>
      </c>
      <c r="ER1" s="71" t="b">
        <f t="shared" ca="1" si="60"/>
        <v>0</v>
      </c>
      <c r="ES1" s="71" t="b">
        <f t="shared" ca="1" si="60"/>
        <v>0</v>
      </c>
      <c r="ET1" s="71" t="b">
        <f t="shared" ca="1" si="60"/>
        <v>0</v>
      </c>
      <c r="EU1" s="71" t="b">
        <f t="shared" ca="1" si="60"/>
        <v>0</v>
      </c>
      <c r="EV1" s="71" t="b">
        <f t="shared" ca="1" si="60"/>
        <v>0</v>
      </c>
      <c r="EW1" s="71" t="b">
        <f ca="1">IF(EW2&gt;TODAY(), 1)</f>
        <v>0</v>
      </c>
      <c r="EX1" s="71" t="b">
        <f t="shared" ref="EX1:HI1" ca="1" si="61">IF(EX2&gt;TODAY(), 1)</f>
        <v>0</v>
      </c>
      <c r="EY1" s="71" t="b">
        <f t="shared" ca="1" si="61"/>
        <v>0</v>
      </c>
      <c r="EZ1" s="71" t="b">
        <f t="shared" ca="1" si="61"/>
        <v>0</v>
      </c>
      <c r="FA1" s="71" t="b">
        <f t="shared" ca="1" si="61"/>
        <v>0</v>
      </c>
      <c r="FB1" s="71" t="b">
        <f t="shared" ca="1" si="61"/>
        <v>0</v>
      </c>
      <c r="FC1" s="71" t="b">
        <f t="shared" ca="1" si="61"/>
        <v>0</v>
      </c>
      <c r="FD1" s="71" t="b">
        <f t="shared" ca="1" si="61"/>
        <v>0</v>
      </c>
      <c r="FE1" s="71" t="b">
        <f t="shared" ca="1" si="61"/>
        <v>0</v>
      </c>
      <c r="FF1" s="71" t="b">
        <f t="shared" ca="1" si="61"/>
        <v>0</v>
      </c>
      <c r="FG1" s="71" t="b">
        <f t="shared" ca="1" si="61"/>
        <v>0</v>
      </c>
      <c r="FH1" s="71" t="b">
        <f t="shared" ca="1" si="61"/>
        <v>0</v>
      </c>
      <c r="FI1" s="71" t="b">
        <f t="shared" ca="1" si="61"/>
        <v>0</v>
      </c>
      <c r="FJ1" s="71" t="b">
        <f t="shared" ca="1" si="61"/>
        <v>0</v>
      </c>
      <c r="FK1" s="71" t="b">
        <f t="shared" ca="1" si="61"/>
        <v>0</v>
      </c>
      <c r="FL1" s="71" t="b">
        <f t="shared" ca="1" si="61"/>
        <v>0</v>
      </c>
      <c r="FM1" s="71" t="b">
        <f t="shared" ca="1" si="61"/>
        <v>0</v>
      </c>
      <c r="FN1" s="71" t="b">
        <f t="shared" ca="1" si="61"/>
        <v>0</v>
      </c>
      <c r="FO1" s="71" t="b">
        <f t="shared" ca="1" si="61"/>
        <v>0</v>
      </c>
      <c r="FP1" s="71" t="b">
        <f t="shared" ca="1" si="61"/>
        <v>0</v>
      </c>
      <c r="FQ1" s="71" t="b">
        <f t="shared" ca="1" si="61"/>
        <v>0</v>
      </c>
      <c r="FR1" s="71" t="b">
        <f t="shared" ca="1" si="61"/>
        <v>0</v>
      </c>
      <c r="FS1" s="71" t="b">
        <f t="shared" ca="1" si="61"/>
        <v>0</v>
      </c>
      <c r="FT1" s="71" t="b">
        <f t="shared" ca="1" si="61"/>
        <v>0</v>
      </c>
      <c r="FU1" s="71" t="b">
        <f t="shared" ca="1" si="61"/>
        <v>0</v>
      </c>
      <c r="FV1" s="71" t="b">
        <f t="shared" ca="1" si="61"/>
        <v>0</v>
      </c>
      <c r="FW1" s="71" t="b">
        <f t="shared" ca="1" si="61"/>
        <v>0</v>
      </c>
      <c r="FX1" s="71" t="b">
        <f t="shared" ca="1" si="61"/>
        <v>0</v>
      </c>
      <c r="FY1" s="71" t="b">
        <f t="shared" ca="1" si="61"/>
        <v>0</v>
      </c>
      <c r="FZ1" s="71" t="b">
        <f t="shared" ca="1" si="61"/>
        <v>0</v>
      </c>
      <c r="GA1" s="71" t="b">
        <f t="shared" ca="1" si="61"/>
        <v>0</v>
      </c>
      <c r="GB1" s="71" t="b">
        <f t="shared" ca="1" si="61"/>
        <v>0</v>
      </c>
      <c r="GC1" s="71" t="b">
        <f t="shared" ca="1" si="61"/>
        <v>0</v>
      </c>
      <c r="GD1" s="71" t="b">
        <f t="shared" ca="1" si="61"/>
        <v>0</v>
      </c>
      <c r="GE1" s="71" t="b">
        <f t="shared" ca="1" si="61"/>
        <v>0</v>
      </c>
      <c r="GF1" s="71" t="b">
        <f t="shared" ca="1" si="61"/>
        <v>0</v>
      </c>
      <c r="GG1" s="71" t="b">
        <f t="shared" ca="1" si="61"/>
        <v>0</v>
      </c>
      <c r="GH1" s="71" t="b">
        <f t="shared" ca="1" si="61"/>
        <v>0</v>
      </c>
      <c r="GI1" s="71" t="b">
        <f t="shared" ca="1" si="61"/>
        <v>0</v>
      </c>
      <c r="GJ1" s="71" t="b">
        <f t="shared" ca="1" si="61"/>
        <v>0</v>
      </c>
      <c r="GK1" s="71" t="b">
        <f t="shared" ca="1" si="61"/>
        <v>0</v>
      </c>
      <c r="GL1" s="71" t="b">
        <f t="shared" ca="1" si="61"/>
        <v>0</v>
      </c>
      <c r="GM1" s="71" t="b">
        <f t="shared" ca="1" si="61"/>
        <v>0</v>
      </c>
      <c r="GN1" s="71" t="b">
        <f t="shared" ca="1" si="61"/>
        <v>0</v>
      </c>
      <c r="GO1" s="71">
        <f t="shared" ca="1" si="61"/>
        <v>1</v>
      </c>
      <c r="GP1" s="71">
        <f t="shared" ca="1" si="61"/>
        <v>1</v>
      </c>
      <c r="GQ1" s="71">
        <f t="shared" ca="1" si="61"/>
        <v>1</v>
      </c>
      <c r="GR1" s="71">
        <f t="shared" ca="1" si="61"/>
        <v>1</v>
      </c>
      <c r="GS1" s="71">
        <f t="shared" ca="1" si="61"/>
        <v>1</v>
      </c>
      <c r="GT1" s="71">
        <f t="shared" ca="1" si="61"/>
        <v>1</v>
      </c>
      <c r="GU1" s="71">
        <f t="shared" ca="1" si="61"/>
        <v>1</v>
      </c>
      <c r="GV1" s="71">
        <f t="shared" ca="1" si="61"/>
        <v>1</v>
      </c>
      <c r="GW1" s="71">
        <f t="shared" ca="1" si="61"/>
        <v>1</v>
      </c>
      <c r="GX1" s="71">
        <f t="shared" ca="1" si="61"/>
        <v>1</v>
      </c>
      <c r="GY1" s="71">
        <f t="shared" ca="1" si="61"/>
        <v>1</v>
      </c>
      <c r="GZ1" s="71">
        <f t="shared" ca="1" si="61"/>
        <v>1</v>
      </c>
      <c r="HA1" s="71">
        <f t="shared" ca="1" si="61"/>
        <v>1</v>
      </c>
      <c r="HB1" s="71">
        <f t="shared" ca="1" si="61"/>
        <v>1</v>
      </c>
      <c r="HC1" s="71">
        <f t="shared" ca="1" si="61"/>
        <v>1</v>
      </c>
      <c r="HD1" s="71">
        <f t="shared" ca="1" si="61"/>
        <v>1</v>
      </c>
      <c r="HE1" s="71">
        <f t="shared" ca="1" si="61"/>
        <v>1</v>
      </c>
      <c r="HF1" s="71">
        <f t="shared" ca="1" si="61"/>
        <v>1</v>
      </c>
      <c r="HG1" s="71">
        <f t="shared" ca="1" si="61"/>
        <v>1</v>
      </c>
      <c r="HH1" s="71">
        <f t="shared" ca="1" si="61"/>
        <v>1</v>
      </c>
      <c r="HI1" s="71">
        <f t="shared" ca="1" si="61"/>
        <v>1</v>
      </c>
      <c r="HJ1" s="71">
        <f t="shared" ref="HJ1:IC1" ca="1" si="62">IF(HJ2&gt;TODAY(), 1)</f>
        <v>1</v>
      </c>
      <c r="HK1" s="71">
        <f t="shared" ca="1" si="62"/>
        <v>1</v>
      </c>
      <c r="HL1" s="71">
        <f t="shared" ca="1" si="62"/>
        <v>1</v>
      </c>
      <c r="HM1" s="71">
        <f t="shared" ca="1" si="62"/>
        <v>1</v>
      </c>
      <c r="HN1" s="71">
        <f t="shared" ca="1" si="62"/>
        <v>1</v>
      </c>
      <c r="HO1" s="71">
        <f t="shared" ca="1" si="62"/>
        <v>1</v>
      </c>
      <c r="HP1" s="71">
        <f t="shared" ca="1" si="62"/>
        <v>1</v>
      </c>
      <c r="HQ1" s="71">
        <f t="shared" ca="1" si="62"/>
        <v>1</v>
      </c>
      <c r="HR1" s="71">
        <f t="shared" ca="1" si="62"/>
        <v>1</v>
      </c>
      <c r="HS1" s="71">
        <f t="shared" ca="1" si="62"/>
        <v>1</v>
      </c>
      <c r="HT1" s="71">
        <f t="shared" ca="1" si="62"/>
        <v>1</v>
      </c>
      <c r="HU1" s="71">
        <f t="shared" ca="1" si="62"/>
        <v>1</v>
      </c>
      <c r="HV1" s="71">
        <f t="shared" ca="1" si="62"/>
        <v>1</v>
      </c>
      <c r="HW1" s="71">
        <f t="shared" ca="1" si="62"/>
        <v>1</v>
      </c>
      <c r="HX1" s="71">
        <f t="shared" ca="1" si="62"/>
        <v>1</v>
      </c>
      <c r="HY1" s="71">
        <f t="shared" ca="1" si="62"/>
        <v>1</v>
      </c>
      <c r="HZ1" s="71">
        <f t="shared" ca="1" si="62"/>
        <v>1</v>
      </c>
      <c r="IA1" s="71">
        <f t="shared" ca="1" si="62"/>
        <v>1</v>
      </c>
      <c r="IB1" s="71">
        <f t="shared" ca="1" si="62"/>
        <v>1</v>
      </c>
      <c r="IC1" s="71">
        <f t="shared" ca="1" si="62"/>
        <v>1</v>
      </c>
      <c r="ID1" s="71"/>
    </row>
    <row r="2" spans="1:238">
      <c r="A2" s="72" t="s">
        <v>543</v>
      </c>
      <c r="B2" s="4">
        <v>25658</v>
      </c>
      <c r="C2" s="4">
        <v>25749</v>
      </c>
      <c r="D2" s="4">
        <v>25841</v>
      </c>
      <c r="E2" s="4">
        <v>25933</v>
      </c>
      <c r="F2" s="4">
        <v>26023</v>
      </c>
      <c r="G2" s="4">
        <v>26114</v>
      </c>
      <c r="H2" s="4">
        <v>26206</v>
      </c>
      <c r="I2" s="4">
        <v>26298</v>
      </c>
      <c r="J2" s="4">
        <v>26389</v>
      </c>
      <c r="K2" s="4">
        <v>26480</v>
      </c>
      <c r="L2" s="4">
        <v>26572</v>
      </c>
      <c r="M2" s="4">
        <v>26664</v>
      </c>
      <c r="N2" s="4">
        <v>26754</v>
      </c>
      <c r="O2" s="4">
        <v>26845</v>
      </c>
      <c r="P2" s="4">
        <v>26937</v>
      </c>
      <c r="Q2" s="4">
        <v>27029</v>
      </c>
      <c r="R2" s="4">
        <v>27119</v>
      </c>
      <c r="S2" s="4">
        <v>27210</v>
      </c>
      <c r="T2" s="4">
        <v>27302</v>
      </c>
      <c r="U2" s="4">
        <v>27394</v>
      </c>
      <c r="V2" s="4">
        <v>27484</v>
      </c>
      <c r="W2" s="4">
        <v>27575</v>
      </c>
      <c r="X2" s="4">
        <v>27667</v>
      </c>
      <c r="Y2" s="4">
        <v>27759</v>
      </c>
      <c r="Z2" s="4">
        <v>27850</v>
      </c>
      <c r="AA2" s="4">
        <v>27941</v>
      </c>
      <c r="AB2" s="4">
        <v>28033</v>
      </c>
      <c r="AC2" s="4">
        <v>28125</v>
      </c>
      <c r="AD2" s="4">
        <v>28215</v>
      </c>
      <c r="AE2" s="4">
        <v>28306</v>
      </c>
      <c r="AF2" s="4">
        <v>28398</v>
      </c>
      <c r="AG2" s="4">
        <v>28490</v>
      </c>
      <c r="AH2" s="4">
        <v>28580</v>
      </c>
      <c r="AI2" s="4">
        <v>28671</v>
      </c>
      <c r="AJ2" s="4">
        <v>28763</v>
      </c>
      <c r="AK2" s="4">
        <v>28855</v>
      </c>
      <c r="AL2" s="4">
        <v>28945</v>
      </c>
      <c r="AM2" s="4">
        <v>29036</v>
      </c>
      <c r="AN2" s="4">
        <v>29128</v>
      </c>
      <c r="AO2" s="4">
        <v>29220</v>
      </c>
      <c r="AP2" s="4">
        <v>29311</v>
      </c>
      <c r="AQ2" s="4">
        <v>29402</v>
      </c>
      <c r="AR2" s="4">
        <v>29494</v>
      </c>
      <c r="AS2" s="4">
        <v>29586</v>
      </c>
      <c r="AT2" s="4">
        <v>29676</v>
      </c>
      <c r="AU2" s="4">
        <v>29767</v>
      </c>
      <c r="AV2" s="4">
        <v>29859</v>
      </c>
      <c r="AW2" s="4">
        <v>29951</v>
      </c>
      <c r="AX2" s="4">
        <v>30041</v>
      </c>
      <c r="AY2" s="4">
        <v>30132</v>
      </c>
      <c r="AZ2" s="4">
        <v>30224</v>
      </c>
      <c r="BA2" s="4">
        <v>30316</v>
      </c>
      <c r="BB2" s="4">
        <v>30406</v>
      </c>
      <c r="BC2" s="4">
        <v>30497</v>
      </c>
      <c r="BD2" s="4">
        <v>30589</v>
      </c>
      <c r="BE2" s="4">
        <v>30681</v>
      </c>
      <c r="BF2" s="4">
        <v>30772</v>
      </c>
      <c r="BG2" s="4">
        <v>30863</v>
      </c>
      <c r="BH2" s="4">
        <v>30955</v>
      </c>
      <c r="BI2" s="4">
        <v>31047</v>
      </c>
      <c r="BJ2" s="4">
        <v>31137</v>
      </c>
      <c r="BK2" s="4">
        <v>31228</v>
      </c>
      <c r="BL2" s="4">
        <v>31320</v>
      </c>
      <c r="BM2" s="4">
        <v>31412</v>
      </c>
      <c r="BN2" s="4">
        <v>31502</v>
      </c>
      <c r="BO2" s="4">
        <v>31593</v>
      </c>
      <c r="BP2" s="4">
        <v>31685</v>
      </c>
      <c r="BQ2" s="4">
        <v>31777</v>
      </c>
      <c r="BR2" s="4">
        <v>31867</v>
      </c>
      <c r="BS2" s="4">
        <v>31958</v>
      </c>
      <c r="BT2" s="4">
        <v>32050</v>
      </c>
      <c r="BU2" s="4">
        <v>32142</v>
      </c>
      <c r="BV2" s="4">
        <v>32233</v>
      </c>
      <c r="BW2" s="4">
        <v>32324</v>
      </c>
      <c r="BX2" s="4">
        <v>32416</v>
      </c>
      <c r="BY2" s="4">
        <v>32508</v>
      </c>
      <c r="BZ2" s="4">
        <v>32598</v>
      </c>
      <c r="CA2" s="4">
        <v>32689</v>
      </c>
      <c r="CB2" s="4">
        <v>32781</v>
      </c>
      <c r="CC2" s="4">
        <v>32873</v>
      </c>
      <c r="CD2" s="4">
        <v>32963</v>
      </c>
      <c r="CE2" s="4">
        <v>33054</v>
      </c>
      <c r="CF2" s="4">
        <v>33146</v>
      </c>
      <c r="CG2" s="4">
        <v>33238</v>
      </c>
      <c r="CH2" s="4">
        <v>33328</v>
      </c>
      <c r="CI2" s="4">
        <v>33419</v>
      </c>
      <c r="CJ2" s="4">
        <v>33511</v>
      </c>
      <c r="CK2" s="4">
        <v>33603</v>
      </c>
      <c r="CL2" s="4">
        <v>33694</v>
      </c>
      <c r="CM2" s="4">
        <v>33785</v>
      </c>
      <c r="CN2" s="4">
        <v>33877</v>
      </c>
      <c r="CO2" s="4">
        <v>33969</v>
      </c>
      <c r="CP2" s="4">
        <v>34059</v>
      </c>
      <c r="CQ2" s="4">
        <v>34150</v>
      </c>
      <c r="CR2" s="4">
        <v>34242</v>
      </c>
      <c r="CS2" s="4">
        <v>34334</v>
      </c>
      <c r="CT2" s="4">
        <v>34424</v>
      </c>
      <c r="CU2" s="4">
        <v>34515</v>
      </c>
      <c r="CV2" s="4">
        <v>34607</v>
      </c>
      <c r="CW2" s="4">
        <v>34699</v>
      </c>
      <c r="CX2" s="4">
        <v>34789</v>
      </c>
      <c r="CY2" s="4">
        <v>34880</v>
      </c>
      <c r="CZ2" s="4">
        <v>34972</v>
      </c>
      <c r="DA2" s="4">
        <v>35064</v>
      </c>
      <c r="DB2" s="4">
        <v>35155</v>
      </c>
      <c r="DC2" s="4">
        <v>35246</v>
      </c>
      <c r="DD2" s="4">
        <v>35338</v>
      </c>
      <c r="DE2" s="4">
        <v>35430</v>
      </c>
      <c r="DF2" s="4">
        <v>35520</v>
      </c>
      <c r="DG2" s="4">
        <v>35611</v>
      </c>
      <c r="DH2" s="4">
        <v>35703</v>
      </c>
      <c r="DI2" s="4">
        <v>35795</v>
      </c>
      <c r="DJ2" s="4">
        <v>35885</v>
      </c>
      <c r="DK2" s="4">
        <v>35976</v>
      </c>
      <c r="DL2" s="4">
        <v>36068</v>
      </c>
      <c r="DM2" s="4">
        <v>36160</v>
      </c>
      <c r="DN2" s="4">
        <v>36250</v>
      </c>
      <c r="DO2" s="4">
        <v>36341</v>
      </c>
      <c r="DP2" s="4">
        <v>36433</v>
      </c>
      <c r="DQ2" s="4">
        <v>36525</v>
      </c>
      <c r="DR2" s="4">
        <v>36616</v>
      </c>
      <c r="DS2" s="4">
        <v>36707</v>
      </c>
      <c r="DT2" s="4">
        <v>36799</v>
      </c>
      <c r="DU2" s="4">
        <v>36891</v>
      </c>
      <c r="DV2" s="4">
        <v>36981</v>
      </c>
      <c r="DW2" s="4">
        <v>37072</v>
      </c>
      <c r="DX2" s="4">
        <v>37164</v>
      </c>
      <c r="DY2" s="4">
        <v>37256</v>
      </c>
      <c r="DZ2" s="4">
        <v>37346</v>
      </c>
      <c r="EA2" s="4">
        <v>37437</v>
      </c>
      <c r="EB2" s="4">
        <v>37529</v>
      </c>
      <c r="EC2" s="4">
        <v>37621</v>
      </c>
      <c r="ED2" s="4">
        <v>37711</v>
      </c>
      <c r="EE2" s="4">
        <v>37802</v>
      </c>
      <c r="EF2" s="4">
        <v>37894</v>
      </c>
      <c r="EG2" s="4">
        <v>37986</v>
      </c>
      <c r="EH2" s="4">
        <v>38077</v>
      </c>
      <c r="EI2" s="4">
        <v>38168</v>
      </c>
      <c r="EJ2" s="4">
        <v>38260</v>
      </c>
      <c r="EK2" s="4">
        <v>38352</v>
      </c>
      <c r="EL2" s="4">
        <v>38442</v>
      </c>
      <c r="EM2" s="4">
        <v>38533</v>
      </c>
      <c r="EN2" s="4">
        <v>38625</v>
      </c>
      <c r="EO2" s="4">
        <v>38717</v>
      </c>
      <c r="EP2" s="4">
        <v>38807</v>
      </c>
      <c r="EQ2" s="4">
        <v>38898</v>
      </c>
      <c r="ER2" s="4">
        <v>38990</v>
      </c>
      <c r="ES2" s="4">
        <v>39082</v>
      </c>
      <c r="ET2" s="4">
        <v>39172</v>
      </c>
      <c r="EU2" s="4">
        <v>39263</v>
      </c>
      <c r="EV2" s="4">
        <v>39355</v>
      </c>
      <c r="EW2" s="4">
        <v>39447</v>
      </c>
      <c r="EX2" s="4">
        <v>39538</v>
      </c>
      <c r="EY2" s="4">
        <v>39629</v>
      </c>
      <c r="EZ2" s="4">
        <v>39721</v>
      </c>
      <c r="FA2" s="4">
        <v>39813</v>
      </c>
      <c r="FB2" s="4">
        <v>39903</v>
      </c>
      <c r="FC2" s="4">
        <v>39994</v>
      </c>
      <c r="FD2" s="4">
        <v>40086</v>
      </c>
      <c r="FE2" s="4">
        <v>40178</v>
      </c>
      <c r="FF2" s="4">
        <v>40268</v>
      </c>
      <c r="FG2" s="4">
        <v>40359</v>
      </c>
      <c r="FH2" s="4">
        <v>40451</v>
      </c>
      <c r="FI2" s="4">
        <v>40543</v>
      </c>
      <c r="FJ2" s="4">
        <v>40633</v>
      </c>
      <c r="FK2" s="4">
        <v>40724</v>
      </c>
      <c r="FL2" s="4">
        <v>40816</v>
      </c>
      <c r="FM2" s="4">
        <v>40908</v>
      </c>
      <c r="FN2" s="4">
        <v>40999</v>
      </c>
      <c r="FO2" s="4">
        <v>41090</v>
      </c>
      <c r="FP2" s="4">
        <v>41182</v>
      </c>
      <c r="FQ2" s="4">
        <v>41274</v>
      </c>
      <c r="FR2" s="4">
        <v>41364</v>
      </c>
      <c r="FS2" s="4">
        <v>41455</v>
      </c>
      <c r="FT2" s="4">
        <v>41547</v>
      </c>
      <c r="FU2" s="4">
        <v>41639</v>
      </c>
      <c r="FV2" s="4">
        <v>41729</v>
      </c>
      <c r="FW2" s="4">
        <v>41820</v>
      </c>
      <c r="FX2" s="4">
        <v>41912</v>
      </c>
      <c r="FY2" s="4">
        <v>42004</v>
      </c>
      <c r="FZ2" s="4">
        <v>42094</v>
      </c>
      <c r="GA2" s="4">
        <v>42185</v>
      </c>
      <c r="GB2" s="4">
        <v>42277</v>
      </c>
      <c r="GC2" s="4">
        <v>42369</v>
      </c>
      <c r="GD2" s="4">
        <v>42460</v>
      </c>
      <c r="GE2" s="4">
        <v>42551</v>
      </c>
      <c r="GF2" s="4">
        <v>42643</v>
      </c>
      <c r="GG2" s="4">
        <v>42735</v>
      </c>
      <c r="GH2" s="4">
        <v>42825</v>
      </c>
      <c r="GI2" s="4">
        <v>42916</v>
      </c>
      <c r="GJ2" s="4">
        <v>43008</v>
      </c>
      <c r="GK2" s="4">
        <v>43100</v>
      </c>
      <c r="GL2" s="4">
        <v>43190</v>
      </c>
      <c r="GM2" s="4">
        <v>43281</v>
      </c>
      <c r="GN2" s="4">
        <v>43373</v>
      </c>
      <c r="GO2" s="78">
        <v>43464</v>
      </c>
      <c r="GP2" s="78">
        <v>43554</v>
      </c>
      <c r="GQ2" s="78">
        <v>43646</v>
      </c>
      <c r="GR2" s="78">
        <v>43738</v>
      </c>
      <c r="GS2" s="78">
        <v>43829</v>
      </c>
      <c r="GT2" s="78">
        <v>43920</v>
      </c>
      <c r="GU2" s="78">
        <v>44012</v>
      </c>
      <c r="GV2" s="78">
        <v>44104</v>
      </c>
      <c r="GW2" s="78">
        <v>44195</v>
      </c>
      <c r="GX2" s="78">
        <v>44285</v>
      </c>
      <c r="GY2" s="78">
        <v>44377</v>
      </c>
      <c r="GZ2" s="78">
        <v>44469</v>
      </c>
      <c r="HA2" s="78">
        <v>44560</v>
      </c>
      <c r="HB2" s="78">
        <v>44650</v>
      </c>
      <c r="HC2" s="78">
        <v>44742</v>
      </c>
      <c r="HD2" s="78">
        <v>44834</v>
      </c>
      <c r="HE2" s="78">
        <v>44925</v>
      </c>
      <c r="HF2" s="78">
        <v>45015</v>
      </c>
      <c r="HG2" s="78">
        <v>45107</v>
      </c>
      <c r="HH2" s="78">
        <v>45199</v>
      </c>
      <c r="HI2" s="78">
        <v>45290</v>
      </c>
      <c r="HJ2" s="78">
        <v>45381</v>
      </c>
      <c r="HK2" s="78">
        <v>45473</v>
      </c>
      <c r="HL2" s="78">
        <v>45565</v>
      </c>
      <c r="HM2" s="78">
        <v>45656</v>
      </c>
      <c r="HN2" s="78">
        <v>45746</v>
      </c>
      <c r="HO2" s="78">
        <v>45838</v>
      </c>
      <c r="HP2" s="78">
        <v>45930</v>
      </c>
      <c r="HQ2" s="78">
        <v>46021</v>
      </c>
      <c r="HR2" s="78">
        <v>46111</v>
      </c>
      <c r="HS2" s="78">
        <v>46203</v>
      </c>
      <c r="HT2" s="78">
        <v>46295</v>
      </c>
      <c r="HU2" s="78">
        <v>46386</v>
      </c>
      <c r="HV2" s="78">
        <v>46476</v>
      </c>
      <c r="HW2" s="78">
        <v>46568</v>
      </c>
      <c r="HX2" s="78">
        <v>46660</v>
      </c>
      <c r="HY2" s="78">
        <v>46751</v>
      </c>
      <c r="HZ2" s="78">
        <v>46842</v>
      </c>
      <c r="IA2" s="78">
        <v>46934</v>
      </c>
      <c r="IB2" s="78">
        <v>47026</v>
      </c>
      <c r="IC2" s="78">
        <v>47117</v>
      </c>
      <c r="ID2" s="78"/>
    </row>
    <row r="3" spans="1:238" s="61" customFormat="1">
      <c r="A3" s="75" t="s">
        <v>549</v>
      </c>
      <c r="B3" s="75"/>
      <c r="C3" s="75"/>
      <c r="D3" s="75"/>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7"/>
      <c r="AL3" s="77"/>
      <c r="AM3" s="77"/>
      <c r="AN3" s="77"/>
      <c r="AO3" s="77"/>
      <c r="AP3" s="77"/>
      <c r="AQ3" s="77"/>
      <c r="AR3" s="77"/>
      <c r="AS3" s="77"/>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7"/>
      <c r="CD3" s="77"/>
      <c r="CE3" s="77"/>
      <c r="CF3" s="77"/>
      <c r="CG3" s="77"/>
      <c r="CH3" s="77"/>
      <c r="CI3" s="77"/>
      <c r="CJ3" s="77"/>
      <c r="CK3" s="77"/>
      <c r="CL3" s="75"/>
      <c r="CM3" s="75"/>
      <c r="CN3" s="75"/>
      <c r="CO3" s="75"/>
      <c r="CP3" s="75"/>
      <c r="CQ3" s="75"/>
      <c r="CR3" s="75"/>
      <c r="CS3" s="75"/>
      <c r="CT3" s="75"/>
      <c r="CU3" s="75"/>
      <c r="CV3" s="75"/>
      <c r="CW3" s="75"/>
      <c r="CX3" s="75"/>
      <c r="CY3" s="75"/>
      <c r="CZ3" s="75"/>
      <c r="DA3" s="75"/>
      <c r="DB3" s="75"/>
      <c r="DC3" s="75"/>
      <c r="DD3" s="75"/>
      <c r="DE3" s="75"/>
      <c r="DF3" s="75"/>
      <c r="DG3" s="75"/>
      <c r="DH3" s="75"/>
      <c r="DI3" s="75"/>
      <c r="DJ3" s="75"/>
      <c r="DK3" s="75"/>
      <c r="DL3" s="75"/>
      <c r="DM3" s="75"/>
      <c r="DN3" s="75"/>
      <c r="DO3" s="75"/>
      <c r="DP3" s="75"/>
      <c r="DQ3" s="75"/>
      <c r="DR3" s="75"/>
      <c r="DS3" s="75"/>
      <c r="DT3" s="75"/>
      <c r="DU3" s="77"/>
      <c r="DV3" s="77"/>
      <c r="DW3" s="77"/>
      <c r="DX3" s="77"/>
      <c r="DY3" s="77"/>
      <c r="DZ3" s="77"/>
      <c r="EA3" s="77"/>
      <c r="EB3" s="77"/>
      <c r="EC3" s="77"/>
      <c r="ED3" s="75"/>
      <c r="EE3" s="75"/>
      <c r="EF3" s="75"/>
      <c r="EG3" s="75"/>
      <c r="EH3" s="75"/>
      <c r="EI3" s="75"/>
      <c r="EJ3" s="75"/>
      <c r="EK3" s="75"/>
      <c r="EL3" s="75"/>
      <c r="EM3" s="75"/>
      <c r="EN3" s="75"/>
      <c r="EO3" s="75"/>
      <c r="EP3" s="75"/>
      <c r="EQ3" s="75"/>
      <c r="ER3" s="75"/>
      <c r="ES3" s="75"/>
      <c r="ET3" s="75"/>
      <c r="EU3" s="75"/>
      <c r="EV3" s="75"/>
      <c r="EW3" s="75"/>
      <c r="EX3" s="75"/>
      <c r="EY3" s="75"/>
      <c r="EZ3" s="75"/>
      <c r="FA3" s="75"/>
      <c r="FB3" s="75"/>
      <c r="FC3" s="75"/>
      <c r="FD3" s="75"/>
      <c r="FE3" s="75"/>
      <c r="FF3" s="75"/>
      <c r="FG3" s="75"/>
      <c r="FH3" s="75"/>
      <c r="FI3" s="75"/>
      <c r="FJ3" s="75"/>
      <c r="FK3" s="75"/>
      <c r="FL3" s="75"/>
      <c r="FM3" s="77"/>
      <c r="FN3" s="77"/>
      <c r="FO3" s="77"/>
      <c r="FP3" s="77"/>
      <c r="FQ3" s="77"/>
      <c r="FR3" s="77"/>
      <c r="FS3" s="77"/>
      <c r="FT3" s="77"/>
      <c r="FU3" s="77"/>
      <c r="FV3" s="77"/>
      <c r="FW3" s="77"/>
      <c r="FX3" s="77"/>
      <c r="FY3" s="77"/>
      <c r="FZ3" s="77"/>
      <c r="GA3" s="77"/>
      <c r="GB3" s="77"/>
      <c r="GC3" s="77"/>
      <c r="GD3" s="77"/>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row>
    <row r="4" spans="1:238" s="61" customFormat="1">
      <c r="A4" s="73" t="s">
        <v>531</v>
      </c>
      <c r="B4" s="61" t="e">
        <f>INDEX(q_projections!$A:$BD,MATCH($A4,q_projections!$A:$A,0),MATCH(B$2,q_projections!$2:$2,0))</f>
        <v>#N/A</v>
      </c>
      <c r="C4" s="61" t="e">
        <f>INDEX(q_projections!$A:$BD,MATCH($A4,q_projections!$A:$A,0),MATCH(C$2,q_projections!$2:$2,0))</f>
        <v>#N/A</v>
      </c>
      <c r="D4" s="61" t="e">
        <f>INDEX(q_projections!$A:$BD,MATCH($A4,q_projections!$A:$A,0),MATCH(D$2,q_projections!$2:$2,0))</f>
        <v>#N/A</v>
      </c>
      <c r="E4" s="61" t="e">
        <f>INDEX(q_projections!$A:$BD,MATCH($A4,q_projections!$A:$A,0),MATCH(E$2,q_projections!$2:$2,0))</f>
        <v>#N/A</v>
      </c>
      <c r="F4" s="61" t="e">
        <f>INDEX(q_projections!$A:$BD,MATCH($A4,q_projections!$A:$A,0),MATCH(F$2,q_projections!$2:$2,0))</f>
        <v>#N/A</v>
      </c>
      <c r="G4" s="61" t="e">
        <f>INDEX(q_projections!$A:$BD,MATCH($A4,q_projections!$A:$A,0),MATCH(G$2,q_projections!$2:$2,0))</f>
        <v>#N/A</v>
      </c>
      <c r="H4" s="61" t="e">
        <f>INDEX(q_projections!$A:$BD,MATCH($A4,q_projections!$A:$A,0),MATCH(H$2,q_projections!$2:$2,0))</f>
        <v>#N/A</v>
      </c>
      <c r="I4" s="61" t="e">
        <f>INDEX(q_projections!$A:$BD,MATCH($A4,q_projections!$A:$A,0),MATCH(I$2,q_projections!$2:$2,0))</f>
        <v>#N/A</v>
      </c>
      <c r="J4" s="61" t="e">
        <f>INDEX(q_projections!$A:$BD,MATCH($A4,q_projections!$A:$A,0),MATCH(J$2,q_projections!$2:$2,0))</f>
        <v>#N/A</v>
      </c>
      <c r="K4" s="61" t="e">
        <f>INDEX(q_projections!$A:$BD,MATCH($A4,q_projections!$A:$A,0),MATCH(K$2,q_projections!$2:$2,0))</f>
        <v>#N/A</v>
      </c>
      <c r="L4" s="61" t="e">
        <f>INDEX(q_projections!$A:$BD,MATCH($A4,q_projections!$A:$A,0),MATCH(L$2,q_projections!$2:$2,0))</f>
        <v>#N/A</v>
      </c>
      <c r="M4" s="61" t="e">
        <f>INDEX(q_projections!$A:$BD,MATCH($A4,q_projections!$A:$A,0),MATCH(M$2,q_projections!$2:$2,0))</f>
        <v>#N/A</v>
      </c>
      <c r="N4" s="61" t="e">
        <f>INDEX(q_projections!$A:$BD,MATCH($A4,q_projections!$A:$A,0),MATCH(N$2,q_projections!$2:$2,0))</f>
        <v>#N/A</v>
      </c>
      <c r="O4" s="61" t="e">
        <f>INDEX(q_projections!$A:$BD,MATCH($A4,q_projections!$A:$A,0),MATCH(O$2,q_projections!$2:$2,0))</f>
        <v>#N/A</v>
      </c>
      <c r="P4" s="61" t="e">
        <f>INDEX(q_projections!$A:$BD,MATCH($A4,q_projections!$A:$A,0),MATCH(P$2,q_projections!$2:$2,0))</f>
        <v>#N/A</v>
      </c>
      <c r="Q4" s="61" t="e">
        <f>INDEX(q_projections!$A:$BD,MATCH($A4,q_projections!$A:$A,0),MATCH(Q$2,q_projections!$2:$2,0))</f>
        <v>#N/A</v>
      </c>
      <c r="R4" s="61" t="e">
        <f>INDEX(q_projections!$A:$BD,MATCH($A4,q_projections!$A:$A,0),MATCH(R$2,q_projections!$2:$2,0))</f>
        <v>#N/A</v>
      </c>
      <c r="S4" s="61" t="e">
        <f>INDEX(q_projections!$A:$BD,MATCH($A4,q_projections!$A:$A,0),MATCH(S$2,q_projections!$2:$2,0))</f>
        <v>#N/A</v>
      </c>
      <c r="T4" s="61" t="e">
        <f>INDEX(q_projections!$A:$BD,MATCH($A4,q_projections!$A:$A,0),MATCH(T$2,q_projections!$2:$2,0))</f>
        <v>#N/A</v>
      </c>
      <c r="U4" s="61" t="e">
        <f>INDEX(q_projections!$A:$BD,MATCH($A4,q_projections!$A:$A,0),MATCH(U$2,q_projections!$2:$2,0))</f>
        <v>#N/A</v>
      </c>
      <c r="V4" s="61" t="e">
        <f>INDEX(q_projections!$A:$BD,MATCH($A4,q_projections!$A:$A,0),MATCH(V$2,q_projections!$2:$2,0))</f>
        <v>#N/A</v>
      </c>
      <c r="W4" s="61" t="e">
        <f>INDEX(q_projections!$A:$BD,MATCH($A4,q_projections!$A:$A,0),MATCH(W$2,q_projections!$2:$2,0))</f>
        <v>#N/A</v>
      </c>
      <c r="X4" s="61" t="e">
        <f>INDEX(q_projections!$A:$BD,MATCH($A4,q_projections!$A:$A,0),MATCH(X$2,q_projections!$2:$2,0))</f>
        <v>#N/A</v>
      </c>
      <c r="Y4" s="61" t="e">
        <f>INDEX(q_projections!$A:$BD,MATCH($A4,q_projections!$A:$A,0),MATCH(Y$2,q_projections!$2:$2,0))</f>
        <v>#N/A</v>
      </c>
      <c r="Z4" s="61" t="e">
        <f>INDEX(q_projections!$A:$BD,MATCH($A4,q_projections!$A:$A,0),MATCH(Z$2,q_projections!$2:$2,0))</f>
        <v>#N/A</v>
      </c>
      <c r="AA4" s="61" t="e">
        <f>INDEX(q_projections!$A:$BD,MATCH($A4,q_projections!$A:$A,0),MATCH(AA$2,q_projections!$2:$2,0))</f>
        <v>#N/A</v>
      </c>
      <c r="AB4" s="61" t="e">
        <f>INDEX(q_projections!$A:$BD,MATCH($A4,q_projections!$A:$A,0),MATCH(AB$2,q_projections!$2:$2,0))</f>
        <v>#N/A</v>
      </c>
      <c r="AC4" s="61" t="e">
        <f>INDEX(q_projections!$A:$BD,MATCH($A4,q_projections!$A:$A,0),MATCH(AC$2,q_projections!$2:$2,0))</f>
        <v>#N/A</v>
      </c>
      <c r="AD4" s="61" t="e">
        <f>INDEX(q_projections!$A:$BD,MATCH($A4,q_projections!$A:$A,0),MATCH(AD$2,q_projections!$2:$2,0))</f>
        <v>#N/A</v>
      </c>
      <c r="AE4" s="61" t="e">
        <f>INDEX(q_projections!$A:$BD,MATCH($A4,q_projections!$A:$A,0),MATCH(AE$2,q_projections!$2:$2,0))</f>
        <v>#N/A</v>
      </c>
      <c r="AF4" s="61" t="e">
        <f>INDEX(q_projections!$A:$BD,MATCH($A4,q_projections!$A:$A,0),MATCH(AF$2,q_projections!$2:$2,0))</f>
        <v>#N/A</v>
      </c>
      <c r="AG4" s="61" t="e">
        <f>INDEX(q_projections!$A:$BD,MATCH($A4,q_projections!$A:$A,0),MATCH(AG$2,q_projections!$2:$2,0))</f>
        <v>#N/A</v>
      </c>
      <c r="AH4" s="61" t="e">
        <f>INDEX(q_projections!$A:$BD,MATCH($A4,q_projections!$A:$A,0),MATCH(AH$2,q_projections!$2:$2,0))</f>
        <v>#N/A</v>
      </c>
      <c r="AI4" s="61" t="e">
        <f>INDEX(q_projections!$A:$BD,MATCH($A4,q_projections!$A:$A,0),MATCH(AI$2,q_projections!$2:$2,0))</f>
        <v>#N/A</v>
      </c>
      <c r="AJ4" s="61" t="e">
        <f>INDEX(q_projections!$A:$BD,MATCH($A4,q_projections!$A:$A,0),MATCH(AJ$2,q_projections!$2:$2,0))</f>
        <v>#N/A</v>
      </c>
      <c r="AK4" s="61" t="e">
        <f>INDEX(q_projections!$A:$BD,MATCH($A4,q_projections!$A:$A,0),MATCH(AK$2,q_projections!$2:$2,0))</f>
        <v>#N/A</v>
      </c>
      <c r="AL4" s="61" t="e">
        <f>INDEX(q_projections!$A:$BD,MATCH($A4,q_projections!$A:$A,0),MATCH(AL$2,q_projections!$2:$2,0))</f>
        <v>#N/A</v>
      </c>
      <c r="AM4" s="61" t="e">
        <f>INDEX(q_projections!$A:$BD,MATCH($A4,q_projections!$A:$A,0),MATCH(AM$2,q_projections!$2:$2,0))</f>
        <v>#N/A</v>
      </c>
      <c r="AN4" s="61" t="e">
        <f>INDEX(q_projections!$A:$BD,MATCH($A4,q_projections!$A:$A,0),MATCH(AN$2,q_projections!$2:$2,0))</f>
        <v>#N/A</v>
      </c>
      <c r="AO4" s="61" t="e">
        <f>INDEX(q_projections!$A:$BD,MATCH($A4,q_projections!$A:$A,0),MATCH(AO$2,q_projections!$2:$2,0))</f>
        <v>#N/A</v>
      </c>
      <c r="AP4" s="61" t="e">
        <f>INDEX(q_projections!$A:$BD,MATCH($A4,q_projections!$A:$A,0),MATCH(AP$2,q_projections!$2:$2,0))</f>
        <v>#N/A</v>
      </c>
      <c r="AQ4" s="61" t="e">
        <f>INDEX(q_projections!$A:$BD,MATCH($A4,q_projections!$A:$A,0),MATCH(AQ$2,q_projections!$2:$2,0))</f>
        <v>#N/A</v>
      </c>
      <c r="AR4" s="61" t="e">
        <f>INDEX(q_projections!$A:$BD,MATCH($A4,q_projections!$A:$A,0),MATCH(AR$2,q_projections!$2:$2,0))</f>
        <v>#N/A</v>
      </c>
      <c r="AS4" s="61" t="e">
        <f>INDEX(q_projections!$A:$BD,MATCH($A4,q_projections!$A:$A,0),MATCH(AS$2,q_projections!$2:$2,0))</f>
        <v>#N/A</v>
      </c>
      <c r="AT4" s="61" t="e">
        <f>INDEX(q_projections!$A:$BD,MATCH($A4,q_projections!$A:$A,0),MATCH(AT$2,q_projections!$2:$2,0))</f>
        <v>#N/A</v>
      </c>
      <c r="AU4" s="61" t="e">
        <f>INDEX(q_projections!$A:$BD,MATCH($A4,q_projections!$A:$A,0),MATCH(AU$2,q_projections!$2:$2,0))</f>
        <v>#N/A</v>
      </c>
      <c r="AV4" s="61" t="e">
        <f>INDEX(q_projections!$A:$BD,MATCH($A4,q_projections!$A:$A,0),MATCH(AV$2,q_projections!$2:$2,0))</f>
        <v>#N/A</v>
      </c>
      <c r="AW4" s="61" t="e">
        <f>INDEX(q_projections!$A:$BD,MATCH($A4,q_projections!$A:$A,0),MATCH(AW$2,q_projections!$2:$2,0))</f>
        <v>#N/A</v>
      </c>
      <c r="AX4" s="61" t="e">
        <f>INDEX(q_projections!$A:$BD,MATCH($A4,q_projections!$A:$A,0),MATCH(AX$2,q_projections!$2:$2,0))</f>
        <v>#N/A</v>
      </c>
      <c r="AY4" s="61" t="e">
        <f>INDEX(q_projections!$A:$BD,MATCH($A4,q_projections!$A:$A,0),MATCH(AY$2,q_projections!$2:$2,0))</f>
        <v>#N/A</v>
      </c>
      <c r="AZ4" s="61" t="e">
        <f>INDEX(q_projections!$A:$BD,MATCH($A4,q_projections!$A:$A,0),MATCH(AZ$2,q_projections!$2:$2,0))</f>
        <v>#N/A</v>
      </c>
      <c r="BA4" s="61" t="e">
        <f>INDEX(q_projections!$A:$BD,MATCH($A4,q_projections!$A:$A,0),MATCH(BA$2,q_projections!$2:$2,0))</f>
        <v>#N/A</v>
      </c>
      <c r="BB4" s="61" t="e">
        <f>INDEX(q_projections!$A:$BD,MATCH($A4,q_projections!$A:$A,0),MATCH(BB$2,q_projections!$2:$2,0))</f>
        <v>#N/A</v>
      </c>
      <c r="BC4" s="61" t="e">
        <f>INDEX(q_projections!$A:$BD,MATCH($A4,q_projections!$A:$A,0),MATCH(BC$2,q_projections!$2:$2,0))</f>
        <v>#N/A</v>
      </c>
      <c r="BD4" s="61" t="e">
        <f>INDEX(q_projections!$A:$BD,MATCH($A4,q_projections!$A:$A,0),MATCH(BD$2,q_projections!$2:$2,0))</f>
        <v>#N/A</v>
      </c>
      <c r="BE4" s="61" t="e">
        <f>INDEX(q_projections!$A:$BD,MATCH($A4,q_projections!$A:$A,0),MATCH(BE$2,q_projections!$2:$2,0))</f>
        <v>#N/A</v>
      </c>
      <c r="BF4" s="61" t="e">
        <f>INDEX(q_projections!$A:$BD,MATCH($A4,q_projections!$A:$A,0),MATCH(BF$2,q_projections!$2:$2,0))</f>
        <v>#N/A</v>
      </c>
      <c r="BG4" s="61" t="e">
        <f>INDEX(q_projections!$A:$BD,MATCH($A4,q_projections!$A:$A,0),MATCH(BG$2,q_projections!$2:$2,0))</f>
        <v>#N/A</v>
      </c>
      <c r="BH4" s="61" t="e">
        <f>INDEX(q_projections!$A:$BD,MATCH($A4,q_projections!$A:$A,0),MATCH(BH$2,q_projections!$2:$2,0))</f>
        <v>#N/A</v>
      </c>
      <c r="BI4" s="61" t="e">
        <f>INDEX(q_projections!$A:$BD,MATCH($A4,q_projections!$A:$A,0),MATCH(BI$2,q_projections!$2:$2,0))</f>
        <v>#N/A</v>
      </c>
      <c r="BJ4" s="61" t="e">
        <f>INDEX(q_projections!$A:$BD,MATCH($A4,q_projections!$A:$A,0),MATCH(BJ$2,q_projections!$2:$2,0))</f>
        <v>#N/A</v>
      </c>
      <c r="BK4" s="61" t="e">
        <f>INDEX(q_projections!$A:$BD,MATCH($A4,q_projections!$A:$A,0),MATCH(BK$2,q_projections!$2:$2,0))</f>
        <v>#N/A</v>
      </c>
      <c r="BL4" s="61" t="e">
        <f>INDEX(q_projections!$A:$BD,MATCH($A4,q_projections!$A:$A,0),MATCH(BL$2,q_projections!$2:$2,0))</f>
        <v>#N/A</v>
      </c>
      <c r="BM4" s="61" t="e">
        <f>INDEX(q_projections!$A:$BD,MATCH($A4,q_projections!$A:$A,0),MATCH(BM$2,q_projections!$2:$2,0))</f>
        <v>#N/A</v>
      </c>
      <c r="BN4" s="61" t="e">
        <f>INDEX(q_projections!$A:$BD,MATCH($A4,q_projections!$A:$A,0),MATCH(BN$2,q_projections!$2:$2,0))</f>
        <v>#N/A</v>
      </c>
      <c r="BO4" s="61" t="e">
        <f>INDEX(q_projections!$A:$BD,MATCH($A4,q_projections!$A:$A,0),MATCH(BO$2,q_projections!$2:$2,0))</f>
        <v>#N/A</v>
      </c>
      <c r="BP4" s="61" t="e">
        <f>INDEX(q_projections!$A:$BD,MATCH($A4,q_projections!$A:$A,0),MATCH(BP$2,q_projections!$2:$2,0))</f>
        <v>#N/A</v>
      </c>
      <c r="BQ4" s="61" t="e">
        <f>INDEX(q_projections!$A:$BD,MATCH($A4,q_projections!$A:$A,0),MATCH(BQ$2,q_projections!$2:$2,0))</f>
        <v>#N/A</v>
      </c>
      <c r="BR4" s="61" t="e">
        <f>INDEX(q_projections!$A:$BD,MATCH($A4,q_projections!$A:$A,0),MATCH(BR$2,q_projections!$2:$2,0))</f>
        <v>#N/A</v>
      </c>
      <c r="BS4" s="61" t="e">
        <f>INDEX(q_projections!$A:$BD,MATCH($A4,q_projections!$A:$A,0),MATCH(BS$2,q_projections!$2:$2,0))</f>
        <v>#N/A</v>
      </c>
      <c r="BT4" s="61" t="e">
        <f>INDEX(q_projections!$A:$BD,MATCH($A4,q_projections!$A:$A,0),MATCH(BT$2,q_projections!$2:$2,0))</f>
        <v>#N/A</v>
      </c>
      <c r="BU4" s="61" t="e">
        <f>INDEX(q_projections!$A:$BD,MATCH($A4,q_projections!$A:$A,0),MATCH(BU$2,q_projections!$2:$2,0))</f>
        <v>#N/A</v>
      </c>
      <c r="BV4" s="61" t="e">
        <f>INDEX(q_projections!$A:$BD,MATCH($A4,q_projections!$A:$A,0),MATCH(BV$2,q_projections!$2:$2,0))</f>
        <v>#N/A</v>
      </c>
      <c r="BW4" s="61" t="e">
        <f>INDEX(q_projections!$A:$BD,MATCH($A4,q_projections!$A:$A,0),MATCH(BW$2,q_projections!$2:$2,0))</f>
        <v>#N/A</v>
      </c>
      <c r="BX4" s="61" t="e">
        <f>INDEX(q_projections!$A:$BD,MATCH($A4,q_projections!$A:$A,0),MATCH(BX$2,q_projections!$2:$2,0))</f>
        <v>#N/A</v>
      </c>
      <c r="BY4" s="61" t="e">
        <f>INDEX(q_projections!$A:$BD,MATCH($A4,q_projections!$A:$A,0),MATCH(BY$2,q_projections!$2:$2,0))</f>
        <v>#N/A</v>
      </c>
      <c r="BZ4" s="61" t="e">
        <f>INDEX(q_projections!$A:$BD,MATCH($A4,q_projections!$A:$A,0),MATCH(BZ$2,q_projections!$2:$2,0))</f>
        <v>#N/A</v>
      </c>
      <c r="CA4" s="61" t="e">
        <f>INDEX(q_projections!$A:$BD,MATCH($A4,q_projections!$A:$A,0),MATCH(CA$2,q_projections!$2:$2,0))</f>
        <v>#N/A</v>
      </c>
      <c r="CB4" s="61" t="e">
        <f>INDEX(q_projections!$A:$BD,MATCH($A4,q_projections!$A:$A,0),MATCH(CB$2,q_projections!$2:$2,0))</f>
        <v>#N/A</v>
      </c>
      <c r="CC4" s="61" t="e">
        <f>INDEX(q_projections!$A:$BD,MATCH($A4,q_projections!$A:$A,0),MATCH(CC$2,q_projections!$2:$2,0))</f>
        <v>#N/A</v>
      </c>
      <c r="CD4" s="61" t="e">
        <f>INDEX(q_projections!$A:$BD,MATCH($A4,q_projections!$A:$A,0),MATCH(CD$2,q_projections!$2:$2,0))</f>
        <v>#N/A</v>
      </c>
      <c r="CE4" s="61" t="e">
        <f>INDEX(q_projections!$A:$BD,MATCH($A4,q_projections!$A:$A,0),MATCH(CE$2,q_projections!$2:$2,0))</f>
        <v>#N/A</v>
      </c>
      <c r="CF4" s="61" t="e">
        <f>INDEX(q_projections!$A:$BD,MATCH($A4,q_projections!$A:$A,0),MATCH(CF$2,q_projections!$2:$2,0))</f>
        <v>#N/A</v>
      </c>
      <c r="CG4" s="61" t="e">
        <f>INDEX(q_projections!$A:$BD,MATCH($A4,q_projections!$A:$A,0),MATCH(CG$2,q_projections!$2:$2,0))</f>
        <v>#N/A</v>
      </c>
      <c r="CH4" s="61" t="e">
        <f>INDEX(q_projections!$A:$BD,MATCH($A4,q_projections!$A:$A,0),MATCH(CH$2,q_projections!$2:$2,0))</f>
        <v>#N/A</v>
      </c>
      <c r="CI4" s="61" t="e">
        <f>INDEX(q_projections!$A:$BD,MATCH($A4,q_projections!$A:$A,0),MATCH(CI$2,q_projections!$2:$2,0))</f>
        <v>#N/A</v>
      </c>
      <c r="CJ4" s="61" t="e">
        <f>INDEX(q_projections!$A:$BD,MATCH($A4,q_projections!$A:$A,0),MATCH(CJ$2,q_projections!$2:$2,0))</f>
        <v>#N/A</v>
      </c>
      <c r="CK4" s="61" t="e">
        <f>INDEX(q_projections!$A:$BD,MATCH($A4,q_projections!$A:$A,0),MATCH(CK$2,q_projections!$2:$2,0))</f>
        <v>#N/A</v>
      </c>
      <c r="CL4" s="61" t="e">
        <f>INDEX(q_projections!$A:$BD,MATCH($A4,q_projections!$A:$A,0),MATCH(CL$2,q_projections!$2:$2,0))</f>
        <v>#N/A</v>
      </c>
      <c r="CM4" s="61" t="e">
        <f>INDEX(q_projections!$A:$BD,MATCH($A4,q_projections!$A:$A,0),MATCH(CM$2,q_projections!$2:$2,0))</f>
        <v>#N/A</v>
      </c>
      <c r="CN4" s="61" t="e">
        <f>INDEX(q_projections!$A:$BD,MATCH($A4,q_projections!$A:$A,0),MATCH(CN$2,q_projections!$2:$2,0))</f>
        <v>#N/A</v>
      </c>
      <c r="CO4" s="61" t="e">
        <f>INDEX(q_projections!$A:$BD,MATCH($A4,q_projections!$A:$A,0),MATCH(CO$2,q_projections!$2:$2,0))</f>
        <v>#N/A</v>
      </c>
      <c r="CP4" s="61" t="e">
        <f>INDEX(q_projections!$A:$BD,MATCH($A4,q_projections!$A:$A,0),MATCH(CP$2,q_projections!$2:$2,0))</f>
        <v>#N/A</v>
      </c>
      <c r="CQ4" s="61" t="e">
        <f>INDEX(q_projections!$A:$BD,MATCH($A4,q_projections!$A:$A,0),MATCH(CQ$2,q_projections!$2:$2,0))</f>
        <v>#N/A</v>
      </c>
      <c r="CR4" s="61" t="e">
        <f>INDEX(q_projections!$A:$BD,MATCH($A4,q_projections!$A:$A,0),MATCH(CR$2,q_projections!$2:$2,0))</f>
        <v>#N/A</v>
      </c>
      <c r="CS4" s="61" t="e">
        <f>INDEX(q_projections!$A:$BD,MATCH($A4,q_projections!$A:$A,0),MATCH(CS$2,q_projections!$2:$2,0))</f>
        <v>#N/A</v>
      </c>
      <c r="CT4" s="61" t="e">
        <f>INDEX(q_projections!$A:$BD,MATCH($A4,q_projections!$A:$A,0),MATCH(CT$2,q_projections!$2:$2,0))</f>
        <v>#N/A</v>
      </c>
      <c r="CU4" s="61" t="e">
        <f>INDEX(q_projections!$A:$BD,MATCH($A4,q_projections!$A:$A,0),MATCH(CU$2,q_projections!$2:$2,0))</f>
        <v>#N/A</v>
      </c>
      <c r="CV4" s="61" t="e">
        <f>INDEX(q_projections!$A:$BD,MATCH($A4,q_projections!$A:$A,0),MATCH(CV$2,q_projections!$2:$2,0))</f>
        <v>#N/A</v>
      </c>
      <c r="CW4" s="61" t="e">
        <f>INDEX(q_projections!$A:$BD,MATCH($A4,q_projections!$A:$A,0),MATCH(CW$2,q_projections!$2:$2,0))</f>
        <v>#N/A</v>
      </c>
      <c r="CX4" s="61" t="e">
        <f>INDEX(q_projections!$A:$BD,MATCH($A4,q_projections!$A:$A,0),MATCH(CX$2,q_projections!$2:$2,0))</f>
        <v>#N/A</v>
      </c>
      <c r="CY4" s="61" t="e">
        <f>INDEX(q_projections!$A:$BD,MATCH($A4,q_projections!$A:$A,0),MATCH(CY$2,q_projections!$2:$2,0))</f>
        <v>#N/A</v>
      </c>
      <c r="CZ4" s="61" t="e">
        <f>INDEX(q_projections!$A:$BD,MATCH($A4,q_projections!$A:$A,0),MATCH(CZ$2,q_projections!$2:$2,0))</f>
        <v>#N/A</v>
      </c>
      <c r="DA4" s="61" t="e">
        <f>INDEX(q_projections!$A:$BD,MATCH($A4,q_projections!$A:$A,0),MATCH(DA$2,q_projections!$2:$2,0))</f>
        <v>#N/A</v>
      </c>
      <c r="DB4" s="61" t="e">
        <f>INDEX(q_projections!$A:$BD,MATCH($A4,q_projections!$A:$A,0),MATCH(DB$2,q_projections!$2:$2,0))</f>
        <v>#N/A</v>
      </c>
      <c r="DC4" s="61" t="e">
        <f>INDEX(q_projections!$A:$BD,MATCH($A4,q_projections!$A:$A,0),MATCH(DC$2,q_projections!$2:$2,0))</f>
        <v>#N/A</v>
      </c>
      <c r="DD4" s="61" t="e">
        <f>INDEX(q_projections!$A:$BD,MATCH($A4,q_projections!$A:$A,0),MATCH(DD$2,q_projections!$2:$2,0))</f>
        <v>#N/A</v>
      </c>
      <c r="DE4" s="61" t="e">
        <f>INDEX(q_projections!$A:$BD,MATCH($A4,q_projections!$A:$A,0),MATCH(DE$2,q_projections!$2:$2,0))</f>
        <v>#N/A</v>
      </c>
      <c r="DF4" s="61" t="e">
        <f>INDEX(q_projections!$A:$BD,MATCH($A4,q_projections!$A:$A,0),MATCH(DF$2,q_projections!$2:$2,0))</f>
        <v>#N/A</v>
      </c>
      <c r="DG4" s="61" t="e">
        <f>INDEX(q_projections!$A:$BD,MATCH($A4,q_projections!$A:$A,0),MATCH(DG$2,q_projections!$2:$2,0))</f>
        <v>#N/A</v>
      </c>
      <c r="DH4" s="61" t="e">
        <f>INDEX(q_projections!$A:$BD,MATCH($A4,q_projections!$A:$A,0),MATCH(DH$2,q_projections!$2:$2,0))</f>
        <v>#N/A</v>
      </c>
      <c r="DI4" s="61" t="e">
        <f>INDEX(q_projections!$A:$BD,MATCH($A4,q_projections!$A:$A,0),MATCH(DI$2,q_projections!$2:$2,0))</f>
        <v>#N/A</v>
      </c>
      <c r="DJ4" s="61" t="e">
        <f>INDEX(q_projections!$A:$BD,MATCH($A4,q_projections!$A:$A,0),MATCH(DJ$2,q_projections!$2:$2,0))</f>
        <v>#N/A</v>
      </c>
      <c r="DK4" s="61" t="e">
        <f>INDEX(q_projections!$A:$BD,MATCH($A4,q_projections!$A:$A,0),MATCH(DK$2,q_projections!$2:$2,0))</f>
        <v>#N/A</v>
      </c>
      <c r="DL4" s="61" t="e">
        <f>INDEX(q_projections!$A:$BD,MATCH($A4,q_projections!$A:$A,0),MATCH(DL$2,q_projections!$2:$2,0))</f>
        <v>#N/A</v>
      </c>
      <c r="DM4" s="61" t="e">
        <f>INDEX(q_projections!$A:$BD,MATCH($A4,q_projections!$A:$A,0),MATCH(DM$2,q_projections!$2:$2,0))</f>
        <v>#N/A</v>
      </c>
      <c r="DN4" s="61" t="e">
        <f>INDEX(q_projections!$A:$BD,MATCH($A4,q_projections!$A:$A,0),MATCH(DN$2,q_projections!$2:$2,0))</f>
        <v>#N/A</v>
      </c>
      <c r="DO4" s="61" t="e">
        <f>INDEX(q_projections!$A:$BD,MATCH($A4,q_projections!$A:$A,0),MATCH(DO$2,q_projections!$2:$2,0))</f>
        <v>#N/A</v>
      </c>
      <c r="DP4" s="61" t="e">
        <f>INDEX(q_projections!$A:$BD,MATCH($A4,q_projections!$A:$A,0),MATCH(DP$2,q_projections!$2:$2,0))</f>
        <v>#N/A</v>
      </c>
      <c r="DQ4" s="61" t="e">
        <f>INDEX(q_projections!$A:$BD,MATCH($A4,q_projections!$A:$A,0),MATCH(DQ$2,q_projections!$2:$2,0))</f>
        <v>#N/A</v>
      </c>
      <c r="DR4" s="61" t="e">
        <f>INDEX(q_projections!$A:$BD,MATCH($A4,q_projections!$A:$A,0),MATCH(DR$2,q_projections!$2:$2,0))</f>
        <v>#N/A</v>
      </c>
      <c r="DS4" s="61" t="e">
        <f>INDEX(q_projections!$A:$BD,MATCH($A4,q_projections!$A:$A,0),MATCH(DS$2,q_projections!$2:$2,0))</f>
        <v>#N/A</v>
      </c>
      <c r="DT4" s="61" t="e">
        <f>INDEX(q_projections!$A:$BD,MATCH($A4,q_projections!$A:$A,0),MATCH(DT$2,q_projections!$2:$2,0))</f>
        <v>#N/A</v>
      </c>
      <c r="DU4" s="61" t="e">
        <f>INDEX(q_projections!$A:$BD,MATCH($A4,q_projections!$A:$A,0),MATCH(DU$2,q_projections!$2:$2,0))</f>
        <v>#N/A</v>
      </c>
      <c r="DV4" s="61" t="e">
        <f>INDEX(q_projections!$A:$BD,MATCH($A4,q_projections!$A:$A,0),MATCH(DV$2,q_projections!$2:$2,0))</f>
        <v>#N/A</v>
      </c>
      <c r="DW4" s="61" t="e">
        <f>INDEX(q_projections!$A:$BD,MATCH($A4,q_projections!$A:$A,0),MATCH(DW$2,q_projections!$2:$2,0))</f>
        <v>#N/A</v>
      </c>
      <c r="DX4" s="61" t="e">
        <f>INDEX(q_projections!$A:$BD,MATCH($A4,q_projections!$A:$A,0),MATCH(DX$2,q_projections!$2:$2,0))</f>
        <v>#N/A</v>
      </c>
      <c r="DY4" s="61" t="e">
        <f>INDEX(q_projections!$A:$BD,MATCH($A4,q_projections!$A:$A,0),MATCH(DY$2,q_projections!$2:$2,0))</f>
        <v>#N/A</v>
      </c>
      <c r="DZ4" s="61" t="e">
        <f>INDEX(q_projections!$A:$BD,MATCH($A4,q_projections!$A:$A,0),MATCH(DZ$2,q_projections!$2:$2,0))</f>
        <v>#N/A</v>
      </c>
      <c r="EA4" s="61" t="e">
        <f>INDEX(q_projections!$A:$BD,MATCH($A4,q_projections!$A:$A,0),MATCH(EA$2,q_projections!$2:$2,0))</f>
        <v>#N/A</v>
      </c>
      <c r="EB4" s="61" t="e">
        <f>INDEX(q_projections!$A:$BD,MATCH($A4,q_projections!$A:$A,0),MATCH(EB$2,q_projections!$2:$2,0))</f>
        <v>#N/A</v>
      </c>
      <c r="EC4" s="61" t="e">
        <f>INDEX(q_projections!$A:$BD,MATCH($A4,q_projections!$A:$A,0),MATCH(EC$2,q_projections!$2:$2,0))</f>
        <v>#N/A</v>
      </c>
      <c r="ED4" s="61" t="e">
        <f>INDEX(q_projections!$A:$BD,MATCH($A4,q_projections!$A:$A,0),MATCH(ED$2,q_projections!$2:$2,0))</f>
        <v>#N/A</v>
      </c>
      <c r="EE4" s="61" t="e">
        <f>INDEX(q_projections!$A:$BD,MATCH($A4,q_projections!$A:$A,0),MATCH(EE$2,q_projections!$2:$2,0))</f>
        <v>#N/A</v>
      </c>
      <c r="EF4" s="61" t="e">
        <f>INDEX(q_projections!$A:$BD,MATCH($A4,q_projections!$A:$A,0),MATCH(EF$2,q_projections!$2:$2,0))</f>
        <v>#N/A</v>
      </c>
      <c r="EG4" s="61" t="e">
        <f>INDEX(q_projections!$A:$BD,MATCH($A4,q_projections!$A:$A,0),MATCH(EG$2,q_projections!$2:$2,0))</f>
        <v>#N/A</v>
      </c>
      <c r="EH4" s="61" t="e">
        <f>INDEX(q_projections!$A:$BD,MATCH($A4,q_projections!$A:$A,0),MATCH(EH$2,q_projections!$2:$2,0))</f>
        <v>#N/A</v>
      </c>
      <c r="EI4" s="61" t="e">
        <f>INDEX(q_projections!$A:$BD,MATCH($A4,q_projections!$A:$A,0),MATCH(EI$2,q_projections!$2:$2,0))</f>
        <v>#N/A</v>
      </c>
      <c r="EJ4" s="61" t="e">
        <f>INDEX(q_projections!$A:$BD,MATCH($A4,q_projections!$A:$A,0),MATCH(EJ$2,q_projections!$2:$2,0))</f>
        <v>#N/A</v>
      </c>
      <c r="EK4" s="61" t="e">
        <f>INDEX(q_projections!$A:$BD,MATCH($A4,q_projections!$A:$A,0),MATCH(EK$2,q_projections!$2:$2,0))</f>
        <v>#N/A</v>
      </c>
      <c r="EL4" s="61" t="e">
        <f>INDEX(q_projections!$A:$BD,MATCH($A4,q_projections!$A:$A,0),MATCH(EL$2,q_projections!$2:$2,0))</f>
        <v>#N/A</v>
      </c>
      <c r="EM4" s="61" t="e">
        <f>INDEX(q_projections!$A:$BD,MATCH($A4,q_projections!$A:$A,0),MATCH(EM$2,q_projections!$2:$2,0))</f>
        <v>#N/A</v>
      </c>
      <c r="EN4" s="61" t="e">
        <f>INDEX(q_projections!$A:$BD,MATCH($A4,q_projections!$A:$A,0),MATCH(EN$2,q_projections!$2:$2,0))</f>
        <v>#N/A</v>
      </c>
      <c r="EO4" s="61" t="e">
        <f>INDEX(q_projections!$A:$BD,MATCH($A4,q_projections!$A:$A,0),MATCH(EO$2,q_projections!$2:$2,0))</f>
        <v>#N/A</v>
      </c>
      <c r="EP4" s="61" t="e">
        <f>INDEX(q_projections!$A:$BD,MATCH($A4,q_projections!$A:$A,0),MATCH(EP$2,q_projections!$2:$2,0))</f>
        <v>#N/A</v>
      </c>
      <c r="EQ4" s="61" t="e">
        <f>INDEX(q_projections!$A:$BD,MATCH($A4,q_projections!$A:$A,0),MATCH(EQ$2,q_projections!$2:$2,0))</f>
        <v>#N/A</v>
      </c>
      <c r="ER4" s="61" t="e">
        <f>INDEX(q_projections!$A:$BD,MATCH($A4,q_projections!$A:$A,0),MATCH(ER$2,q_projections!$2:$2,0))</f>
        <v>#N/A</v>
      </c>
      <c r="ES4" s="61" t="e">
        <f>INDEX(q_projections!$A:$BD,MATCH($A4,q_projections!$A:$A,0),MATCH(ES$2,q_projections!$2:$2,0))</f>
        <v>#N/A</v>
      </c>
      <c r="ET4" s="61" t="e">
        <f>INDEX(q_projections!$A:$BD,MATCH($A4,q_projections!$A:$A,0),MATCH(ET$2,q_projections!$2:$2,0))</f>
        <v>#N/A</v>
      </c>
      <c r="EU4" s="61" t="e">
        <f>INDEX(q_projections!$A:$BD,MATCH($A4,q_projections!$A:$A,0),MATCH(EU$2,q_projections!$2:$2,0))</f>
        <v>#N/A</v>
      </c>
      <c r="EV4" s="61" t="e">
        <f>INDEX(q_projections!$A:$BD,MATCH($A4,q_projections!$A:$A,0),MATCH(EV$2,q_projections!$2:$2,0))</f>
        <v>#N/A</v>
      </c>
      <c r="EW4" s="61" t="e">
        <f>INDEX(q_projections!$A:$BD,MATCH($A4,q_projections!$A:$A,0),MATCH(EW$2,q_projections!$2:$2,0))</f>
        <v>#N/A</v>
      </c>
      <c r="EX4" s="61" t="e">
        <f>INDEX(q_projections!$A:$BD,MATCH($A4,q_projections!$A:$A,0),MATCH(EX$2,q_projections!$2:$2,0))</f>
        <v>#N/A</v>
      </c>
      <c r="EY4" s="61" t="e">
        <f>INDEX(q_projections!$A:$BD,MATCH($A4,q_projections!$A:$A,0),MATCH(EY$2,q_projections!$2:$2,0))</f>
        <v>#N/A</v>
      </c>
      <c r="EZ4" s="61" t="e">
        <f>INDEX(q_projections!$A:$BD,MATCH($A4,q_projections!$A:$A,0),MATCH(EZ$2,q_projections!$2:$2,0))</f>
        <v>#N/A</v>
      </c>
      <c r="FA4" s="61" t="e">
        <f>INDEX(q_projections!$A:$BD,MATCH($A4,q_projections!$A:$A,0),MATCH(FA$2,q_projections!$2:$2,0))</f>
        <v>#N/A</v>
      </c>
      <c r="FB4" s="61" t="e">
        <f>INDEX(q_projections!$A:$BD,MATCH($A4,q_projections!$A:$A,0),MATCH(FB$2,q_projections!$2:$2,0))</f>
        <v>#N/A</v>
      </c>
      <c r="FC4" s="61" t="e">
        <f>INDEX(q_projections!$A:$BD,MATCH($A4,q_projections!$A:$A,0),MATCH(FC$2,q_projections!$2:$2,0))</f>
        <v>#N/A</v>
      </c>
      <c r="FD4" s="61" t="e">
        <f>INDEX(q_projections!$A:$BD,MATCH($A4,q_projections!$A:$A,0),MATCH(FD$2,q_projections!$2:$2,0))</f>
        <v>#N/A</v>
      </c>
      <c r="FE4" s="61" t="e">
        <f>INDEX(q_projections!$A:$BD,MATCH($A4,q_projections!$A:$A,0),MATCH(FE$2,q_projections!$2:$2,0))</f>
        <v>#N/A</v>
      </c>
      <c r="FF4" s="61" t="e">
        <f>INDEX(q_projections!$A:$BD,MATCH($A4,q_projections!$A:$A,0),MATCH(FF$2,q_projections!$2:$2,0))</f>
        <v>#N/A</v>
      </c>
      <c r="FG4" s="61" t="e">
        <f>INDEX(q_projections!$A:$BD,MATCH($A4,q_projections!$A:$A,0),MATCH(FG$2,q_projections!$2:$2,0))</f>
        <v>#N/A</v>
      </c>
      <c r="FH4" s="61" t="e">
        <f>INDEX(q_projections!$A:$BD,MATCH($A4,q_projections!$A:$A,0),MATCH(FH$2,q_projections!$2:$2,0))</f>
        <v>#N/A</v>
      </c>
      <c r="FI4" s="61" t="e">
        <f>INDEX(q_projections!$A:$BD,MATCH($A4,q_projections!$A:$A,0),MATCH(FI$2,q_projections!$2:$2,0))</f>
        <v>#N/A</v>
      </c>
      <c r="FJ4" s="61" t="e">
        <f>INDEX(q_projections!$A:$BD,MATCH($A4,q_projections!$A:$A,0),MATCH(FJ$2,q_projections!$2:$2,0))</f>
        <v>#N/A</v>
      </c>
      <c r="FK4" s="61" t="e">
        <f>INDEX(q_projections!$A:$BD,MATCH($A4,q_projections!$A:$A,0),MATCH(FK$2,q_projections!$2:$2,0))</f>
        <v>#N/A</v>
      </c>
      <c r="FL4" s="61" t="e">
        <f>INDEX(q_projections!$A:$BD,MATCH($A4,q_projections!$A:$A,0),MATCH(FL$2,q_projections!$2:$2,0))</f>
        <v>#N/A</v>
      </c>
      <c r="FM4" s="61" t="e">
        <f>INDEX(q_projections!$A:$BD,MATCH($A4,q_projections!$A:$A,0),MATCH(FM$2,q_projections!$2:$2,0))</f>
        <v>#N/A</v>
      </c>
      <c r="FN4" s="61" t="e">
        <f>INDEX(q_projections!$A:$BD,MATCH($A4,q_projections!$A:$A,0),MATCH(FN$2,q_projections!$2:$2,0))</f>
        <v>#N/A</v>
      </c>
      <c r="FO4" s="61" t="e">
        <f>INDEX(q_projections!$A:$BD,MATCH($A4,q_projections!$A:$A,0),MATCH(FO$2,q_projections!$2:$2,0))</f>
        <v>#N/A</v>
      </c>
      <c r="FP4" s="61" t="e">
        <f>INDEX(q_projections!$A:$BD,MATCH($A4,q_projections!$A:$A,0),MATCH(FP$2,q_projections!$2:$2,0))</f>
        <v>#N/A</v>
      </c>
      <c r="FQ4" s="61" t="e">
        <f>INDEX(q_projections!$A:$BD,MATCH($A4,q_projections!$A:$A,0),MATCH(FQ$2,q_projections!$2:$2,0))</f>
        <v>#N/A</v>
      </c>
      <c r="FR4" s="61" t="e">
        <f>INDEX(q_projections!$A:$BD,MATCH($A4,q_projections!$A:$A,0),MATCH(FR$2,q_projections!$2:$2,0))</f>
        <v>#N/A</v>
      </c>
      <c r="FS4" s="61" t="e">
        <f>INDEX(q_projections!$A:$BD,MATCH($A4,q_projections!$A:$A,0),MATCH(FS$2,q_projections!$2:$2,0))</f>
        <v>#N/A</v>
      </c>
      <c r="FT4" s="61" t="e">
        <f>INDEX(q_projections!$A:$BD,MATCH($A4,q_projections!$A:$A,0),MATCH(FT$2,q_projections!$2:$2,0))</f>
        <v>#N/A</v>
      </c>
      <c r="FU4" s="61" t="e">
        <f>INDEX(q_projections!$A:$BD,MATCH($A4,q_projections!$A:$A,0),MATCH(FU$2,q_projections!$2:$2,0))</f>
        <v>#N/A</v>
      </c>
      <c r="FV4" s="61" t="e">
        <f>INDEX(q_projections!$A:$BD,MATCH($A4,q_projections!$A:$A,0),MATCH(FV$2,q_projections!$2:$2,0))</f>
        <v>#N/A</v>
      </c>
      <c r="FW4" s="61" t="e">
        <f>INDEX(q_projections!$A:$BD,MATCH($A4,q_projections!$A:$A,0),MATCH(FW$2,q_projections!$2:$2,0))</f>
        <v>#N/A</v>
      </c>
      <c r="FX4" s="61" t="e">
        <f>INDEX(q_projections!$A:$BD,MATCH($A4,q_projections!$A:$A,0),MATCH(FX$2,q_projections!$2:$2,0))</f>
        <v>#N/A</v>
      </c>
      <c r="FY4" s="61" t="e">
        <f>INDEX(q_projections!$A:$BD,MATCH($A4,q_projections!$A:$A,0),MATCH(FY$2,q_projections!$2:$2,0))</f>
        <v>#N/A</v>
      </c>
      <c r="FZ4" s="61" t="e">
        <f>INDEX(q_projections!$A:$BD,MATCH($A4,q_projections!$A:$A,0),MATCH(FZ$2,q_projections!$2:$2,0))</f>
        <v>#N/A</v>
      </c>
      <c r="GA4" s="61" t="e">
        <f>INDEX(q_projections!$A:$BD,MATCH($A4,q_projections!$A:$A,0),MATCH(GA$2,q_projections!$2:$2,0))</f>
        <v>#N/A</v>
      </c>
      <c r="GB4" s="61" t="e">
        <f>INDEX(q_projections!$A:$BD,MATCH($A4,q_projections!$A:$A,0),MATCH(GB$2,q_projections!$2:$2,0))</f>
        <v>#N/A</v>
      </c>
      <c r="GC4" s="61" t="e">
        <f>INDEX(q_projections!$A:$BD,MATCH($A4,q_projections!$A:$A,0),MATCH(GC$2,q_projections!$2:$2,0))</f>
        <v>#N/A</v>
      </c>
      <c r="GD4" s="61">
        <f>INDEX(q_projections!$A:$BD,MATCH($A4,q_projections!$A:$A,0),MATCH(GD$2,q_projections!$2:$2,0))</f>
        <v>0.83299999999999996</v>
      </c>
      <c r="GE4" s="61">
        <f>INDEX(q_projections!$A:$BD,MATCH($A4,q_projections!$A:$A,0),MATCH(GE$2,q_projections!$2:$2,0))</f>
        <v>4.726</v>
      </c>
      <c r="GF4" s="61">
        <f>INDEX(q_projections!$A:$BD,MATCH($A4,q_projections!$A:$A,0),MATCH(GF$2,q_projections!$2:$2,0))</f>
        <v>4.1870000000000003</v>
      </c>
      <c r="GG4" s="61">
        <f>INDEX(q_projections!$A:$BD,MATCH($A4,q_projections!$A:$A,0),MATCH(GG$2,q_projections!$2:$2,0))</f>
        <v>3.82</v>
      </c>
      <c r="GH4" s="61">
        <f>INDEX(q_projections!$A:$BD,MATCH($A4,q_projections!$A:$A,0),MATCH(GH$2,q_projections!$2:$2,0))</f>
        <v>3.2589999999999999</v>
      </c>
      <c r="GI4" s="61">
        <f>INDEX(q_projections!$A:$BD,MATCH($A4,q_projections!$A:$A,0),MATCH(GI$2,q_projections!$2:$2,0))</f>
        <v>4.0970000000000004</v>
      </c>
      <c r="GJ4" s="61">
        <f>INDEX(q_projections!$A:$BD,MATCH($A4,q_projections!$A:$A,0),MATCH(GJ$2,q_projections!$2:$2,0))</f>
        <v>5.3090000000000002</v>
      </c>
      <c r="GK4" s="61">
        <f>INDEX(q_projections!$A:$BD,MATCH($A4,q_projections!$A:$A,0),MATCH(GK$2,q_projections!$2:$2,0))</f>
        <v>5.3019999999999996</v>
      </c>
      <c r="GL4" s="61">
        <f>INDEX(q_projections!$A:$BD,MATCH($A4,q_projections!$A:$A,0),MATCH(GL$2,q_projections!$2:$2,0))</f>
        <v>4.2359999999999998</v>
      </c>
      <c r="GM4" s="61">
        <f>INDEX(q_projections!$A:$BD,MATCH($A4,q_projections!$A:$A,0),MATCH(GM$2,q_projections!$2:$2,0))</f>
        <v>6.0620000000000003</v>
      </c>
      <c r="GN4" s="61">
        <f>INDEX(q_projections!$A:$BD,MATCH($A4,q_projections!$A:$A,0),MATCH(GN$2,q_projections!$2:$2,0))</f>
        <v>5.2990000000000004</v>
      </c>
      <c r="GO4" s="61">
        <f>INDEX(q_projections!$A:$BD,MATCH($A4,q_projections!$A:$A,0),MATCH(GO$2,q_projections!$2:$2,0))</f>
        <v>5.008</v>
      </c>
      <c r="GP4" s="61">
        <f>INDEX(q_projections!$A:$BD,MATCH($A4,q_projections!$A:$A,0),MATCH(GP$2,q_projections!$2:$2,0))</f>
        <v>4.9169999999999998</v>
      </c>
      <c r="GQ4" s="61">
        <f>INDEX(q_projections!$A:$BD,MATCH($A4,q_projections!$A:$A,0),MATCH(GQ$2,q_projections!$2:$2,0))</f>
        <v>4.7110000000000003</v>
      </c>
      <c r="GR4" s="61">
        <f>INDEX(q_projections!$A:$BD,MATCH($A4,q_projections!$A:$A,0),MATCH(GR$2,q_projections!$2:$2,0))</f>
        <v>4.5640000000000001</v>
      </c>
      <c r="GS4" s="61">
        <f>INDEX(q_projections!$A:$BD,MATCH($A4,q_projections!$A:$A,0),MATCH(GS$2,q_projections!$2:$2,0))</f>
        <v>4.4269999999999996</v>
      </c>
      <c r="GT4" s="61">
        <f>INDEX(q_projections!$A:$BD,MATCH($A4,q_projections!$A:$A,0),MATCH(GT$2,q_projections!$2:$2,0))</f>
        <v>4.1120000000000001</v>
      </c>
      <c r="GU4" s="61">
        <f>INDEX(q_projections!$A:$BD,MATCH($A4,q_projections!$A:$A,0),MATCH(GU$2,q_projections!$2:$2,0))</f>
        <v>3.847</v>
      </c>
      <c r="GV4" s="61">
        <f>INDEX(q_projections!$A:$BD,MATCH($A4,q_projections!$A:$A,0),MATCH(GV$2,q_projections!$2:$2,0))</f>
        <v>3.7879999999999998</v>
      </c>
      <c r="GW4" s="61">
        <f>INDEX(q_projections!$A:$BD,MATCH($A4,q_projections!$A:$A,0),MATCH(GW$2,q_projections!$2:$2,0))</f>
        <v>3.72</v>
      </c>
      <c r="GX4" s="61">
        <f>INDEX(q_projections!$A:$BD,MATCH($A4,q_projections!$A:$A,0),MATCH(GX$2,q_projections!$2:$2,0))</f>
        <v>3.9369999999999998</v>
      </c>
      <c r="GY4" s="61">
        <f>INDEX(q_projections!$A:$BD,MATCH($A4,q_projections!$A:$A,0),MATCH(GY$2,q_projections!$2:$2,0))</f>
        <v>3.698</v>
      </c>
      <c r="GZ4" s="61">
        <f>INDEX(q_projections!$A:$BD,MATCH($A4,q_projections!$A:$A,0),MATCH(GZ$2,q_projections!$2:$2,0))</f>
        <v>3.6640000000000001</v>
      </c>
      <c r="HA4" s="61">
        <f>INDEX(q_projections!$A:$BD,MATCH($A4,q_projections!$A:$A,0),MATCH(HA$2,q_projections!$2:$2,0))</f>
        <v>3.6619999999999999</v>
      </c>
      <c r="HB4" s="61">
        <f>INDEX(q_projections!$A:$BD,MATCH($A4,q_projections!$A:$A,0),MATCH(HB$2,q_projections!$2:$2,0))</f>
        <v>3.9289999999999998</v>
      </c>
      <c r="HC4" s="61">
        <f>INDEX(q_projections!$A:$BD,MATCH($A4,q_projections!$A:$A,0),MATCH(HC$2,q_projections!$2:$2,0))</f>
        <v>3.69</v>
      </c>
      <c r="HD4" s="61">
        <f>INDEX(q_projections!$A:$BD,MATCH($A4,q_projections!$A:$A,0),MATCH(HD$2,q_projections!$2:$2,0))</f>
        <v>3.7250000000000001</v>
      </c>
      <c r="HE4" s="61">
        <f>INDEX(q_projections!$A:$BD,MATCH($A4,q_projections!$A:$A,0),MATCH(HE$2,q_projections!$2:$2,0))</f>
        <v>3.746</v>
      </c>
      <c r="HF4" s="61">
        <f>INDEX(q_projections!$A:$BD,MATCH($A4,q_projections!$A:$A,0),MATCH(HF$2,q_projections!$2:$2,0))</f>
        <v>3.996</v>
      </c>
      <c r="HG4" s="61">
        <f>INDEX(q_projections!$A:$BD,MATCH($A4,q_projections!$A:$A,0),MATCH(HG$2,q_projections!$2:$2,0))</f>
        <v>3.7839999999999998</v>
      </c>
      <c r="HH4" s="61">
        <f>INDEX(q_projections!$A:$BD,MATCH($A4,q_projections!$A:$A,0),MATCH(HH$2,q_projections!$2:$2,0))</f>
        <v>3.85</v>
      </c>
      <c r="HI4" s="61">
        <f>INDEX(q_projections!$A:$BD,MATCH($A4,q_projections!$A:$A,0),MATCH(HI$2,q_projections!$2:$2,0))</f>
        <v>3.8690000000000002</v>
      </c>
      <c r="HJ4" s="61">
        <f>INDEX(q_projections!$A:$BD,MATCH($A4,q_projections!$A:$A,0),MATCH(HJ$2,q_projections!$2:$2,0))</f>
        <v>4.0460000000000003</v>
      </c>
      <c r="HK4" s="61">
        <f>INDEX(q_projections!$A:$BD,MATCH($A4,q_projections!$A:$A,0),MATCH(HK$2,q_projections!$2:$2,0))</f>
        <v>3.8570000000000002</v>
      </c>
      <c r="HL4" s="61">
        <f>INDEX(q_projections!$A:$BD,MATCH($A4,q_projections!$A:$A,0),MATCH(HL$2,q_projections!$2:$2,0))</f>
        <v>3.8849999999999998</v>
      </c>
      <c r="HM4" s="61">
        <f>INDEX(q_projections!$A:$BD,MATCH($A4,q_projections!$A:$A,0),MATCH(HM$2,q_projections!$2:$2,0))</f>
        <v>3.9380000000000002</v>
      </c>
      <c r="HN4" s="61">
        <f>INDEX(q_projections!$A:$BD,MATCH($A4,q_projections!$A:$A,0),MATCH(HN$2,q_projections!$2:$2,0))</f>
        <v>4.101</v>
      </c>
      <c r="HO4" s="61">
        <f>INDEX(q_projections!$A:$BD,MATCH($A4,q_projections!$A:$A,0),MATCH(HO$2,q_projections!$2:$2,0))</f>
        <v>3.8730000000000002</v>
      </c>
      <c r="HP4" s="61">
        <f>INDEX(q_projections!$A:$BD,MATCH($A4,q_projections!$A:$A,0),MATCH(HP$2,q_projections!$2:$2,0))</f>
        <v>3.7480000000000002</v>
      </c>
      <c r="HQ4" s="61">
        <f>INDEX(q_projections!$A:$BD,MATCH($A4,q_projections!$A:$A,0),MATCH(HQ$2,q_projections!$2:$2,0))</f>
        <v>3.7040000000000002</v>
      </c>
      <c r="HR4" s="61">
        <f>INDEX(q_projections!$A:$BD,MATCH($A4,q_projections!$A:$A,0),MATCH(HR$2,q_projections!$2:$2,0))</f>
        <v>3.883</v>
      </c>
      <c r="HS4" s="61">
        <f>INDEX(q_projections!$A:$BD,MATCH($A4,q_projections!$A:$A,0),MATCH(HS$2,q_projections!$2:$2,0))</f>
        <v>3.698</v>
      </c>
      <c r="HT4" s="61">
        <f>INDEX(q_projections!$A:$BD,MATCH($A4,q_projections!$A:$A,0),MATCH(HT$2,q_projections!$2:$2,0))</f>
        <v>3.7450000000000001</v>
      </c>
      <c r="HU4" s="61">
        <f>INDEX(q_projections!$A:$BD,MATCH($A4,q_projections!$A:$A,0),MATCH(HU$2,q_projections!$2:$2,0))</f>
        <v>3.823</v>
      </c>
      <c r="HV4" s="61">
        <f>INDEX(q_projections!$A:$BD,MATCH($A4,q_projections!$A:$A,0),MATCH(HV$2,q_projections!$2:$2,0))</f>
        <v>4.08</v>
      </c>
      <c r="HW4" s="61">
        <f>INDEX(q_projections!$A:$BD,MATCH($A4,q_projections!$A:$A,0),MATCH(HW$2,q_projections!$2:$2,0))</f>
        <v>3.9460000000000002</v>
      </c>
      <c r="HX4" s="61">
        <f>INDEX(q_projections!$A:$BD,MATCH($A4,q_projections!$A:$A,0),MATCH(HX$2,q_projections!$2:$2,0))</f>
        <v>3.9359999999999999</v>
      </c>
      <c r="HY4" s="61">
        <f>INDEX(q_projections!$A:$BD,MATCH($A4,q_projections!$A:$A,0),MATCH(HY$2,q_projections!$2:$2,0))</f>
        <v>3.8969999999999998</v>
      </c>
      <c r="HZ4" s="61">
        <f>INDEX(q_projections!$A:$BD,MATCH($A4,q_projections!$A:$A,0),MATCH(HZ$2,q_projections!$2:$2,0))</f>
        <v>4.0110000000000001</v>
      </c>
      <c r="IA4" s="61">
        <f>INDEX(q_projections!$A:$BD,MATCH($A4,q_projections!$A:$A,0),MATCH(IA$2,q_projections!$2:$2,0))</f>
        <v>3.8239999999999998</v>
      </c>
      <c r="IB4" s="61">
        <f>INDEX(q_projections!$A:$BD,MATCH($A4,q_projections!$A:$A,0),MATCH(IB$2,q_projections!$2:$2,0))</f>
        <v>3.8239999999999998</v>
      </c>
      <c r="IC4" s="61">
        <f>INDEX(q_projections!$A:$BD,MATCH($A4,q_projections!$A:$A,0),MATCH(IC$2,q_projections!$2:$2,0))</f>
        <v>3.8210000000000002</v>
      </c>
    </row>
    <row r="5" spans="1:238" s="61" customFormat="1">
      <c r="A5" s="73" t="s">
        <v>532</v>
      </c>
      <c r="B5" s="61" t="e">
        <f>INDEX(q_projections!$A:$BD,MATCH($A5,q_projections!$A:$A,0),MATCH(B$2,q_projections!$2:$2,0))</f>
        <v>#N/A</v>
      </c>
      <c r="C5" s="61" t="e">
        <f>INDEX(q_projections!$A:$BD,MATCH($A5,q_projections!$A:$A,0),MATCH(C$2,q_projections!$2:$2,0))</f>
        <v>#N/A</v>
      </c>
      <c r="D5" s="61" t="e">
        <f>INDEX(q_projections!$A:$BD,MATCH($A5,q_projections!$A:$A,0),MATCH(D$2,q_projections!$2:$2,0))</f>
        <v>#N/A</v>
      </c>
      <c r="E5" s="61" t="e">
        <f>INDEX(q_projections!$A:$BD,MATCH($A5,q_projections!$A:$A,0),MATCH(E$2,q_projections!$2:$2,0))</f>
        <v>#N/A</v>
      </c>
      <c r="F5" s="61" t="e">
        <f>INDEX(q_projections!$A:$BD,MATCH($A5,q_projections!$A:$A,0),MATCH(F$2,q_projections!$2:$2,0))</f>
        <v>#N/A</v>
      </c>
      <c r="G5" s="61" t="e">
        <f>INDEX(q_projections!$A:$BD,MATCH($A5,q_projections!$A:$A,0),MATCH(G$2,q_projections!$2:$2,0))</f>
        <v>#N/A</v>
      </c>
      <c r="H5" s="61" t="e">
        <f>INDEX(q_projections!$A:$BD,MATCH($A5,q_projections!$A:$A,0),MATCH(H$2,q_projections!$2:$2,0))</f>
        <v>#N/A</v>
      </c>
      <c r="I5" s="61" t="e">
        <f>INDEX(q_projections!$A:$BD,MATCH($A5,q_projections!$A:$A,0),MATCH(I$2,q_projections!$2:$2,0))</f>
        <v>#N/A</v>
      </c>
      <c r="J5" s="61" t="e">
        <f>INDEX(q_projections!$A:$BD,MATCH($A5,q_projections!$A:$A,0),MATCH(J$2,q_projections!$2:$2,0))</f>
        <v>#N/A</v>
      </c>
      <c r="K5" s="61" t="e">
        <f>INDEX(q_projections!$A:$BD,MATCH($A5,q_projections!$A:$A,0),MATCH(K$2,q_projections!$2:$2,0))</f>
        <v>#N/A</v>
      </c>
      <c r="L5" s="61" t="e">
        <f>INDEX(q_projections!$A:$BD,MATCH($A5,q_projections!$A:$A,0),MATCH(L$2,q_projections!$2:$2,0))</f>
        <v>#N/A</v>
      </c>
      <c r="M5" s="61" t="e">
        <f>INDEX(q_projections!$A:$BD,MATCH($A5,q_projections!$A:$A,0),MATCH(M$2,q_projections!$2:$2,0))</f>
        <v>#N/A</v>
      </c>
      <c r="N5" s="61" t="e">
        <f>INDEX(q_projections!$A:$BD,MATCH($A5,q_projections!$A:$A,0),MATCH(N$2,q_projections!$2:$2,0))</f>
        <v>#N/A</v>
      </c>
      <c r="O5" s="61" t="e">
        <f>INDEX(q_projections!$A:$BD,MATCH($A5,q_projections!$A:$A,0),MATCH(O$2,q_projections!$2:$2,0))</f>
        <v>#N/A</v>
      </c>
      <c r="P5" s="61" t="e">
        <f>INDEX(q_projections!$A:$BD,MATCH($A5,q_projections!$A:$A,0),MATCH(P$2,q_projections!$2:$2,0))</f>
        <v>#N/A</v>
      </c>
      <c r="Q5" s="61" t="e">
        <f>INDEX(q_projections!$A:$BD,MATCH($A5,q_projections!$A:$A,0),MATCH(Q$2,q_projections!$2:$2,0))</f>
        <v>#N/A</v>
      </c>
      <c r="R5" s="61" t="e">
        <f>INDEX(q_projections!$A:$BD,MATCH($A5,q_projections!$A:$A,0),MATCH(R$2,q_projections!$2:$2,0))</f>
        <v>#N/A</v>
      </c>
      <c r="S5" s="61" t="e">
        <f>INDEX(q_projections!$A:$BD,MATCH($A5,q_projections!$A:$A,0),MATCH(S$2,q_projections!$2:$2,0))</f>
        <v>#N/A</v>
      </c>
      <c r="T5" s="61" t="e">
        <f>INDEX(q_projections!$A:$BD,MATCH($A5,q_projections!$A:$A,0),MATCH(T$2,q_projections!$2:$2,0))</f>
        <v>#N/A</v>
      </c>
      <c r="U5" s="61" t="e">
        <f>INDEX(q_projections!$A:$BD,MATCH($A5,q_projections!$A:$A,0),MATCH(U$2,q_projections!$2:$2,0))</f>
        <v>#N/A</v>
      </c>
      <c r="V5" s="61" t="e">
        <f>INDEX(q_projections!$A:$BD,MATCH($A5,q_projections!$A:$A,0),MATCH(V$2,q_projections!$2:$2,0))</f>
        <v>#N/A</v>
      </c>
      <c r="W5" s="61" t="e">
        <f>INDEX(q_projections!$A:$BD,MATCH($A5,q_projections!$A:$A,0),MATCH(W$2,q_projections!$2:$2,0))</f>
        <v>#N/A</v>
      </c>
      <c r="X5" s="61" t="e">
        <f>INDEX(q_projections!$A:$BD,MATCH($A5,q_projections!$A:$A,0),MATCH(X$2,q_projections!$2:$2,0))</f>
        <v>#N/A</v>
      </c>
      <c r="Y5" s="61" t="e">
        <f>INDEX(q_projections!$A:$BD,MATCH($A5,q_projections!$A:$A,0),MATCH(Y$2,q_projections!$2:$2,0))</f>
        <v>#N/A</v>
      </c>
      <c r="Z5" s="61" t="e">
        <f>INDEX(q_projections!$A:$BD,MATCH($A5,q_projections!$A:$A,0),MATCH(Z$2,q_projections!$2:$2,0))</f>
        <v>#N/A</v>
      </c>
      <c r="AA5" s="61" t="e">
        <f>INDEX(q_projections!$A:$BD,MATCH($A5,q_projections!$A:$A,0),MATCH(AA$2,q_projections!$2:$2,0))</f>
        <v>#N/A</v>
      </c>
      <c r="AB5" s="61" t="e">
        <f>INDEX(q_projections!$A:$BD,MATCH($A5,q_projections!$A:$A,0),MATCH(AB$2,q_projections!$2:$2,0))</f>
        <v>#N/A</v>
      </c>
      <c r="AC5" s="61" t="e">
        <f>INDEX(q_projections!$A:$BD,MATCH($A5,q_projections!$A:$A,0),MATCH(AC$2,q_projections!$2:$2,0))</f>
        <v>#N/A</v>
      </c>
      <c r="AD5" s="61" t="e">
        <f>INDEX(q_projections!$A:$BD,MATCH($A5,q_projections!$A:$A,0),MATCH(AD$2,q_projections!$2:$2,0))</f>
        <v>#N/A</v>
      </c>
      <c r="AE5" s="61" t="e">
        <f>INDEX(q_projections!$A:$BD,MATCH($A5,q_projections!$A:$A,0),MATCH(AE$2,q_projections!$2:$2,0))</f>
        <v>#N/A</v>
      </c>
      <c r="AF5" s="61" t="e">
        <f>INDEX(q_projections!$A:$BD,MATCH($A5,q_projections!$A:$A,0),MATCH(AF$2,q_projections!$2:$2,0))</f>
        <v>#N/A</v>
      </c>
      <c r="AG5" s="61" t="e">
        <f>INDEX(q_projections!$A:$BD,MATCH($A5,q_projections!$A:$A,0),MATCH(AG$2,q_projections!$2:$2,0))</f>
        <v>#N/A</v>
      </c>
      <c r="AH5" s="61" t="e">
        <f>INDEX(q_projections!$A:$BD,MATCH($A5,q_projections!$A:$A,0),MATCH(AH$2,q_projections!$2:$2,0))</f>
        <v>#N/A</v>
      </c>
      <c r="AI5" s="61" t="e">
        <f>INDEX(q_projections!$A:$BD,MATCH($A5,q_projections!$A:$A,0),MATCH(AI$2,q_projections!$2:$2,0))</f>
        <v>#N/A</v>
      </c>
      <c r="AJ5" s="61" t="e">
        <f>INDEX(q_projections!$A:$BD,MATCH($A5,q_projections!$A:$A,0),MATCH(AJ$2,q_projections!$2:$2,0))</f>
        <v>#N/A</v>
      </c>
      <c r="AK5" s="61" t="e">
        <f>INDEX(q_projections!$A:$BD,MATCH($A5,q_projections!$A:$A,0),MATCH(AK$2,q_projections!$2:$2,0))</f>
        <v>#N/A</v>
      </c>
      <c r="AL5" s="61" t="e">
        <f>INDEX(q_projections!$A:$BD,MATCH($A5,q_projections!$A:$A,0),MATCH(AL$2,q_projections!$2:$2,0))</f>
        <v>#N/A</v>
      </c>
      <c r="AM5" s="61" t="e">
        <f>INDEX(q_projections!$A:$BD,MATCH($A5,q_projections!$A:$A,0),MATCH(AM$2,q_projections!$2:$2,0))</f>
        <v>#N/A</v>
      </c>
      <c r="AN5" s="61" t="e">
        <f>INDEX(q_projections!$A:$BD,MATCH($A5,q_projections!$A:$A,0),MATCH(AN$2,q_projections!$2:$2,0))</f>
        <v>#N/A</v>
      </c>
      <c r="AO5" s="61" t="e">
        <f>INDEX(q_projections!$A:$BD,MATCH($A5,q_projections!$A:$A,0),MATCH(AO$2,q_projections!$2:$2,0))</f>
        <v>#N/A</v>
      </c>
      <c r="AP5" s="61" t="e">
        <f>INDEX(q_projections!$A:$BD,MATCH($A5,q_projections!$A:$A,0),MATCH(AP$2,q_projections!$2:$2,0))</f>
        <v>#N/A</v>
      </c>
      <c r="AQ5" s="61" t="e">
        <f>INDEX(q_projections!$A:$BD,MATCH($A5,q_projections!$A:$A,0),MATCH(AQ$2,q_projections!$2:$2,0))</f>
        <v>#N/A</v>
      </c>
      <c r="AR5" s="61" t="e">
        <f>INDEX(q_projections!$A:$BD,MATCH($A5,q_projections!$A:$A,0),MATCH(AR$2,q_projections!$2:$2,0))</f>
        <v>#N/A</v>
      </c>
      <c r="AS5" s="61" t="e">
        <f>INDEX(q_projections!$A:$BD,MATCH($A5,q_projections!$A:$A,0),MATCH(AS$2,q_projections!$2:$2,0))</f>
        <v>#N/A</v>
      </c>
      <c r="AT5" s="61" t="e">
        <f>INDEX(q_projections!$A:$BD,MATCH($A5,q_projections!$A:$A,0),MATCH(AT$2,q_projections!$2:$2,0))</f>
        <v>#N/A</v>
      </c>
      <c r="AU5" s="61" t="e">
        <f>INDEX(q_projections!$A:$BD,MATCH($A5,q_projections!$A:$A,0),MATCH(AU$2,q_projections!$2:$2,0))</f>
        <v>#N/A</v>
      </c>
      <c r="AV5" s="61" t="e">
        <f>INDEX(q_projections!$A:$BD,MATCH($A5,q_projections!$A:$A,0),MATCH(AV$2,q_projections!$2:$2,0))</f>
        <v>#N/A</v>
      </c>
      <c r="AW5" s="61" t="e">
        <f>INDEX(q_projections!$A:$BD,MATCH($A5,q_projections!$A:$A,0),MATCH(AW$2,q_projections!$2:$2,0))</f>
        <v>#N/A</v>
      </c>
      <c r="AX5" s="61" t="e">
        <f>INDEX(q_projections!$A:$BD,MATCH($A5,q_projections!$A:$A,0),MATCH(AX$2,q_projections!$2:$2,0))</f>
        <v>#N/A</v>
      </c>
      <c r="AY5" s="61" t="e">
        <f>INDEX(q_projections!$A:$BD,MATCH($A5,q_projections!$A:$A,0),MATCH(AY$2,q_projections!$2:$2,0))</f>
        <v>#N/A</v>
      </c>
      <c r="AZ5" s="61" t="e">
        <f>INDEX(q_projections!$A:$BD,MATCH($A5,q_projections!$A:$A,0),MATCH(AZ$2,q_projections!$2:$2,0))</f>
        <v>#N/A</v>
      </c>
      <c r="BA5" s="61" t="e">
        <f>INDEX(q_projections!$A:$BD,MATCH($A5,q_projections!$A:$A,0),MATCH(BA$2,q_projections!$2:$2,0))</f>
        <v>#N/A</v>
      </c>
      <c r="BB5" s="61" t="e">
        <f>INDEX(q_projections!$A:$BD,MATCH($A5,q_projections!$A:$A,0),MATCH(BB$2,q_projections!$2:$2,0))</f>
        <v>#N/A</v>
      </c>
      <c r="BC5" s="61" t="e">
        <f>INDEX(q_projections!$A:$BD,MATCH($A5,q_projections!$A:$A,0),MATCH(BC$2,q_projections!$2:$2,0))</f>
        <v>#N/A</v>
      </c>
      <c r="BD5" s="61" t="e">
        <f>INDEX(q_projections!$A:$BD,MATCH($A5,q_projections!$A:$A,0),MATCH(BD$2,q_projections!$2:$2,0))</f>
        <v>#N/A</v>
      </c>
      <c r="BE5" s="61" t="e">
        <f>INDEX(q_projections!$A:$BD,MATCH($A5,q_projections!$A:$A,0),MATCH(BE$2,q_projections!$2:$2,0))</f>
        <v>#N/A</v>
      </c>
      <c r="BF5" s="61" t="e">
        <f>INDEX(q_projections!$A:$BD,MATCH($A5,q_projections!$A:$A,0),MATCH(BF$2,q_projections!$2:$2,0))</f>
        <v>#N/A</v>
      </c>
      <c r="BG5" s="61" t="e">
        <f>INDEX(q_projections!$A:$BD,MATCH($A5,q_projections!$A:$A,0),MATCH(BG$2,q_projections!$2:$2,0))</f>
        <v>#N/A</v>
      </c>
      <c r="BH5" s="61" t="e">
        <f>INDEX(q_projections!$A:$BD,MATCH($A5,q_projections!$A:$A,0),MATCH(BH$2,q_projections!$2:$2,0))</f>
        <v>#N/A</v>
      </c>
      <c r="BI5" s="61" t="e">
        <f>INDEX(q_projections!$A:$BD,MATCH($A5,q_projections!$A:$A,0),MATCH(BI$2,q_projections!$2:$2,0))</f>
        <v>#N/A</v>
      </c>
      <c r="BJ5" s="61" t="e">
        <f>INDEX(q_projections!$A:$BD,MATCH($A5,q_projections!$A:$A,0),MATCH(BJ$2,q_projections!$2:$2,0))</f>
        <v>#N/A</v>
      </c>
      <c r="BK5" s="61" t="e">
        <f>INDEX(q_projections!$A:$BD,MATCH($A5,q_projections!$A:$A,0),MATCH(BK$2,q_projections!$2:$2,0))</f>
        <v>#N/A</v>
      </c>
      <c r="BL5" s="61" t="e">
        <f>INDEX(q_projections!$A:$BD,MATCH($A5,q_projections!$A:$A,0),MATCH(BL$2,q_projections!$2:$2,0))</f>
        <v>#N/A</v>
      </c>
      <c r="BM5" s="61" t="e">
        <f>INDEX(q_projections!$A:$BD,MATCH($A5,q_projections!$A:$A,0),MATCH(BM$2,q_projections!$2:$2,0))</f>
        <v>#N/A</v>
      </c>
      <c r="BN5" s="61" t="e">
        <f>INDEX(q_projections!$A:$BD,MATCH($A5,q_projections!$A:$A,0),MATCH(BN$2,q_projections!$2:$2,0))</f>
        <v>#N/A</v>
      </c>
      <c r="BO5" s="61" t="e">
        <f>INDEX(q_projections!$A:$BD,MATCH($A5,q_projections!$A:$A,0),MATCH(BO$2,q_projections!$2:$2,0))</f>
        <v>#N/A</v>
      </c>
      <c r="BP5" s="61" t="e">
        <f>INDEX(q_projections!$A:$BD,MATCH($A5,q_projections!$A:$A,0),MATCH(BP$2,q_projections!$2:$2,0))</f>
        <v>#N/A</v>
      </c>
      <c r="BQ5" s="61" t="e">
        <f>INDEX(q_projections!$A:$BD,MATCH($A5,q_projections!$A:$A,0),MATCH(BQ$2,q_projections!$2:$2,0))</f>
        <v>#N/A</v>
      </c>
      <c r="BR5" s="61" t="e">
        <f>INDEX(q_projections!$A:$BD,MATCH($A5,q_projections!$A:$A,0),MATCH(BR$2,q_projections!$2:$2,0))</f>
        <v>#N/A</v>
      </c>
      <c r="BS5" s="61" t="e">
        <f>INDEX(q_projections!$A:$BD,MATCH($A5,q_projections!$A:$A,0),MATCH(BS$2,q_projections!$2:$2,0))</f>
        <v>#N/A</v>
      </c>
      <c r="BT5" s="61" t="e">
        <f>INDEX(q_projections!$A:$BD,MATCH($A5,q_projections!$A:$A,0),MATCH(BT$2,q_projections!$2:$2,0))</f>
        <v>#N/A</v>
      </c>
      <c r="BU5" s="61" t="e">
        <f>INDEX(q_projections!$A:$BD,MATCH($A5,q_projections!$A:$A,0),MATCH(BU$2,q_projections!$2:$2,0))</f>
        <v>#N/A</v>
      </c>
      <c r="BV5" s="61" t="e">
        <f>INDEX(q_projections!$A:$BD,MATCH($A5,q_projections!$A:$A,0),MATCH(BV$2,q_projections!$2:$2,0))</f>
        <v>#N/A</v>
      </c>
      <c r="BW5" s="61" t="e">
        <f>INDEX(q_projections!$A:$BD,MATCH($A5,q_projections!$A:$A,0),MATCH(BW$2,q_projections!$2:$2,0))</f>
        <v>#N/A</v>
      </c>
      <c r="BX5" s="61" t="e">
        <f>INDEX(q_projections!$A:$BD,MATCH($A5,q_projections!$A:$A,0),MATCH(BX$2,q_projections!$2:$2,0))</f>
        <v>#N/A</v>
      </c>
      <c r="BY5" s="61" t="e">
        <f>INDEX(q_projections!$A:$BD,MATCH($A5,q_projections!$A:$A,0),MATCH(BY$2,q_projections!$2:$2,0))</f>
        <v>#N/A</v>
      </c>
      <c r="BZ5" s="61" t="e">
        <f>INDEX(q_projections!$A:$BD,MATCH($A5,q_projections!$A:$A,0),MATCH(BZ$2,q_projections!$2:$2,0))</f>
        <v>#N/A</v>
      </c>
      <c r="CA5" s="61" t="e">
        <f>INDEX(q_projections!$A:$BD,MATCH($A5,q_projections!$A:$A,0),MATCH(CA$2,q_projections!$2:$2,0))</f>
        <v>#N/A</v>
      </c>
      <c r="CB5" s="61" t="e">
        <f>INDEX(q_projections!$A:$BD,MATCH($A5,q_projections!$A:$A,0),MATCH(CB$2,q_projections!$2:$2,0))</f>
        <v>#N/A</v>
      </c>
      <c r="CC5" s="61" t="e">
        <f>INDEX(q_projections!$A:$BD,MATCH($A5,q_projections!$A:$A,0),MATCH(CC$2,q_projections!$2:$2,0))</f>
        <v>#N/A</v>
      </c>
      <c r="CD5" s="61" t="e">
        <f>INDEX(q_projections!$A:$BD,MATCH($A5,q_projections!$A:$A,0),MATCH(CD$2,q_projections!$2:$2,0))</f>
        <v>#N/A</v>
      </c>
      <c r="CE5" s="61" t="e">
        <f>INDEX(q_projections!$A:$BD,MATCH($A5,q_projections!$A:$A,0),MATCH(CE$2,q_projections!$2:$2,0))</f>
        <v>#N/A</v>
      </c>
      <c r="CF5" s="61" t="e">
        <f>INDEX(q_projections!$A:$BD,MATCH($A5,q_projections!$A:$A,0),MATCH(CF$2,q_projections!$2:$2,0))</f>
        <v>#N/A</v>
      </c>
      <c r="CG5" s="61" t="e">
        <f>INDEX(q_projections!$A:$BD,MATCH($A5,q_projections!$A:$A,0),MATCH(CG$2,q_projections!$2:$2,0))</f>
        <v>#N/A</v>
      </c>
      <c r="CH5" s="61" t="e">
        <f>INDEX(q_projections!$A:$BD,MATCH($A5,q_projections!$A:$A,0),MATCH(CH$2,q_projections!$2:$2,0))</f>
        <v>#N/A</v>
      </c>
      <c r="CI5" s="61" t="e">
        <f>INDEX(q_projections!$A:$BD,MATCH($A5,q_projections!$A:$A,0),MATCH(CI$2,q_projections!$2:$2,0))</f>
        <v>#N/A</v>
      </c>
      <c r="CJ5" s="61" t="e">
        <f>INDEX(q_projections!$A:$BD,MATCH($A5,q_projections!$A:$A,0),MATCH(CJ$2,q_projections!$2:$2,0))</f>
        <v>#N/A</v>
      </c>
      <c r="CK5" s="61" t="e">
        <f>INDEX(q_projections!$A:$BD,MATCH($A5,q_projections!$A:$A,0),MATCH(CK$2,q_projections!$2:$2,0))</f>
        <v>#N/A</v>
      </c>
      <c r="CL5" s="61" t="e">
        <f>INDEX(q_projections!$A:$BD,MATCH($A5,q_projections!$A:$A,0),MATCH(CL$2,q_projections!$2:$2,0))</f>
        <v>#N/A</v>
      </c>
      <c r="CM5" s="61" t="e">
        <f>INDEX(q_projections!$A:$BD,MATCH($A5,q_projections!$A:$A,0),MATCH(CM$2,q_projections!$2:$2,0))</f>
        <v>#N/A</v>
      </c>
      <c r="CN5" s="61" t="e">
        <f>INDEX(q_projections!$A:$BD,MATCH($A5,q_projections!$A:$A,0),MATCH(CN$2,q_projections!$2:$2,0))</f>
        <v>#N/A</v>
      </c>
      <c r="CO5" s="61" t="e">
        <f>INDEX(q_projections!$A:$BD,MATCH($A5,q_projections!$A:$A,0),MATCH(CO$2,q_projections!$2:$2,0))</f>
        <v>#N/A</v>
      </c>
      <c r="CP5" s="61" t="e">
        <f>INDEX(q_projections!$A:$BD,MATCH($A5,q_projections!$A:$A,0),MATCH(CP$2,q_projections!$2:$2,0))</f>
        <v>#N/A</v>
      </c>
      <c r="CQ5" s="61" t="e">
        <f>INDEX(q_projections!$A:$BD,MATCH($A5,q_projections!$A:$A,0),MATCH(CQ$2,q_projections!$2:$2,0))</f>
        <v>#N/A</v>
      </c>
      <c r="CR5" s="61" t="e">
        <f>INDEX(q_projections!$A:$BD,MATCH($A5,q_projections!$A:$A,0),MATCH(CR$2,q_projections!$2:$2,0))</f>
        <v>#N/A</v>
      </c>
      <c r="CS5" s="61" t="e">
        <f>INDEX(q_projections!$A:$BD,MATCH($A5,q_projections!$A:$A,0),MATCH(CS$2,q_projections!$2:$2,0))</f>
        <v>#N/A</v>
      </c>
      <c r="CT5" s="61" t="e">
        <f>INDEX(q_projections!$A:$BD,MATCH($A5,q_projections!$A:$A,0),MATCH(CT$2,q_projections!$2:$2,0))</f>
        <v>#N/A</v>
      </c>
      <c r="CU5" s="61" t="e">
        <f>INDEX(q_projections!$A:$BD,MATCH($A5,q_projections!$A:$A,0),MATCH(CU$2,q_projections!$2:$2,0))</f>
        <v>#N/A</v>
      </c>
      <c r="CV5" s="61" t="e">
        <f>INDEX(q_projections!$A:$BD,MATCH($A5,q_projections!$A:$A,0),MATCH(CV$2,q_projections!$2:$2,0))</f>
        <v>#N/A</v>
      </c>
      <c r="CW5" s="61" t="e">
        <f>INDEX(q_projections!$A:$BD,MATCH($A5,q_projections!$A:$A,0),MATCH(CW$2,q_projections!$2:$2,0))</f>
        <v>#N/A</v>
      </c>
      <c r="CX5" s="61" t="e">
        <f>INDEX(q_projections!$A:$BD,MATCH($A5,q_projections!$A:$A,0),MATCH(CX$2,q_projections!$2:$2,0))</f>
        <v>#N/A</v>
      </c>
      <c r="CY5" s="61" t="e">
        <f>INDEX(q_projections!$A:$BD,MATCH($A5,q_projections!$A:$A,0),MATCH(CY$2,q_projections!$2:$2,0))</f>
        <v>#N/A</v>
      </c>
      <c r="CZ5" s="61" t="e">
        <f>INDEX(q_projections!$A:$BD,MATCH($A5,q_projections!$A:$A,0),MATCH(CZ$2,q_projections!$2:$2,0))</f>
        <v>#N/A</v>
      </c>
      <c r="DA5" s="61" t="e">
        <f>INDEX(q_projections!$A:$BD,MATCH($A5,q_projections!$A:$A,0),MATCH(DA$2,q_projections!$2:$2,0))</f>
        <v>#N/A</v>
      </c>
      <c r="DB5" s="61" t="e">
        <f>INDEX(q_projections!$A:$BD,MATCH($A5,q_projections!$A:$A,0),MATCH(DB$2,q_projections!$2:$2,0))</f>
        <v>#N/A</v>
      </c>
      <c r="DC5" s="61" t="e">
        <f>INDEX(q_projections!$A:$BD,MATCH($A5,q_projections!$A:$A,0),MATCH(DC$2,q_projections!$2:$2,0))</f>
        <v>#N/A</v>
      </c>
      <c r="DD5" s="61" t="e">
        <f>INDEX(q_projections!$A:$BD,MATCH($A5,q_projections!$A:$A,0),MATCH(DD$2,q_projections!$2:$2,0))</f>
        <v>#N/A</v>
      </c>
      <c r="DE5" s="61" t="e">
        <f>INDEX(q_projections!$A:$BD,MATCH($A5,q_projections!$A:$A,0),MATCH(DE$2,q_projections!$2:$2,0))</f>
        <v>#N/A</v>
      </c>
      <c r="DF5" s="61" t="e">
        <f>INDEX(q_projections!$A:$BD,MATCH($A5,q_projections!$A:$A,0),MATCH(DF$2,q_projections!$2:$2,0))</f>
        <v>#N/A</v>
      </c>
      <c r="DG5" s="61" t="e">
        <f>INDEX(q_projections!$A:$BD,MATCH($A5,q_projections!$A:$A,0),MATCH(DG$2,q_projections!$2:$2,0))</f>
        <v>#N/A</v>
      </c>
      <c r="DH5" s="61" t="e">
        <f>INDEX(q_projections!$A:$BD,MATCH($A5,q_projections!$A:$A,0),MATCH(DH$2,q_projections!$2:$2,0))</f>
        <v>#N/A</v>
      </c>
      <c r="DI5" s="61" t="e">
        <f>INDEX(q_projections!$A:$BD,MATCH($A5,q_projections!$A:$A,0),MATCH(DI$2,q_projections!$2:$2,0))</f>
        <v>#N/A</v>
      </c>
      <c r="DJ5" s="61" t="e">
        <f>INDEX(q_projections!$A:$BD,MATCH($A5,q_projections!$A:$A,0),MATCH(DJ$2,q_projections!$2:$2,0))</f>
        <v>#N/A</v>
      </c>
      <c r="DK5" s="61" t="e">
        <f>INDEX(q_projections!$A:$BD,MATCH($A5,q_projections!$A:$A,0),MATCH(DK$2,q_projections!$2:$2,0))</f>
        <v>#N/A</v>
      </c>
      <c r="DL5" s="61" t="e">
        <f>INDEX(q_projections!$A:$BD,MATCH($A5,q_projections!$A:$A,0),MATCH(DL$2,q_projections!$2:$2,0))</f>
        <v>#N/A</v>
      </c>
      <c r="DM5" s="61" t="e">
        <f>INDEX(q_projections!$A:$BD,MATCH($A5,q_projections!$A:$A,0),MATCH(DM$2,q_projections!$2:$2,0))</f>
        <v>#N/A</v>
      </c>
      <c r="DN5" s="61" t="e">
        <f>INDEX(q_projections!$A:$BD,MATCH($A5,q_projections!$A:$A,0),MATCH(DN$2,q_projections!$2:$2,0))</f>
        <v>#N/A</v>
      </c>
      <c r="DO5" s="61" t="e">
        <f>INDEX(q_projections!$A:$BD,MATCH($A5,q_projections!$A:$A,0),MATCH(DO$2,q_projections!$2:$2,0))</f>
        <v>#N/A</v>
      </c>
      <c r="DP5" s="61" t="e">
        <f>INDEX(q_projections!$A:$BD,MATCH($A5,q_projections!$A:$A,0),MATCH(DP$2,q_projections!$2:$2,0))</f>
        <v>#N/A</v>
      </c>
      <c r="DQ5" s="61" t="e">
        <f>INDEX(q_projections!$A:$BD,MATCH($A5,q_projections!$A:$A,0),MATCH(DQ$2,q_projections!$2:$2,0))</f>
        <v>#N/A</v>
      </c>
      <c r="DR5" s="61" t="e">
        <f>INDEX(q_projections!$A:$BD,MATCH($A5,q_projections!$A:$A,0),MATCH(DR$2,q_projections!$2:$2,0))</f>
        <v>#N/A</v>
      </c>
      <c r="DS5" s="61" t="e">
        <f>INDEX(q_projections!$A:$BD,MATCH($A5,q_projections!$A:$A,0),MATCH(DS$2,q_projections!$2:$2,0))</f>
        <v>#N/A</v>
      </c>
      <c r="DT5" s="61" t="e">
        <f>INDEX(q_projections!$A:$BD,MATCH($A5,q_projections!$A:$A,0),MATCH(DT$2,q_projections!$2:$2,0))</f>
        <v>#N/A</v>
      </c>
      <c r="DU5" s="61" t="e">
        <f>INDEX(q_projections!$A:$BD,MATCH($A5,q_projections!$A:$A,0),MATCH(DU$2,q_projections!$2:$2,0))</f>
        <v>#N/A</v>
      </c>
      <c r="DV5" s="61" t="e">
        <f>INDEX(q_projections!$A:$BD,MATCH($A5,q_projections!$A:$A,0),MATCH(DV$2,q_projections!$2:$2,0))</f>
        <v>#N/A</v>
      </c>
      <c r="DW5" s="61" t="e">
        <f>INDEX(q_projections!$A:$BD,MATCH($A5,q_projections!$A:$A,0),MATCH(DW$2,q_projections!$2:$2,0))</f>
        <v>#N/A</v>
      </c>
      <c r="DX5" s="61" t="e">
        <f>INDEX(q_projections!$A:$BD,MATCH($A5,q_projections!$A:$A,0),MATCH(DX$2,q_projections!$2:$2,0))</f>
        <v>#N/A</v>
      </c>
      <c r="DY5" s="61" t="e">
        <f>INDEX(q_projections!$A:$BD,MATCH($A5,q_projections!$A:$A,0),MATCH(DY$2,q_projections!$2:$2,0))</f>
        <v>#N/A</v>
      </c>
      <c r="DZ5" s="61" t="e">
        <f>INDEX(q_projections!$A:$BD,MATCH($A5,q_projections!$A:$A,0),MATCH(DZ$2,q_projections!$2:$2,0))</f>
        <v>#N/A</v>
      </c>
      <c r="EA5" s="61" t="e">
        <f>INDEX(q_projections!$A:$BD,MATCH($A5,q_projections!$A:$A,0),MATCH(EA$2,q_projections!$2:$2,0))</f>
        <v>#N/A</v>
      </c>
      <c r="EB5" s="61" t="e">
        <f>INDEX(q_projections!$A:$BD,MATCH($A5,q_projections!$A:$A,0),MATCH(EB$2,q_projections!$2:$2,0))</f>
        <v>#N/A</v>
      </c>
      <c r="EC5" s="61" t="e">
        <f>INDEX(q_projections!$A:$BD,MATCH($A5,q_projections!$A:$A,0),MATCH(EC$2,q_projections!$2:$2,0))</f>
        <v>#N/A</v>
      </c>
      <c r="ED5" s="61" t="e">
        <f>INDEX(q_projections!$A:$BD,MATCH($A5,q_projections!$A:$A,0),MATCH(ED$2,q_projections!$2:$2,0))</f>
        <v>#N/A</v>
      </c>
      <c r="EE5" s="61" t="e">
        <f>INDEX(q_projections!$A:$BD,MATCH($A5,q_projections!$A:$A,0),MATCH(EE$2,q_projections!$2:$2,0))</f>
        <v>#N/A</v>
      </c>
      <c r="EF5" s="61" t="e">
        <f>INDEX(q_projections!$A:$BD,MATCH($A5,q_projections!$A:$A,0),MATCH(EF$2,q_projections!$2:$2,0))</f>
        <v>#N/A</v>
      </c>
      <c r="EG5" s="61" t="e">
        <f>INDEX(q_projections!$A:$BD,MATCH($A5,q_projections!$A:$A,0),MATCH(EG$2,q_projections!$2:$2,0))</f>
        <v>#N/A</v>
      </c>
      <c r="EH5" s="61" t="e">
        <f>INDEX(q_projections!$A:$BD,MATCH($A5,q_projections!$A:$A,0),MATCH(EH$2,q_projections!$2:$2,0))</f>
        <v>#N/A</v>
      </c>
      <c r="EI5" s="61" t="e">
        <f>INDEX(q_projections!$A:$BD,MATCH($A5,q_projections!$A:$A,0),MATCH(EI$2,q_projections!$2:$2,0))</f>
        <v>#N/A</v>
      </c>
      <c r="EJ5" s="61" t="e">
        <f>INDEX(q_projections!$A:$BD,MATCH($A5,q_projections!$A:$A,0),MATCH(EJ$2,q_projections!$2:$2,0))</f>
        <v>#N/A</v>
      </c>
      <c r="EK5" s="61" t="e">
        <f>INDEX(q_projections!$A:$BD,MATCH($A5,q_projections!$A:$A,0),MATCH(EK$2,q_projections!$2:$2,0))</f>
        <v>#N/A</v>
      </c>
      <c r="EL5" s="61" t="e">
        <f>INDEX(q_projections!$A:$BD,MATCH($A5,q_projections!$A:$A,0),MATCH(EL$2,q_projections!$2:$2,0))</f>
        <v>#N/A</v>
      </c>
      <c r="EM5" s="61" t="e">
        <f>INDEX(q_projections!$A:$BD,MATCH($A5,q_projections!$A:$A,0),MATCH(EM$2,q_projections!$2:$2,0))</f>
        <v>#N/A</v>
      </c>
      <c r="EN5" s="61" t="e">
        <f>INDEX(q_projections!$A:$BD,MATCH($A5,q_projections!$A:$A,0),MATCH(EN$2,q_projections!$2:$2,0))</f>
        <v>#N/A</v>
      </c>
      <c r="EO5" s="61" t="e">
        <f>INDEX(q_projections!$A:$BD,MATCH($A5,q_projections!$A:$A,0),MATCH(EO$2,q_projections!$2:$2,0))</f>
        <v>#N/A</v>
      </c>
      <c r="EP5" s="61" t="e">
        <f>INDEX(q_projections!$A:$BD,MATCH($A5,q_projections!$A:$A,0),MATCH(EP$2,q_projections!$2:$2,0))</f>
        <v>#N/A</v>
      </c>
      <c r="EQ5" s="61" t="e">
        <f>INDEX(q_projections!$A:$BD,MATCH($A5,q_projections!$A:$A,0),MATCH(EQ$2,q_projections!$2:$2,0))</f>
        <v>#N/A</v>
      </c>
      <c r="ER5" s="61" t="e">
        <f>INDEX(q_projections!$A:$BD,MATCH($A5,q_projections!$A:$A,0),MATCH(ER$2,q_projections!$2:$2,0))</f>
        <v>#N/A</v>
      </c>
      <c r="ES5" s="61" t="e">
        <f>INDEX(q_projections!$A:$BD,MATCH($A5,q_projections!$A:$A,0),MATCH(ES$2,q_projections!$2:$2,0))</f>
        <v>#N/A</v>
      </c>
      <c r="ET5" s="61" t="e">
        <f>INDEX(q_projections!$A:$BD,MATCH($A5,q_projections!$A:$A,0),MATCH(ET$2,q_projections!$2:$2,0))</f>
        <v>#N/A</v>
      </c>
      <c r="EU5" s="61" t="e">
        <f>INDEX(q_projections!$A:$BD,MATCH($A5,q_projections!$A:$A,0),MATCH(EU$2,q_projections!$2:$2,0))</f>
        <v>#N/A</v>
      </c>
      <c r="EV5" s="61" t="e">
        <f>INDEX(q_projections!$A:$BD,MATCH($A5,q_projections!$A:$A,0),MATCH(EV$2,q_projections!$2:$2,0))</f>
        <v>#N/A</v>
      </c>
      <c r="EW5" s="61" t="e">
        <f>INDEX(q_projections!$A:$BD,MATCH($A5,q_projections!$A:$A,0),MATCH(EW$2,q_projections!$2:$2,0))</f>
        <v>#N/A</v>
      </c>
      <c r="EX5" s="61" t="e">
        <f>INDEX(q_projections!$A:$BD,MATCH($A5,q_projections!$A:$A,0),MATCH(EX$2,q_projections!$2:$2,0))</f>
        <v>#N/A</v>
      </c>
      <c r="EY5" s="61" t="e">
        <f>INDEX(q_projections!$A:$BD,MATCH($A5,q_projections!$A:$A,0),MATCH(EY$2,q_projections!$2:$2,0))</f>
        <v>#N/A</v>
      </c>
      <c r="EZ5" s="61" t="e">
        <f>INDEX(q_projections!$A:$BD,MATCH($A5,q_projections!$A:$A,0),MATCH(EZ$2,q_projections!$2:$2,0))</f>
        <v>#N/A</v>
      </c>
      <c r="FA5" s="61" t="e">
        <f>INDEX(q_projections!$A:$BD,MATCH($A5,q_projections!$A:$A,0),MATCH(FA$2,q_projections!$2:$2,0))</f>
        <v>#N/A</v>
      </c>
      <c r="FB5" s="61" t="e">
        <f>INDEX(q_projections!$A:$BD,MATCH($A5,q_projections!$A:$A,0),MATCH(FB$2,q_projections!$2:$2,0))</f>
        <v>#N/A</v>
      </c>
      <c r="FC5" s="61" t="e">
        <f>INDEX(q_projections!$A:$BD,MATCH($A5,q_projections!$A:$A,0),MATCH(FC$2,q_projections!$2:$2,0))</f>
        <v>#N/A</v>
      </c>
      <c r="FD5" s="61" t="e">
        <f>INDEX(q_projections!$A:$BD,MATCH($A5,q_projections!$A:$A,0),MATCH(FD$2,q_projections!$2:$2,0))</f>
        <v>#N/A</v>
      </c>
      <c r="FE5" s="61" t="e">
        <f>INDEX(q_projections!$A:$BD,MATCH($A5,q_projections!$A:$A,0),MATCH(FE$2,q_projections!$2:$2,0))</f>
        <v>#N/A</v>
      </c>
      <c r="FF5" s="61" t="e">
        <f>INDEX(q_projections!$A:$BD,MATCH($A5,q_projections!$A:$A,0),MATCH(FF$2,q_projections!$2:$2,0))</f>
        <v>#N/A</v>
      </c>
      <c r="FG5" s="61" t="e">
        <f>INDEX(q_projections!$A:$BD,MATCH($A5,q_projections!$A:$A,0),MATCH(FG$2,q_projections!$2:$2,0))</f>
        <v>#N/A</v>
      </c>
      <c r="FH5" s="61" t="e">
        <f>INDEX(q_projections!$A:$BD,MATCH($A5,q_projections!$A:$A,0),MATCH(FH$2,q_projections!$2:$2,0))</f>
        <v>#N/A</v>
      </c>
      <c r="FI5" s="61" t="e">
        <f>INDEX(q_projections!$A:$BD,MATCH($A5,q_projections!$A:$A,0),MATCH(FI$2,q_projections!$2:$2,0))</f>
        <v>#N/A</v>
      </c>
      <c r="FJ5" s="61" t="e">
        <f>INDEX(q_projections!$A:$BD,MATCH($A5,q_projections!$A:$A,0),MATCH(FJ$2,q_projections!$2:$2,0))</f>
        <v>#N/A</v>
      </c>
      <c r="FK5" s="61" t="e">
        <f>INDEX(q_projections!$A:$BD,MATCH($A5,q_projections!$A:$A,0),MATCH(FK$2,q_projections!$2:$2,0))</f>
        <v>#N/A</v>
      </c>
      <c r="FL5" s="61" t="e">
        <f>INDEX(q_projections!$A:$BD,MATCH($A5,q_projections!$A:$A,0),MATCH(FL$2,q_projections!$2:$2,0))</f>
        <v>#N/A</v>
      </c>
      <c r="FM5" s="61" t="e">
        <f>INDEX(q_projections!$A:$BD,MATCH($A5,q_projections!$A:$A,0),MATCH(FM$2,q_projections!$2:$2,0))</f>
        <v>#N/A</v>
      </c>
      <c r="FN5" s="61" t="e">
        <f>INDEX(q_projections!$A:$BD,MATCH($A5,q_projections!$A:$A,0),MATCH(FN$2,q_projections!$2:$2,0))</f>
        <v>#N/A</v>
      </c>
      <c r="FO5" s="61" t="e">
        <f>INDEX(q_projections!$A:$BD,MATCH($A5,q_projections!$A:$A,0),MATCH(FO$2,q_projections!$2:$2,0))</f>
        <v>#N/A</v>
      </c>
      <c r="FP5" s="61" t="e">
        <f>INDEX(q_projections!$A:$BD,MATCH($A5,q_projections!$A:$A,0),MATCH(FP$2,q_projections!$2:$2,0))</f>
        <v>#N/A</v>
      </c>
      <c r="FQ5" s="61" t="e">
        <f>INDEX(q_projections!$A:$BD,MATCH($A5,q_projections!$A:$A,0),MATCH(FQ$2,q_projections!$2:$2,0))</f>
        <v>#N/A</v>
      </c>
      <c r="FR5" s="61" t="e">
        <f>INDEX(q_projections!$A:$BD,MATCH($A5,q_projections!$A:$A,0),MATCH(FR$2,q_projections!$2:$2,0))</f>
        <v>#N/A</v>
      </c>
      <c r="FS5" s="61" t="e">
        <f>INDEX(q_projections!$A:$BD,MATCH($A5,q_projections!$A:$A,0),MATCH(FS$2,q_projections!$2:$2,0))</f>
        <v>#N/A</v>
      </c>
      <c r="FT5" s="61" t="e">
        <f>INDEX(q_projections!$A:$BD,MATCH($A5,q_projections!$A:$A,0),MATCH(FT$2,q_projections!$2:$2,0))</f>
        <v>#N/A</v>
      </c>
      <c r="FU5" s="61" t="e">
        <f>INDEX(q_projections!$A:$BD,MATCH($A5,q_projections!$A:$A,0),MATCH(FU$2,q_projections!$2:$2,0))</f>
        <v>#N/A</v>
      </c>
      <c r="FV5" s="61" t="e">
        <f>INDEX(q_projections!$A:$BD,MATCH($A5,q_projections!$A:$A,0),MATCH(FV$2,q_projections!$2:$2,0))</f>
        <v>#N/A</v>
      </c>
      <c r="FW5" s="61" t="e">
        <f>INDEX(q_projections!$A:$BD,MATCH($A5,q_projections!$A:$A,0),MATCH(FW$2,q_projections!$2:$2,0))</f>
        <v>#N/A</v>
      </c>
      <c r="FX5" s="61" t="e">
        <f>INDEX(q_projections!$A:$BD,MATCH($A5,q_projections!$A:$A,0),MATCH(FX$2,q_projections!$2:$2,0))</f>
        <v>#N/A</v>
      </c>
      <c r="FY5" s="61" t="e">
        <f>INDEX(q_projections!$A:$BD,MATCH($A5,q_projections!$A:$A,0),MATCH(FY$2,q_projections!$2:$2,0))</f>
        <v>#N/A</v>
      </c>
      <c r="FZ5" s="61" t="e">
        <f>INDEX(q_projections!$A:$BD,MATCH($A5,q_projections!$A:$A,0),MATCH(FZ$2,q_projections!$2:$2,0))</f>
        <v>#N/A</v>
      </c>
      <c r="GA5" s="61" t="e">
        <f>INDEX(q_projections!$A:$BD,MATCH($A5,q_projections!$A:$A,0),MATCH(GA$2,q_projections!$2:$2,0))</f>
        <v>#N/A</v>
      </c>
      <c r="GB5" s="61" t="e">
        <f>INDEX(q_projections!$A:$BD,MATCH($A5,q_projections!$A:$A,0),MATCH(GB$2,q_projections!$2:$2,0))</f>
        <v>#N/A</v>
      </c>
      <c r="GC5" s="61" t="e">
        <f>INDEX(q_projections!$A:$BD,MATCH($A5,q_projections!$A:$A,0),MATCH(GC$2,q_projections!$2:$2,0))</f>
        <v>#N/A</v>
      </c>
      <c r="GD5" s="61">
        <f>INDEX(q_projections!$A:$BD,MATCH($A5,q_projections!$A:$A,0),MATCH(GD$2,q_projections!$2:$2,0))</f>
        <v>0.58099999999999996</v>
      </c>
      <c r="GE5" s="61">
        <f>INDEX(q_projections!$A:$BD,MATCH($A5,q_projections!$A:$A,0),MATCH(GE$2,q_projections!$2:$2,0))</f>
        <v>2.2360000000000002</v>
      </c>
      <c r="GF5" s="61">
        <f>INDEX(q_projections!$A:$BD,MATCH($A5,q_projections!$A:$A,0),MATCH(GF$2,q_projections!$2:$2,0))</f>
        <v>2.7789999999999999</v>
      </c>
      <c r="GG5" s="61">
        <f>INDEX(q_projections!$A:$BD,MATCH($A5,q_projections!$A:$A,0),MATCH(GG$2,q_projections!$2:$2,0))</f>
        <v>1.7589999999999999</v>
      </c>
      <c r="GH5" s="61">
        <f>INDEX(q_projections!$A:$BD,MATCH($A5,q_projections!$A:$A,0),MATCH(GH$2,q_projections!$2:$2,0))</f>
        <v>1.2350000000000001</v>
      </c>
      <c r="GI5" s="61">
        <f>INDEX(q_projections!$A:$BD,MATCH($A5,q_projections!$A:$A,0),MATCH(GI$2,q_projections!$2:$2,0))</f>
        <v>3.0609999999999999</v>
      </c>
      <c r="GJ5" s="61">
        <f>INDEX(q_projections!$A:$BD,MATCH($A5,q_projections!$A:$A,0),MATCH(GJ$2,q_projections!$2:$2,0))</f>
        <v>3.1549999999999998</v>
      </c>
      <c r="GK5" s="61">
        <f>INDEX(q_projections!$A:$BD,MATCH($A5,q_projections!$A:$A,0),MATCH(GK$2,q_projections!$2:$2,0))</f>
        <v>2.887</v>
      </c>
      <c r="GL5" s="61">
        <f>INDEX(q_projections!$A:$BD,MATCH($A5,q_projections!$A:$A,0),MATCH(GL$2,q_projections!$2:$2,0))</f>
        <v>1.99</v>
      </c>
      <c r="GM5" s="61">
        <f>INDEX(q_projections!$A:$BD,MATCH($A5,q_projections!$A:$A,0),MATCH(GM$2,q_projections!$2:$2,0))</f>
        <v>4.2190000000000003</v>
      </c>
      <c r="GN5" s="61">
        <f>INDEX(q_projections!$A:$BD,MATCH($A5,q_projections!$A:$A,0),MATCH(GN$2,q_projections!$2:$2,0))</f>
        <v>3.08</v>
      </c>
      <c r="GO5" s="61">
        <f>INDEX(q_projections!$A:$BD,MATCH($A5,q_projections!$A:$A,0),MATCH(GO$2,q_projections!$2:$2,0))</f>
        <v>2.9910000000000001</v>
      </c>
      <c r="GP5" s="61">
        <f>INDEX(q_projections!$A:$BD,MATCH($A5,q_projections!$A:$A,0),MATCH(GP$2,q_projections!$2:$2,0))</f>
        <v>2.702</v>
      </c>
      <c r="GQ5" s="61">
        <f>INDEX(q_projections!$A:$BD,MATCH($A5,q_projections!$A:$A,0),MATCH(GQ$2,q_projections!$2:$2,0))</f>
        <v>2.613</v>
      </c>
      <c r="GR5" s="61">
        <f>INDEX(q_projections!$A:$BD,MATCH($A5,q_projections!$A:$A,0),MATCH(GR$2,q_projections!$2:$2,0))</f>
        <v>2.323</v>
      </c>
      <c r="GS5" s="61">
        <f>INDEX(q_projections!$A:$BD,MATCH($A5,q_projections!$A:$A,0),MATCH(GS$2,q_projections!$2:$2,0))</f>
        <v>2.1219999999999999</v>
      </c>
      <c r="GT5" s="61">
        <f>INDEX(q_projections!$A:$BD,MATCH($A5,q_projections!$A:$A,0),MATCH(GT$2,q_projections!$2:$2,0))</f>
        <v>1.7609999999999999</v>
      </c>
      <c r="GU5" s="61">
        <f>INDEX(q_projections!$A:$BD,MATCH($A5,q_projections!$A:$A,0),MATCH(GU$2,q_projections!$2:$2,0))</f>
        <v>1.679</v>
      </c>
      <c r="GV5" s="61">
        <f>INDEX(q_projections!$A:$BD,MATCH($A5,q_projections!$A:$A,0),MATCH(GV$2,q_projections!$2:$2,0))</f>
        <v>1.639</v>
      </c>
      <c r="GW5" s="61">
        <f>INDEX(q_projections!$A:$BD,MATCH($A5,q_projections!$A:$A,0),MATCH(GW$2,q_projections!$2:$2,0))</f>
        <v>1.579</v>
      </c>
      <c r="GX5" s="61">
        <f>INDEX(q_projections!$A:$BD,MATCH($A5,q_projections!$A:$A,0),MATCH(GX$2,q_projections!$2:$2,0))</f>
        <v>1.57</v>
      </c>
      <c r="GY5" s="61">
        <f>INDEX(q_projections!$A:$BD,MATCH($A5,q_projections!$A:$A,0),MATCH(GY$2,q_projections!$2:$2,0))</f>
        <v>1.56</v>
      </c>
      <c r="GZ5" s="61">
        <f>INDEX(q_projections!$A:$BD,MATCH($A5,q_projections!$A:$A,0),MATCH(GZ$2,q_projections!$2:$2,0))</f>
        <v>1.55</v>
      </c>
      <c r="HA5" s="61">
        <f>INDEX(q_projections!$A:$BD,MATCH($A5,q_projections!$A:$A,0),MATCH(HA$2,q_projections!$2:$2,0))</f>
        <v>1.5509999999999999</v>
      </c>
      <c r="HB5" s="61">
        <f>INDEX(q_projections!$A:$BD,MATCH($A5,q_projections!$A:$A,0),MATCH(HB$2,q_projections!$2:$2,0))</f>
        <v>1.581</v>
      </c>
      <c r="HC5" s="61">
        <f>INDEX(q_projections!$A:$BD,MATCH($A5,q_projections!$A:$A,0),MATCH(HC$2,q_projections!$2:$2,0))</f>
        <v>1.581</v>
      </c>
      <c r="HD5" s="61">
        <f>INDEX(q_projections!$A:$BD,MATCH($A5,q_projections!$A:$A,0),MATCH(HD$2,q_projections!$2:$2,0))</f>
        <v>1.591</v>
      </c>
      <c r="HE5" s="61">
        <f>INDEX(q_projections!$A:$BD,MATCH($A5,q_projections!$A:$A,0),MATCH(HE$2,q_projections!$2:$2,0))</f>
        <v>1.591</v>
      </c>
      <c r="HF5" s="61">
        <f>INDEX(q_projections!$A:$BD,MATCH($A5,q_projections!$A:$A,0),MATCH(HF$2,q_projections!$2:$2,0))</f>
        <v>1.631</v>
      </c>
      <c r="HG5" s="61">
        <f>INDEX(q_projections!$A:$BD,MATCH($A5,q_projections!$A:$A,0),MATCH(HG$2,q_projections!$2:$2,0))</f>
        <v>1.631</v>
      </c>
      <c r="HH5" s="61">
        <f>INDEX(q_projections!$A:$BD,MATCH($A5,q_projections!$A:$A,0),MATCH(HH$2,q_projections!$2:$2,0))</f>
        <v>1.681</v>
      </c>
      <c r="HI5" s="61">
        <f>INDEX(q_projections!$A:$BD,MATCH($A5,q_projections!$A:$A,0),MATCH(HI$2,q_projections!$2:$2,0))</f>
        <v>1.7110000000000001</v>
      </c>
      <c r="HJ5" s="61">
        <f>INDEX(q_projections!$A:$BD,MATCH($A5,q_projections!$A:$A,0),MATCH(HJ$2,q_projections!$2:$2,0))</f>
        <v>1.702</v>
      </c>
      <c r="HK5" s="61">
        <f>INDEX(q_projections!$A:$BD,MATCH($A5,q_projections!$A:$A,0),MATCH(HK$2,q_projections!$2:$2,0))</f>
        <v>1.722</v>
      </c>
      <c r="HL5" s="61">
        <f>INDEX(q_projections!$A:$BD,MATCH($A5,q_projections!$A:$A,0),MATCH(HL$2,q_projections!$2:$2,0))</f>
        <v>1.7609999999999999</v>
      </c>
      <c r="HM5" s="61">
        <f>INDEX(q_projections!$A:$BD,MATCH($A5,q_projections!$A:$A,0),MATCH(HM$2,q_projections!$2:$2,0))</f>
        <v>1.823</v>
      </c>
      <c r="HN5" s="61">
        <f>INDEX(q_projections!$A:$BD,MATCH($A5,q_projections!$A:$A,0),MATCH(HN$2,q_projections!$2:$2,0))</f>
        <v>1.798</v>
      </c>
      <c r="HO5" s="61">
        <f>INDEX(q_projections!$A:$BD,MATCH($A5,q_projections!$A:$A,0),MATCH(HO$2,q_projections!$2:$2,0))</f>
        <v>1.7729999999999999</v>
      </c>
      <c r="HP5" s="61">
        <f>INDEX(q_projections!$A:$BD,MATCH($A5,q_projections!$A:$A,0),MATCH(HP$2,q_projections!$2:$2,0))</f>
        <v>1.655</v>
      </c>
      <c r="HQ5" s="61">
        <f>INDEX(q_projections!$A:$BD,MATCH($A5,q_projections!$A:$A,0),MATCH(HQ$2,q_projections!$2:$2,0))</f>
        <v>1.6180000000000001</v>
      </c>
      <c r="HR5" s="61">
        <f>INDEX(q_projections!$A:$BD,MATCH($A5,q_projections!$A:$A,0),MATCH(HR$2,q_projections!$2:$2,0))</f>
        <v>1.607</v>
      </c>
      <c r="HS5" s="61">
        <f>INDEX(q_projections!$A:$BD,MATCH($A5,q_projections!$A:$A,0),MATCH(HS$2,q_projections!$2:$2,0))</f>
        <v>1.62</v>
      </c>
      <c r="HT5" s="61">
        <f>INDEX(q_projections!$A:$BD,MATCH($A5,q_projections!$A:$A,0),MATCH(HT$2,q_projections!$2:$2,0))</f>
        <v>1.673</v>
      </c>
      <c r="HU5" s="61">
        <f>INDEX(q_projections!$A:$BD,MATCH($A5,q_projections!$A:$A,0),MATCH(HU$2,q_projections!$2:$2,0))</f>
        <v>1.7549999999999999</v>
      </c>
      <c r="HV5" s="61">
        <f>INDEX(q_projections!$A:$BD,MATCH($A5,q_projections!$A:$A,0),MATCH(HV$2,q_projections!$2:$2,0))</f>
        <v>1.821</v>
      </c>
      <c r="HW5" s="61">
        <f>INDEX(q_projections!$A:$BD,MATCH($A5,q_projections!$A:$A,0),MATCH(HW$2,q_projections!$2:$2,0))</f>
        <v>1.877</v>
      </c>
      <c r="HX5" s="61">
        <f>INDEX(q_projections!$A:$BD,MATCH($A5,q_projections!$A:$A,0),MATCH(HX$2,q_projections!$2:$2,0))</f>
        <v>1.8680000000000001</v>
      </c>
      <c r="HY5" s="61">
        <f>INDEX(q_projections!$A:$BD,MATCH($A5,q_projections!$A:$A,0),MATCH(HY$2,q_projections!$2:$2,0))</f>
        <v>1.831</v>
      </c>
      <c r="HZ5" s="61">
        <f>INDEX(q_projections!$A:$BD,MATCH($A5,q_projections!$A:$A,0),MATCH(HZ$2,q_projections!$2:$2,0))</f>
        <v>1.758</v>
      </c>
      <c r="IA5" s="61">
        <f>INDEX(q_projections!$A:$BD,MATCH($A5,q_projections!$A:$A,0),MATCH(IA$2,q_projections!$2:$2,0))</f>
        <v>1.7629999999999999</v>
      </c>
      <c r="IB5" s="61">
        <f>INDEX(q_projections!$A:$BD,MATCH($A5,q_projections!$A:$A,0),MATCH(IB$2,q_projections!$2:$2,0))</f>
        <v>1.762</v>
      </c>
      <c r="IC5" s="61">
        <f>INDEX(q_projections!$A:$BD,MATCH($A5,q_projections!$A:$A,0),MATCH(IC$2,q_projections!$2:$2,0))</f>
        <v>1.7569999999999999</v>
      </c>
    </row>
    <row r="6" spans="1:238" s="61" customFormat="1">
      <c r="A6" s="73" t="s">
        <v>533</v>
      </c>
      <c r="B6" s="61" t="e">
        <f>INDEX(q_projections!$A:$BD,MATCH($A6,q_projections!$A:$A,0),MATCH(B$2,q_projections!$2:$2,0))</f>
        <v>#N/A</v>
      </c>
      <c r="C6" s="61" t="e">
        <f>INDEX(q_projections!$A:$BD,MATCH($A6,q_projections!$A:$A,0),MATCH(C$2,q_projections!$2:$2,0))</f>
        <v>#N/A</v>
      </c>
      <c r="D6" s="61" t="e">
        <f>INDEX(q_projections!$A:$BD,MATCH($A6,q_projections!$A:$A,0),MATCH(D$2,q_projections!$2:$2,0))</f>
        <v>#N/A</v>
      </c>
      <c r="E6" s="61" t="e">
        <f>INDEX(q_projections!$A:$BD,MATCH($A6,q_projections!$A:$A,0),MATCH(E$2,q_projections!$2:$2,0))</f>
        <v>#N/A</v>
      </c>
      <c r="F6" s="61" t="e">
        <f>INDEX(q_projections!$A:$BD,MATCH($A6,q_projections!$A:$A,0),MATCH(F$2,q_projections!$2:$2,0))</f>
        <v>#N/A</v>
      </c>
      <c r="G6" s="61" t="e">
        <f>INDEX(q_projections!$A:$BD,MATCH($A6,q_projections!$A:$A,0),MATCH(G$2,q_projections!$2:$2,0))</f>
        <v>#N/A</v>
      </c>
      <c r="H6" s="61" t="e">
        <f>INDEX(q_projections!$A:$BD,MATCH($A6,q_projections!$A:$A,0),MATCH(H$2,q_projections!$2:$2,0))</f>
        <v>#N/A</v>
      </c>
      <c r="I6" s="61" t="e">
        <f>INDEX(q_projections!$A:$BD,MATCH($A6,q_projections!$A:$A,0),MATCH(I$2,q_projections!$2:$2,0))</f>
        <v>#N/A</v>
      </c>
      <c r="J6" s="61" t="e">
        <f>INDEX(q_projections!$A:$BD,MATCH($A6,q_projections!$A:$A,0),MATCH(J$2,q_projections!$2:$2,0))</f>
        <v>#N/A</v>
      </c>
      <c r="K6" s="61" t="e">
        <f>INDEX(q_projections!$A:$BD,MATCH($A6,q_projections!$A:$A,0),MATCH(K$2,q_projections!$2:$2,0))</f>
        <v>#N/A</v>
      </c>
      <c r="L6" s="61" t="e">
        <f>INDEX(q_projections!$A:$BD,MATCH($A6,q_projections!$A:$A,0),MATCH(L$2,q_projections!$2:$2,0))</f>
        <v>#N/A</v>
      </c>
      <c r="M6" s="61" t="e">
        <f>INDEX(q_projections!$A:$BD,MATCH($A6,q_projections!$A:$A,0),MATCH(M$2,q_projections!$2:$2,0))</f>
        <v>#N/A</v>
      </c>
      <c r="N6" s="61" t="e">
        <f>INDEX(q_projections!$A:$BD,MATCH($A6,q_projections!$A:$A,0),MATCH(N$2,q_projections!$2:$2,0))</f>
        <v>#N/A</v>
      </c>
      <c r="O6" s="61" t="e">
        <f>INDEX(q_projections!$A:$BD,MATCH($A6,q_projections!$A:$A,0),MATCH(O$2,q_projections!$2:$2,0))</f>
        <v>#N/A</v>
      </c>
      <c r="P6" s="61" t="e">
        <f>INDEX(q_projections!$A:$BD,MATCH($A6,q_projections!$A:$A,0),MATCH(P$2,q_projections!$2:$2,0))</f>
        <v>#N/A</v>
      </c>
      <c r="Q6" s="61" t="e">
        <f>INDEX(q_projections!$A:$BD,MATCH($A6,q_projections!$A:$A,0),MATCH(Q$2,q_projections!$2:$2,0))</f>
        <v>#N/A</v>
      </c>
      <c r="R6" s="61" t="e">
        <f>INDEX(q_projections!$A:$BD,MATCH($A6,q_projections!$A:$A,0),MATCH(R$2,q_projections!$2:$2,0))</f>
        <v>#N/A</v>
      </c>
      <c r="S6" s="61" t="e">
        <f>INDEX(q_projections!$A:$BD,MATCH($A6,q_projections!$A:$A,0),MATCH(S$2,q_projections!$2:$2,0))</f>
        <v>#N/A</v>
      </c>
      <c r="T6" s="61" t="e">
        <f>INDEX(q_projections!$A:$BD,MATCH($A6,q_projections!$A:$A,0),MATCH(T$2,q_projections!$2:$2,0))</f>
        <v>#N/A</v>
      </c>
      <c r="U6" s="61" t="e">
        <f>INDEX(q_projections!$A:$BD,MATCH($A6,q_projections!$A:$A,0),MATCH(U$2,q_projections!$2:$2,0))</f>
        <v>#N/A</v>
      </c>
      <c r="V6" s="61" t="e">
        <f>INDEX(q_projections!$A:$BD,MATCH($A6,q_projections!$A:$A,0),MATCH(V$2,q_projections!$2:$2,0))</f>
        <v>#N/A</v>
      </c>
      <c r="W6" s="61" t="e">
        <f>INDEX(q_projections!$A:$BD,MATCH($A6,q_projections!$A:$A,0),MATCH(W$2,q_projections!$2:$2,0))</f>
        <v>#N/A</v>
      </c>
      <c r="X6" s="61" t="e">
        <f>INDEX(q_projections!$A:$BD,MATCH($A6,q_projections!$A:$A,0),MATCH(X$2,q_projections!$2:$2,0))</f>
        <v>#N/A</v>
      </c>
      <c r="Y6" s="61" t="e">
        <f>INDEX(q_projections!$A:$BD,MATCH($A6,q_projections!$A:$A,0),MATCH(Y$2,q_projections!$2:$2,0))</f>
        <v>#N/A</v>
      </c>
      <c r="Z6" s="61" t="e">
        <f>INDEX(q_projections!$A:$BD,MATCH($A6,q_projections!$A:$A,0),MATCH(Z$2,q_projections!$2:$2,0))</f>
        <v>#N/A</v>
      </c>
      <c r="AA6" s="61" t="e">
        <f>INDEX(q_projections!$A:$BD,MATCH($A6,q_projections!$A:$A,0),MATCH(AA$2,q_projections!$2:$2,0))</f>
        <v>#N/A</v>
      </c>
      <c r="AB6" s="61" t="e">
        <f>INDEX(q_projections!$A:$BD,MATCH($A6,q_projections!$A:$A,0),MATCH(AB$2,q_projections!$2:$2,0))</f>
        <v>#N/A</v>
      </c>
      <c r="AC6" s="61" t="e">
        <f>INDEX(q_projections!$A:$BD,MATCH($A6,q_projections!$A:$A,0),MATCH(AC$2,q_projections!$2:$2,0))</f>
        <v>#N/A</v>
      </c>
      <c r="AD6" s="61" t="e">
        <f>INDEX(q_projections!$A:$BD,MATCH($A6,q_projections!$A:$A,0),MATCH(AD$2,q_projections!$2:$2,0))</f>
        <v>#N/A</v>
      </c>
      <c r="AE6" s="61" t="e">
        <f>INDEX(q_projections!$A:$BD,MATCH($A6,q_projections!$A:$A,0),MATCH(AE$2,q_projections!$2:$2,0))</f>
        <v>#N/A</v>
      </c>
      <c r="AF6" s="61" t="e">
        <f>INDEX(q_projections!$A:$BD,MATCH($A6,q_projections!$A:$A,0),MATCH(AF$2,q_projections!$2:$2,0))</f>
        <v>#N/A</v>
      </c>
      <c r="AG6" s="61" t="e">
        <f>INDEX(q_projections!$A:$BD,MATCH($A6,q_projections!$A:$A,0),MATCH(AG$2,q_projections!$2:$2,0))</f>
        <v>#N/A</v>
      </c>
      <c r="AH6" s="61" t="e">
        <f>INDEX(q_projections!$A:$BD,MATCH($A6,q_projections!$A:$A,0),MATCH(AH$2,q_projections!$2:$2,0))</f>
        <v>#N/A</v>
      </c>
      <c r="AI6" s="61" t="e">
        <f>INDEX(q_projections!$A:$BD,MATCH($A6,q_projections!$A:$A,0),MATCH(AI$2,q_projections!$2:$2,0))</f>
        <v>#N/A</v>
      </c>
      <c r="AJ6" s="61" t="e">
        <f>INDEX(q_projections!$A:$BD,MATCH($A6,q_projections!$A:$A,0),MATCH(AJ$2,q_projections!$2:$2,0))</f>
        <v>#N/A</v>
      </c>
      <c r="AK6" s="61" t="e">
        <f>INDEX(q_projections!$A:$BD,MATCH($A6,q_projections!$A:$A,0),MATCH(AK$2,q_projections!$2:$2,0))</f>
        <v>#N/A</v>
      </c>
      <c r="AL6" s="61" t="e">
        <f>INDEX(q_projections!$A:$BD,MATCH($A6,q_projections!$A:$A,0),MATCH(AL$2,q_projections!$2:$2,0))</f>
        <v>#N/A</v>
      </c>
      <c r="AM6" s="61" t="e">
        <f>INDEX(q_projections!$A:$BD,MATCH($A6,q_projections!$A:$A,0),MATCH(AM$2,q_projections!$2:$2,0))</f>
        <v>#N/A</v>
      </c>
      <c r="AN6" s="61" t="e">
        <f>INDEX(q_projections!$A:$BD,MATCH($A6,q_projections!$A:$A,0),MATCH(AN$2,q_projections!$2:$2,0))</f>
        <v>#N/A</v>
      </c>
      <c r="AO6" s="61" t="e">
        <f>INDEX(q_projections!$A:$BD,MATCH($A6,q_projections!$A:$A,0),MATCH(AO$2,q_projections!$2:$2,0))</f>
        <v>#N/A</v>
      </c>
      <c r="AP6" s="61" t="e">
        <f>INDEX(q_projections!$A:$BD,MATCH($A6,q_projections!$A:$A,0),MATCH(AP$2,q_projections!$2:$2,0))</f>
        <v>#N/A</v>
      </c>
      <c r="AQ6" s="61" t="e">
        <f>INDEX(q_projections!$A:$BD,MATCH($A6,q_projections!$A:$A,0),MATCH(AQ$2,q_projections!$2:$2,0))</f>
        <v>#N/A</v>
      </c>
      <c r="AR6" s="61" t="e">
        <f>INDEX(q_projections!$A:$BD,MATCH($A6,q_projections!$A:$A,0),MATCH(AR$2,q_projections!$2:$2,0))</f>
        <v>#N/A</v>
      </c>
      <c r="AS6" s="61" t="e">
        <f>INDEX(q_projections!$A:$BD,MATCH($A6,q_projections!$A:$A,0),MATCH(AS$2,q_projections!$2:$2,0))</f>
        <v>#N/A</v>
      </c>
      <c r="AT6" s="61" t="e">
        <f>INDEX(q_projections!$A:$BD,MATCH($A6,q_projections!$A:$A,0),MATCH(AT$2,q_projections!$2:$2,0))</f>
        <v>#N/A</v>
      </c>
      <c r="AU6" s="61" t="e">
        <f>INDEX(q_projections!$A:$BD,MATCH($A6,q_projections!$A:$A,0),MATCH(AU$2,q_projections!$2:$2,0))</f>
        <v>#N/A</v>
      </c>
      <c r="AV6" s="61" t="e">
        <f>INDEX(q_projections!$A:$BD,MATCH($A6,q_projections!$A:$A,0),MATCH(AV$2,q_projections!$2:$2,0))</f>
        <v>#N/A</v>
      </c>
      <c r="AW6" s="61" t="e">
        <f>INDEX(q_projections!$A:$BD,MATCH($A6,q_projections!$A:$A,0),MATCH(AW$2,q_projections!$2:$2,0))</f>
        <v>#N/A</v>
      </c>
      <c r="AX6" s="61" t="e">
        <f>INDEX(q_projections!$A:$BD,MATCH($A6,q_projections!$A:$A,0),MATCH(AX$2,q_projections!$2:$2,0))</f>
        <v>#N/A</v>
      </c>
      <c r="AY6" s="61" t="e">
        <f>INDEX(q_projections!$A:$BD,MATCH($A6,q_projections!$A:$A,0),MATCH(AY$2,q_projections!$2:$2,0))</f>
        <v>#N/A</v>
      </c>
      <c r="AZ6" s="61" t="e">
        <f>INDEX(q_projections!$A:$BD,MATCH($A6,q_projections!$A:$A,0),MATCH(AZ$2,q_projections!$2:$2,0))</f>
        <v>#N/A</v>
      </c>
      <c r="BA6" s="61" t="e">
        <f>INDEX(q_projections!$A:$BD,MATCH($A6,q_projections!$A:$A,0),MATCH(BA$2,q_projections!$2:$2,0))</f>
        <v>#N/A</v>
      </c>
      <c r="BB6" s="61" t="e">
        <f>INDEX(q_projections!$A:$BD,MATCH($A6,q_projections!$A:$A,0),MATCH(BB$2,q_projections!$2:$2,0))</f>
        <v>#N/A</v>
      </c>
      <c r="BC6" s="61" t="e">
        <f>INDEX(q_projections!$A:$BD,MATCH($A6,q_projections!$A:$A,0),MATCH(BC$2,q_projections!$2:$2,0))</f>
        <v>#N/A</v>
      </c>
      <c r="BD6" s="61" t="e">
        <f>INDEX(q_projections!$A:$BD,MATCH($A6,q_projections!$A:$A,0),MATCH(BD$2,q_projections!$2:$2,0))</f>
        <v>#N/A</v>
      </c>
      <c r="BE6" s="61" t="e">
        <f>INDEX(q_projections!$A:$BD,MATCH($A6,q_projections!$A:$A,0),MATCH(BE$2,q_projections!$2:$2,0))</f>
        <v>#N/A</v>
      </c>
      <c r="BF6" s="61" t="e">
        <f>INDEX(q_projections!$A:$BD,MATCH($A6,q_projections!$A:$A,0),MATCH(BF$2,q_projections!$2:$2,0))</f>
        <v>#N/A</v>
      </c>
      <c r="BG6" s="61" t="e">
        <f>INDEX(q_projections!$A:$BD,MATCH($A6,q_projections!$A:$A,0),MATCH(BG$2,q_projections!$2:$2,0))</f>
        <v>#N/A</v>
      </c>
      <c r="BH6" s="61" t="e">
        <f>INDEX(q_projections!$A:$BD,MATCH($A6,q_projections!$A:$A,0),MATCH(BH$2,q_projections!$2:$2,0))</f>
        <v>#N/A</v>
      </c>
      <c r="BI6" s="61" t="e">
        <f>INDEX(q_projections!$A:$BD,MATCH($A6,q_projections!$A:$A,0),MATCH(BI$2,q_projections!$2:$2,0))</f>
        <v>#N/A</v>
      </c>
      <c r="BJ6" s="61" t="e">
        <f>INDEX(q_projections!$A:$BD,MATCH($A6,q_projections!$A:$A,0),MATCH(BJ$2,q_projections!$2:$2,0))</f>
        <v>#N/A</v>
      </c>
      <c r="BK6" s="61" t="e">
        <f>INDEX(q_projections!$A:$BD,MATCH($A6,q_projections!$A:$A,0),MATCH(BK$2,q_projections!$2:$2,0))</f>
        <v>#N/A</v>
      </c>
      <c r="BL6" s="61" t="e">
        <f>INDEX(q_projections!$A:$BD,MATCH($A6,q_projections!$A:$A,0),MATCH(BL$2,q_projections!$2:$2,0))</f>
        <v>#N/A</v>
      </c>
      <c r="BM6" s="61" t="e">
        <f>INDEX(q_projections!$A:$BD,MATCH($A6,q_projections!$A:$A,0),MATCH(BM$2,q_projections!$2:$2,0))</f>
        <v>#N/A</v>
      </c>
      <c r="BN6" s="61" t="e">
        <f>INDEX(q_projections!$A:$BD,MATCH($A6,q_projections!$A:$A,0),MATCH(BN$2,q_projections!$2:$2,0))</f>
        <v>#N/A</v>
      </c>
      <c r="BO6" s="61" t="e">
        <f>INDEX(q_projections!$A:$BD,MATCH($A6,q_projections!$A:$A,0),MATCH(BO$2,q_projections!$2:$2,0))</f>
        <v>#N/A</v>
      </c>
      <c r="BP6" s="61" t="e">
        <f>INDEX(q_projections!$A:$BD,MATCH($A6,q_projections!$A:$A,0),MATCH(BP$2,q_projections!$2:$2,0))</f>
        <v>#N/A</v>
      </c>
      <c r="BQ6" s="61" t="e">
        <f>INDEX(q_projections!$A:$BD,MATCH($A6,q_projections!$A:$A,0),MATCH(BQ$2,q_projections!$2:$2,0))</f>
        <v>#N/A</v>
      </c>
      <c r="BR6" s="61" t="e">
        <f>INDEX(q_projections!$A:$BD,MATCH($A6,q_projections!$A:$A,0),MATCH(BR$2,q_projections!$2:$2,0))</f>
        <v>#N/A</v>
      </c>
      <c r="BS6" s="61" t="e">
        <f>INDEX(q_projections!$A:$BD,MATCH($A6,q_projections!$A:$A,0),MATCH(BS$2,q_projections!$2:$2,0))</f>
        <v>#N/A</v>
      </c>
      <c r="BT6" s="61" t="e">
        <f>INDEX(q_projections!$A:$BD,MATCH($A6,q_projections!$A:$A,0),MATCH(BT$2,q_projections!$2:$2,0))</f>
        <v>#N/A</v>
      </c>
      <c r="BU6" s="61" t="e">
        <f>INDEX(q_projections!$A:$BD,MATCH($A6,q_projections!$A:$A,0),MATCH(BU$2,q_projections!$2:$2,0))</f>
        <v>#N/A</v>
      </c>
      <c r="BV6" s="61" t="e">
        <f>INDEX(q_projections!$A:$BD,MATCH($A6,q_projections!$A:$A,0),MATCH(BV$2,q_projections!$2:$2,0))</f>
        <v>#N/A</v>
      </c>
      <c r="BW6" s="61" t="e">
        <f>INDEX(q_projections!$A:$BD,MATCH($A6,q_projections!$A:$A,0),MATCH(BW$2,q_projections!$2:$2,0))</f>
        <v>#N/A</v>
      </c>
      <c r="BX6" s="61" t="e">
        <f>INDEX(q_projections!$A:$BD,MATCH($A6,q_projections!$A:$A,0),MATCH(BX$2,q_projections!$2:$2,0))</f>
        <v>#N/A</v>
      </c>
      <c r="BY6" s="61" t="e">
        <f>INDEX(q_projections!$A:$BD,MATCH($A6,q_projections!$A:$A,0),MATCH(BY$2,q_projections!$2:$2,0))</f>
        <v>#N/A</v>
      </c>
      <c r="BZ6" s="61" t="e">
        <f>INDEX(q_projections!$A:$BD,MATCH($A6,q_projections!$A:$A,0),MATCH(BZ$2,q_projections!$2:$2,0))</f>
        <v>#N/A</v>
      </c>
      <c r="CA6" s="61" t="e">
        <f>INDEX(q_projections!$A:$BD,MATCH($A6,q_projections!$A:$A,0),MATCH(CA$2,q_projections!$2:$2,0))</f>
        <v>#N/A</v>
      </c>
      <c r="CB6" s="61" t="e">
        <f>INDEX(q_projections!$A:$BD,MATCH($A6,q_projections!$A:$A,0),MATCH(CB$2,q_projections!$2:$2,0))</f>
        <v>#N/A</v>
      </c>
      <c r="CC6" s="61" t="e">
        <f>INDEX(q_projections!$A:$BD,MATCH($A6,q_projections!$A:$A,0),MATCH(CC$2,q_projections!$2:$2,0))</f>
        <v>#N/A</v>
      </c>
      <c r="CD6" s="61" t="e">
        <f>INDEX(q_projections!$A:$BD,MATCH($A6,q_projections!$A:$A,0),MATCH(CD$2,q_projections!$2:$2,0))</f>
        <v>#N/A</v>
      </c>
      <c r="CE6" s="61" t="e">
        <f>INDEX(q_projections!$A:$BD,MATCH($A6,q_projections!$A:$A,0),MATCH(CE$2,q_projections!$2:$2,0))</f>
        <v>#N/A</v>
      </c>
      <c r="CF6" s="61" t="e">
        <f>INDEX(q_projections!$A:$BD,MATCH($A6,q_projections!$A:$A,0),MATCH(CF$2,q_projections!$2:$2,0))</f>
        <v>#N/A</v>
      </c>
      <c r="CG6" s="61" t="e">
        <f>INDEX(q_projections!$A:$BD,MATCH($A6,q_projections!$A:$A,0),MATCH(CG$2,q_projections!$2:$2,0))</f>
        <v>#N/A</v>
      </c>
      <c r="CH6" s="61" t="e">
        <f>INDEX(q_projections!$A:$BD,MATCH($A6,q_projections!$A:$A,0),MATCH(CH$2,q_projections!$2:$2,0))</f>
        <v>#N/A</v>
      </c>
      <c r="CI6" s="61" t="e">
        <f>INDEX(q_projections!$A:$BD,MATCH($A6,q_projections!$A:$A,0),MATCH(CI$2,q_projections!$2:$2,0))</f>
        <v>#N/A</v>
      </c>
      <c r="CJ6" s="61" t="e">
        <f>INDEX(q_projections!$A:$BD,MATCH($A6,q_projections!$A:$A,0),MATCH(CJ$2,q_projections!$2:$2,0))</f>
        <v>#N/A</v>
      </c>
      <c r="CK6" s="61" t="e">
        <f>INDEX(q_projections!$A:$BD,MATCH($A6,q_projections!$A:$A,0),MATCH(CK$2,q_projections!$2:$2,0))</f>
        <v>#N/A</v>
      </c>
      <c r="CL6" s="61" t="e">
        <f>INDEX(q_projections!$A:$BD,MATCH($A6,q_projections!$A:$A,0),MATCH(CL$2,q_projections!$2:$2,0))</f>
        <v>#N/A</v>
      </c>
      <c r="CM6" s="61" t="e">
        <f>INDEX(q_projections!$A:$BD,MATCH($A6,q_projections!$A:$A,0),MATCH(CM$2,q_projections!$2:$2,0))</f>
        <v>#N/A</v>
      </c>
      <c r="CN6" s="61" t="e">
        <f>INDEX(q_projections!$A:$BD,MATCH($A6,q_projections!$A:$A,0),MATCH(CN$2,q_projections!$2:$2,0))</f>
        <v>#N/A</v>
      </c>
      <c r="CO6" s="61" t="e">
        <f>INDEX(q_projections!$A:$BD,MATCH($A6,q_projections!$A:$A,0),MATCH(CO$2,q_projections!$2:$2,0))</f>
        <v>#N/A</v>
      </c>
      <c r="CP6" s="61" t="e">
        <f>INDEX(q_projections!$A:$BD,MATCH($A6,q_projections!$A:$A,0),MATCH(CP$2,q_projections!$2:$2,0))</f>
        <v>#N/A</v>
      </c>
      <c r="CQ6" s="61" t="e">
        <f>INDEX(q_projections!$A:$BD,MATCH($A6,q_projections!$A:$A,0),MATCH(CQ$2,q_projections!$2:$2,0))</f>
        <v>#N/A</v>
      </c>
      <c r="CR6" s="61" t="e">
        <f>INDEX(q_projections!$A:$BD,MATCH($A6,q_projections!$A:$A,0),MATCH(CR$2,q_projections!$2:$2,0))</f>
        <v>#N/A</v>
      </c>
      <c r="CS6" s="61" t="e">
        <f>INDEX(q_projections!$A:$BD,MATCH($A6,q_projections!$A:$A,0),MATCH(CS$2,q_projections!$2:$2,0))</f>
        <v>#N/A</v>
      </c>
      <c r="CT6" s="61" t="e">
        <f>INDEX(q_projections!$A:$BD,MATCH($A6,q_projections!$A:$A,0),MATCH(CT$2,q_projections!$2:$2,0))</f>
        <v>#N/A</v>
      </c>
      <c r="CU6" s="61" t="e">
        <f>INDEX(q_projections!$A:$BD,MATCH($A6,q_projections!$A:$A,0),MATCH(CU$2,q_projections!$2:$2,0))</f>
        <v>#N/A</v>
      </c>
      <c r="CV6" s="61" t="e">
        <f>INDEX(q_projections!$A:$BD,MATCH($A6,q_projections!$A:$A,0),MATCH(CV$2,q_projections!$2:$2,0))</f>
        <v>#N/A</v>
      </c>
      <c r="CW6" s="61" t="e">
        <f>INDEX(q_projections!$A:$BD,MATCH($A6,q_projections!$A:$A,0),MATCH(CW$2,q_projections!$2:$2,0))</f>
        <v>#N/A</v>
      </c>
      <c r="CX6" s="61" t="e">
        <f>INDEX(q_projections!$A:$BD,MATCH($A6,q_projections!$A:$A,0),MATCH(CX$2,q_projections!$2:$2,0))</f>
        <v>#N/A</v>
      </c>
      <c r="CY6" s="61" t="e">
        <f>INDEX(q_projections!$A:$BD,MATCH($A6,q_projections!$A:$A,0),MATCH(CY$2,q_projections!$2:$2,0))</f>
        <v>#N/A</v>
      </c>
      <c r="CZ6" s="61" t="e">
        <f>INDEX(q_projections!$A:$BD,MATCH($A6,q_projections!$A:$A,0),MATCH(CZ$2,q_projections!$2:$2,0))</f>
        <v>#N/A</v>
      </c>
      <c r="DA6" s="61" t="e">
        <f>INDEX(q_projections!$A:$BD,MATCH($A6,q_projections!$A:$A,0),MATCH(DA$2,q_projections!$2:$2,0))</f>
        <v>#N/A</v>
      </c>
      <c r="DB6" s="61" t="e">
        <f>INDEX(q_projections!$A:$BD,MATCH($A6,q_projections!$A:$A,0),MATCH(DB$2,q_projections!$2:$2,0))</f>
        <v>#N/A</v>
      </c>
      <c r="DC6" s="61" t="e">
        <f>INDEX(q_projections!$A:$BD,MATCH($A6,q_projections!$A:$A,0),MATCH(DC$2,q_projections!$2:$2,0))</f>
        <v>#N/A</v>
      </c>
      <c r="DD6" s="61" t="e">
        <f>INDEX(q_projections!$A:$BD,MATCH($A6,q_projections!$A:$A,0),MATCH(DD$2,q_projections!$2:$2,0))</f>
        <v>#N/A</v>
      </c>
      <c r="DE6" s="61" t="e">
        <f>INDEX(q_projections!$A:$BD,MATCH($A6,q_projections!$A:$A,0),MATCH(DE$2,q_projections!$2:$2,0))</f>
        <v>#N/A</v>
      </c>
      <c r="DF6" s="61" t="e">
        <f>INDEX(q_projections!$A:$BD,MATCH($A6,q_projections!$A:$A,0),MATCH(DF$2,q_projections!$2:$2,0))</f>
        <v>#N/A</v>
      </c>
      <c r="DG6" s="61" t="e">
        <f>INDEX(q_projections!$A:$BD,MATCH($A6,q_projections!$A:$A,0),MATCH(DG$2,q_projections!$2:$2,0))</f>
        <v>#N/A</v>
      </c>
      <c r="DH6" s="61" t="e">
        <f>INDEX(q_projections!$A:$BD,MATCH($A6,q_projections!$A:$A,0),MATCH(DH$2,q_projections!$2:$2,0))</f>
        <v>#N/A</v>
      </c>
      <c r="DI6" s="61" t="e">
        <f>INDEX(q_projections!$A:$BD,MATCH($A6,q_projections!$A:$A,0),MATCH(DI$2,q_projections!$2:$2,0))</f>
        <v>#N/A</v>
      </c>
      <c r="DJ6" s="61" t="e">
        <f>INDEX(q_projections!$A:$BD,MATCH($A6,q_projections!$A:$A,0),MATCH(DJ$2,q_projections!$2:$2,0))</f>
        <v>#N/A</v>
      </c>
      <c r="DK6" s="61" t="e">
        <f>INDEX(q_projections!$A:$BD,MATCH($A6,q_projections!$A:$A,0),MATCH(DK$2,q_projections!$2:$2,0))</f>
        <v>#N/A</v>
      </c>
      <c r="DL6" s="61" t="e">
        <f>INDEX(q_projections!$A:$BD,MATCH($A6,q_projections!$A:$A,0),MATCH(DL$2,q_projections!$2:$2,0))</f>
        <v>#N/A</v>
      </c>
      <c r="DM6" s="61" t="e">
        <f>INDEX(q_projections!$A:$BD,MATCH($A6,q_projections!$A:$A,0),MATCH(DM$2,q_projections!$2:$2,0))</f>
        <v>#N/A</v>
      </c>
      <c r="DN6" s="61" t="e">
        <f>INDEX(q_projections!$A:$BD,MATCH($A6,q_projections!$A:$A,0),MATCH(DN$2,q_projections!$2:$2,0))</f>
        <v>#N/A</v>
      </c>
      <c r="DO6" s="61" t="e">
        <f>INDEX(q_projections!$A:$BD,MATCH($A6,q_projections!$A:$A,0),MATCH(DO$2,q_projections!$2:$2,0))</f>
        <v>#N/A</v>
      </c>
      <c r="DP6" s="61" t="e">
        <f>INDEX(q_projections!$A:$BD,MATCH($A6,q_projections!$A:$A,0),MATCH(DP$2,q_projections!$2:$2,0))</f>
        <v>#N/A</v>
      </c>
      <c r="DQ6" s="61" t="e">
        <f>INDEX(q_projections!$A:$BD,MATCH($A6,q_projections!$A:$A,0),MATCH(DQ$2,q_projections!$2:$2,0))</f>
        <v>#N/A</v>
      </c>
      <c r="DR6" s="61" t="e">
        <f>INDEX(q_projections!$A:$BD,MATCH($A6,q_projections!$A:$A,0),MATCH(DR$2,q_projections!$2:$2,0))</f>
        <v>#N/A</v>
      </c>
      <c r="DS6" s="61" t="e">
        <f>INDEX(q_projections!$A:$BD,MATCH($A6,q_projections!$A:$A,0),MATCH(DS$2,q_projections!$2:$2,0))</f>
        <v>#N/A</v>
      </c>
      <c r="DT6" s="61" t="e">
        <f>INDEX(q_projections!$A:$BD,MATCH($A6,q_projections!$A:$A,0),MATCH(DT$2,q_projections!$2:$2,0))</f>
        <v>#N/A</v>
      </c>
      <c r="DU6" s="61" t="e">
        <f>INDEX(q_projections!$A:$BD,MATCH($A6,q_projections!$A:$A,0),MATCH(DU$2,q_projections!$2:$2,0))</f>
        <v>#N/A</v>
      </c>
      <c r="DV6" s="61" t="e">
        <f>INDEX(q_projections!$A:$BD,MATCH($A6,q_projections!$A:$A,0),MATCH(DV$2,q_projections!$2:$2,0))</f>
        <v>#N/A</v>
      </c>
      <c r="DW6" s="61" t="e">
        <f>INDEX(q_projections!$A:$BD,MATCH($A6,q_projections!$A:$A,0),MATCH(DW$2,q_projections!$2:$2,0))</f>
        <v>#N/A</v>
      </c>
      <c r="DX6" s="61" t="e">
        <f>INDEX(q_projections!$A:$BD,MATCH($A6,q_projections!$A:$A,0),MATCH(DX$2,q_projections!$2:$2,0))</f>
        <v>#N/A</v>
      </c>
      <c r="DY6" s="61" t="e">
        <f>INDEX(q_projections!$A:$BD,MATCH($A6,q_projections!$A:$A,0),MATCH(DY$2,q_projections!$2:$2,0))</f>
        <v>#N/A</v>
      </c>
      <c r="DZ6" s="61" t="e">
        <f>INDEX(q_projections!$A:$BD,MATCH($A6,q_projections!$A:$A,0),MATCH(DZ$2,q_projections!$2:$2,0))</f>
        <v>#N/A</v>
      </c>
      <c r="EA6" s="61" t="e">
        <f>INDEX(q_projections!$A:$BD,MATCH($A6,q_projections!$A:$A,0),MATCH(EA$2,q_projections!$2:$2,0))</f>
        <v>#N/A</v>
      </c>
      <c r="EB6" s="61" t="e">
        <f>INDEX(q_projections!$A:$BD,MATCH($A6,q_projections!$A:$A,0),MATCH(EB$2,q_projections!$2:$2,0))</f>
        <v>#N/A</v>
      </c>
      <c r="EC6" s="61" t="e">
        <f>INDEX(q_projections!$A:$BD,MATCH($A6,q_projections!$A:$A,0),MATCH(EC$2,q_projections!$2:$2,0))</f>
        <v>#N/A</v>
      </c>
      <c r="ED6" s="61" t="e">
        <f>INDEX(q_projections!$A:$BD,MATCH($A6,q_projections!$A:$A,0),MATCH(ED$2,q_projections!$2:$2,0))</f>
        <v>#N/A</v>
      </c>
      <c r="EE6" s="61" t="e">
        <f>INDEX(q_projections!$A:$BD,MATCH($A6,q_projections!$A:$A,0),MATCH(EE$2,q_projections!$2:$2,0))</f>
        <v>#N/A</v>
      </c>
      <c r="EF6" s="61" t="e">
        <f>INDEX(q_projections!$A:$BD,MATCH($A6,q_projections!$A:$A,0),MATCH(EF$2,q_projections!$2:$2,0))</f>
        <v>#N/A</v>
      </c>
      <c r="EG6" s="61" t="e">
        <f>INDEX(q_projections!$A:$BD,MATCH($A6,q_projections!$A:$A,0),MATCH(EG$2,q_projections!$2:$2,0))</f>
        <v>#N/A</v>
      </c>
      <c r="EH6" s="61" t="e">
        <f>INDEX(q_projections!$A:$BD,MATCH($A6,q_projections!$A:$A,0),MATCH(EH$2,q_projections!$2:$2,0))</f>
        <v>#N/A</v>
      </c>
      <c r="EI6" s="61" t="e">
        <f>INDEX(q_projections!$A:$BD,MATCH($A6,q_projections!$A:$A,0),MATCH(EI$2,q_projections!$2:$2,0))</f>
        <v>#N/A</v>
      </c>
      <c r="EJ6" s="61" t="e">
        <f>INDEX(q_projections!$A:$BD,MATCH($A6,q_projections!$A:$A,0),MATCH(EJ$2,q_projections!$2:$2,0))</f>
        <v>#N/A</v>
      </c>
      <c r="EK6" s="61" t="e">
        <f>INDEX(q_projections!$A:$BD,MATCH($A6,q_projections!$A:$A,0),MATCH(EK$2,q_projections!$2:$2,0))</f>
        <v>#N/A</v>
      </c>
      <c r="EL6" s="61" t="e">
        <f>INDEX(q_projections!$A:$BD,MATCH($A6,q_projections!$A:$A,0),MATCH(EL$2,q_projections!$2:$2,0))</f>
        <v>#N/A</v>
      </c>
      <c r="EM6" s="61" t="e">
        <f>INDEX(q_projections!$A:$BD,MATCH($A6,q_projections!$A:$A,0),MATCH(EM$2,q_projections!$2:$2,0))</f>
        <v>#N/A</v>
      </c>
      <c r="EN6" s="61" t="e">
        <f>INDEX(q_projections!$A:$BD,MATCH($A6,q_projections!$A:$A,0),MATCH(EN$2,q_projections!$2:$2,0))</f>
        <v>#N/A</v>
      </c>
      <c r="EO6" s="61" t="e">
        <f>INDEX(q_projections!$A:$BD,MATCH($A6,q_projections!$A:$A,0),MATCH(EO$2,q_projections!$2:$2,0))</f>
        <v>#N/A</v>
      </c>
      <c r="EP6" s="61" t="e">
        <f>INDEX(q_projections!$A:$BD,MATCH($A6,q_projections!$A:$A,0),MATCH(EP$2,q_projections!$2:$2,0))</f>
        <v>#N/A</v>
      </c>
      <c r="EQ6" s="61" t="e">
        <f>INDEX(q_projections!$A:$BD,MATCH($A6,q_projections!$A:$A,0),MATCH(EQ$2,q_projections!$2:$2,0))</f>
        <v>#N/A</v>
      </c>
      <c r="ER6" s="61" t="e">
        <f>INDEX(q_projections!$A:$BD,MATCH($A6,q_projections!$A:$A,0),MATCH(ER$2,q_projections!$2:$2,0))</f>
        <v>#N/A</v>
      </c>
      <c r="ES6" s="61" t="e">
        <f>INDEX(q_projections!$A:$BD,MATCH($A6,q_projections!$A:$A,0),MATCH(ES$2,q_projections!$2:$2,0))</f>
        <v>#N/A</v>
      </c>
      <c r="ET6" s="61" t="e">
        <f>INDEX(q_projections!$A:$BD,MATCH($A6,q_projections!$A:$A,0),MATCH(ET$2,q_projections!$2:$2,0))</f>
        <v>#N/A</v>
      </c>
      <c r="EU6" s="61" t="e">
        <f>INDEX(q_projections!$A:$BD,MATCH($A6,q_projections!$A:$A,0),MATCH(EU$2,q_projections!$2:$2,0))</f>
        <v>#N/A</v>
      </c>
      <c r="EV6" s="61" t="e">
        <f>INDEX(q_projections!$A:$BD,MATCH($A6,q_projections!$A:$A,0),MATCH(EV$2,q_projections!$2:$2,0))</f>
        <v>#N/A</v>
      </c>
      <c r="EW6" s="61" t="e">
        <f>INDEX(q_projections!$A:$BD,MATCH($A6,q_projections!$A:$A,0),MATCH(EW$2,q_projections!$2:$2,0))</f>
        <v>#N/A</v>
      </c>
      <c r="EX6" s="61" t="e">
        <f>INDEX(q_projections!$A:$BD,MATCH($A6,q_projections!$A:$A,0),MATCH(EX$2,q_projections!$2:$2,0))</f>
        <v>#N/A</v>
      </c>
      <c r="EY6" s="61" t="e">
        <f>INDEX(q_projections!$A:$BD,MATCH($A6,q_projections!$A:$A,0),MATCH(EY$2,q_projections!$2:$2,0))</f>
        <v>#N/A</v>
      </c>
      <c r="EZ6" s="61" t="e">
        <f>INDEX(q_projections!$A:$BD,MATCH($A6,q_projections!$A:$A,0),MATCH(EZ$2,q_projections!$2:$2,0))</f>
        <v>#N/A</v>
      </c>
      <c r="FA6" s="61" t="e">
        <f>INDEX(q_projections!$A:$BD,MATCH($A6,q_projections!$A:$A,0),MATCH(FA$2,q_projections!$2:$2,0))</f>
        <v>#N/A</v>
      </c>
      <c r="FB6" s="61" t="e">
        <f>INDEX(q_projections!$A:$BD,MATCH($A6,q_projections!$A:$A,0),MATCH(FB$2,q_projections!$2:$2,0))</f>
        <v>#N/A</v>
      </c>
      <c r="FC6" s="61" t="e">
        <f>INDEX(q_projections!$A:$BD,MATCH($A6,q_projections!$A:$A,0),MATCH(FC$2,q_projections!$2:$2,0))</f>
        <v>#N/A</v>
      </c>
      <c r="FD6" s="61" t="e">
        <f>INDEX(q_projections!$A:$BD,MATCH($A6,q_projections!$A:$A,0),MATCH(FD$2,q_projections!$2:$2,0))</f>
        <v>#N/A</v>
      </c>
      <c r="FE6" s="61" t="e">
        <f>INDEX(q_projections!$A:$BD,MATCH($A6,q_projections!$A:$A,0),MATCH(FE$2,q_projections!$2:$2,0))</f>
        <v>#N/A</v>
      </c>
      <c r="FF6" s="61" t="e">
        <f>INDEX(q_projections!$A:$BD,MATCH($A6,q_projections!$A:$A,0),MATCH(FF$2,q_projections!$2:$2,0))</f>
        <v>#N/A</v>
      </c>
      <c r="FG6" s="61" t="e">
        <f>INDEX(q_projections!$A:$BD,MATCH($A6,q_projections!$A:$A,0),MATCH(FG$2,q_projections!$2:$2,0))</f>
        <v>#N/A</v>
      </c>
      <c r="FH6" s="61" t="e">
        <f>INDEX(q_projections!$A:$BD,MATCH($A6,q_projections!$A:$A,0),MATCH(FH$2,q_projections!$2:$2,0))</f>
        <v>#N/A</v>
      </c>
      <c r="FI6" s="61" t="e">
        <f>INDEX(q_projections!$A:$BD,MATCH($A6,q_projections!$A:$A,0),MATCH(FI$2,q_projections!$2:$2,0))</f>
        <v>#N/A</v>
      </c>
      <c r="FJ6" s="61" t="e">
        <f>INDEX(q_projections!$A:$BD,MATCH($A6,q_projections!$A:$A,0),MATCH(FJ$2,q_projections!$2:$2,0))</f>
        <v>#N/A</v>
      </c>
      <c r="FK6" s="61" t="e">
        <f>INDEX(q_projections!$A:$BD,MATCH($A6,q_projections!$A:$A,0),MATCH(FK$2,q_projections!$2:$2,0))</f>
        <v>#N/A</v>
      </c>
      <c r="FL6" s="61" t="e">
        <f>INDEX(q_projections!$A:$BD,MATCH($A6,q_projections!$A:$A,0),MATCH(FL$2,q_projections!$2:$2,0))</f>
        <v>#N/A</v>
      </c>
      <c r="FM6" s="61" t="e">
        <f>INDEX(q_projections!$A:$BD,MATCH($A6,q_projections!$A:$A,0),MATCH(FM$2,q_projections!$2:$2,0))</f>
        <v>#N/A</v>
      </c>
      <c r="FN6" s="61" t="e">
        <f>INDEX(q_projections!$A:$BD,MATCH($A6,q_projections!$A:$A,0),MATCH(FN$2,q_projections!$2:$2,0))</f>
        <v>#N/A</v>
      </c>
      <c r="FO6" s="61" t="e">
        <f>INDEX(q_projections!$A:$BD,MATCH($A6,q_projections!$A:$A,0),MATCH(FO$2,q_projections!$2:$2,0))</f>
        <v>#N/A</v>
      </c>
      <c r="FP6" s="61" t="e">
        <f>INDEX(q_projections!$A:$BD,MATCH($A6,q_projections!$A:$A,0),MATCH(FP$2,q_projections!$2:$2,0))</f>
        <v>#N/A</v>
      </c>
      <c r="FQ6" s="61" t="e">
        <f>INDEX(q_projections!$A:$BD,MATCH($A6,q_projections!$A:$A,0),MATCH(FQ$2,q_projections!$2:$2,0))</f>
        <v>#N/A</v>
      </c>
      <c r="FR6" s="61" t="e">
        <f>INDEX(q_projections!$A:$BD,MATCH($A6,q_projections!$A:$A,0),MATCH(FR$2,q_projections!$2:$2,0))</f>
        <v>#N/A</v>
      </c>
      <c r="FS6" s="61" t="e">
        <f>INDEX(q_projections!$A:$BD,MATCH($A6,q_projections!$A:$A,0),MATCH(FS$2,q_projections!$2:$2,0))</f>
        <v>#N/A</v>
      </c>
      <c r="FT6" s="61" t="e">
        <f>INDEX(q_projections!$A:$BD,MATCH($A6,q_projections!$A:$A,0),MATCH(FT$2,q_projections!$2:$2,0))</f>
        <v>#N/A</v>
      </c>
      <c r="FU6" s="61" t="e">
        <f>INDEX(q_projections!$A:$BD,MATCH($A6,q_projections!$A:$A,0),MATCH(FU$2,q_projections!$2:$2,0))</f>
        <v>#N/A</v>
      </c>
      <c r="FV6" s="61" t="e">
        <f>INDEX(q_projections!$A:$BD,MATCH($A6,q_projections!$A:$A,0),MATCH(FV$2,q_projections!$2:$2,0))</f>
        <v>#N/A</v>
      </c>
      <c r="FW6" s="61" t="e">
        <f>INDEX(q_projections!$A:$BD,MATCH($A6,q_projections!$A:$A,0),MATCH(FW$2,q_projections!$2:$2,0))</f>
        <v>#N/A</v>
      </c>
      <c r="FX6" s="61" t="e">
        <f>INDEX(q_projections!$A:$BD,MATCH($A6,q_projections!$A:$A,0),MATCH(FX$2,q_projections!$2:$2,0))</f>
        <v>#N/A</v>
      </c>
      <c r="FY6" s="61" t="e">
        <f>INDEX(q_projections!$A:$BD,MATCH($A6,q_projections!$A:$A,0),MATCH(FY$2,q_projections!$2:$2,0))</f>
        <v>#N/A</v>
      </c>
      <c r="FZ6" s="61" t="e">
        <f>INDEX(q_projections!$A:$BD,MATCH($A6,q_projections!$A:$A,0),MATCH(FZ$2,q_projections!$2:$2,0))</f>
        <v>#N/A</v>
      </c>
      <c r="GA6" s="61" t="e">
        <f>INDEX(q_projections!$A:$BD,MATCH($A6,q_projections!$A:$A,0),MATCH(GA$2,q_projections!$2:$2,0))</f>
        <v>#N/A</v>
      </c>
      <c r="GB6" s="61" t="e">
        <f>INDEX(q_projections!$A:$BD,MATCH($A6,q_projections!$A:$A,0),MATCH(GB$2,q_projections!$2:$2,0))</f>
        <v>#N/A</v>
      </c>
      <c r="GC6" s="61" t="e">
        <f>INDEX(q_projections!$A:$BD,MATCH($A6,q_projections!$A:$A,0),MATCH(GC$2,q_projections!$2:$2,0))</f>
        <v>#N/A</v>
      </c>
      <c r="GD6" s="61">
        <f>INDEX(q_projections!$A:$BD,MATCH($A6,q_projections!$A:$A,0),MATCH(GD$2,q_projections!$2:$2,0))</f>
        <v>1.708</v>
      </c>
      <c r="GE6" s="61">
        <f>INDEX(q_projections!$A:$BD,MATCH($A6,q_projections!$A:$A,0),MATCH(GE$2,q_projections!$2:$2,0))</f>
        <v>1.63</v>
      </c>
      <c r="GF6" s="61">
        <f>INDEX(q_projections!$A:$BD,MATCH($A6,q_projections!$A:$A,0),MATCH(GF$2,q_projections!$2:$2,0))</f>
        <v>1.6140000000000001</v>
      </c>
      <c r="GG6" s="61">
        <f>INDEX(q_projections!$A:$BD,MATCH($A6,q_projections!$A:$A,0),MATCH(GG$2,q_projections!$2:$2,0))</f>
        <v>1.6080000000000001</v>
      </c>
      <c r="GH6" s="61">
        <f>INDEX(q_projections!$A:$BD,MATCH($A6,q_projections!$A:$A,0),MATCH(GH$2,q_projections!$2:$2,0))</f>
        <v>1.579</v>
      </c>
      <c r="GI6" s="61">
        <f>INDEX(q_projections!$A:$BD,MATCH($A6,q_projections!$A:$A,0),MATCH(GI$2,q_projections!$2:$2,0))</f>
        <v>1.6060000000000001</v>
      </c>
      <c r="GJ6" s="61">
        <f>INDEX(q_projections!$A:$BD,MATCH($A6,q_projections!$A:$A,0),MATCH(GJ$2,q_projections!$2:$2,0))</f>
        <v>1.6479999999999999</v>
      </c>
      <c r="GK6" s="61">
        <f>INDEX(q_projections!$A:$BD,MATCH($A6,q_projections!$A:$A,0),MATCH(GK$2,q_projections!$2:$2,0))</f>
        <v>1.708</v>
      </c>
      <c r="GL6" s="61">
        <f>INDEX(q_projections!$A:$BD,MATCH($A6,q_projections!$A:$A,0),MATCH(GL$2,q_projections!$2:$2,0))</f>
        <v>1.8380000000000001</v>
      </c>
      <c r="GM6" s="61">
        <f>INDEX(q_projections!$A:$BD,MATCH($A6,q_projections!$A:$A,0),MATCH(GM$2,q_projections!$2:$2,0))</f>
        <v>1.9339999999999999</v>
      </c>
      <c r="GN6" s="61">
        <f>INDEX(q_projections!$A:$BD,MATCH($A6,q_projections!$A:$A,0),MATCH(GN$2,q_projections!$2:$2,0))</f>
        <v>1.998</v>
      </c>
      <c r="GO6" s="61">
        <f>INDEX(q_projections!$A:$BD,MATCH($A6,q_projections!$A:$A,0),MATCH(GO$2,q_projections!$2:$2,0))</f>
        <v>2.0510000000000002</v>
      </c>
      <c r="GP6" s="61">
        <f>INDEX(q_projections!$A:$BD,MATCH($A6,q_projections!$A:$A,0),MATCH(GP$2,q_projections!$2:$2,0))</f>
        <v>2.089</v>
      </c>
      <c r="GQ6" s="61">
        <f>INDEX(q_projections!$A:$BD,MATCH($A6,q_projections!$A:$A,0),MATCH(GQ$2,q_projections!$2:$2,0))</f>
        <v>2.1349999999999998</v>
      </c>
      <c r="GR6" s="61">
        <f>INDEX(q_projections!$A:$BD,MATCH($A6,q_projections!$A:$A,0),MATCH(GR$2,q_projections!$2:$2,0))</f>
        <v>2.1539999999999999</v>
      </c>
      <c r="GS6" s="61">
        <f>INDEX(q_projections!$A:$BD,MATCH($A6,q_projections!$A:$A,0),MATCH(GS$2,q_projections!$2:$2,0))</f>
        <v>2.157</v>
      </c>
      <c r="GT6" s="61">
        <f>INDEX(q_projections!$A:$BD,MATCH($A6,q_projections!$A:$A,0),MATCH(GT$2,q_projections!$2:$2,0))</f>
        <v>2.1269999999999998</v>
      </c>
      <c r="GU6" s="61">
        <f>INDEX(q_projections!$A:$BD,MATCH($A6,q_projections!$A:$A,0),MATCH(GU$2,q_projections!$2:$2,0))</f>
        <v>2.1070000000000002</v>
      </c>
      <c r="GV6" s="61">
        <f>INDEX(q_projections!$A:$BD,MATCH($A6,q_projections!$A:$A,0),MATCH(GV$2,q_projections!$2:$2,0))</f>
        <v>2.0910000000000002</v>
      </c>
      <c r="GW6" s="61">
        <f>INDEX(q_projections!$A:$BD,MATCH($A6,q_projections!$A:$A,0),MATCH(GW$2,q_projections!$2:$2,0))</f>
        <v>2.0739999999999998</v>
      </c>
      <c r="GX6" s="61">
        <f>INDEX(q_projections!$A:$BD,MATCH($A6,q_projections!$A:$A,0),MATCH(GX$2,q_projections!$2:$2,0))</f>
        <v>2.044</v>
      </c>
      <c r="GY6" s="61">
        <f>INDEX(q_projections!$A:$BD,MATCH($A6,q_projections!$A:$A,0),MATCH(GY$2,q_projections!$2:$2,0))</f>
        <v>2.028</v>
      </c>
      <c r="GZ6" s="61">
        <f>INDEX(q_projections!$A:$BD,MATCH($A6,q_projections!$A:$A,0),MATCH(GZ$2,q_projections!$2:$2,0))</f>
        <v>2.0129999999999999</v>
      </c>
      <c r="HA6" s="61">
        <f>INDEX(q_projections!$A:$BD,MATCH($A6,q_projections!$A:$A,0),MATCH(HA$2,q_projections!$2:$2,0))</f>
        <v>2</v>
      </c>
      <c r="HB6" s="61">
        <f>INDEX(q_projections!$A:$BD,MATCH($A6,q_projections!$A:$A,0),MATCH(HB$2,q_projections!$2:$2,0))</f>
        <v>1.9930000000000001</v>
      </c>
      <c r="HC6" s="61">
        <f>INDEX(q_projections!$A:$BD,MATCH($A6,q_projections!$A:$A,0),MATCH(HC$2,q_projections!$2:$2,0))</f>
        <v>1.98</v>
      </c>
      <c r="HD6" s="61">
        <f>INDEX(q_projections!$A:$BD,MATCH($A6,q_projections!$A:$A,0),MATCH(HD$2,q_projections!$2:$2,0))</f>
        <v>1.968</v>
      </c>
      <c r="HE6" s="61">
        <f>INDEX(q_projections!$A:$BD,MATCH($A6,q_projections!$A:$A,0),MATCH(HE$2,q_projections!$2:$2,0))</f>
        <v>1.954</v>
      </c>
      <c r="HF6" s="61">
        <f>INDEX(q_projections!$A:$BD,MATCH($A6,q_projections!$A:$A,0),MATCH(HF$2,q_projections!$2:$2,0))</f>
        <v>1.9390000000000001</v>
      </c>
      <c r="HG6" s="61">
        <f>INDEX(q_projections!$A:$BD,MATCH($A6,q_projections!$A:$A,0),MATCH(HG$2,q_projections!$2:$2,0))</f>
        <v>1.93</v>
      </c>
      <c r="HH6" s="61">
        <f>INDEX(q_projections!$A:$BD,MATCH($A6,q_projections!$A:$A,0),MATCH(HH$2,q_projections!$2:$2,0))</f>
        <v>1.9159999999999999</v>
      </c>
      <c r="HI6" s="61">
        <f>INDEX(q_projections!$A:$BD,MATCH($A6,q_projections!$A:$A,0),MATCH(HI$2,q_projections!$2:$2,0))</f>
        <v>1.9</v>
      </c>
      <c r="HJ6" s="61">
        <f>INDEX(q_projections!$A:$BD,MATCH($A6,q_projections!$A:$A,0),MATCH(HJ$2,q_projections!$2:$2,0))</f>
        <v>1.883</v>
      </c>
      <c r="HK6" s="61">
        <f>INDEX(q_projections!$A:$BD,MATCH($A6,q_projections!$A:$A,0),MATCH(HK$2,q_projections!$2:$2,0))</f>
        <v>1.8620000000000001</v>
      </c>
      <c r="HL6" s="61">
        <f>INDEX(q_projections!$A:$BD,MATCH($A6,q_projections!$A:$A,0),MATCH(HL$2,q_projections!$2:$2,0))</f>
        <v>1.843</v>
      </c>
      <c r="HM6" s="61">
        <f>INDEX(q_projections!$A:$BD,MATCH($A6,q_projections!$A:$A,0),MATCH(HM$2,q_projections!$2:$2,0))</f>
        <v>1.823</v>
      </c>
      <c r="HN6" s="61">
        <f>INDEX(q_projections!$A:$BD,MATCH($A6,q_projections!$A:$A,0),MATCH(HN$2,q_projections!$2:$2,0))</f>
        <v>1.798</v>
      </c>
      <c r="HO6" s="61">
        <f>INDEX(q_projections!$A:$BD,MATCH($A6,q_projections!$A:$A,0),MATCH(HO$2,q_projections!$2:$2,0))</f>
        <v>1.7729999999999999</v>
      </c>
      <c r="HP6" s="61">
        <f>INDEX(q_projections!$A:$BD,MATCH($A6,q_projections!$A:$A,0),MATCH(HP$2,q_projections!$2:$2,0))</f>
        <v>1.756</v>
      </c>
      <c r="HQ6" s="61">
        <f>INDEX(q_projections!$A:$BD,MATCH($A6,q_projections!$A:$A,0),MATCH(HQ$2,q_projections!$2:$2,0))</f>
        <v>1.7430000000000001</v>
      </c>
      <c r="HR6" s="61">
        <f>INDEX(q_projections!$A:$BD,MATCH($A6,q_projections!$A:$A,0),MATCH(HR$2,q_projections!$2:$2,0))</f>
        <v>1.734</v>
      </c>
      <c r="HS6" s="61">
        <f>INDEX(q_projections!$A:$BD,MATCH($A6,q_projections!$A:$A,0),MATCH(HS$2,q_projections!$2:$2,0))</f>
        <v>1.7190000000000001</v>
      </c>
      <c r="HT6" s="61">
        <f>INDEX(q_projections!$A:$BD,MATCH($A6,q_projections!$A:$A,0),MATCH(HT$2,q_projections!$2:$2,0))</f>
        <v>1.714</v>
      </c>
      <c r="HU6" s="61">
        <f>INDEX(q_projections!$A:$BD,MATCH($A6,q_projections!$A:$A,0),MATCH(HU$2,q_projections!$2:$2,0))</f>
        <v>1.714</v>
      </c>
      <c r="HV6" s="61">
        <f>INDEX(q_projections!$A:$BD,MATCH($A6,q_projections!$A:$A,0),MATCH(HV$2,q_projections!$2:$2,0))</f>
        <v>1.722</v>
      </c>
      <c r="HW6" s="61">
        <f>INDEX(q_projections!$A:$BD,MATCH($A6,q_projections!$A:$A,0),MATCH(HW$2,q_projections!$2:$2,0))</f>
        <v>1.7350000000000001</v>
      </c>
      <c r="HX6" s="61">
        <f>INDEX(q_projections!$A:$BD,MATCH($A6,q_projections!$A:$A,0),MATCH(HX$2,q_projections!$2:$2,0))</f>
        <v>1.7410000000000001</v>
      </c>
      <c r="HY6" s="61">
        <f>INDEX(q_projections!$A:$BD,MATCH($A6,q_projections!$A:$A,0),MATCH(HY$2,q_projections!$2:$2,0))</f>
        <v>1.7470000000000001</v>
      </c>
      <c r="HZ6" s="61">
        <f>INDEX(q_projections!$A:$BD,MATCH($A6,q_projections!$A:$A,0),MATCH(HZ$2,q_projections!$2:$2,0))</f>
        <v>1.758</v>
      </c>
      <c r="IA6" s="61">
        <f>INDEX(q_projections!$A:$BD,MATCH($A6,q_projections!$A:$A,0),MATCH(IA$2,q_projections!$2:$2,0))</f>
        <v>1.7629999999999999</v>
      </c>
      <c r="IB6" s="61">
        <f>INDEX(q_projections!$A:$BD,MATCH($A6,q_projections!$A:$A,0),MATCH(IB$2,q_projections!$2:$2,0))</f>
        <v>1.762</v>
      </c>
      <c r="IC6" s="61">
        <f>INDEX(q_projections!$A:$BD,MATCH($A6,q_projections!$A:$A,0),MATCH(IC$2,q_projections!$2:$2,0))</f>
        <v>1.7569999999999999</v>
      </c>
    </row>
    <row r="7" spans="1:238" s="61" customFormat="1">
      <c r="A7" s="73" t="s">
        <v>534</v>
      </c>
      <c r="B7" s="61" t="e">
        <f>INDEX(q_projections!$A:$BD,MATCH($A7,q_projections!$A:$A,0),MATCH(B$2,q_projections!$2:$2,0))</f>
        <v>#N/A</v>
      </c>
      <c r="C7" s="61" t="e">
        <f>INDEX(q_projections!$A:$BD,MATCH($A7,q_projections!$A:$A,0),MATCH(C$2,q_projections!$2:$2,0))</f>
        <v>#N/A</v>
      </c>
      <c r="D7" s="61" t="e">
        <f>INDEX(q_projections!$A:$BD,MATCH($A7,q_projections!$A:$A,0),MATCH(D$2,q_projections!$2:$2,0))</f>
        <v>#N/A</v>
      </c>
      <c r="E7" s="61" t="e">
        <f>INDEX(q_projections!$A:$BD,MATCH($A7,q_projections!$A:$A,0),MATCH(E$2,q_projections!$2:$2,0))</f>
        <v>#N/A</v>
      </c>
      <c r="F7" s="61" t="e">
        <f>INDEX(q_projections!$A:$BD,MATCH($A7,q_projections!$A:$A,0),MATCH(F$2,q_projections!$2:$2,0))</f>
        <v>#N/A</v>
      </c>
      <c r="G7" s="61" t="e">
        <f>INDEX(q_projections!$A:$BD,MATCH($A7,q_projections!$A:$A,0),MATCH(G$2,q_projections!$2:$2,0))</f>
        <v>#N/A</v>
      </c>
      <c r="H7" s="61" t="e">
        <f>INDEX(q_projections!$A:$BD,MATCH($A7,q_projections!$A:$A,0),MATCH(H$2,q_projections!$2:$2,0))</f>
        <v>#N/A</v>
      </c>
      <c r="I7" s="61" t="e">
        <f>INDEX(q_projections!$A:$BD,MATCH($A7,q_projections!$A:$A,0),MATCH(I$2,q_projections!$2:$2,0))</f>
        <v>#N/A</v>
      </c>
      <c r="J7" s="61" t="e">
        <f>INDEX(q_projections!$A:$BD,MATCH($A7,q_projections!$A:$A,0),MATCH(J$2,q_projections!$2:$2,0))</f>
        <v>#N/A</v>
      </c>
      <c r="K7" s="61" t="e">
        <f>INDEX(q_projections!$A:$BD,MATCH($A7,q_projections!$A:$A,0),MATCH(K$2,q_projections!$2:$2,0))</f>
        <v>#N/A</v>
      </c>
      <c r="L7" s="61" t="e">
        <f>INDEX(q_projections!$A:$BD,MATCH($A7,q_projections!$A:$A,0),MATCH(L$2,q_projections!$2:$2,0))</f>
        <v>#N/A</v>
      </c>
      <c r="M7" s="61" t="e">
        <f>INDEX(q_projections!$A:$BD,MATCH($A7,q_projections!$A:$A,0),MATCH(M$2,q_projections!$2:$2,0))</f>
        <v>#N/A</v>
      </c>
      <c r="N7" s="61" t="e">
        <f>INDEX(q_projections!$A:$BD,MATCH($A7,q_projections!$A:$A,0),MATCH(N$2,q_projections!$2:$2,0))</f>
        <v>#N/A</v>
      </c>
      <c r="O7" s="61" t="e">
        <f>INDEX(q_projections!$A:$BD,MATCH($A7,q_projections!$A:$A,0),MATCH(O$2,q_projections!$2:$2,0))</f>
        <v>#N/A</v>
      </c>
      <c r="P7" s="61" t="e">
        <f>INDEX(q_projections!$A:$BD,MATCH($A7,q_projections!$A:$A,0),MATCH(P$2,q_projections!$2:$2,0))</f>
        <v>#N/A</v>
      </c>
      <c r="Q7" s="61" t="e">
        <f>INDEX(q_projections!$A:$BD,MATCH($A7,q_projections!$A:$A,0),MATCH(Q$2,q_projections!$2:$2,0))</f>
        <v>#N/A</v>
      </c>
      <c r="R7" s="61" t="e">
        <f>INDEX(q_projections!$A:$BD,MATCH($A7,q_projections!$A:$A,0),MATCH(R$2,q_projections!$2:$2,0))</f>
        <v>#N/A</v>
      </c>
      <c r="S7" s="61" t="e">
        <f>INDEX(q_projections!$A:$BD,MATCH($A7,q_projections!$A:$A,0),MATCH(S$2,q_projections!$2:$2,0))</f>
        <v>#N/A</v>
      </c>
      <c r="T7" s="61" t="e">
        <f>INDEX(q_projections!$A:$BD,MATCH($A7,q_projections!$A:$A,0),MATCH(T$2,q_projections!$2:$2,0))</f>
        <v>#N/A</v>
      </c>
      <c r="U7" s="61" t="e">
        <f>INDEX(q_projections!$A:$BD,MATCH($A7,q_projections!$A:$A,0),MATCH(U$2,q_projections!$2:$2,0))</f>
        <v>#N/A</v>
      </c>
      <c r="V7" s="61" t="e">
        <f>INDEX(q_projections!$A:$BD,MATCH($A7,q_projections!$A:$A,0),MATCH(V$2,q_projections!$2:$2,0))</f>
        <v>#N/A</v>
      </c>
      <c r="W7" s="61" t="e">
        <f>INDEX(q_projections!$A:$BD,MATCH($A7,q_projections!$A:$A,0),MATCH(W$2,q_projections!$2:$2,0))</f>
        <v>#N/A</v>
      </c>
      <c r="X7" s="61" t="e">
        <f>INDEX(q_projections!$A:$BD,MATCH($A7,q_projections!$A:$A,0),MATCH(X$2,q_projections!$2:$2,0))</f>
        <v>#N/A</v>
      </c>
      <c r="Y7" s="61" t="e">
        <f>INDEX(q_projections!$A:$BD,MATCH($A7,q_projections!$A:$A,0),MATCH(Y$2,q_projections!$2:$2,0))</f>
        <v>#N/A</v>
      </c>
      <c r="Z7" s="61" t="e">
        <f>INDEX(q_projections!$A:$BD,MATCH($A7,q_projections!$A:$A,0),MATCH(Z$2,q_projections!$2:$2,0))</f>
        <v>#N/A</v>
      </c>
      <c r="AA7" s="61" t="e">
        <f>INDEX(q_projections!$A:$BD,MATCH($A7,q_projections!$A:$A,0),MATCH(AA$2,q_projections!$2:$2,0))</f>
        <v>#N/A</v>
      </c>
      <c r="AB7" s="61" t="e">
        <f>INDEX(q_projections!$A:$BD,MATCH($A7,q_projections!$A:$A,0),MATCH(AB$2,q_projections!$2:$2,0))</f>
        <v>#N/A</v>
      </c>
      <c r="AC7" s="61" t="e">
        <f>INDEX(q_projections!$A:$BD,MATCH($A7,q_projections!$A:$A,0),MATCH(AC$2,q_projections!$2:$2,0))</f>
        <v>#N/A</v>
      </c>
      <c r="AD7" s="61" t="e">
        <f>INDEX(q_projections!$A:$BD,MATCH($A7,q_projections!$A:$A,0),MATCH(AD$2,q_projections!$2:$2,0))</f>
        <v>#N/A</v>
      </c>
      <c r="AE7" s="61" t="e">
        <f>INDEX(q_projections!$A:$BD,MATCH($A7,q_projections!$A:$A,0),MATCH(AE$2,q_projections!$2:$2,0))</f>
        <v>#N/A</v>
      </c>
      <c r="AF7" s="61" t="e">
        <f>INDEX(q_projections!$A:$BD,MATCH($A7,q_projections!$A:$A,0),MATCH(AF$2,q_projections!$2:$2,0))</f>
        <v>#N/A</v>
      </c>
      <c r="AG7" s="61" t="e">
        <f>INDEX(q_projections!$A:$BD,MATCH($A7,q_projections!$A:$A,0),MATCH(AG$2,q_projections!$2:$2,0))</f>
        <v>#N/A</v>
      </c>
      <c r="AH7" s="61" t="e">
        <f>INDEX(q_projections!$A:$BD,MATCH($A7,q_projections!$A:$A,0),MATCH(AH$2,q_projections!$2:$2,0))</f>
        <v>#N/A</v>
      </c>
      <c r="AI7" s="61" t="e">
        <f>INDEX(q_projections!$A:$BD,MATCH($A7,q_projections!$A:$A,0),MATCH(AI$2,q_projections!$2:$2,0))</f>
        <v>#N/A</v>
      </c>
      <c r="AJ7" s="61" t="e">
        <f>INDEX(q_projections!$A:$BD,MATCH($A7,q_projections!$A:$A,0),MATCH(AJ$2,q_projections!$2:$2,0))</f>
        <v>#N/A</v>
      </c>
      <c r="AK7" s="61" t="e">
        <f>INDEX(q_projections!$A:$BD,MATCH($A7,q_projections!$A:$A,0),MATCH(AK$2,q_projections!$2:$2,0))</f>
        <v>#N/A</v>
      </c>
      <c r="AL7" s="61" t="e">
        <f>INDEX(q_projections!$A:$BD,MATCH($A7,q_projections!$A:$A,0),MATCH(AL$2,q_projections!$2:$2,0))</f>
        <v>#N/A</v>
      </c>
      <c r="AM7" s="61" t="e">
        <f>INDEX(q_projections!$A:$BD,MATCH($A7,q_projections!$A:$A,0),MATCH(AM$2,q_projections!$2:$2,0))</f>
        <v>#N/A</v>
      </c>
      <c r="AN7" s="61" t="e">
        <f>INDEX(q_projections!$A:$BD,MATCH($A7,q_projections!$A:$A,0),MATCH(AN$2,q_projections!$2:$2,0))</f>
        <v>#N/A</v>
      </c>
      <c r="AO7" s="61" t="e">
        <f>INDEX(q_projections!$A:$BD,MATCH($A7,q_projections!$A:$A,0),MATCH(AO$2,q_projections!$2:$2,0))</f>
        <v>#N/A</v>
      </c>
      <c r="AP7" s="61" t="e">
        <f>INDEX(q_projections!$A:$BD,MATCH($A7,q_projections!$A:$A,0),MATCH(AP$2,q_projections!$2:$2,0))</f>
        <v>#N/A</v>
      </c>
      <c r="AQ7" s="61" t="e">
        <f>INDEX(q_projections!$A:$BD,MATCH($A7,q_projections!$A:$A,0),MATCH(AQ$2,q_projections!$2:$2,0))</f>
        <v>#N/A</v>
      </c>
      <c r="AR7" s="61" t="e">
        <f>INDEX(q_projections!$A:$BD,MATCH($A7,q_projections!$A:$A,0),MATCH(AR$2,q_projections!$2:$2,0))</f>
        <v>#N/A</v>
      </c>
      <c r="AS7" s="61" t="e">
        <f>INDEX(q_projections!$A:$BD,MATCH($A7,q_projections!$A:$A,0),MATCH(AS$2,q_projections!$2:$2,0))</f>
        <v>#N/A</v>
      </c>
      <c r="AT7" s="61" t="e">
        <f>INDEX(q_projections!$A:$BD,MATCH($A7,q_projections!$A:$A,0),MATCH(AT$2,q_projections!$2:$2,0))</f>
        <v>#N/A</v>
      </c>
      <c r="AU7" s="61" t="e">
        <f>INDEX(q_projections!$A:$BD,MATCH($A7,q_projections!$A:$A,0),MATCH(AU$2,q_projections!$2:$2,0))</f>
        <v>#N/A</v>
      </c>
      <c r="AV7" s="61" t="e">
        <f>INDEX(q_projections!$A:$BD,MATCH($A7,q_projections!$A:$A,0),MATCH(AV$2,q_projections!$2:$2,0))</f>
        <v>#N/A</v>
      </c>
      <c r="AW7" s="61" t="e">
        <f>INDEX(q_projections!$A:$BD,MATCH($A7,q_projections!$A:$A,0),MATCH(AW$2,q_projections!$2:$2,0))</f>
        <v>#N/A</v>
      </c>
      <c r="AX7" s="61" t="e">
        <f>INDEX(q_projections!$A:$BD,MATCH($A7,q_projections!$A:$A,0),MATCH(AX$2,q_projections!$2:$2,0))</f>
        <v>#N/A</v>
      </c>
      <c r="AY7" s="61" t="e">
        <f>INDEX(q_projections!$A:$BD,MATCH($A7,q_projections!$A:$A,0),MATCH(AY$2,q_projections!$2:$2,0))</f>
        <v>#N/A</v>
      </c>
      <c r="AZ7" s="61" t="e">
        <f>INDEX(q_projections!$A:$BD,MATCH($A7,q_projections!$A:$A,0),MATCH(AZ$2,q_projections!$2:$2,0))</f>
        <v>#N/A</v>
      </c>
      <c r="BA7" s="61" t="e">
        <f>INDEX(q_projections!$A:$BD,MATCH($A7,q_projections!$A:$A,0),MATCH(BA$2,q_projections!$2:$2,0))</f>
        <v>#N/A</v>
      </c>
      <c r="BB7" s="61" t="e">
        <f>INDEX(q_projections!$A:$BD,MATCH($A7,q_projections!$A:$A,0),MATCH(BB$2,q_projections!$2:$2,0))</f>
        <v>#N/A</v>
      </c>
      <c r="BC7" s="61" t="e">
        <f>INDEX(q_projections!$A:$BD,MATCH($A7,q_projections!$A:$A,0),MATCH(BC$2,q_projections!$2:$2,0))</f>
        <v>#N/A</v>
      </c>
      <c r="BD7" s="61" t="e">
        <f>INDEX(q_projections!$A:$BD,MATCH($A7,q_projections!$A:$A,0),MATCH(BD$2,q_projections!$2:$2,0))</f>
        <v>#N/A</v>
      </c>
      <c r="BE7" s="61" t="e">
        <f>INDEX(q_projections!$A:$BD,MATCH($A7,q_projections!$A:$A,0),MATCH(BE$2,q_projections!$2:$2,0))</f>
        <v>#N/A</v>
      </c>
      <c r="BF7" s="61" t="e">
        <f>INDEX(q_projections!$A:$BD,MATCH($A7,q_projections!$A:$A,0),MATCH(BF$2,q_projections!$2:$2,0))</f>
        <v>#N/A</v>
      </c>
      <c r="BG7" s="61" t="e">
        <f>INDEX(q_projections!$A:$BD,MATCH($A7,q_projections!$A:$A,0),MATCH(BG$2,q_projections!$2:$2,0))</f>
        <v>#N/A</v>
      </c>
      <c r="BH7" s="61" t="e">
        <f>INDEX(q_projections!$A:$BD,MATCH($A7,q_projections!$A:$A,0),MATCH(BH$2,q_projections!$2:$2,0))</f>
        <v>#N/A</v>
      </c>
      <c r="BI7" s="61" t="e">
        <f>INDEX(q_projections!$A:$BD,MATCH($A7,q_projections!$A:$A,0),MATCH(BI$2,q_projections!$2:$2,0))</f>
        <v>#N/A</v>
      </c>
      <c r="BJ7" s="61" t="e">
        <f>INDEX(q_projections!$A:$BD,MATCH($A7,q_projections!$A:$A,0),MATCH(BJ$2,q_projections!$2:$2,0))</f>
        <v>#N/A</v>
      </c>
      <c r="BK7" s="61" t="e">
        <f>INDEX(q_projections!$A:$BD,MATCH($A7,q_projections!$A:$A,0),MATCH(BK$2,q_projections!$2:$2,0))</f>
        <v>#N/A</v>
      </c>
      <c r="BL7" s="61" t="e">
        <f>INDEX(q_projections!$A:$BD,MATCH($A7,q_projections!$A:$A,0),MATCH(BL$2,q_projections!$2:$2,0))</f>
        <v>#N/A</v>
      </c>
      <c r="BM7" s="61" t="e">
        <f>INDEX(q_projections!$A:$BD,MATCH($A7,q_projections!$A:$A,0),MATCH(BM$2,q_projections!$2:$2,0))</f>
        <v>#N/A</v>
      </c>
      <c r="BN7" s="61" t="e">
        <f>INDEX(q_projections!$A:$BD,MATCH($A7,q_projections!$A:$A,0),MATCH(BN$2,q_projections!$2:$2,0))</f>
        <v>#N/A</v>
      </c>
      <c r="BO7" s="61" t="e">
        <f>INDEX(q_projections!$A:$BD,MATCH($A7,q_projections!$A:$A,0),MATCH(BO$2,q_projections!$2:$2,0))</f>
        <v>#N/A</v>
      </c>
      <c r="BP7" s="61" t="e">
        <f>INDEX(q_projections!$A:$BD,MATCH($A7,q_projections!$A:$A,0),MATCH(BP$2,q_projections!$2:$2,0))</f>
        <v>#N/A</v>
      </c>
      <c r="BQ7" s="61" t="e">
        <f>INDEX(q_projections!$A:$BD,MATCH($A7,q_projections!$A:$A,0),MATCH(BQ$2,q_projections!$2:$2,0))</f>
        <v>#N/A</v>
      </c>
      <c r="BR7" s="61" t="e">
        <f>INDEX(q_projections!$A:$BD,MATCH($A7,q_projections!$A:$A,0),MATCH(BR$2,q_projections!$2:$2,0))</f>
        <v>#N/A</v>
      </c>
      <c r="BS7" s="61" t="e">
        <f>INDEX(q_projections!$A:$BD,MATCH($A7,q_projections!$A:$A,0),MATCH(BS$2,q_projections!$2:$2,0))</f>
        <v>#N/A</v>
      </c>
      <c r="BT7" s="61" t="e">
        <f>INDEX(q_projections!$A:$BD,MATCH($A7,q_projections!$A:$A,0),MATCH(BT$2,q_projections!$2:$2,0))</f>
        <v>#N/A</v>
      </c>
      <c r="BU7" s="61" t="e">
        <f>INDEX(q_projections!$A:$BD,MATCH($A7,q_projections!$A:$A,0),MATCH(BU$2,q_projections!$2:$2,0))</f>
        <v>#N/A</v>
      </c>
      <c r="BV7" s="61" t="e">
        <f>INDEX(q_projections!$A:$BD,MATCH($A7,q_projections!$A:$A,0),MATCH(BV$2,q_projections!$2:$2,0))</f>
        <v>#N/A</v>
      </c>
      <c r="BW7" s="61" t="e">
        <f>INDEX(q_projections!$A:$BD,MATCH($A7,q_projections!$A:$A,0),MATCH(BW$2,q_projections!$2:$2,0))</f>
        <v>#N/A</v>
      </c>
      <c r="BX7" s="61" t="e">
        <f>INDEX(q_projections!$A:$BD,MATCH($A7,q_projections!$A:$A,0),MATCH(BX$2,q_projections!$2:$2,0))</f>
        <v>#N/A</v>
      </c>
      <c r="BY7" s="61" t="e">
        <f>INDEX(q_projections!$A:$BD,MATCH($A7,q_projections!$A:$A,0),MATCH(BY$2,q_projections!$2:$2,0))</f>
        <v>#N/A</v>
      </c>
      <c r="BZ7" s="61" t="e">
        <f>INDEX(q_projections!$A:$BD,MATCH($A7,q_projections!$A:$A,0),MATCH(BZ$2,q_projections!$2:$2,0))</f>
        <v>#N/A</v>
      </c>
      <c r="CA7" s="61" t="e">
        <f>INDEX(q_projections!$A:$BD,MATCH($A7,q_projections!$A:$A,0),MATCH(CA$2,q_projections!$2:$2,0))</f>
        <v>#N/A</v>
      </c>
      <c r="CB7" s="61" t="e">
        <f>INDEX(q_projections!$A:$BD,MATCH($A7,q_projections!$A:$A,0),MATCH(CB$2,q_projections!$2:$2,0))</f>
        <v>#N/A</v>
      </c>
      <c r="CC7" s="61" t="e">
        <f>INDEX(q_projections!$A:$BD,MATCH($A7,q_projections!$A:$A,0),MATCH(CC$2,q_projections!$2:$2,0))</f>
        <v>#N/A</v>
      </c>
      <c r="CD7" s="61" t="e">
        <f>INDEX(q_projections!$A:$BD,MATCH($A7,q_projections!$A:$A,0),MATCH(CD$2,q_projections!$2:$2,0))</f>
        <v>#N/A</v>
      </c>
      <c r="CE7" s="61" t="e">
        <f>INDEX(q_projections!$A:$BD,MATCH($A7,q_projections!$A:$A,0),MATCH(CE$2,q_projections!$2:$2,0))</f>
        <v>#N/A</v>
      </c>
      <c r="CF7" s="61" t="e">
        <f>INDEX(q_projections!$A:$BD,MATCH($A7,q_projections!$A:$A,0),MATCH(CF$2,q_projections!$2:$2,0))</f>
        <v>#N/A</v>
      </c>
      <c r="CG7" s="61" t="e">
        <f>INDEX(q_projections!$A:$BD,MATCH($A7,q_projections!$A:$A,0),MATCH(CG$2,q_projections!$2:$2,0))</f>
        <v>#N/A</v>
      </c>
      <c r="CH7" s="61" t="e">
        <f>INDEX(q_projections!$A:$BD,MATCH($A7,q_projections!$A:$A,0),MATCH(CH$2,q_projections!$2:$2,0))</f>
        <v>#N/A</v>
      </c>
      <c r="CI7" s="61" t="e">
        <f>INDEX(q_projections!$A:$BD,MATCH($A7,q_projections!$A:$A,0),MATCH(CI$2,q_projections!$2:$2,0))</f>
        <v>#N/A</v>
      </c>
      <c r="CJ7" s="61" t="e">
        <f>INDEX(q_projections!$A:$BD,MATCH($A7,q_projections!$A:$A,0),MATCH(CJ$2,q_projections!$2:$2,0))</f>
        <v>#N/A</v>
      </c>
      <c r="CK7" s="61" t="e">
        <f>INDEX(q_projections!$A:$BD,MATCH($A7,q_projections!$A:$A,0),MATCH(CK$2,q_projections!$2:$2,0))</f>
        <v>#N/A</v>
      </c>
      <c r="CL7" s="61" t="e">
        <f>INDEX(q_projections!$A:$BD,MATCH($A7,q_projections!$A:$A,0),MATCH(CL$2,q_projections!$2:$2,0))</f>
        <v>#N/A</v>
      </c>
      <c r="CM7" s="61" t="e">
        <f>INDEX(q_projections!$A:$BD,MATCH($A7,q_projections!$A:$A,0),MATCH(CM$2,q_projections!$2:$2,0))</f>
        <v>#N/A</v>
      </c>
      <c r="CN7" s="61" t="e">
        <f>INDEX(q_projections!$A:$BD,MATCH($A7,q_projections!$A:$A,0),MATCH(CN$2,q_projections!$2:$2,0))</f>
        <v>#N/A</v>
      </c>
      <c r="CO7" s="61" t="e">
        <f>INDEX(q_projections!$A:$BD,MATCH($A7,q_projections!$A:$A,0),MATCH(CO$2,q_projections!$2:$2,0))</f>
        <v>#N/A</v>
      </c>
      <c r="CP7" s="61" t="e">
        <f>INDEX(q_projections!$A:$BD,MATCH($A7,q_projections!$A:$A,0),MATCH(CP$2,q_projections!$2:$2,0))</f>
        <v>#N/A</v>
      </c>
      <c r="CQ7" s="61" t="e">
        <f>INDEX(q_projections!$A:$BD,MATCH($A7,q_projections!$A:$A,0),MATCH(CQ$2,q_projections!$2:$2,0))</f>
        <v>#N/A</v>
      </c>
      <c r="CR7" s="61" t="e">
        <f>INDEX(q_projections!$A:$BD,MATCH($A7,q_projections!$A:$A,0),MATCH(CR$2,q_projections!$2:$2,0))</f>
        <v>#N/A</v>
      </c>
      <c r="CS7" s="61" t="e">
        <f>INDEX(q_projections!$A:$BD,MATCH($A7,q_projections!$A:$A,0),MATCH(CS$2,q_projections!$2:$2,0))</f>
        <v>#N/A</v>
      </c>
      <c r="CT7" s="61" t="e">
        <f>INDEX(q_projections!$A:$BD,MATCH($A7,q_projections!$A:$A,0),MATCH(CT$2,q_projections!$2:$2,0))</f>
        <v>#N/A</v>
      </c>
      <c r="CU7" s="61" t="e">
        <f>INDEX(q_projections!$A:$BD,MATCH($A7,q_projections!$A:$A,0),MATCH(CU$2,q_projections!$2:$2,0))</f>
        <v>#N/A</v>
      </c>
      <c r="CV7" s="61" t="e">
        <f>INDEX(q_projections!$A:$BD,MATCH($A7,q_projections!$A:$A,0),MATCH(CV$2,q_projections!$2:$2,0))</f>
        <v>#N/A</v>
      </c>
      <c r="CW7" s="61" t="e">
        <f>INDEX(q_projections!$A:$BD,MATCH($A7,q_projections!$A:$A,0),MATCH(CW$2,q_projections!$2:$2,0))</f>
        <v>#N/A</v>
      </c>
      <c r="CX7" s="61" t="e">
        <f>INDEX(q_projections!$A:$BD,MATCH($A7,q_projections!$A:$A,0),MATCH(CX$2,q_projections!$2:$2,0))</f>
        <v>#N/A</v>
      </c>
      <c r="CY7" s="61" t="e">
        <f>INDEX(q_projections!$A:$BD,MATCH($A7,q_projections!$A:$A,0),MATCH(CY$2,q_projections!$2:$2,0))</f>
        <v>#N/A</v>
      </c>
      <c r="CZ7" s="61" t="e">
        <f>INDEX(q_projections!$A:$BD,MATCH($A7,q_projections!$A:$A,0),MATCH(CZ$2,q_projections!$2:$2,0))</f>
        <v>#N/A</v>
      </c>
      <c r="DA7" s="61" t="e">
        <f>INDEX(q_projections!$A:$BD,MATCH($A7,q_projections!$A:$A,0),MATCH(DA$2,q_projections!$2:$2,0))</f>
        <v>#N/A</v>
      </c>
      <c r="DB7" s="61" t="e">
        <f>INDEX(q_projections!$A:$BD,MATCH($A7,q_projections!$A:$A,0),MATCH(DB$2,q_projections!$2:$2,0))</f>
        <v>#N/A</v>
      </c>
      <c r="DC7" s="61" t="e">
        <f>INDEX(q_projections!$A:$BD,MATCH($A7,q_projections!$A:$A,0),MATCH(DC$2,q_projections!$2:$2,0))</f>
        <v>#N/A</v>
      </c>
      <c r="DD7" s="61" t="e">
        <f>INDEX(q_projections!$A:$BD,MATCH($A7,q_projections!$A:$A,0),MATCH(DD$2,q_projections!$2:$2,0))</f>
        <v>#N/A</v>
      </c>
      <c r="DE7" s="61" t="e">
        <f>INDEX(q_projections!$A:$BD,MATCH($A7,q_projections!$A:$A,0),MATCH(DE$2,q_projections!$2:$2,0))</f>
        <v>#N/A</v>
      </c>
      <c r="DF7" s="61" t="e">
        <f>INDEX(q_projections!$A:$BD,MATCH($A7,q_projections!$A:$A,0),MATCH(DF$2,q_projections!$2:$2,0))</f>
        <v>#N/A</v>
      </c>
      <c r="DG7" s="61" t="e">
        <f>INDEX(q_projections!$A:$BD,MATCH($A7,q_projections!$A:$A,0),MATCH(DG$2,q_projections!$2:$2,0))</f>
        <v>#N/A</v>
      </c>
      <c r="DH7" s="61" t="e">
        <f>INDEX(q_projections!$A:$BD,MATCH($A7,q_projections!$A:$A,0),MATCH(DH$2,q_projections!$2:$2,0))</f>
        <v>#N/A</v>
      </c>
      <c r="DI7" s="61" t="e">
        <f>INDEX(q_projections!$A:$BD,MATCH($A7,q_projections!$A:$A,0),MATCH(DI$2,q_projections!$2:$2,0))</f>
        <v>#N/A</v>
      </c>
      <c r="DJ7" s="61" t="e">
        <f>INDEX(q_projections!$A:$BD,MATCH($A7,q_projections!$A:$A,0),MATCH(DJ$2,q_projections!$2:$2,0))</f>
        <v>#N/A</v>
      </c>
      <c r="DK7" s="61" t="e">
        <f>INDEX(q_projections!$A:$BD,MATCH($A7,q_projections!$A:$A,0),MATCH(DK$2,q_projections!$2:$2,0))</f>
        <v>#N/A</v>
      </c>
      <c r="DL7" s="61" t="e">
        <f>INDEX(q_projections!$A:$BD,MATCH($A7,q_projections!$A:$A,0),MATCH(DL$2,q_projections!$2:$2,0))</f>
        <v>#N/A</v>
      </c>
      <c r="DM7" s="61" t="e">
        <f>INDEX(q_projections!$A:$BD,MATCH($A7,q_projections!$A:$A,0),MATCH(DM$2,q_projections!$2:$2,0))</f>
        <v>#N/A</v>
      </c>
      <c r="DN7" s="61" t="e">
        <f>INDEX(q_projections!$A:$BD,MATCH($A7,q_projections!$A:$A,0),MATCH(DN$2,q_projections!$2:$2,0))</f>
        <v>#N/A</v>
      </c>
      <c r="DO7" s="61" t="e">
        <f>INDEX(q_projections!$A:$BD,MATCH($A7,q_projections!$A:$A,0),MATCH(DO$2,q_projections!$2:$2,0))</f>
        <v>#N/A</v>
      </c>
      <c r="DP7" s="61" t="e">
        <f>INDEX(q_projections!$A:$BD,MATCH($A7,q_projections!$A:$A,0),MATCH(DP$2,q_projections!$2:$2,0))</f>
        <v>#N/A</v>
      </c>
      <c r="DQ7" s="61" t="e">
        <f>INDEX(q_projections!$A:$BD,MATCH($A7,q_projections!$A:$A,0),MATCH(DQ$2,q_projections!$2:$2,0))</f>
        <v>#N/A</v>
      </c>
      <c r="DR7" s="61" t="e">
        <f>INDEX(q_projections!$A:$BD,MATCH($A7,q_projections!$A:$A,0),MATCH(DR$2,q_projections!$2:$2,0))</f>
        <v>#N/A</v>
      </c>
      <c r="DS7" s="61" t="e">
        <f>INDEX(q_projections!$A:$BD,MATCH($A7,q_projections!$A:$A,0),MATCH(DS$2,q_projections!$2:$2,0))</f>
        <v>#N/A</v>
      </c>
      <c r="DT7" s="61" t="e">
        <f>INDEX(q_projections!$A:$BD,MATCH($A7,q_projections!$A:$A,0),MATCH(DT$2,q_projections!$2:$2,0))</f>
        <v>#N/A</v>
      </c>
      <c r="DU7" s="61" t="e">
        <f>INDEX(q_projections!$A:$BD,MATCH($A7,q_projections!$A:$A,0),MATCH(DU$2,q_projections!$2:$2,0))</f>
        <v>#N/A</v>
      </c>
      <c r="DV7" s="61" t="e">
        <f>INDEX(q_projections!$A:$BD,MATCH($A7,q_projections!$A:$A,0),MATCH(DV$2,q_projections!$2:$2,0))</f>
        <v>#N/A</v>
      </c>
      <c r="DW7" s="61" t="e">
        <f>INDEX(q_projections!$A:$BD,MATCH($A7,q_projections!$A:$A,0),MATCH(DW$2,q_projections!$2:$2,0))</f>
        <v>#N/A</v>
      </c>
      <c r="DX7" s="61" t="e">
        <f>INDEX(q_projections!$A:$BD,MATCH($A7,q_projections!$A:$A,0),MATCH(DX$2,q_projections!$2:$2,0))</f>
        <v>#N/A</v>
      </c>
      <c r="DY7" s="61" t="e">
        <f>INDEX(q_projections!$A:$BD,MATCH($A7,q_projections!$A:$A,0),MATCH(DY$2,q_projections!$2:$2,0))</f>
        <v>#N/A</v>
      </c>
      <c r="DZ7" s="61" t="e">
        <f>INDEX(q_projections!$A:$BD,MATCH($A7,q_projections!$A:$A,0),MATCH(DZ$2,q_projections!$2:$2,0))</f>
        <v>#N/A</v>
      </c>
      <c r="EA7" s="61" t="e">
        <f>INDEX(q_projections!$A:$BD,MATCH($A7,q_projections!$A:$A,0),MATCH(EA$2,q_projections!$2:$2,0))</f>
        <v>#N/A</v>
      </c>
      <c r="EB7" s="61" t="e">
        <f>INDEX(q_projections!$A:$BD,MATCH($A7,q_projections!$A:$A,0),MATCH(EB$2,q_projections!$2:$2,0))</f>
        <v>#N/A</v>
      </c>
      <c r="EC7" s="61" t="e">
        <f>INDEX(q_projections!$A:$BD,MATCH($A7,q_projections!$A:$A,0),MATCH(EC$2,q_projections!$2:$2,0))</f>
        <v>#N/A</v>
      </c>
      <c r="ED7" s="61" t="e">
        <f>INDEX(q_projections!$A:$BD,MATCH($A7,q_projections!$A:$A,0),MATCH(ED$2,q_projections!$2:$2,0))</f>
        <v>#N/A</v>
      </c>
      <c r="EE7" s="61" t="e">
        <f>INDEX(q_projections!$A:$BD,MATCH($A7,q_projections!$A:$A,0),MATCH(EE$2,q_projections!$2:$2,0))</f>
        <v>#N/A</v>
      </c>
      <c r="EF7" s="61" t="e">
        <f>INDEX(q_projections!$A:$BD,MATCH($A7,q_projections!$A:$A,0),MATCH(EF$2,q_projections!$2:$2,0))</f>
        <v>#N/A</v>
      </c>
      <c r="EG7" s="61" t="e">
        <f>INDEX(q_projections!$A:$BD,MATCH($A7,q_projections!$A:$A,0),MATCH(EG$2,q_projections!$2:$2,0))</f>
        <v>#N/A</v>
      </c>
      <c r="EH7" s="61" t="e">
        <f>INDEX(q_projections!$A:$BD,MATCH($A7,q_projections!$A:$A,0),MATCH(EH$2,q_projections!$2:$2,0))</f>
        <v>#N/A</v>
      </c>
      <c r="EI7" s="61" t="e">
        <f>INDEX(q_projections!$A:$BD,MATCH($A7,q_projections!$A:$A,0),MATCH(EI$2,q_projections!$2:$2,0))</f>
        <v>#N/A</v>
      </c>
      <c r="EJ7" s="61" t="e">
        <f>INDEX(q_projections!$A:$BD,MATCH($A7,q_projections!$A:$A,0),MATCH(EJ$2,q_projections!$2:$2,0))</f>
        <v>#N/A</v>
      </c>
      <c r="EK7" s="61" t="e">
        <f>INDEX(q_projections!$A:$BD,MATCH($A7,q_projections!$A:$A,0),MATCH(EK$2,q_projections!$2:$2,0))</f>
        <v>#N/A</v>
      </c>
      <c r="EL7" s="61" t="e">
        <f>INDEX(q_projections!$A:$BD,MATCH($A7,q_projections!$A:$A,0),MATCH(EL$2,q_projections!$2:$2,0))</f>
        <v>#N/A</v>
      </c>
      <c r="EM7" s="61" t="e">
        <f>INDEX(q_projections!$A:$BD,MATCH($A7,q_projections!$A:$A,0),MATCH(EM$2,q_projections!$2:$2,0))</f>
        <v>#N/A</v>
      </c>
      <c r="EN7" s="61" t="e">
        <f>INDEX(q_projections!$A:$BD,MATCH($A7,q_projections!$A:$A,0),MATCH(EN$2,q_projections!$2:$2,0))</f>
        <v>#N/A</v>
      </c>
      <c r="EO7" s="61" t="e">
        <f>INDEX(q_projections!$A:$BD,MATCH($A7,q_projections!$A:$A,0),MATCH(EO$2,q_projections!$2:$2,0))</f>
        <v>#N/A</v>
      </c>
      <c r="EP7" s="61" t="e">
        <f>INDEX(q_projections!$A:$BD,MATCH($A7,q_projections!$A:$A,0),MATCH(EP$2,q_projections!$2:$2,0))</f>
        <v>#N/A</v>
      </c>
      <c r="EQ7" s="61" t="e">
        <f>INDEX(q_projections!$A:$BD,MATCH($A7,q_projections!$A:$A,0),MATCH(EQ$2,q_projections!$2:$2,0))</f>
        <v>#N/A</v>
      </c>
      <c r="ER7" s="61" t="e">
        <f>INDEX(q_projections!$A:$BD,MATCH($A7,q_projections!$A:$A,0),MATCH(ER$2,q_projections!$2:$2,0))</f>
        <v>#N/A</v>
      </c>
      <c r="ES7" s="61" t="e">
        <f>INDEX(q_projections!$A:$BD,MATCH($A7,q_projections!$A:$A,0),MATCH(ES$2,q_projections!$2:$2,0))</f>
        <v>#N/A</v>
      </c>
      <c r="ET7" s="61" t="e">
        <f>INDEX(q_projections!$A:$BD,MATCH($A7,q_projections!$A:$A,0),MATCH(ET$2,q_projections!$2:$2,0))</f>
        <v>#N/A</v>
      </c>
      <c r="EU7" s="61" t="e">
        <f>INDEX(q_projections!$A:$BD,MATCH($A7,q_projections!$A:$A,0),MATCH(EU$2,q_projections!$2:$2,0))</f>
        <v>#N/A</v>
      </c>
      <c r="EV7" s="61" t="e">
        <f>INDEX(q_projections!$A:$BD,MATCH($A7,q_projections!$A:$A,0),MATCH(EV$2,q_projections!$2:$2,0))</f>
        <v>#N/A</v>
      </c>
      <c r="EW7" s="61" t="e">
        <f>INDEX(q_projections!$A:$BD,MATCH($A7,q_projections!$A:$A,0),MATCH(EW$2,q_projections!$2:$2,0))</f>
        <v>#N/A</v>
      </c>
      <c r="EX7" s="61" t="e">
        <f>INDEX(q_projections!$A:$BD,MATCH($A7,q_projections!$A:$A,0),MATCH(EX$2,q_projections!$2:$2,0))</f>
        <v>#N/A</v>
      </c>
      <c r="EY7" s="61" t="e">
        <f>INDEX(q_projections!$A:$BD,MATCH($A7,q_projections!$A:$A,0),MATCH(EY$2,q_projections!$2:$2,0))</f>
        <v>#N/A</v>
      </c>
      <c r="EZ7" s="61" t="e">
        <f>INDEX(q_projections!$A:$BD,MATCH($A7,q_projections!$A:$A,0),MATCH(EZ$2,q_projections!$2:$2,0))</f>
        <v>#N/A</v>
      </c>
      <c r="FA7" s="61" t="e">
        <f>INDEX(q_projections!$A:$BD,MATCH($A7,q_projections!$A:$A,0),MATCH(FA$2,q_projections!$2:$2,0))</f>
        <v>#N/A</v>
      </c>
      <c r="FB7" s="61" t="e">
        <f>INDEX(q_projections!$A:$BD,MATCH($A7,q_projections!$A:$A,0),MATCH(FB$2,q_projections!$2:$2,0))</f>
        <v>#N/A</v>
      </c>
      <c r="FC7" s="61" t="e">
        <f>INDEX(q_projections!$A:$BD,MATCH($A7,q_projections!$A:$A,0),MATCH(FC$2,q_projections!$2:$2,0))</f>
        <v>#N/A</v>
      </c>
      <c r="FD7" s="61" t="e">
        <f>INDEX(q_projections!$A:$BD,MATCH($A7,q_projections!$A:$A,0),MATCH(FD$2,q_projections!$2:$2,0))</f>
        <v>#N/A</v>
      </c>
      <c r="FE7" s="61" t="e">
        <f>INDEX(q_projections!$A:$BD,MATCH($A7,q_projections!$A:$A,0),MATCH(FE$2,q_projections!$2:$2,0))</f>
        <v>#N/A</v>
      </c>
      <c r="FF7" s="61" t="e">
        <f>INDEX(q_projections!$A:$BD,MATCH($A7,q_projections!$A:$A,0),MATCH(FF$2,q_projections!$2:$2,0))</f>
        <v>#N/A</v>
      </c>
      <c r="FG7" s="61" t="e">
        <f>INDEX(q_projections!$A:$BD,MATCH($A7,q_projections!$A:$A,0),MATCH(FG$2,q_projections!$2:$2,0))</f>
        <v>#N/A</v>
      </c>
      <c r="FH7" s="61" t="e">
        <f>INDEX(q_projections!$A:$BD,MATCH($A7,q_projections!$A:$A,0),MATCH(FH$2,q_projections!$2:$2,0))</f>
        <v>#N/A</v>
      </c>
      <c r="FI7" s="61" t="e">
        <f>INDEX(q_projections!$A:$BD,MATCH($A7,q_projections!$A:$A,0),MATCH(FI$2,q_projections!$2:$2,0))</f>
        <v>#N/A</v>
      </c>
      <c r="FJ7" s="61" t="e">
        <f>INDEX(q_projections!$A:$BD,MATCH($A7,q_projections!$A:$A,0),MATCH(FJ$2,q_projections!$2:$2,0))</f>
        <v>#N/A</v>
      </c>
      <c r="FK7" s="61" t="e">
        <f>INDEX(q_projections!$A:$BD,MATCH($A7,q_projections!$A:$A,0),MATCH(FK$2,q_projections!$2:$2,0))</f>
        <v>#N/A</v>
      </c>
      <c r="FL7" s="61" t="e">
        <f>INDEX(q_projections!$A:$BD,MATCH($A7,q_projections!$A:$A,0),MATCH(FL$2,q_projections!$2:$2,0))</f>
        <v>#N/A</v>
      </c>
      <c r="FM7" s="61" t="e">
        <f>INDEX(q_projections!$A:$BD,MATCH($A7,q_projections!$A:$A,0),MATCH(FM$2,q_projections!$2:$2,0))</f>
        <v>#N/A</v>
      </c>
      <c r="FN7" s="61" t="e">
        <f>INDEX(q_projections!$A:$BD,MATCH($A7,q_projections!$A:$A,0),MATCH(FN$2,q_projections!$2:$2,0))</f>
        <v>#N/A</v>
      </c>
      <c r="FO7" s="61" t="e">
        <f>INDEX(q_projections!$A:$BD,MATCH($A7,q_projections!$A:$A,0),MATCH(FO$2,q_projections!$2:$2,0))</f>
        <v>#N/A</v>
      </c>
      <c r="FP7" s="61" t="e">
        <f>INDEX(q_projections!$A:$BD,MATCH($A7,q_projections!$A:$A,0),MATCH(FP$2,q_projections!$2:$2,0))</f>
        <v>#N/A</v>
      </c>
      <c r="FQ7" s="61" t="e">
        <f>INDEX(q_projections!$A:$BD,MATCH($A7,q_projections!$A:$A,0),MATCH(FQ$2,q_projections!$2:$2,0))</f>
        <v>#N/A</v>
      </c>
      <c r="FR7" s="61" t="e">
        <f>INDEX(q_projections!$A:$BD,MATCH($A7,q_projections!$A:$A,0),MATCH(FR$2,q_projections!$2:$2,0))</f>
        <v>#N/A</v>
      </c>
      <c r="FS7" s="61" t="e">
        <f>INDEX(q_projections!$A:$BD,MATCH($A7,q_projections!$A:$A,0),MATCH(FS$2,q_projections!$2:$2,0))</f>
        <v>#N/A</v>
      </c>
      <c r="FT7" s="61" t="e">
        <f>INDEX(q_projections!$A:$BD,MATCH($A7,q_projections!$A:$A,0),MATCH(FT$2,q_projections!$2:$2,0))</f>
        <v>#N/A</v>
      </c>
      <c r="FU7" s="61" t="e">
        <f>INDEX(q_projections!$A:$BD,MATCH($A7,q_projections!$A:$A,0),MATCH(FU$2,q_projections!$2:$2,0))</f>
        <v>#N/A</v>
      </c>
      <c r="FV7" s="61" t="e">
        <f>INDEX(q_projections!$A:$BD,MATCH($A7,q_projections!$A:$A,0),MATCH(FV$2,q_projections!$2:$2,0))</f>
        <v>#N/A</v>
      </c>
      <c r="FW7" s="61" t="e">
        <f>INDEX(q_projections!$A:$BD,MATCH($A7,q_projections!$A:$A,0),MATCH(FW$2,q_projections!$2:$2,0))</f>
        <v>#N/A</v>
      </c>
      <c r="FX7" s="61" t="e">
        <f>INDEX(q_projections!$A:$BD,MATCH($A7,q_projections!$A:$A,0),MATCH(FX$2,q_projections!$2:$2,0))</f>
        <v>#N/A</v>
      </c>
      <c r="FY7" s="61" t="e">
        <f>INDEX(q_projections!$A:$BD,MATCH($A7,q_projections!$A:$A,0),MATCH(FY$2,q_projections!$2:$2,0))</f>
        <v>#N/A</v>
      </c>
      <c r="FZ7" s="61" t="e">
        <f>INDEX(q_projections!$A:$BD,MATCH($A7,q_projections!$A:$A,0),MATCH(FZ$2,q_projections!$2:$2,0))</f>
        <v>#N/A</v>
      </c>
      <c r="GA7" s="61" t="e">
        <f>INDEX(q_projections!$A:$BD,MATCH($A7,q_projections!$A:$A,0),MATCH(GA$2,q_projections!$2:$2,0))</f>
        <v>#N/A</v>
      </c>
      <c r="GB7" s="61" t="e">
        <f>INDEX(q_projections!$A:$BD,MATCH($A7,q_projections!$A:$A,0),MATCH(GB$2,q_projections!$2:$2,0))</f>
        <v>#N/A</v>
      </c>
      <c r="GC7" s="61" t="e">
        <f>INDEX(q_projections!$A:$BD,MATCH($A7,q_projections!$A:$A,0),MATCH(GC$2,q_projections!$2:$2,0))</f>
        <v>#N/A</v>
      </c>
      <c r="GD7" s="61">
        <f>INDEX(q_projections!$A:$BD,MATCH($A7,q_projections!$A:$A,0),MATCH(GD$2,q_projections!$2:$2,0))</f>
        <v>0.64900000000000002</v>
      </c>
      <c r="GE7" s="61">
        <f>INDEX(q_projections!$A:$BD,MATCH($A7,q_projections!$A:$A,0),MATCH(GE$2,q_projections!$2:$2,0))</f>
        <v>2.089</v>
      </c>
      <c r="GF7" s="61">
        <f>INDEX(q_projections!$A:$BD,MATCH($A7,q_projections!$A:$A,0),MATCH(GF$2,q_projections!$2:$2,0))</f>
        <v>1.744</v>
      </c>
      <c r="GG7" s="61">
        <f>INDEX(q_projections!$A:$BD,MATCH($A7,q_projections!$A:$A,0),MATCH(GG$2,q_projections!$2:$2,0))</f>
        <v>1.992</v>
      </c>
      <c r="GH7" s="61">
        <f>INDEX(q_projections!$A:$BD,MATCH($A7,q_projections!$A:$A,0),MATCH(GH$2,q_projections!$2:$2,0))</f>
        <v>2.222</v>
      </c>
      <c r="GI7" s="61">
        <f>INDEX(q_projections!$A:$BD,MATCH($A7,q_projections!$A:$A,0),MATCH(GI$2,q_projections!$2:$2,0))</f>
        <v>0.26700000000000002</v>
      </c>
      <c r="GJ7" s="61">
        <f>INDEX(q_projections!$A:$BD,MATCH($A7,q_projections!$A:$A,0),MATCH(GJ$2,q_projections!$2:$2,0))</f>
        <v>1.526</v>
      </c>
      <c r="GK7" s="61">
        <f>INDEX(q_projections!$A:$BD,MATCH($A7,q_projections!$A:$A,0),MATCH(GK$2,q_projections!$2:$2,0))</f>
        <v>2.7240000000000002</v>
      </c>
      <c r="GL7" s="61">
        <f>INDEX(q_projections!$A:$BD,MATCH($A7,q_projections!$A:$A,0),MATCH(GL$2,q_projections!$2:$2,0))</f>
        <v>2.5230000000000001</v>
      </c>
      <c r="GM7" s="61">
        <f>INDEX(q_projections!$A:$BD,MATCH($A7,q_projections!$A:$A,0),MATCH(GM$2,q_projections!$2:$2,0))</f>
        <v>1.946</v>
      </c>
      <c r="GN7" s="61">
        <f>INDEX(q_projections!$A:$BD,MATCH($A7,q_projections!$A:$A,0),MATCH(GN$2,q_projections!$2:$2,0))</f>
        <v>2.2400000000000002</v>
      </c>
      <c r="GO7" s="61">
        <f>INDEX(q_projections!$A:$BD,MATCH($A7,q_projections!$A:$A,0),MATCH(GO$2,q_projections!$2:$2,0))</f>
        <v>1.929</v>
      </c>
      <c r="GP7" s="61">
        <f>INDEX(q_projections!$A:$BD,MATCH($A7,q_projections!$A:$A,0),MATCH(GP$2,q_projections!$2:$2,0))</f>
        <v>1.837</v>
      </c>
      <c r="GQ7" s="61">
        <f>INDEX(q_projections!$A:$BD,MATCH($A7,q_projections!$A:$A,0),MATCH(GQ$2,q_projections!$2:$2,0))</f>
        <v>1.867</v>
      </c>
      <c r="GR7" s="61">
        <f>INDEX(q_projections!$A:$BD,MATCH($A7,q_projections!$A:$A,0),MATCH(GR$2,q_projections!$2:$2,0))</f>
        <v>2.0430000000000001</v>
      </c>
      <c r="GS7" s="61">
        <f>INDEX(q_projections!$A:$BD,MATCH($A7,q_projections!$A:$A,0),MATCH(GS$2,q_projections!$2:$2,0))</f>
        <v>2.1669999999999998</v>
      </c>
      <c r="GT7" s="61">
        <f>INDEX(q_projections!$A:$BD,MATCH($A7,q_projections!$A:$A,0),MATCH(GT$2,q_projections!$2:$2,0))</f>
        <v>2.077</v>
      </c>
      <c r="GU7" s="61">
        <f>INDEX(q_projections!$A:$BD,MATCH($A7,q_projections!$A:$A,0),MATCH(GU$2,q_projections!$2:$2,0))</f>
        <v>2.109</v>
      </c>
      <c r="GV7" s="61">
        <f>INDEX(q_projections!$A:$BD,MATCH($A7,q_projections!$A:$A,0),MATCH(GV$2,q_projections!$2:$2,0))</f>
        <v>2.0979999999999999</v>
      </c>
      <c r="GW7" s="61">
        <f>INDEX(q_projections!$A:$BD,MATCH($A7,q_projections!$A:$A,0),MATCH(GW$2,q_projections!$2:$2,0))</f>
        <v>2.1059999999999999</v>
      </c>
      <c r="GX7" s="61">
        <f>INDEX(q_projections!$A:$BD,MATCH($A7,q_projections!$A:$A,0),MATCH(GX$2,q_projections!$2:$2,0))</f>
        <v>2.1179999999999999</v>
      </c>
      <c r="GY7" s="61">
        <f>INDEX(q_projections!$A:$BD,MATCH($A7,q_projections!$A:$A,0),MATCH(GY$2,q_projections!$2:$2,0))</f>
        <v>2.0920000000000001</v>
      </c>
      <c r="GZ7" s="61">
        <f>INDEX(q_projections!$A:$BD,MATCH($A7,q_projections!$A:$A,0),MATCH(GZ$2,q_projections!$2:$2,0))</f>
        <v>2.0760000000000001</v>
      </c>
      <c r="HA7" s="61">
        <f>INDEX(q_projections!$A:$BD,MATCH($A7,q_projections!$A:$A,0),MATCH(HA$2,q_projections!$2:$2,0))</f>
        <v>2.0710000000000002</v>
      </c>
      <c r="HB7" s="61">
        <f>INDEX(q_projections!$A:$BD,MATCH($A7,q_projections!$A:$A,0),MATCH(HB$2,q_projections!$2:$2,0))</f>
        <v>2.1019999999999999</v>
      </c>
      <c r="HC7" s="61">
        <f>INDEX(q_projections!$A:$BD,MATCH($A7,q_projections!$A:$A,0),MATCH(HC$2,q_projections!$2:$2,0))</f>
        <v>2.097</v>
      </c>
      <c r="HD7" s="61">
        <f>INDEX(q_projections!$A:$BD,MATCH($A7,q_projections!$A:$A,0),MATCH(HD$2,q_projections!$2:$2,0))</f>
        <v>2.0990000000000002</v>
      </c>
      <c r="HE7" s="61">
        <f>INDEX(q_projections!$A:$BD,MATCH($A7,q_projections!$A:$A,0),MATCH(HE$2,q_projections!$2:$2,0))</f>
        <v>2.101</v>
      </c>
      <c r="HF7" s="61">
        <f>INDEX(q_projections!$A:$BD,MATCH($A7,q_projections!$A:$A,0),MATCH(HF$2,q_projections!$2:$2,0))</f>
        <v>2.0859999999999999</v>
      </c>
      <c r="HG7" s="61">
        <f>INDEX(q_projections!$A:$BD,MATCH($A7,q_projections!$A:$A,0),MATCH(HG$2,q_projections!$2:$2,0))</f>
        <v>2.073</v>
      </c>
      <c r="HH7" s="61">
        <f>INDEX(q_projections!$A:$BD,MATCH($A7,q_projections!$A:$A,0),MATCH(HH$2,q_projections!$2:$2,0))</f>
        <v>2.0819999999999999</v>
      </c>
      <c r="HI7" s="61">
        <f>INDEX(q_projections!$A:$BD,MATCH($A7,q_projections!$A:$A,0),MATCH(HI$2,q_projections!$2:$2,0))</f>
        <v>2.06</v>
      </c>
      <c r="HJ7" s="61">
        <f>INDEX(q_projections!$A:$BD,MATCH($A7,q_projections!$A:$A,0),MATCH(HJ$2,q_projections!$2:$2,0))</f>
        <v>2.0350000000000001</v>
      </c>
      <c r="HK7" s="61">
        <f>INDEX(q_projections!$A:$BD,MATCH($A7,q_projections!$A:$A,0),MATCH(HK$2,q_projections!$2:$2,0))</f>
        <v>2.0259999999999998</v>
      </c>
      <c r="HL7" s="61">
        <f>INDEX(q_projections!$A:$BD,MATCH($A7,q_projections!$A:$A,0),MATCH(HL$2,q_projections!$2:$2,0))</f>
        <v>2.0139999999999998</v>
      </c>
      <c r="HM7" s="61">
        <f>INDEX(q_projections!$A:$BD,MATCH($A7,q_projections!$A:$A,0),MATCH(HM$2,q_projections!$2:$2,0))</f>
        <v>2.004</v>
      </c>
      <c r="HN7" s="61">
        <f>INDEX(q_projections!$A:$BD,MATCH($A7,q_projections!$A:$A,0),MATCH(HN$2,q_projections!$2:$2,0))</f>
        <v>1.9970000000000001</v>
      </c>
      <c r="HO7" s="61">
        <f>INDEX(q_projections!$A:$BD,MATCH($A7,q_projections!$A:$A,0),MATCH(HO$2,q_projections!$2:$2,0))</f>
        <v>1.994</v>
      </c>
      <c r="HP7" s="61">
        <f>INDEX(q_projections!$A:$BD,MATCH($A7,q_projections!$A:$A,0),MATCH(HP$2,q_projections!$2:$2,0))</f>
        <v>1.9910000000000001</v>
      </c>
      <c r="HQ7" s="61">
        <f>INDEX(q_projections!$A:$BD,MATCH($A7,q_projections!$A:$A,0),MATCH(HQ$2,q_projections!$2:$2,0))</f>
        <v>1.9870000000000001</v>
      </c>
      <c r="HR7" s="61">
        <f>INDEX(q_projections!$A:$BD,MATCH($A7,q_projections!$A:$A,0),MATCH(HR$2,q_projections!$2:$2,0))</f>
        <v>1.9870000000000001</v>
      </c>
      <c r="HS7" s="61">
        <f>INDEX(q_projections!$A:$BD,MATCH($A7,q_projections!$A:$A,0),MATCH(HS$2,q_projections!$2:$2,0))</f>
        <v>1.9810000000000001</v>
      </c>
      <c r="HT7" s="61">
        <f>INDEX(q_projections!$A:$BD,MATCH($A7,q_projections!$A:$A,0),MATCH(HT$2,q_projections!$2:$2,0))</f>
        <v>1.9790000000000001</v>
      </c>
      <c r="HU7" s="61">
        <f>INDEX(q_projections!$A:$BD,MATCH($A7,q_projections!$A:$A,0),MATCH(HU$2,q_projections!$2:$2,0))</f>
        <v>1.978</v>
      </c>
      <c r="HV7" s="61">
        <f>INDEX(q_projections!$A:$BD,MATCH($A7,q_projections!$A:$A,0),MATCH(HV$2,q_projections!$2:$2,0))</f>
        <v>1.98</v>
      </c>
      <c r="HW7" s="61">
        <f>INDEX(q_projections!$A:$BD,MATCH($A7,q_projections!$A:$A,0),MATCH(HW$2,q_projections!$2:$2,0))</f>
        <v>1.9750000000000001</v>
      </c>
      <c r="HX7" s="61">
        <f>INDEX(q_projections!$A:$BD,MATCH($A7,q_projections!$A:$A,0),MATCH(HX$2,q_projections!$2:$2,0))</f>
        <v>1.978</v>
      </c>
      <c r="HY7" s="61">
        <f>INDEX(q_projections!$A:$BD,MATCH($A7,q_projections!$A:$A,0),MATCH(HY$2,q_projections!$2:$2,0))</f>
        <v>1.9790000000000001</v>
      </c>
      <c r="HZ7" s="61">
        <f>INDEX(q_projections!$A:$BD,MATCH($A7,q_projections!$A:$A,0),MATCH(HZ$2,q_projections!$2:$2,0))</f>
        <v>1.9850000000000001</v>
      </c>
      <c r="IA7" s="61">
        <f>INDEX(q_projections!$A:$BD,MATCH($A7,q_projections!$A:$A,0),MATCH(IA$2,q_projections!$2:$2,0))</f>
        <v>1.9810000000000001</v>
      </c>
      <c r="IB7" s="61">
        <f>INDEX(q_projections!$A:$BD,MATCH($A7,q_projections!$A:$A,0),MATCH(IB$2,q_projections!$2:$2,0))</f>
        <v>1.9850000000000001</v>
      </c>
      <c r="IC7" s="61">
        <f>INDEX(q_projections!$A:$BD,MATCH($A7,q_projections!$A:$A,0),MATCH(IC$2,q_projections!$2:$2,0))</f>
        <v>1.9870000000000001</v>
      </c>
    </row>
    <row r="8" spans="1:238" s="61" customFormat="1">
      <c r="A8" s="73" t="s">
        <v>535</v>
      </c>
      <c r="B8" s="61" t="e">
        <f>INDEX(q_projections!$A:$BD,MATCH($A8,q_projections!$A:$A,0),MATCH(B$2,q_projections!$2:$2,0))</f>
        <v>#N/A</v>
      </c>
      <c r="C8" s="61" t="e">
        <f>INDEX(q_projections!$A:$BD,MATCH($A8,q_projections!$A:$A,0),MATCH(C$2,q_projections!$2:$2,0))</f>
        <v>#N/A</v>
      </c>
      <c r="D8" s="61" t="e">
        <f>INDEX(q_projections!$A:$BD,MATCH($A8,q_projections!$A:$A,0),MATCH(D$2,q_projections!$2:$2,0))</f>
        <v>#N/A</v>
      </c>
      <c r="E8" s="61" t="e">
        <f>INDEX(q_projections!$A:$BD,MATCH($A8,q_projections!$A:$A,0),MATCH(E$2,q_projections!$2:$2,0))</f>
        <v>#N/A</v>
      </c>
      <c r="F8" s="61" t="e">
        <f>INDEX(q_projections!$A:$BD,MATCH($A8,q_projections!$A:$A,0),MATCH(F$2,q_projections!$2:$2,0))</f>
        <v>#N/A</v>
      </c>
      <c r="G8" s="61" t="e">
        <f>INDEX(q_projections!$A:$BD,MATCH($A8,q_projections!$A:$A,0),MATCH(G$2,q_projections!$2:$2,0))</f>
        <v>#N/A</v>
      </c>
      <c r="H8" s="61" t="e">
        <f>INDEX(q_projections!$A:$BD,MATCH($A8,q_projections!$A:$A,0),MATCH(H$2,q_projections!$2:$2,0))</f>
        <v>#N/A</v>
      </c>
      <c r="I8" s="61" t="e">
        <f>INDEX(q_projections!$A:$BD,MATCH($A8,q_projections!$A:$A,0),MATCH(I$2,q_projections!$2:$2,0))</f>
        <v>#N/A</v>
      </c>
      <c r="J8" s="61" t="e">
        <f>INDEX(q_projections!$A:$BD,MATCH($A8,q_projections!$A:$A,0),MATCH(J$2,q_projections!$2:$2,0))</f>
        <v>#N/A</v>
      </c>
      <c r="K8" s="61" t="e">
        <f>INDEX(q_projections!$A:$BD,MATCH($A8,q_projections!$A:$A,0),MATCH(K$2,q_projections!$2:$2,0))</f>
        <v>#N/A</v>
      </c>
      <c r="L8" s="61" t="e">
        <f>INDEX(q_projections!$A:$BD,MATCH($A8,q_projections!$A:$A,0),MATCH(L$2,q_projections!$2:$2,0))</f>
        <v>#N/A</v>
      </c>
      <c r="M8" s="61" t="e">
        <f>INDEX(q_projections!$A:$BD,MATCH($A8,q_projections!$A:$A,0),MATCH(M$2,q_projections!$2:$2,0))</f>
        <v>#N/A</v>
      </c>
      <c r="N8" s="61" t="e">
        <f>INDEX(q_projections!$A:$BD,MATCH($A8,q_projections!$A:$A,0),MATCH(N$2,q_projections!$2:$2,0))</f>
        <v>#N/A</v>
      </c>
      <c r="O8" s="61" t="e">
        <f>INDEX(q_projections!$A:$BD,MATCH($A8,q_projections!$A:$A,0),MATCH(O$2,q_projections!$2:$2,0))</f>
        <v>#N/A</v>
      </c>
      <c r="P8" s="61" t="e">
        <f>INDEX(q_projections!$A:$BD,MATCH($A8,q_projections!$A:$A,0),MATCH(P$2,q_projections!$2:$2,0))</f>
        <v>#N/A</v>
      </c>
      <c r="Q8" s="61" t="e">
        <f>INDEX(q_projections!$A:$BD,MATCH($A8,q_projections!$A:$A,0),MATCH(Q$2,q_projections!$2:$2,0))</f>
        <v>#N/A</v>
      </c>
      <c r="R8" s="61" t="e">
        <f>INDEX(q_projections!$A:$BD,MATCH($A8,q_projections!$A:$A,0),MATCH(R$2,q_projections!$2:$2,0))</f>
        <v>#N/A</v>
      </c>
      <c r="S8" s="61" t="e">
        <f>INDEX(q_projections!$A:$BD,MATCH($A8,q_projections!$A:$A,0),MATCH(S$2,q_projections!$2:$2,0))</f>
        <v>#N/A</v>
      </c>
      <c r="T8" s="61" t="e">
        <f>INDEX(q_projections!$A:$BD,MATCH($A8,q_projections!$A:$A,0),MATCH(T$2,q_projections!$2:$2,0))</f>
        <v>#N/A</v>
      </c>
      <c r="U8" s="61" t="e">
        <f>INDEX(q_projections!$A:$BD,MATCH($A8,q_projections!$A:$A,0),MATCH(U$2,q_projections!$2:$2,0))</f>
        <v>#N/A</v>
      </c>
      <c r="V8" s="61" t="e">
        <f>INDEX(q_projections!$A:$BD,MATCH($A8,q_projections!$A:$A,0),MATCH(V$2,q_projections!$2:$2,0))</f>
        <v>#N/A</v>
      </c>
      <c r="W8" s="61" t="e">
        <f>INDEX(q_projections!$A:$BD,MATCH($A8,q_projections!$A:$A,0),MATCH(W$2,q_projections!$2:$2,0))</f>
        <v>#N/A</v>
      </c>
      <c r="X8" s="61" t="e">
        <f>INDEX(q_projections!$A:$BD,MATCH($A8,q_projections!$A:$A,0),MATCH(X$2,q_projections!$2:$2,0))</f>
        <v>#N/A</v>
      </c>
      <c r="Y8" s="61" t="e">
        <f>INDEX(q_projections!$A:$BD,MATCH($A8,q_projections!$A:$A,0),MATCH(Y$2,q_projections!$2:$2,0))</f>
        <v>#N/A</v>
      </c>
      <c r="Z8" s="61" t="e">
        <f>INDEX(q_projections!$A:$BD,MATCH($A8,q_projections!$A:$A,0),MATCH(Z$2,q_projections!$2:$2,0))</f>
        <v>#N/A</v>
      </c>
      <c r="AA8" s="61" t="e">
        <f>INDEX(q_projections!$A:$BD,MATCH($A8,q_projections!$A:$A,0),MATCH(AA$2,q_projections!$2:$2,0))</f>
        <v>#N/A</v>
      </c>
      <c r="AB8" s="61" t="e">
        <f>INDEX(q_projections!$A:$BD,MATCH($A8,q_projections!$A:$A,0),MATCH(AB$2,q_projections!$2:$2,0))</f>
        <v>#N/A</v>
      </c>
      <c r="AC8" s="61" t="e">
        <f>INDEX(q_projections!$A:$BD,MATCH($A8,q_projections!$A:$A,0),MATCH(AC$2,q_projections!$2:$2,0))</f>
        <v>#N/A</v>
      </c>
      <c r="AD8" s="61" t="e">
        <f>INDEX(q_projections!$A:$BD,MATCH($A8,q_projections!$A:$A,0),MATCH(AD$2,q_projections!$2:$2,0))</f>
        <v>#N/A</v>
      </c>
      <c r="AE8" s="61" t="e">
        <f>INDEX(q_projections!$A:$BD,MATCH($A8,q_projections!$A:$A,0),MATCH(AE$2,q_projections!$2:$2,0))</f>
        <v>#N/A</v>
      </c>
      <c r="AF8" s="61" t="e">
        <f>INDEX(q_projections!$A:$BD,MATCH($A8,q_projections!$A:$A,0),MATCH(AF$2,q_projections!$2:$2,0))</f>
        <v>#N/A</v>
      </c>
      <c r="AG8" s="61" t="e">
        <f>INDEX(q_projections!$A:$BD,MATCH($A8,q_projections!$A:$A,0),MATCH(AG$2,q_projections!$2:$2,0))</f>
        <v>#N/A</v>
      </c>
      <c r="AH8" s="61" t="e">
        <f>INDEX(q_projections!$A:$BD,MATCH($A8,q_projections!$A:$A,0),MATCH(AH$2,q_projections!$2:$2,0))</f>
        <v>#N/A</v>
      </c>
      <c r="AI8" s="61" t="e">
        <f>INDEX(q_projections!$A:$BD,MATCH($A8,q_projections!$A:$A,0),MATCH(AI$2,q_projections!$2:$2,0))</f>
        <v>#N/A</v>
      </c>
      <c r="AJ8" s="61" t="e">
        <f>INDEX(q_projections!$A:$BD,MATCH($A8,q_projections!$A:$A,0),MATCH(AJ$2,q_projections!$2:$2,0))</f>
        <v>#N/A</v>
      </c>
      <c r="AK8" s="61" t="e">
        <f>INDEX(q_projections!$A:$BD,MATCH($A8,q_projections!$A:$A,0),MATCH(AK$2,q_projections!$2:$2,0))</f>
        <v>#N/A</v>
      </c>
      <c r="AL8" s="61" t="e">
        <f>INDEX(q_projections!$A:$BD,MATCH($A8,q_projections!$A:$A,0),MATCH(AL$2,q_projections!$2:$2,0))</f>
        <v>#N/A</v>
      </c>
      <c r="AM8" s="61" t="e">
        <f>INDEX(q_projections!$A:$BD,MATCH($A8,q_projections!$A:$A,0),MATCH(AM$2,q_projections!$2:$2,0))</f>
        <v>#N/A</v>
      </c>
      <c r="AN8" s="61" t="e">
        <f>INDEX(q_projections!$A:$BD,MATCH($A8,q_projections!$A:$A,0),MATCH(AN$2,q_projections!$2:$2,0))</f>
        <v>#N/A</v>
      </c>
      <c r="AO8" s="61" t="e">
        <f>INDEX(q_projections!$A:$BD,MATCH($A8,q_projections!$A:$A,0),MATCH(AO$2,q_projections!$2:$2,0))</f>
        <v>#N/A</v>
      </c>
      <c r="AP8" s="61" t="e">
        <f>INDEX(q_projections!$A:$BD,MATCH($A8,q_projections!$A:$A,0),MATCH(AP$2,q_projections!$2:$2,0))</f>
        <v>#N/A</v>
      </c>
      <c r="AQ8" s="61" t="e">
        <f>INDEX(q_projections!$A:$BD,MATCH($A8,q_projections!$A:$A,0),MATCH(AQ$2,q_projections!$2:$2,0))</f>
        <v>#N/A</v>
      </c>
      <c r="AR8" s="61" t="e">
        <f>INDEX(q_projections!$A:$BD,MATCH($A8,q_projections!$A:$A,0),MATCH(AR$2,q_projections!$2:$2,0))</f>
        <v>#N/A</v>
      </c>
      <c r="AS8" s="61" t="e">
        <f>INDEX(q_projections!$A:$BD,MATCH($A8,q_projections!$A:$A,0),MATCH(AS$2,q_projections!$2:$2,0))</f>
        <v>#N/A</v>
      </c>
      <c r="AT8" s="61" t="e">
        <f>INDEX(q_projections!$A:$BD,MATCH($A8,q_projections!$A:$A,0),MATCH(AT$2,q_projections!$2:$2,0))</f>
        <v>#N/A</v>
      </c>
      <c r="AU8" s="61" t="e">
        <f>INDEX(q_projections!$A:$BD,MATCH($A8,q_projections!$A:$A,0),MATCH(AU$2,q_projections!$2:$2,0))</f>
        <v>#N/A</v>
      </c>
      <c r="AV8" s="61" t="e">
        <f>INDEX(q_projections!$A:$BD,MATCH($A8,q_projections!$A:$A,0),MATCH(AV$2,q_projections!$2:$2,0))</f>
        <v>#N/A</v>
      </c>
      <c r="AW8" s="61" t="e">
        <f>INDEX(q_projections!$A:$BD,MATCH($A8,q_projections!$A:$A,0),MATCH(AW$2,q_projections!$2:$2,0))</f>
        <v>#N/A</v>
      </c>
      <c r="AX8" s="61" t="e">
        <f>INDEX(q_projections!$A:$BD,MATCH($A8,q_projections!$A:$A,0),MATCH(AX$2,q_projections!$2:$2,0))</f>
        <v>#N/A</v>
      </c>
      <c r="AY8" s="61" t="e">
        <f>INDEX(q_projections!$A:$BD,MATCH($A8,q_projections!$A:$A,0),MATCH(AY$2,q_projections!$2:$2,0))</f>
        <v>#N/A</v>
      </c>
      <c r="AZ8" s="61" t="e">
        <f>INDEX(q_projections!$A:$BD,MATCH($A8,q_projections!$A:$A,0),MATCH(AZ$2,q_projections!$2:$2,0))</f>
        <v>#N/A</v>
      </c>
      <c r="BA8" s="61" t="e">
        <f>INDEX(q_projections!$A:$BD,MATCH($A8,q_projections!$A:$A,0),MATCH(BA$2,q_projections!$2:$2,0))</f>
        <v>#N/A</v>
      </c>
      <c r="BB8" s="61" t="e">
        <f>INDEX(q_projections!$A:$BD,MATCH($A8,q_projections!$A:$A,0),MATCH(BB$2,q_projections!$2:$2,0))</f>
        <v>#N/A</v>
      </c>
      <c r="BC8" s="61" t="e">
        <f>INDEX(q_projections!$A:$BD,MATCH($A8,q_projections!$A:$A,0),MATCH(BC$2,q_projections!$2:$2,0))</f>
        <v>#N/A</v>
      </c>
      <c r="BD8" s="61" t="e">
        <f>INDEX(q_projections!$A:$BD,MATCH($A8,q_projections!$A:$A,0),MATCH(BD$2,q_projections!$2:$2,0))</f>
        <v>#N/A</v>
      </c>
      <c r="BE8" s="61" t="e">
        <f>INDEX(q_projections!$A:$BD,MATCH($A8,q_projections!$A:$A,0),MATCH(BE$2,q_projections!$2:$2,0))</f>
        <v>#N/A</v>
      </c>
      <c r="BF8" s="61" t="e">
        <f>INDEX(q_projections!$A:$BD,MATCH($A8,q_projections!$A:$A,0),MATCH(BF$2,q_projections!$2:$2,0))</f>
        <v>#N/A</v>
      </c>
      <c r="BG8" s="61" t="e">
        <f>INDEX(q_projections!$A:$BD,MATCH($A8,q_projections!$A:$A,0),MATCH(BG$2,q_projections!$2:$2,0))</f>
        <v>#N/A</v>
      </c>
      <c r="BH8" s="61" t="e">
        <f>INDEX(q_projections!$A:$BD,MATCH($A8,q_projections!$A:$A,0),MATCH(BH$2,q_projections!$2:$2,0))</f>
        <v>#N/A</v>
      </c>
      <c r="BI8" s="61" t="e">
        <f>INDEX(q_projections!$A:$BD,MATCH($A8,q_projections!$A:$A,0),MATCH(BI$2,q_projections!$2:$2,0))</f>
        <v>#N/A</v>
      </c>
      <c r="BJ8" s="61" t="e">
        <f>INDEX(q_projections!$A:$BD,MATCH($A8,q_projections!$A:$A,0),MATCH(BJ$2,q_projections!$2:$2,0))</f>
        <v>#N/A</v>
      </c>
      <c r="BK8" s="61" t="e">
        <f>INDEX(q_projections!$A:$BD,MATCH($A8,q_projections!$A:$A,0),MATCH(BK$2,q_projections!$2:$2,0))</f>
        <v>#N/A</v>
      </c>
      <c r="BL8" s="61" t="e">
        <f>INDEX(q_projections!$A:$BD,MATCH($A8,q_projections!$A:$A,0),MATCH(BL$2,q_projections!$2:$2,0))</f>
        <v>#N/A</v>
      </c>
      <c r="BM8" s="61" t="e">
        <f>INDEX(q_projections!$A:$BD,MATCH($A8,q_projections!$A:$A,0),MATCH(BM$2,q_projections!$2:$2,0))</f>
        <v>#N/A</v>
      </c>
      <c r="BN8" s="61" t="e">
        <f>INDEX(q_projections!$A:$BD,MATCH($A8,q_projections!$A:$A,0),MATCH(BN$2,q_projections!$2:$2,0))</f>
        <v>#N/A</v>
      </c>
      <c r="BO8" s="61" t="e">
        <f>INDEX(q_projections!$A:$BD,MATCH($A8,q_projections!$A:$A,0),MATCH(BO$2,q_projections!$2:$2,0))</f>
        <v>#N/A</v>
      </c>
      <c r="BP8" s="61" t="e">
        <f>INDEX(q_projections!$A:$BD,MATCH($A8,q_projections!$A:$A,0),MATCH(BP$2,q_projections!$2:$2,0))</f>
        <v>#N/A</v>
      </c>
      <c r="BQ8" s="61" t="e">
        <f>INDEX(q_projections!$A:$BD,MATCH($A8,q_projections!$A:$A,0),MATCH(BQ$2,q_projections!$2:$2,0))</f>
        <v>#N/A</v>
      </c>
      <c r="BR8" s="61" t="e">
        <f>INDEX(q_projections!$A:$BD,MATCH($A8,q_projections!$A:$A,0),MATCH(BR$2,q_projections!$2:$2,0))</f>
        <v>#N/A</v>
      </c>
      <c r="BS8" s="61" t="e">
        <f>INDEX(q_projections!$A:$BD,MATCH($A8,q_projections!$A:$A,0),MATCH(BS$2,q_projections!$2:$2,0))</f>
        <v>#N/A</v>
      </c>
      <c r="BT8" s="61" t="e">
        <f>INDEX(q_projections!$A:$BD,MATCH($A8,q_projections!$A:$A,0),MATCH(BT$2,q_projections!$2:$2,0))</f>
        <v>#N/A</v>
      </c>
      <c r="BU8" s="61" t="e">
        <f>INDEX(q_projections!$A:$BD,MATCH($A8,q_projections!$A:$A,0),MATCH(BU$2,q_projections!$2:$2,0))</f>
        <v>#N/A</v>
      </c>
      <c r="BV8" s="61" t="e">
        <f>INDEX(q_projections!$A:$BD,MATCH($A8,q_projections!$A:$A,0),MATCH(BV$2,q_projections!$2:$2,0))</f>
        <v>#N/A</v>
      </c>
      <c r="BW8" s="61" t="e">
        <f>INDEX(q_projections!$A:$BD,MATCH($A8,q_projections!$A:$A,0),MATCH(BW$2,q_projections!$2:$2,0))</f>
        <v>#N/A</v>
      </c>
      <c r="BX8" s="61" t="e">
        <f>INDEX(q_projections!$A:$BD,MATCH($A8,q_projections!$A:$A,0),MATCH(BX$2,q_projections!$2:$2,0))</f>
        <v>#N/A</v>
      </c>
      <c r="BY8" s="61" t="e">
        <f>INDEX(q_projections!$A:$BD,MATCH($A8,q_projections!$A:$A,0),MATCH(BY$2,q_projections!$2:$2,0))</f>
        <v>#N/A</v>
      </c>
      <c r="BZ8" s="61" t="e">
        <f>INDEX(q_projections!$A:$BD,MATCH($A8,q_projections!$A:$A,0),MATCH(BZ$2,q_projections!$2:$2,0))</f>
        <v>#N/A</v>
      </c>
      <c r="CA8" s="61" t="e">
        <f>INDEX(q_projections!$A:$BD,MATCH($A8,q_projections!$A:$A,0),MATCH(CA$2,q_projections!$2:$2,0))</f>
        <v>#N/A</v>
      </c>
      <c r="CB8" s="61" t="e">
        <f>INDEX(q_projections!$A:$BD,MATCH($A8,q_projections!$A:$A,0),MATCH(CB$2,q_projections!$2:$2,0))</f>
        <v>#N/A</v>
      </c>
      <c r="CC8" s="61" t="e">
        <f>INDEX(q_projections!$A:$BD,MATCH($A8,q_projections!$A:$A,0),MATCH(CC$2,q_projections!$2:$2,0))</f>
        <v>#N/A</v>
      </c>
      <c r="CD8" s="61" t="e">
        <f>INDEX(q_projections!$A:$BD,MATCH($A8,q_projections!$A:$A,0),MATCH(CD$2,q_projections!$2:$2,0))</f>
        <v>#N/A</v>
      </c>
      <c r="CE8" s="61" t="e">
        <f>INDEX(q_projections!$A:$BD,MATCH($A8,q_projections!$A:$A,0),MATCH(CE$2,q_projections!$2:$2,0))</f>
        <v>#N/A</v>
      </c>
      <c r="CF8" s="61" t="e">
        <f>INDEX(q_projections!$A:$BD,MATCH($A8,q_projections!$A:$A,0),MATCH(CF$2,q_projections!$2:$2,0))</f>
        <v>#N/A</v>
      </c>
      <c r="CG8" s="61" t="e">
        <f>INDEX(q_projections!$A:$BD,MATCH($A8,q_projections!$A:$A,0),MATCH(CG$2,q_projections!$2:$2,0))</f>
        <v>#N/A</v>
      </c>
      <c r="CH8" s="61" t="e">
        <f>INDEX(q_projections!$A:$BD,MATCH($A8,q_projections!$A:$A,0),MATCH(CH$2,q_projections!$2:$2,0))</f>
        <v>#N/A</v>
      </c>
      <c r="CI8" s="61" t="e">
        <f>INDEX(q_projections!$A:$BD,MATCH($A8,q_projections!$A:$A,0),MATCH(CI$2,q_projections!$2:$2,0))</f>
        <v>#N/A</v>
      </c>
      <c r="CJ8" s="61" t="e">
        <f>INDEX(q_projections!$A:$BD,MATCH($A8,q_projections!$A:$A,0),MATCH(CJ$2,q_projections!$2:$2,0))</f>
        <v>#N/A</v>
      </c>
      <c r="CK8" s="61" t="e">
        <f>INDEX(q_projections!$A:$BD,MATCH($A8,q_projections!$A:$A,0),MATCH(CK$2,q_projections!$2:$2,0))</f>
        <v>#N/A</v>
      </c>
      <c r="CL8" s="61" t="e">
        <f>INDEX(q_projections!$A:$BD,MATCH($A8,q_projections!$A:$A,0),MATCH(CL$2,q_projections!$2:$2,0))</f>
        <v>#N/A</v>
      </c>
      <c r="CM8" s="61" t="e">
        <f>INDEX(q_projections!$A:$BD,MATCH($A8,q_projections!$A:$A,0),MATCH(CM$2,q_projections!$2:$2,0))</f>
        <v>#N/A</v>
      </c>
      <c r="CN8" s="61" t="e">
        <f>INDEX(q_projections!$A:$BD,MATCH($A8,q_projections!$A:$A,0),MATCH(CN$2,q_projections!$2:$2,0))</f>
        <v>#N/A</v>
      </c>
      <c r="CO8" s="61" t="e">
        <f>INDEX(q_projections!$A:$BD,MATCH($A8,q_projections!$A:$A,0),MATCH(CO$2,q_projections!$2:$2,0))</f>
        <v>#N/A</v>
      </c>
      <c r="CP8" s="61" t="e">
        <f>INDEX(q_projections!$A:$BD,MATCH($A8,q_projections!$A:$A,0),MATCH(CP$2,q_projections!$2:$2,0))</f>
        <v>#N/A</v>
      </c>
      <c r="CQ8" s="61" t="e">
        <f>INDEX(q_projections!$A:$BD,MATCH($A8,q_projections!$A:$A,0),MATCH(CQ$2,q_projections!$2:$2,0))</f>
        <v>#N/A</v>
      </c>
      <c r="CR8" s="61" t="e">
        <f>INDEX(q_projections!$A:$BD,MATCH($A8,q_projections!$A:$A,0),MATCH(CR$2,q_projections!$2:$2,0))</f>
        <v>#N/A</v>
      </c>
      <c r="CS8" s="61" t="e">
        <f>INDEX(q_projections!$A:$BD,MATCH($A8,q_projections!$A:$A,0),MATCH(CS$2,q_projections!$2:$2,0))</f>
        <v>#N/A</v>
      </c>
      <c r="CT8" s="61" t="e">
        <f>INDEX(q_projections!$A:$BD,MATCH($A8,q_projections!$A:$A,0),MATCH(CT$2,q_projections!$2:$2,0))</f>
        <v>#N/A</v>
      </c>
      <c r="CU8" s="61" t="e">
        <f>INDEX(q_projections!$A:$BD,MATCH($A8,q_projections!$A:$A,0),MATCH(CU$2,q_projections!$2:$2,0))</f>
        <v>#N/A</v>
      </c>
      <c r="CV8" s="61" t="e">
        <f>INDEX(q_projections!$A:$BD,MATCH($A8,q_projections!$A:$A,0),MATCH(CV$2,q_projections!$2:$2,0))</f>
        <v>#N/A</v>
      </c>
      <c r="CW8" s="61" t="e">
        <f>INDEX(q_projections!$A:$BD,MATCH($A8,q_projections!$A:$A,0),MATCH(CW$2,q_projections!$2:$2,0))</f>
        <v>#N/A</v>
      </c>
      <c r="CX8" s="61" t="e">
        <f>INDEX(q_projections!$A:$BD,MATCH($A8,q_projections!$A:$A,0),MATCH(CX$2,q_projections!$2:$2,0))</f>
        <v>#N/A</v>
      </c>
      <c r="CY8" s="61" t="e">
        <f>INDEX(q_projections!$A:$BD,MATCH($A8,q_projections!$A:$A,0),MATCH(CY$2,q_projections!$2:$2,0))</f>
        <v>#N/A</v>
      </c>
      <c r="CZ8" s="61" t="e">
        <f>INDEX(q_projections!$A:$BD,MATCH($A8,q_projections!$A:$A,0),MATCH(CZ$2,q_projections!$2:$2,0))</f>
        <v>#N/A</v>
      </c>
      <c r="DA8" s="61" t="e">
        <f>INDEX(q_projections!$A:$BD,MATCH($A8,q_projections!$A:$A,0),MATCH(DA$2,q_projections!$2:$2,0))</f>
        <v>#N/A</v>
      </c>
      <c r="DB8" s="61" t="e">
        <f>INDEX(q_projections!$A:$BD,MATCH($A8,q_projections!$A:$A,0),MATCH(DB$2,q_projections!$2:$2,0))</f>
        <v>#N/A</v>
      </c>
      <c r="DC8" s="61" t="e">
        <f>INDEX(q_projections!$A:$BD,MATCH($A8,q_projections!$A:$A,0),MATCH(DC$2,q_projections!$2:$2,0))</f>
        <v>#N/A</v>
      </c>
      <c r="DD8" s="61" t="e">
        <f>INDEX(q_projections!$A:$BD,MATCH($A8,q_projections!$A:$A,0),MATCH(DD$2,q_projections!$2:$2,0))</f>
        <v>#N/A</v>
      </c>
      <c r="DE8" s="61" t="e">
        <f>INDEX(q_projections!$A:$BD,MATCH($A8,q_projections!$A:$A,0),MATCH(DE$2,q_projections!$2:$2,0))</f>
        <v>#N/A</v>
      </c>
      <c r="DF8" s="61" t="e">
        <f>INDEX(q_projections!$A:$BD,MATCH($A8,q_projections!$A:$A,0),MATCH(DF$2,q_projections!$2:$2,0))</f>
        <v>#N/A</v>
      </c>
      <c r="DG8" s="61" t="e">
        <f>INDEX(q_projections!$A:$BD,MATCH($A8,q_projections!$A:$A,0),MATCH(DG$2,q_projections!$2:$2,0))</f>
        <v>#N/A</v>
      </c>
      <c r="DH8" s="61" t="e">
        <f>INDEX(q_projections!$A:$BD,MATCH($A8,q_projections!$A:$A,0),MATCH(DH$2,q_projections!$2:$2,0))</f>
        <v>#N/A</v>
      </c>
      <c r="DI8" s="61" t="e">
        <f>INDEX(q_projections!$A:$BD,MATCH($A8,q_projections!$A:$A,0),MATCH(DI$2,q_projections!$2:$2,0))</f>
        <v>#N/A</v>
      </c>
      <c r="DJ8" s="61" t="e">
        <f>INDEX(q_projections!$A:$BD,MATCH($A8,q_projections!$A:$A,0),MATCH(DJ$2,q_projections!$2:$2,0))</f>
        <v>#N/A</v>
      </c>
      <c r="DK8" s="61" t="e">
        <f>INDEX(q_projections!$A:$BD,MATCH($A8,q_projections!$A:$A,0),MATCH(DK$2,q_projections!$2:$2,0))</f>
        <v>#N/A</v>
      </c>
      <c r="DL8" s="61" t="e">
        <f>INDEX(q_projections!$A:$BD,MATCH($A8,q_projections!$A:$A,0),MATCH(DL$2,q_projections!$2:$2,0))</f>
        <v>#N/A</v>
      </c>
      <c r="DM8" s="61" t="e">
        <f>INDEX(q_projections!$A:$BD,MATCH($A8,q_projections!$A:$A,0),MATCH(DM$2,q_projections!$2:$2,0))</f>
        <v>#N/A</v>
      </c>
      <c r="DN8" s="61" t="e">
        <f>INDEX(q_projections!$A:$BD,MATCH($A8,q_projections!$A:$A,0),MATCH(DN$2,q_projections!$2:$2,0))</f>
        <v>#N/A</v>
      </c>
      <c r="DO8" s="61" t="e">
        <f>INDEX(q_projections!$A:$BD,MATCH($A8,q_projections!$A:$A,0),MATCH(DO$2,q_projections!$2:$2,0))</f>
        <v>#N/A</v>
      </c>
      <c r="DP8" s="61" t="e">
        <f>INDEX(q_projections!$A:$BD,MATCH($A8,q_projections!$A:$A,0),MATCH(DP$2,q_projections!$2:$2,0))</f>
        <v>#N/A</v>
      </c>
      <c r="DQ8" s="61" t="e">
        <f>INDEX(q_projections!$A:$BD,MATCH($A8,q_projections!$A:$A,0),MATCH(DQ$2,q_projections!$2:$2,0))</f>
        <v>#N/A</v>
      </c>
      <c r="DR8" s="61" t="e">
        <f>INDEX(q_projections!$A:$BD,MATCH($A8,q_projections!$A:$A,0),MATCH(DR$2,q_projections!$2:$2,0))</f>
        <v>#N/A</v>
      </c>
      <c r="DS8" s="61" t="e">
        <f>INDEX(q_projections!$A:$BD,MATCH($A8,q_projections!$A:$A,0),MATCH(DS$2,q_projections!$2:$2,0))</f>
        <v>#N/A</v>
      </c>
      <c r="DT8" s="61" t="e">
        <f>INDEX(q_projections!$A:$BD,MATCH($A8,q_projections!$A:$A,0),MATCH(DT$2,q_projections!$2:$2,0))</f>
        <v>#N/A</v>
      </c>
      <c r="DU8" s="61" t="e">
        <f>INDEX(q_projections!$A:$BD,MATCH($A8,q_projections!$A:$A,0),MATCH(DU$2,q_projections!$2:$2,0))</f>
        <v>#N/A</v>
      </c>
      <c r="DV8" s="61" t="e">
        <f>INDEX(q_projections!$A:$BD,MATCH($A8,q_projections!$A:$A,0),MATCH(DV$2,q_projections!$2:$2,0))</f>
        <v>#N/A</v>
      </c>
      <c r="DW8" s="61" t="e">
        <f>INDEX(q_projections!$A:$BD,MATCH($A8,q_projections!$A:$A,0),MATCH(DW$2,q_projections!$2:$2,0))</f>
        <v>#N/A</v>
      </c>
      <c r="DX8" s="61" t="e">
        <f>INDEX(q_projections!$A:$BD,MATCH($A8,q_projections!$A:$A,0),MATCH(DX$2,q_projections!$2:$2,0))</f>
        <v>#N/A</v>
      </c>
      <c r="DY8" s="61" t="e">
        <f>INDEX(q_projections!$A:$BD,MATCH($A8,q_projections!$A:$A,0),MATCH(DY$2,q_projections!$2:$2,0))</f>
        <v>#N/A</v>
      </c>
      <c r="DZ8" s="61" t="e">
        <f>INDEX(q_projections!$A:$BD,MATCH($A8,q_projections!$A:$A,0),MATCH(DZ$2,q_projections!$2:$2,0))</f>
        <v>#N/A</v>
      </c>
      <c r="EA8" s="61" t="e">
        <f>INDEX(q_projections!$A:$BD,MATCH($A8,q_projections!$A:$A,0),MATCH(EA$2,q_projections!$2:$2,0))</f>
        <v>#N/A</v>
      </c>
      <c r="EB8" s="61" t="e">
        <f>INDEX(q_projections!$A:$BD,MATCH($A8,q_projections!$A:$A,0),MATCH(EB$2,q_projections!$2:$2,0))</f>
        <v>#N/A</v>
      </c>
      <c r="EC8" s="61" t="e">
        <f>INDEX(q_projections!$A:$BD,MATCH($A8,q_projections!$A:$A,0),MATCH(EC$2,q_projections!$2:$2,0))</f>
        <v>#N/A</v>
      </c>
      <c r="ED8" s="61" t="e">
        <f>INDEX(q_projections!$A:$BD,MATCH($A8,q_projections!$A:$A,0),MATCH(ED$2,q_projections!$2:$2,0))</f>
        <v>#N/A</v>
      </c>
      <c r="EE8" s="61" t="e">
        <f>INDEX(q_projections!$A:$BD,MATCH($A8,q_projections!$A:$A,0),MATCH(EE$2,q_projections!$2:$2,0))</f>
        <v>#N/A</v>
      </c>
      <c r="EF8" s="61" t="e">
        <f>INDEX(q_projections!$A:$BD,MATCH($A8,q_projections!$A:$A,0),MATCH(EF$2,q_projections!$2:$2,0))</f>
        <v>#N/A</v>
      </c>
      <c r="EG8" s="61" t="e">
        <f>INDEX(q_projections!$A:$BD,MATCH($A8,q_projections!$A:$A,0),MATCH(EG$2,q_projections!$2:$2,0))</f>
        <v>#N/A</v>
      </c>
      <c r="EH8" s="61" t="e">
        <f>INDEX(q_projections!$A:$BD,MATCH($A8,q_projections!$A:$A,0),MATCH(EH$2,q_projections!$2:$2,0))</f>
        <v>#N/A</v>
      </c>
      <c r="EI8" s="61" t="e">
        <f>INDEX(q_projections!$A:$BD,MATCH($A8,q_projections!$A:$A,0),MATCH(EI$2,q_projections!$2:$2,0))</f>
        <v>#N/A</v>
      </c>
      <c r="EJ8" s="61" t="e">
        <f>INDEX(q_projections!$A:$BD,MATCH($A8,q_projections!$A:$A,0),MATCH(EJ$2,q_projections!$2:$2,0))</f>
        <v>#N/A</v>
      </c>
      <c r="EK8" s="61" t="e">
        <f>INDEX(q_projections!$A:$BD,MATCH($A8,q_projections!$A:$A,0),MATCH(EK$2,q_projections!$2:$2,0))</f>
        <v>#N/A</v>
      </c>
      <c r="EL8" s="61" t="e">
        <f>INDEX(q_projections!$A:$BD,MATCH($A8,q_projections!$A:$A,0),MATCH(EL$2,q_projections!$2:$2,0))</f>
        <v>#N/A</v>
      </c>
      <c r="EM8" s="61" t="e">
        <f>INDEX(q_projections!$A:$BD,MATCH($A8,q_projections!$A:$A,0),MATCH(EM$2,q_projections!$2:$2,0))</f>
        <v>#N/A</v>
      </c>
      <c r="EN8" s="61" t="e">
        <f>INDEX(q_projections!$A:$BD,MATCH($A8,q_projections!$A:$A,0),MATCH(EN$2,q_projections!$2:$2,0))</f>
        <v>#N/A</v>
      </c>
      <c r="EO8" s="61" t="e">
        <f>INDEX(q_projections!$A:$BD,MATCH($A8,q_projections!$A:$A,0),MATCH(EO$2,q_projections!$2:$2,0))</f>
        <v>#N/A</v>
      </c>
      <c r="EP8" s="61" t="e">
        <f>INDEX(q_projections!$A:$BD,MATCH($A8,q_projections!$A:$A,0),MATCH(EP$2,q_projections!$2:$2,0))</f>
        <v>#N/A</v>
      </c>
      <c r="EQ8" s="61" t="e">
        <f>INDEX(q_projections!$A:$BD,MATCH($A8,q_projections!$A:$A,0),MATCH(EQ$2,q_projections!$2:$2,0))</f>
        <v>#N/A</v>
      </c>
      <c r="ER8" s="61" t="e">
        <f>INDEX(q_projections!$A:$BD,MATCH($A8,q_projections!$A:$A,0),MATCH(ER$2,q_projections!$2:$2,0))</f>
        <v>#N/A</v>
      </c>
      <c r="ES8" s="61" t="e">
        <f>INDEX(q_projections!$A:$BD,MATCH($A8,q_projections!$A:$A,0),MATCH(ES$2,q_projections!$2:$2,0))</f>
        <v>#N/A</v>
      </c>
      <c r="ET8" s="61" t="e">
        <f>INDEX(q_projections!$A:$BD,MATCH($A8,q_projections!$A:$A,0),MATCH(ET$2,q_projections!$2:$2,0))</f>
        <v>#N/A</v>
      </c>
      <c r="EU8" s="61" t="e">
        <f>INDEX(q_projections!$A:$BD,MATCH($A8,q_projections!$A:$A,0),MATCH(EU$2,q_projections!$2:$2,0))</f>
        <v>#N/A</v>
      </c>
      <c r="EV8" s="61" t="e">
        <f>INDEX(q_projections!$A:$BD,MATCH($A8,q_projections!$A:$A,0),MATCH(EV$2,q_projections!$2:$2,0))</f>
        <v>#N/A</v>
      </c>
      <c r="EW8" s="61" t="e">
        <f>INDEX(q_projections!$A:$BD,MATCH($A8,q_projections!$A:$A,0),MATCH(EW$2,q_projections!$2:$2,0))</f>
        <v>#N/A</v>
      </c>
      <c r="EX8" s="61" t="e">
        <f>INDEX(q_projections!$A:$BD,MATCH($A8,q_projections!$A:$A,0),MATCH(EX$2,q_projections!$2:$2,0))</f>
        <v>#N/A</v>
      </c>
      <c r="EY8" s="61" t="e">
        <f>INDEX(q_projections!$A:$BD,MATCH($A8,q_projections!$A:$A,0),MATCH(EY$2,q_projections!$2:$2,0))</f>
        <v>#N/A</v>
      </c>
      <c r="EZ8" s="61" t="e">
        <f>INDEX(q_projections!$A:$BD,MATCH($A8,q_projections!$A:$A,0),MATCH(EZ$2,q_projections!$2:$2,0))</f>
        <v>#N/A</v>
      </c>
      <c r="FA8" s="61" t="e">
        <f>INDEX(q_projections!$A:$BD,MATCH($A8,q_projections!$A:$A,0),MATCH(FA$2,q_projections!$2:$2,0))</f>
        <v>#N/A</v>
      </c>
      <c r="FB8" s="61" t="e">
        <f>INDEX(q_projections!$A:$BD,MATCH($A8,q_projections!$A:$A,0),MATCH(FB$2,q_projections!$2:$2,0))</f>
        <v>#N/A</v>
      </c>
      <c r="FC8" s="61" t="e">
        <f>INDEX(q_projections!$A:$BD,MATCH($A8,q_projections!$A:$A,0),MATCH(FC$2,q_projections!$2:$2,0))</f>
        <v>#N/A</v>
      </c>
      <c r="FD8" s="61" t="e">
        <f>INDEX(q_projections!$A:$BD,MATCH($A8,q_projections!$A:$A,0),MATCH(FD$2,q_projections!$2:$2,0))</f>
        <v>#N/A</v>
      </c>
      <c r="FE8" s="61" t="e">
        <f>INDEX(q_projections!$A:$BD,MATCH($A8,q_projections!$A:$A,0),MATCH(FE$2,q_projections!$2:$2,0))</f>
        <v>#N/A</v>
      </c>
      <c r="FF8" s="61" t="e">
        <f>INDEX(q_projections!$A:$BD,MATCH($A8,q_projections!$A:$A,0),MATCH(FF$2,q_projections!$2:$2,0))</f>
        <v>#N/A</v>
      </c>
      <c r="FG8" s="61" t="e">
        <f>INDEX(q_projections!$A:$BD,MATCH($A8,q_projections!$A:$A,0),MATCH(FG$2,q_projections!$2:$2,0))</f>
        <v>#N/A</v>
      </c>
      <c r="FH8" s="61" t="e">
        <f>INDEX(q_projections!$A:$BD,MATCH($A8,q_projections!$A:$A,0),MATCH(FH$2,q_projections!$2:$2,0))</f>
        <v>#N/A</v>
      </c>
      <c r="FI8" s="61" t="e">
        <f>INDEX(q_projections!$A:$BD,MATCH($A8,q_projections!$A:$A,0),MATCH(FI$2,q_projections!$2:$2,0))</f>
        <v>#N/A</v>
      </c>
      <c r="FJ8" s="61" t="e">
        <f>INDEX(q_projections!$A:$BD,MATCH($A8,q_projections!$A:$A,0),MATCH(FJ$2,q_projections!$2:$2,0))</f>
        <v>#N/A</v>
      </c>
      <c r="FK8" s="61" t="e">
        <f>INDEX(q_projections!$A:$BD,MATCH($A8,q_projections!$A:$A,0),MATCH(FK$2,q_projections!$2:$2,0))</f>
        <v>#N/A</v>
      </c>
      <c r="FL8" s="61" t="e">
        <f>INDEX(q_projections!$A:$BD,MATCH($A8,q_projections!$A:$A,0),MATCH(FL$2,q_projections!$2:$2,0))</f>
        <v>#N/A</v>
      </c>
      <c r="FM8" s="61" t="e">
        <f>INDEX(q_projections!$A:$BD,MATCH($A8,q_projections!$A:$A,0),MATCH(FM$2,q_projections!$2:$2,0))</f>
        <v>#N/A</v>
      </c>
      <c r="FN8" s="61" t="e">
        <f>INDEX(q_projections!$A:$BD,MATCH($A8,q_projections!$A:$A,0),MATCH(FN$2,q_projections!$2:$2,0))</f>
        <v>#N/A</v>
      </c>
      <c r="FO8" s="61" t="e">
        <f>INDEX(q_projections!$A:$BD,MATCH($A8,q_projections!$A:$A,0),MATCH(FO$2,q_projections!$2:$2,0))</f>
        <v>#N/A</v>
      </c>
      <c r="FP8" s="61" t="e">
        <f>INDEX(q_projections!$A:$BD,MATCH($A8,q_projections!$A:$A,0),MATCH(FP$2,q_projections!$2:$2,0))</f>
        <v>#N/A</v>
      </c>
      <c r="FQ8" s="61" t="e">
        <f>INDEX(q_projections!$A:$BD,MATCH($A8,q_projections!$A:$A,0),MATCH(FQ$2,q_projections!$2:$2,0))</f>
        <v>#N/A</v>
      </c>
      <c r="FR8" s="61" t="e">
        <f>INDEX(q_projections!$A:$BD,MATCH($A8,q_projections!$A:$A,0),MATCH(FR$2,q_projections!$2:$2,0))</f>
        <v>#N/A</v>
      </c>
      <c r="FS8" s="61" t="e">
        <f>INDEX(q_projections!$A:$BD,MATCH($A8,q_projections!$A:$A,0),MATCH(FS$2,q_projections!$2:$2,0))</f>
        <v>#N/A</v>
      </c>
      <c r="FT8" s="61" t="e">
        <f>INDEX(q_projections!$A:$BD,MATCH($A8,q_projections!$A:$A,0),MATCH(FT$2,q_projections!$2:$2,0))</f>
        <v>#N/A</v>
      </c>
      <c r="FU8" s="61" t="e">
        <f>INDEX(q_projections!$A:$BD,MATCH($A8,q_projections!$A:$A,0),MATCH(FU$2,q_projections!$2:$2,0))</f>
        <v>#N/A</v>
      </c>
      <c r="FV8" s="61" t="e">
        <f>INDEX(q_projections!$A:$BD,MATCH($A8,q_projections!$A:$A,0),MATCH(FV$2,q_projections!$2:$2,0))</f>
        <v>#N/A</v>
      </c>
      <c r="FW8" s="61" t="e">
        <f>INDEX(q_projections!$A:$BD,MATCH($A8,q_projections!$A:$A,0),MATCH(FW$2,q_projections!$2:$2,0))</f>
        <v>#N/A</v>
      </c>
      <c r="FX8" s="61" t="e">
        <f>INDEX(q_projections!$A:$BD,MATCH($A8,q_projections!$A:$A,0),MATCH(FX$2,q_projections!$2:$2,0))</f>
        <v>#N/A</v>
      </c>
      <c r="FY8" s="61" t="e">
        <f>INDEX(q_projections!$A:$BD,MATCH($A8,q_projections!$A:$A,0),MATCH(FY$2,q_projections!$2:$2,0))</f>
        <v>#N/A</v>
      </c>
      <c r="FZ8" s="61" t="e">
        <f>INDEX(q_projections!$A:$BD,MATCH($A8,q_projections!$A:$A,0),MATCH(FZ$2,q_projections!$2:$2,0))</f>
        <v>#N/A</v>
      </c>
      <c r="GA8" s="61" t="e">
        <f>INDEX(q_projections!$A:$BD,MATCH($A8,q_projections!$A:$A,0),MATCH(GA$2,q_projections!$2:$2,0))</f>
        <v>#N/A</v>
      </c>
      <c r="GB8" s="61" t="e">
        <f>INDEX(q_projections!$A:$BD,MATCH($A8,q_projections!$A:$A,0),MATCH(GB$2,q_projections!$2:$2,0))</f>
        <v>#N/A</v>
      </c>
      <c r="GC8" s="61" t="e">
        <f>INDEX(q_projections!$A:$BD,MATCH($A8,q_projections!$A:$A,0),MATCH(GC$2,q_projections!$2:$2,0))</f>
        <v>#N/A</v>
      </c>
      <c r="GD8" s="61">
        <f>INDEX(q_projections!$A:$BD,MATCH($A8,q_projections!$A:$A,0),MATCH(GD$2,q_projections!$2:$2,0))</f>
        <v>2.4740000000000002</v>
      </c>
      <c r="GE8" s="61">
        <f>INDEX(q_projections!$A:$BD,MATCH($A8,q_projections!$A:$A,0),MATCH(GE$2,q_projections!$2:$2,0))</f>
        <v>5.9669999999999996</v>
      </c>
      <c r="GF8" s="61">
        <f>INDEX(q_projections!$A:$BD,MATCH($A8,q_projections!$A:$A,0),MATCH(GF$2,q_projections!$2:$2,0))</f>
        <v>4.6050000000000004</v>
      </c>
      <c r="GG8" s="61">
        <f>INDEX(q_projections!$A:$BD,MATCH($A8,q_projections!$A:$A,0),MATCH(GG$2,q_projections!$2:$2,0))</f>
        <v>4.9740000000000002</v>
      </c>
      <c r="GH8" s="61">
        <f>INDEX(q_projections!$A:$BD,MATCH($A8,q_projections!$A:$A,0),MATCH(GH$2,q_projections!$2:$2,0))</f>
        <v>4.1900000000000004</v>
      </c>
      <c r="GI8" s="61">
        <f>INDEX(q_projections!$A:$BD,MATCH($A8,q_projections!$A:$A,0),MATCH(GI$2,q_projections!$2:$2,0))</f>
        <v>3.5449999999999999</v>
      </c>
      <c r="GJ8" s="61">
        <f>INDEX(q_projections!$A:$BD,MATCH($A8,q_projections!$A:$A,0),MATCH(GJ$2,q_projections!$2:$2,0))</f>
        <v>3.7210000000000001</v>
      </c>
      <c r="GK8" s="61">
        <f>INDEX(q_projections!$A:$BD,MATCH($A8,q_projections!$A:$A,0),MATCH(GK$2,q_projections!$2:$2,0))</f>
        <v>6.8780000000000001</v>
      </c>
      <c r="GL8" s="61">
        <f>INDEX(q_projections!$A:$BD,MATCH($A8,q_projections!$A:$A,0),MATCH(GL$2,q_projections!$2:$2,0))</f>
        <v>3.4049999999999998</v>
      </c>
      <c r="GM8" s="61">
        <f>INDEX(q_projections!$A:$BD,MATCH($A8,q_projections!$A:$A,0),MATCH(GM$2,q_projections!$2:$2,0))</f>
        <v>4.5609999999999999</v>
      </c>
      <c r="GN8" s="61">
        <f>INDEX(q_projections!$A:$BD,MATCH($A8,q_projections!$A:$A,0),MATCH(GN$2,q_projections!$2:$2,0))</f>
        <v>4.5839999999999996</v>
      </c>
      <c r="GO8" s="61">
        <f>INDEX(q_projections!$A:$BD,MATCH($A8,q_projections!$A:$A,0),MATCH(GO$2,q_projections!$2:$2,0))</f>
        <v>4.8920000000000003</v>
      </c>
      <c r="GP8" s="61">
        <f>INDEX(q_projections!$A:$BD,MATCH($A8,q_projections!$A:$A,0),MATCH(GP$2,q_projections!$2:$2,0))</f>
        <v>4.9160000000000004</v>
      </c>
      <c r="GQ8" s="61">
        <f>INDEX(q_projections!$A:$BD,MATCH($A8,q_projections!$A:$A,0),MATCH(GQ$2,q_projections!$2:$2,0))</f>
        <v>5.0199999999999996</v>
      </c>
      <c r="GR8" s="61">
        <f>INDEX(q_projections!$A:$BD,MATCH($A8,q_projections!$A:$A,0),MATCH(GR$2,q_projections!$2:$2,0))</f>
        <v>4.96</v>
      </c>
      <c r="GS8" s="61">
        <f>INDEX(q_projections!$A:$BD,MATCH($A8,q_projections!$A:$A,0),MATCH(GS$2,q_projections!$2:$2,0))</f>
        <v>4.9459999999999997</v>
      </c>
      <c r="GT8" s="61">
        <f>INDEX(q_projections!$A:$BD,MATCH($A8,q_projections!$A:$A,0),MATCH(GT$2,q_projections!$2:$2,0))</f>
        <v>5.032</v>
      </c>
      <c r="GU8" s="61">
        <f>INDEX(q_projections!$A:$BD,MATCH($A8,q_projections!$A:$A,0),MATCH(GU$2,q_projections!$2:$2,0))</f>
        <v>4.3869999999999996</v>
      </c>
      <c r="GV8" s="61">
        <f>INDEX(q_projections!$A:$BD,MATCH($A8,q_projections!$A:$A,0),MATCH(GV$2,q_projections!$2:$2,0))</f>
        <v>4.0220000000000002</v>
      </c>
      <c r="GW8" s="61">
        <f>INDEX(q_projections!$A:$BD,MATCH($A8,q_projections!$A:$A,0),MATCH(GW$2,q_projections!$2:$2,0))</f>
        <v>4.0960000000000001</v>
      </c>
      <c r="GX8" s="61">
        <f>INDEX(q_projections!$A:$BD,MATCH($A8,q_projections!$A:$A,0),MATCH(GX$2,q_projections!$2:$2,0))</f>
        <v>3.9740000000000002</v>
      </c>
      <c r="GY8" s="61">
        <f>INDEX(q_projections!$A:$BD,MATCH($A8,q_projections!$A:$A,0),MATCH(GY$2,q_projections!$2:$2,0))</f>
        <v>3.8319999999999999</v>
      </c>
      <c r="GZ8" s="61">
        <f>INDEX(q_projections!$A:$BD,MATCH($A8,q_projections!$A:$A,0),MATCH(GZ$2,q_projections!$2:$2,0))</f>
        <v>3.9220000000000002</v>
      </c>
      <c r="HA8" s="61">
        <f>INDEX(q_projections!$A:$BD,MATCH($A8,q_projections!$A:$A,0),MATCH(HA$2,q_projections!$2:$2,0))</f>
        <v>3.8849999999999998</v>
      </c>
      <c r="HB8" s="61">
        <f>INDEX(q_projections!$A:$BD,MATCH($A8,q_projections!$A:$A,0),MATCH(HB$2,q_projections!$2:$2,0))</f>
        <v>3.8340000000000001</v>
      </c>
      <c r="HC8" s="61">
        <f>INDEX(q_projections!$A:$BD,MATCH($A8,q_projections!$A:$A,0),MATCH(HC$2,q_projections!$2:$2,0))</f>
        <v>3.9329999999999998</v>
      </c>
      <c r="HD8" s="61">
        <f>INDEX(q_projections!$A:$BD,MATCH($A8,q_projections!$A:$A,0),MATCH(HD$2,q_projections!$2:$2,0))</f>
        <v>4.0270000000000001</v>
      </c>
      <c r="HE8" s="61">
        <f>INDEX(q_projections!$A:$BD,MATCH($A8,q_projections!$A:$A,0),MATCH(HE$2,q_projections!$2:$2,0))</f>
        <v>3.9049999999999998</v>
      </c>
      <c r="HF8" s="61">
        <f>INDEX(q_projections!$A:$BD,MATCH($A8,q_projections!$A:$A,0),MATCH(HF$2,q_projections!$2:$2,0))</f>
        <v>3.7930000000000001</v>
      </c>
      <c r="HG8" s="61">
        <f>INDEX(q_projections!$A:$BD,MATCH($A8,q_projections!$A:$A,0),MATCH(HG$2,q_projections!$2:$2,0))</f>
        <v>3.8450000000000002</v>
      </c>
      <c r="HH8" s="61">
        <f>INDEX(q_projections!$A:$BD,MATCH($A8,q_projections!$A:$A,0),MATCH(HH$2,q_projections!$2:$2,0))</f>
        <v>3.9670000000000001</v>
      </c>
      <c r="HI8" s="61">
        <f>INDEX(q_projections!$A:$BD,MATCH($A8,q_projections!$A:$A,0),MATCH(HI$2,q_projections!$2:$2,0))</f>
        <v>4.0579999999999998</v>
      </c>
      <c r="HJ8" s="61">
        <f>INDEX(q_projections!$A:$BD,MATCH($A8,q_projections!$A:$A,0),MATCH(HJ$2,q_projections!$2:$2,0))</f>
        <v>4.125</v>
      </c>
      <c r="HK8" s="61">
        <f>INDEX(q_projections!$A:$BD,MATCH($A8,q_projections!$A:$A,0),MATCH(HK$2,q_projections!$2:$2,0))</f>
        <v>4.1829999999999998</v>
      </c>
      <c r="HL8" s="61">
        <f>INDEX(q_projections!$A:$BD,MATCH($A8,q_projections!$A:$A,0),MATCH(HL$2,q_projections!$2:$2,0))</f>
        <v>4.218</v>
      </c>
      <c r="HM8" s="61">
        <f>INDEX(q_projections!$A:$BD,MATCH($A8,q_projections!$A:$A,0),MATCH(HM$2,q_projections!$2:$2,0))</f>
        <v>4.2320000000000002</v>
      </c>
      <c r="HN8" s="61">
        <f>INDEX(q_projections!$A:$BD,MATCH($A8,q_projections!$A:$A,0),MATCH(HN$2,q_projections!$2:$2,0))</f>
        <v>4.2160000000000002</v>
      </c>
      <c r="HO8" s="61">
        <f>INDEX(q_projections!$A:$BD,MATCH($A8,q_projections!$A:$A,0),MATCH(HO$2,q_projections!$2:$2,0))</f>
        <v>4.1399999999999997</v>
      </c>
      <c r="HP8" s="61">
        <f>INDEX(q_projections!$A:$BD,MATCH($A8,q_projections!$A:$A,0),MATCH(HP$2,q_projections!$2:$2,0))</f>
        <v>3.9380000000000002</v>
      </c>
      <c r="HQ8" s="61">
        <f>INDEX(q_projections!$A:$BD,MATCH($A8,q_projections!$A:$A,0),MATCH(HQ$2,q_projections!$2:$2,0))</f>
        <v>3.786</v>
      </c>
      <c r="HR8" s="61">
        <f>INDEX(q_projections!$A:$BD,MATCH($A8,q_projections!$A:$A,0),MATCH(HR$2,q_projections!$2:$2,0))</f>
        <v>3.8839999999999999</v>
      </c>
      <c r="HS8" s="61">
        <f>INDEX(q_projections!$A:$BD,MATCH($A8,q_projections!$A:$A,0),MATCH(HS$2,q_projections!$2:$2,0))</f>
        <v>3.7909999999999999</v>
      </c>
      <c r="HT8" s="61">
        <f>INDEX(q_projections!$A:$BD,MATCH($A8,q_projections!$A:$A,0),MATCH(HT$2,q_projections!$2:$2,0))</f>
        <v>3.855</v>
      </c>
      <c r="HU8" s="61">
        <f>INDEX(q_projections!$A:$BD,MATCH($A8,q_projections!$A:$A,0),MATCH(HU$2,q_projections!$2:$2,0))</f>
        <v>3.9020000000000001</v>
      </c>
      <c r="HV8" s="61">
        <f>INDEX(q_projections!$A:$BD,MATCH($A8,q_projections!$A:$A,0),MATCH(HV$2,q_projections!$2:$2,0))</f>
        <v>4.0759999999999996</v>
      </c>
      <c r="HW8" s="61">
        <f>INDEX(q_projections!$A:$BD,MATCH($A8,q_projections!$A:$A,0),MATCH(HW$2,q_projections!$2:$2,0))</f>
        <v>4.1890000000000001</v>
      </c>
      <c r="HX8" s="61">
        <f>INDEX(q_projections!$A:$BD,MATCH($A8,q_projections!$A:$A,0),MATCH(HX$2,q_projections!$2:$2,0))</f>
        <v>4.1769999999999996</v>
      </c>
      <c r="HY8" s="61">
        <f>INDEX(q_projections!$A:$BD,MATCH($A8,q_projections!$A:$A,0),MATCH(HY$2,q_projections!$2:$2,0))</f>
        <v>4.1349999999999998</v>
      </c>
      <c r="HZ8" s="61">
        <f>INDEX(q_projections!$A:$BD,MATCH($A8,q_projections!$A:$A,0),MATCH(HZ$2,q_projections!$2:$2,0))</f>
        <v>3.9630000000000001</v>
      </c>
      <c r="IA8" s="61">
        <f>INDEX(q_projections!$A:$BD,MATCH($A8,q_projections!$A:$A,0),MATCH(IA$2,q_projections!$2:$2,0))</f>
        <v>4.0540000000000003</v>
      </c>
      <c r="IB8" s="61">
        <f>INDEX(q_projections!$A:$BD,MATCH($A8,q_projections!$A:$A,0),MATCH(IB$2,q_projections!$2:$2,0))</f>
        <v>4.0359999999999996</v>
      </c>
      <c r="IC8" s="61">
        <f>INDEX(q_projections!$A:$BD,MATCH($A8,q_projections!$A:$A,0),MATCH(IC$2,q_projections!$2:$2,0))</f>
        <v>4.0209999999999999</v>
      </c>
    </row>
    <row r="9" spans="1:238" s="61" customFormat="1">
      <c r="A9" s="73" t="s">
        <v>536</v>
      </c>
      <c r="B9" s="61" t="e">
        <f>INDEX(q_projections!$A:$BD,MATCH($A9,q_projections!$A:$A,0),MATCH(B$2,q_projections!$2:$2,0))</f>
        <v>#N/A</v>
      </c>
      <c r="C9" s="61" t="e">
        <f>INDEX(q_projections!$A:$BD,MATCH($A9,q_projections!$A:$A,0),MATCH(C$2,q_projections!$2:$2,0))</f>
        <v>#N/A</v>
      </c>
      <c r="D9" s="61" t="e">
        <f>INDEX(q_projections!$A:$BD,MATCH($A9,q_projections!$A:$A,0),MATCH(D$2,q_projections!$2:$2,0))</f>
        <v>#N/A</v>
      </c>
      <c r="E9" s="61" t="e">
        <f>INDEX(q_projections!$A:$BD,MATCH($A9,q_projections!$A:$A,0),MATCH(E$2,q_projections!$2:$2,0))</f>
        <v>#N/A</v>
      </c>
      <c r="F9" s="61" t="e">
        <f>INDEX(q_projections!$A:$BD,MATCH($A9,q_projections!$A:$A,0),MATCH(F$2,q_projections!$2:$2,0))</f>
        <v>#N/A</v>
      </c>
      <c r="G9" s="61" t="e">
        <f>INDEX(q_projections!$A:$BD,MATCH($A9,q_projections!$A:$A,0),MATCH(G$2,q_projections!$2:$2,0))</f>
        <v>#N/A</v>
      </c>
      <c r="H9" s="61" t="e">
        <f>INDEX(q_projections!$A:$BD,MATCH($A9,q_projections!$A:$A,0),MATCH(H$2,q_projections!$2:$2,0))</f>
        <v>#N/A</v>
      </c>
      <c r="I9" s="61" t="e">
        <f>INDEX(q_projections!$A:$BD,MATCH($A9,q_projections!$A:$A,0),MATCH(I$2,q_projections!$2:$2,0))</f>
        <v>#N/A</v>
      </c>
      <c r="J9" s="61" t="e">
        <f>INDEX(q_projections!$A:$BD,MATCH($A9,q_projections!$A:$A,0),MATCH(J$2,q_projections!$2:$2,0))</f>
        <v>#N/A</v>
      </c>
      <c r="K9" s="61" t="e">
        <f>INDEX(q_projections!$A:$BD,MATCH($A9,q_projections!$A:$A,0),MATCH(K$2,q_projections!$2:$2,0))</f>
        <v>#N/A</v>
      </c>
      <c r="L9" s="61" t="e">
        <f>INDEX(q_projections!$A:$BD,MATCH($A9,q_projections!$A:$A,0),MATCH(L$2,q_projections!$2:$2,0))</f>
        <v>#N/A</v>
      </c>
      <c r="M9" s="61" t="e">
        <f>INDEX(q_projections!$A:$BD,MATCH($A9,q_projections!$A:$A,0),MATCH(M$2,q_projections!$2:$2,0))</f>
        <v>#N/A</v>
      </c>
      <c r="N9" s="61" t="e">
        <f>INDEX(q_projections!$A:$BD,MATCH($A9,q_projections!$A:$A,0),MATCH(N$2,q_projections!$2:$2,0))</f>
        <v>#N/A</v>
      </c>
      <c r="O9" s="61" t="e">
        <f>INDEX(q_projections!$A:$BD,MATCH($A9,q_projections!$A:$A,0),MATCH(O$2,q_projections!$2:$2,0))</f>
        <v>#N/A</v>
      </c>
      <c r="P9" s="61" t="e">
        <f>INDEX(q_projections!$A:$BD,MATCH($A9,q_projections!$A:$A,0),MATCH(P$2,q_projections!$2:$2,0))</f>
        <v>#N/A</v>
      </c>
      <c r="Q9" s="61" t="e">
        <f>INDEX(q_projections!$A:$BD,MATCH($A9,q_projections!$A:$A,0),MATCH(Q$2,q_projections!$2:$2,0))</f>
        <v>#N/A</v>
      </c>
      <c r="R9" s="61" t="e">
        <f>INDEX(q_projections!$A:$BD,MATCH($A9,q_projections!$A:$A,0),MATCH(R$2,q_projections!$2:$2,0))</f>
        <v>#N/A</v>
      </c>
      <c r="S9" s="61" t="e">
        <f>INDEX(q_projections!$A:$BD,MATCH($A9,q_projections!$A:$A,0),MATCH(S$2,q_projections!$2:$2,0))</f>
        <v>#N/A</v>
      </c>
      <c r="T9" s="61" t="e">
        <f>INDEX(q_projections!$A:$BD,MATCH($A9,q_projections!$A:$A,0),MATCH(T$2,q_projections!$2:$2,0))</f>
        <v>#N/A</v>
      </c>
      <c r="U9" s="61" t="e">
        <f>INDEX(q_projections!$A:$BD,MATCH($A9,q_projections!$A:$A,0),MATCH(U$2,q_projections!$2:$2,0))</f>
        <v>#N/A</v>
      </c>
      <c r="V9" s="61" t="e">
        <f>INDEX(q_projections!$A:$BD,MATCH($A9,q_projections!$A:$A,0),MATCH(V$2,q_projections!$2:$2,0))</f>
        <v>#N/A</v>
      </c>
      <c r="W9" s="61" t="e">
        <f>INDEX(q_projections!$A:$BD,MATCH($A9,q_projections!$A:$A,0),MATCH(W$2,q_projections!$2:$2,0))</f>
        <v>#N/A</v>
      </c>
      <c r="X9" s="61" t="e">
        <f>INDEX(q_projections!$A:$BD,MATCH($A9,q_projections!$A:$A,0),MATCH(X$2,q_projections!$2:$2,0))</f>
        <v>#N/A</v>
      </c>
      <c r="Y9" s="61" t="e">
        <f>INDEX(q_projections!$A:$BD,MATCH($A9,q_projections!$A:$A,0),MATCH(Y$2,q_projections!$2:$2,0))</f>
        <v>#N/A</v>
      </c>
      <c r="Z9" s="61" t="e">
        <f>INDEX(q_projections!$A:$BD,MATCH($A9,q_projections!$A:$A,0),MATCH(Z$2,q_projections!$2:$2,0))</f>
        <v>#N/A</v>
      </c>
      <c r="AA9" s="61" t="e">
        <f>INDEX(q_projections!$A:$BD,MATCH($A9,q_projections!$A:$A,0),MATCH(AA$2,q_projections!$2:$2,0))</f>
        <v>#N/A</v>
      </c>
      <c r="AB9" s="61" t="e">
        <f>INDEX(q_projections!$A:$BD,MATCH($A9,q_projections!$A:$A,0),MATCH(AB$2,q_projections!$2:$2,0))</f>
        <v>#N/A</v>
      </c>
      <c r="AC9" s="61" t="e">
        <f>INDEX(q_projections!$A:$BD,MATCH($A9,q_projections!$A:$A,0),MATCH(AC$2,q_projections!$2:$2,0))</f>
        <v>#N/A</v>
      </c>
      <c r="AD9" s="61" t="e">
        <f>INDEX(q_projections!$A:$BD,MATCH($A9,q_projections!$A:$A,0),MATCH(AD$2,q_projections!$2:$2,0))</f>
        <v>#N/A</v>
      </c>
      <c r="AE9" s="61" t="e">
        <f>INDEX(q_projections!$A:$BD,MATCH($A9,q_projections!$A:$A,0),MATCH(AE$2,q_projections!$2:$2,0))</f>
        <v>#N/A</v>
      </c>
      <c r="AF9" s="61" t="e">
        <f>INDEX(q_projections!$A:$BD,MATCH($A9,q_projections!$A:$A,0),MATCH(AF$2,q_projections!$2:$2,0))</f>
        <v>#N/A</v>
      </c>
      <c r="AG9" s="61" t="e">
        <f>INDEX(q_projections!$A:$BD,MATCH($A9,q_projections!$A:$A,0),MATCH(AG$2,q_projections!$2:$2,0))</f>
        <v>#N/A</v>
      </c>
      <c r="AH9" s="61" t="e">
        <f>INDEX(q_projections!$A:$BD,MATCH($A9,q_projections!$A:$A,0),MATCH(AH$2,q_projections!$2:$2,0))</f>
        <v>#N/A</v>
      </c>
      <c r="AI9" s="61" t="e">
        <f>INDEX(q_projections!$A:$BD,MATCH($A9,q_projections!$A:$A,0),MATCH(AI$2,q_projections!$2:$2,0))</f>
        <v>#N/A</v>
      </c>
      <c r="AJ9" s="61" t="e">
        <f>INDEX(q_projections!$A:$BD,MATCH($A9,q_projections!$A:$A,0),MATCH(AJ$2,q_projections!$2:$2,0))</f>
        <v>#N/A</v>
      </c>
      <c r="AK9" s="61" t="e">
        <f>INDEX(q_projections!$A:$BD,MATCH($A9,q_projections!$A:$A,0),MATCH(AK$2,q_projections!$2:$2,0))</f>
        <v>#N/A</v>
      </c>
      <c r="AL9" s="61" t="e">
        <f>INDEX(q_projections!$A:$BD,MATCH($A9,q_projections!$A:$A,0),MATCH(AL$2,q_projections!$2:$2,0))</f>
        <v>#N/A</v>
      </c>
      <c r="AM9" s="61" t="e">
        <f>INDEX(q_projections!$A:$BD,MATCH($A9,q_projections!$A:$A,0),MATCH(AM$2,q_projections!$2:$2,0))</f>
        <v>#N/A</v>
      </c>
      <c r="AN9" s="61" t="e">
        <f>INDEX(q_projections!$A:$BD,MATCH($A9,q_projections!$A:$A,0),MATCH(AN$2,q_projections!$2:$2,0))</f>
        <v>#N/A</v>
      </c>
      <c r="AO9" s="61" t="e">
        <f>INDEX(q_projections!$A:$BD,MATCH($A9,q_projections!$A:$A,0),MATCH(AO$2,q_projections!$2:$2,0))</f>
        <v>#N/A</v>
      </c>
      <c r="AP9" s="61" t="e">
        <f>INDEX(q_projections!$A:$BD,MATCH($A9,q_projections!$A:$A,0),MATCH(AP$2,q_projections!$2:$2,0))</f>
        <v>#N/A</v>
      </c>
      <c r="AQ9" s="61" t="e">
        <f>INDEX(q_projections!$A:$BD,MATCH($A9,q_projections!$A:$A,0),MATCH(AQ$2,q_projections!$2:$2,0))</f>
        <v>#N/A</v>
      </c>
      <c r="AR9" s="61" t="e">
        <f>INDEX(q_projections!$A:$BD,MATCH($A9,q_projections!$A:$A,0),MATCH(AR$2,q_projections!$2:$2,0))</f>
        <v>#N/A</v>
      </c>
      <c r="AS9" s="61" t="e">
        <f>INDEX(q_projections!$A:$BD,MATCH($A9,q_projections!$A:$A,0),MATCH(AS$2,q_projections!$2:$2,0))</f>
        <v>#N/A</v>
      </c>
      <c r="AT9" s="61" t="e">
        <f>INDEX(q_projections!$A:$BD,MATCH($A9,q_projections!$A:$A,0),MATCH(AT$2,q_projections!$2:$2,0))</f>
        <v>#N/A</v>
      </c>
      <c r="AU9" s="61" t="e">
        <f>INDEX(q_projections!$A:$BD,MATCH($A9,q_projections!$A:$A,0),MATCH(AU$2,q_projections!$2:$2,0))</f>
        <v>#N/A</v>
      </c>
      <c r="AV9" s="61" t="e">
        <f>INDEX(q_projections!$A:$BD,MATCH($A9,q_projections!$A:$A,0),MATCH(AV$2,q_projections!$2:$2,0))</f>
        <v>#N/A</v>
      </c>
      <c r="AW9" s="61" t="e">
        <f>INDEX(q_projections!$A:$BD,MATCH($A9,q_projections!$A:$A,0),MATCH(AW$2,q_projections!$2:$2,0))</f>
        <v>#N/A</v>
      </c>
      <c r="AX9" s="61" t="e">
        <f>INDEX(q_projections!$A:$BD,MATCH($A9,q_projections!$A:$A,0),MATCH(AX$2,q_projections!$2:$2,0))</f>
        <v>#N/A</v>
      </c>
      <c r="AY9" s="61" t="e">
        <f>INDEX(q_projections!$A:$BD,MATCH($A9,q_projections!$A:$A,0),MATCH(AY$2,q_projections!$2:$2,0))</f>
        <v>#N/A</v>
      </c>
      <c r="AZ9" s="61" t="e">
        <f>INDEX(q_projections!$A:$BD,MATCH($A9,q_projections!$A:$A,0),MATCH(AZ$2,q_projections!$2:$2,0))</f>
        <v>#N/A</v>
      </c>
      <c r="BA9" s="61" t="e">
        <f>INDEX(q_projections!$A:$BD,MATCH($A9,q_projections!$A:$A,0),MATCH(BA$2,q_projections!$2:$2,0))</f>
        <v>#N/A</v>
      </c>
      <c r="BB9" s="61" t="e">
        <f>INDEX(q_projections!$A:$BD,MATCH($A9,q_projections!$A:$A,0),MATCH(BB$2,q_projections!$2:$2,0))</f>
        <v>#N/A</v>
      </c>
      <c r="BC9" s="61" t="e">
        <f>INDEX(q_projections!$A:$BD,MATCH($A9,q_projections!$A:$A,0),MATCH(BC$2,q_projections!$2:$2,0))</f>
        <v>#N/A</v>
      </c>
      <c r="BD9" s="61" t="e">
        <f>INDEX(q_projections!$A:$BD,MATCH($A9,q_projections!$A:$A,0),MATCH(BD$2,q_projections!$2:$2,0))</f>
        <v>#N/A</v>
      </c>
      <c r="BE9" s="61" t="e">
        <f>INDEX(q_projections!$A:$BD,MATCH($A9,q_projections!$A:$A,0),MATCH(BE$2,q_projections!$2:$2,0))</f>
        <v>#N/A</v>
      </c>
      <c r="BF9" s="61" t="e">
        <f>INDEX(q_projections!$A:$BD,MATCH($A9,q_projections!$A:$A,0),MATCH(BF$2,q_projections!$2:$2,0))</f>
        <v>#N/A</v>
      </c>
      <c r="BG9" s="61" t="e">
        <f>INDEX(q_projections!$A:$BD,MATCH($A9,q_projections!$A:$A,0),MATCH(BG$2,q_projections!$2:$2,0))</f>
        <v>#N/A</v>
      </c>
      <c r="BH9" s="61" t="e">
        <f>INDEX(q_projections!$A:$BD,MATCH($A9,q_projections!$A:$A,0),MATCH(BH$2,q_projections!$2:$2,0))</f>
        <v>#N/A</v>
      </c>
      <c r="BI9" s="61" t="e">
        <f>INDEX(q_projections!$A:$BD,MATCH($A9,q_projections!$A:$A,0),MATCH(BI$2,q_projections!$2:$2,0))</f>
        <v>#N/A</v>
      </c>
      <c r="BJ9" s="61" t="e">
        <f>INDEX(q_projections!$A:$BD,MATCH($A9,q_projections!$A:$A,0),MATCH(BJ$2,q_projections!$2:$2,0))</f>
        <v>#N/A</v>
      </c>
      <c r="BK9" s="61" t="e">
        <f>INDEX(q_projections!$A:$BD,MATCH($A9,q_projections!$A:$A,0),MATCH(BK$2,q_projections!$2:$2,0))</f>
        <v>#N/A</v>
      </c>
      <c r="BL9" s="61" t="e">
        <f>INDEX(q_projections!$A:$BD,MATCH($A9,q_projections!$A:$A,0),MATCH(BL$2,q_projections!$2:$2,0))</f>
        <v>#N/A</v>
      </c>
      <c r="BM9" s="61" t="e">
        <f>INDEX(q_projections!$A:$BD,MATCH($A9,q_projections!$A:$A,0),MATCH(BM$2,q_projections!$2:$2,0))</f>
        <v>#N/A</v>
      </c>
      <c r="BN9" s="61" t="e">
        <f>INDEX(q_projections!$A:$BD,MATCH($A9,q_projections!$A:$A,0),MATCH(BN$2,q_projections!$2:$2,0))</f>
        <v>#N/A</v>
      </c>
      <c r="BO9" s="61" t="e">
        <f>INDEX(q_projections!$A:$BD,MATCH($A9,q_projections!$A:$A,0),MATCH(BO$2,q_projections!$2:$2,0))</f>
        <v>#N/A</v>
      </c>
      <c r="BP9" s="61" t="e">
        <f>INDEX(q_projections!$A:$BD,MATCH($A9,q_projections!$A:$A,0),MATCH(BP$2,q_projections!$2:$2,0))</f>
        <v>#N/A</v>
      </c>
      <c r="BQ9" s="61" t="e">
        <f>INDEX(q_projections!$A:$BD,MATCH($A9,q_projections!$A:$A,0),MATCH(BQ$2,q_projections!$2:$2,0))</f>
        <v>#N/A</v>
      </c>
      <c r="BR9" s="61" t="e">
        <f>INDEX(q_projections!$A:$BD,MATCH($A9,q_projections!$A:$A,0),MATCH(BR$2,q_projections!$2:$2,0))</f>
        <v>#N/A</v>
      </c>
      <c r="BS9" s="61" t="e">
        <f>INDEX(q_projections!$A:$BD,MATCH($A9,q_projections!$A:$A,0),MATCH(BS$2,q_projections!$2:$2,0))</f>
        <v>#N/A</v>
      </c>
      <c r="BT9" s="61" t="e">
        <f>INDEX(q_projections!$A:$BD,MATCH($A9,q_projections!$A:$A,0),MATCH(BT$2,q_projections!$2:$2,0))</f>
        <v>#N/A</v>
      </c>
      <c r="BU9" s="61" t="e">
        <f>INDEX(q_projections!$A:$BD,MATCH($A9,q_projections!$A:$A,0),MATCH(BU$2,q_projections!$2:$2,0))</f>
        <v>#N/A</v>
      </c>
      <c r="BV9" s="61" t="e">
        <f>INDEX(q_projections!$A:$BD,MATCH($A9,q_projections!$A:$A,0),MATCH(BV$2,q_projections!$2:$2,0))</f>
        <v>#N/A</v>
      </c>
      <c r="BW9" s="61" t="e">
        <f>INDEX(q_projections!$A:$BD,MATCH($A9,q_projections!$A:$A,0),MATCH(BW$2,q_projections!$2:$2,0))</f>
        <v>#N/A</v>
      </c>
      <c r="BX9" s="61" t="e">
        <f>INDEX(q_projections!$A:$BD,MATCH($A9,q_projections!$A:$A,0),MATCH(BX$2,q_projections!$2:$2,0))</f>
        <v>#N/A</v>
      </c>
      <c r="BY9" s="61" t="e">
        <f>INDEX(q_projections!$A:$BD,MATCH($A9,q_projections!$A:$A,0),MATCH(BY$2,q_projections!$2:$2,0))</f>
        <v>#N/A</v>
      </c>
      <c r="BZ9" s="61" t="e">
        <f>INDEX(q_projections!$A:$BD,MATCH($A9,q_projections!$A:$A,0),MATCH(BZ$2,q_projections!$2:$2,0))</f>
        <v>#N/A</v>
      </c>
      <c r="CA9" s="61" t="e">
        <f>INDEX(q_projections!$A:$BD,MATCH($A9,q_projections!$A:$A,0),MATCH(CA$2,q_projections!$2:$2,0))</f>
        <v>#N/A</v>
      </c>
      <c r="CB9" s="61" t="e">
        <f>INDEX(q_projections!$A:$BD,MATCH($A9,q_projections!$A:$A,0),MATCH(CB$2,q_projections!$2:$2,0))</f>
        <v>#N/A</v>
      </c>
      <c r="CC9" s="61" t="e">
        <f>INDEX(q_projections!$A:$BD,MATCH($A9,q_projections!$A:$A,0),MATCH(CC$2,q_projections!$2:$2,0))</f>
        <v>#N/A</v>
      </c>
      <c r="CD9" s="61" t="e">
        <f>INDEX(q_projections!$A:$BD,MATCH($A9,q_projections!$A:$A,0),MATCH(CD$2,q_projections!$2:$2,0))</f>
        <v>#N/A</v>
      </c>
      <c r="CE9" s="61" t="e">
        <f>INDEX(q_projections!$A:$BD,MATCH($A9,q_projections!$A:$A,0),MATCH(CE$2,q_projections!$2:$2,0))</f>
        <v>#N/A</v>
      </c>
      <c r="CF9" s="61" t="e">
        <f>INDEX(q_projections!$A:$BD,MATCH($A9,q_projections!$A:$A,0),MATCH(CF$2,q_projections!$2:$2,0))</f>
        <v>#N/A</v>
      </c>
      <c r="CG9" s="61" t="e">
        <f>INDEX(q_projections!$A:$BD,MATCH($A9,q_projections!$A:$A,0),MATCH(CG$2,q_projections!$2:$2,0))</f>
        <v>#N/A</v>
      </c>
      <c r="CH9" s="61" t="e">
        <f>INDEX(q_projections!$A:$BD,MATCH($A9,q_projections!$A:$A,0),MATCH(CH$2,q_projections!$2:$2,0))</f>
        <v>#N/A</v>
      </c>
      <c r="CI9" s="61" t="e">
        <f>INDEX(q_projections!$A:$BD,MATCH($A9,q_projections!$A:$A,0),MATCH(CI$2,q_projections!$2:$2,0))</f>
        <v>#N/A</v>
      </c>
      <c r="CJ9" s="61" t="e">
        <f>INDEX(q_projections!$A:$BD,MATCH($A9,q_projections!$A:$A,0),MATCH(CJ$2,q_projections!$2:$2,0))</f>
        <v>#N/A</v>
      </c>
      <c r="CK9" s="61" t="e">
        <f>INDEX(q_projections!$A:$BD,MATCH($A9,q_projections!$A:$A,0),MATCH(CK$2,q_projections!$2:$2,0))</f>
        <v>#N/A</v>
      </c>
      <c r="CL9" s="61" t="e">
        <f>INDEX(q_projections!$A:$BD,MATCH($A9,q_projections!$A:$A,0),MATCH(CL$2,q_projections!$2:$2,0))</f>
        <v>#N/A</v>
      </c>
      <c r="CM9" s="61" t="e">
        <f>INDEX(q_projections!$A:$BD,MATCH($A9,q_projections!$A:$A,0),MATCH(CM$2,q_projections!$2:$2,0))</f>
        <v>#N/A</v>
      </c>
      <c r="CN9" s="61" t="e">
        <f>INDEX(q_projections!$A:$BD,MATCH($A9,q_projections!$A:$A,0),MATCH(CN$2,q_projections!$2:$2,0))</f>
        <v>#N/A</v>
      </c>
      <c r="CO9" s="61" t="e">
        <f>INDEX(q_projections!$A:$BD,MATCH($A9,q_projections!$A:$A,0),MATCH(CO$2,q_projections!$2:$2,0))</f>
        <v>#N/A</v>
      </c>
      <c r="CP9" s="61" t="e">
        <f>INDEX(q_projections!$A:$BD,MATCH($A9,q_projections!$A:$A,0),MATCH(CP$2,q_projections!$2:$2,0))</f>
        <v>#N/A</v>
      </c>
      <c r="CQ9" s="61" t="e">
        <f>INDEX(q_projections!$A:$BD,MATCH($A9,q_projections!$A:$A,0),MATCH(CQ$2,q_projections!$2:$2,0))</f>
        <v>#N/A</v>
      </c>
      <c r="CR9" s="61" t="e">
        <f>INDEX(q_projections!$A:$BD,MATCH($A9,q_projections!$A:$A,0),MATCH(CR$2,q_projections!$2:$2,0))</f>
        <v>#N/A</v>
      </c>
      <c r="CS9" s="61" t="e">
        <f>INDEX(q_projections!$A:$BD,MATCH($A9,q_projections!$A:$A,0),MATCH(CS$2,q_projections!$2:$2,0))</f>
        <v>#N/A</v>
      </c>
      <c r="CT9" s="61" t="e">
        <f>INDEX(q_projections!$A:$BD,MATCH($A9,q_projections!$A:$A,0),MATCH(CT$2,q_projections!$2:$2,0))</f>
        <v>#N/A</v>
      </c>
      <c r="CU9" s="61" t="e">
        <f>INDEX(q_projections!$A:$BD,MATCH($A9,q_projections!$A:$A,0),MATCH(CU$2,q_projections!$2:$2,0))</f>
        <v>#N/A</v>
      </c>
      <c r="CV9" s="61" t="e">
        <f>INDEX(q_projections!$A:$BD,MATCH($A9,q_projections!$A:$A,0),MATCH(CV$2,q_projections!$2:$2,0))</f>
        <v>#N/A</v>
      </c>
      <c r="CW9" s="61" t="e">
        <f>INDEX(q_projections!$A:$BD,MATCH($A9,q_projections!$A:$A,0),MATCH(CW$2,q_projections!$2:$2,0))</f>
        <v>#N/A</v>
      </c>
      <c r="CX9" s="61" t="e">
        <f>INDEX(q_projections!$A:$BD,MATCH($A9,q_projections!$A:$A,0),MATCH(CX$2,q_projections!$2:$2,0))</f>
        <v>#N/A</v>
      </c>
      <c r="CY9" s="61" t="e">
        <f>INDEX(q_projections!$A:$BD,MATCH($A9,q_projections!$A:$A,0),MATCH(CY$2,q_projections!$2:$2,0))</f>
        <v>#N/A</v>
      </c>
      <c r="CZ9" s="61" t="e">
        <f>INDEX(q_projections!$A:$BD,MATCH($A9,q_projections!$A:$A,0),MATCH(CZ$2,q_projections!$2:$2,0))</f>
        <v>#N/A</v>
      </c>
      <c r="DA9" s="61" t="e">
        <f>INDEX(q_projections!$A:$BD,MATCH($A9,q_projections!$A:$A,0),MATCH(DA$2,q_projections!$2:$2,0))</f>
        <v>#N/A</v>
      </c>
      <c r="DB9" s="61" t="e">
        <f>INDEX(q_projections!$A:$BD,MATCH($A9,q_projections!$A:$A,0),MATCH(DB$2,q_projections!$2:$2,0))</f>
        <v>#N/A</v>
      </c>
      <c r="DC9" s="61" t="e">
        <f>INDEX(q_projections!$A:$BD,MATCH($A9,q_projections!$A:$A,0),MATCH(DC$2,q_projections!$2:$2,0))</f>
        <v>#N/A</v>
      </c>
      <c r="DD9" s="61" t="e">
        <f>INDEX(q_projections!$A:$BD,MATCH($A9,q_projections!$A:$A,0),MATCH(DD$2,q_projections!$2:$2,0))</f>
        <v>#N/A</v>
      </c>
      <c r="DE9" s="61" t="e">
        <f>INDEX(q_projections!$A:$BD,MATCH($A9,q_projections!$A:$A,0),MATCH(DE$2,q_projections!$2:$2,0))</f>
        <v>#N/A</v>
      </c>
      <c r="DF9" s="61" t="e">
        <f>INDEX(q_projections!$A:$BD,MATCH($A9,q_projections!$A:$A,0),MATCH(DF$2,q_projections!$2:$2,0))</f>
        <v>#N/A</v>
      </c>
      <c r="DG9" s="61" t="e">
        <f>INDEX(q_projections!$A:$BD,MATCH($A9,q_projections!$A:$A,0),MATCH(DG$2,q_projections!$2:$2,0))</f>
        <v>#N/A</v>
      </c>
      <c r="DH9" s="61" t="e">
        <f>INDEX(q_projections!$A:$BD,MATCH($A9,q_projections!$A:$A,0),MATCH(DH$2,q_projections!$2:$2,0))</f>
        <v>#N/A</v>
      </c>
      <c r="DI9" s="61" t="e">
        <f>INDEX(q_projections!$A:$BD,MATCH($A9,q_projections!$A:$A,0),MATCH(DI$2,q_projections!$2:$2,0))</f>
        <v>#N/A</v>
      </c>
      <c r="DJ9" s="61" t="e">
        <f>INDEX(q_projections!$A:$BD,MATCH($A9,q_projections!$A:$A,0),MATCH(DJ$2,q_projections!$2:$2,0))</f>
        <v>#N/A</v>
      </c>
      <c r="DK9" s="61" t="e">
        <f>INDEX(q_projections!$A:$BD,MATCH($A9,q_projections!$A:$A,0),MATCH(DK$2,q_projections!$2:$2,0))</f>
        <v>#N/A</v>
      </c>
      <c r="DL9" s="61" t="e">
        <f>INDEX(q_projections!$A:$BD,MATCH($A9,q_projections!$A:$A,0),MATCH(DL$2,q_projections!$2:$2,0))</f>
        <v>#N/A</v>
      </c>
      <c r="DM9" s="61" t="e">
        <f>INDEX(q_projections!$A:$BD,MATCH($A9,q_projections!$A:$A,0),MATCH(DM$2,q_projections!$2:$2,0))</f>
        <v>#N/A</v>
      </c>
      <c r="DN9" s="61" t="e">
        <f>INDEX(q_projections!$A:$BD,MATCH($A9,q_projections!$A:$A,0),MATCH(DN$2,q_projections!$2:$2,0))</f>
        <v>#N/A</v>
      </c>
      <c r="DO9" s="61" t="e">
        <f>INDEX(q_projections!$A:$BD,MATCH($A9,q_projections!$A:$A,0),MATCH(DO$2,q_projections!$2:$2,0))</f>
        <v>#N/A</v>
      </c>
      <c r="DP9" s="61" t="e">
        <f>INDEX(q_projections!$A:$BD,MATCH($A9,q_projections!$A:$A,0),MATCH(DP$2,q_projections!$2:$2,0))</f>
        <v>#N/A</v>
      </c>
      <c r="DQ9" s="61" t="e">
        <f>INDEX(q_projections!$A:$BD,MATCH($A9,q_projections!$A:$A,0),MATCH(DQ$2,q_projections!$2:$2,0))</f>
        <v>#N/A</v>
      </c>
      <c r="DR9" s="61" t="e">
        <f>INDEX(q_projections!$A:$BD,MATCH($A9,q_projections!$A:$A,0),MATCH(DR$2,q_projections!$2:$2,0))</f>
        <v>#N/A</v>
      </c>
      <c r="DS9" s="61" t="e">
        <f>INDEX(q_projections!$A:$BD,MATCH($A9,q_projections!$A:$A,0),MATCH(DS$2,q_projections!$2:$2,0))</f>
        <v>#N/A</v>
      </c>
      <c r="DT9" s="61" t="e">
        <f>INDEX(q_projections!$A:$BD,MATCH($A9,q_projections!$A:$A,0),MATCH(DT$2,q_projections!$2:$2,0))</f>
        <v>#N/A</v>
      </c>
      <c r="DU9" s="61" t="e">
        <f>INDEX(q_projections!$A:$BD,MATCH($A9,q_projections!$A:$A,0),MATCH(DU$2,q_projections!$2:$2,0))</f>
        <v>#N/A</v>
      </c>
      <c r="DV9" s="61" t="e">
        <f>INDEX(q_projections!$A:$BD,MATCH($A9,q_projections!$A:$A,0),MATCH(DV$2,q_projections!$2:$2,0))</f>
        <v>#N/A</v>
      </c>
      <c r="DW9" s="61" t="e">
        <f>INDEX(q_projections!$A:$BD,MATCH($A9,q_projections!$A:$A,0),MATCH(DW$2,q_projections!$2:$2,0))</f>
        <v>#N/A</v>
      </c>
      <c r="DX9" s="61" t="e">
        <f>INDEX(q_projections!$A:$BD,MATCH($A9,q_projections!$A:$A,0),MATCH(DX$2,q_projections!$2:$2,0))</f>
        <v>#N/A</v>
      </c>
      <c r="DY9" s="61" t="e">
        <f>INDEX(q_projections!$A:$BD,MATCH($A9,q_projections!$A:$A,0),MATCH(DY$2,q_projections!$2:$2,0))</f>
        <v>#N/A</v>
      </c>
      <c r="DZ9" s="61" t="e">
        <f>INDEX(q_projections!$A:$BD,MATCH($A9,q_projections!$A:$A,0),MATCH(DZ$2,q_projections!$2:$2,0))</f>
        <v>#N/A</v>
      </c>
      <c r="EA9" s="61" t="e">
        <f>INDEX(q_projections!$A:$BD,MATCH($A9,q_projections!$A:$A,0),MATCH(EA$2,q_projections!$2:$2,0))</f>
        <v>#N/A</v>
      </c>
      <c r="EB9" s="61" t="e">
        <f>INDEX(q_projections!$A:$BD,MATCH($A9,q_projections!$A:$A,0),MATCH(EB$2,q_projections!$2:$2,0))</f>
        <v>#N/A</v>
      </c>
      <c r="EC9" s="61" t="e">
        <f>INDEX(q_projections!$A:$BD,MATCH($A9,q_projections!$A:$A,0),MATCH(EC$2,q_projections!$2:$2,0))</f>
        <v>#N/A</v>
      </c>
      <c r="ED9" s="61" t="e">
        <f>INDEX(q_projections!$A:$BD,MATCH($A9,q_projections!$A:$A,0),MATCH(ED$2,q_projections!$2:$2,0))</f>
        <v>#N/A</v>
      </c>
      <c r="EE9" s="61" t="e">
        <f>INDEX(q_projections!$A:$BD,MATCH($A9,q_projections!$A:$A,0),MATCH(EE$2,q_projections!$2:$2,0))</f>
        <v>#N/A</v>
      </c>
      <c r="EF9" s="61" t="e">
        <f>INDEX(q_projections!$A:$BD,MATCH($A9,q_projections!$A:$A,0),MATCH(EF$2,q_projections!$2:$2,0))</f>
        <v>#N/A</v>
      </c>
      <c r="EG9" s="61" t="e">
        <f>INDEX(q_projections!$A:$BD,MATCH($A9,q_projections!$A:$A,0),MATCH(EG$2,q_projections!$2:$2,0))</f>
        <v>#N/A</v>
      </c>
      <c r="EH9" s="61" t="e">
        <f>INDEX(q_projections!$A:$BD,MATCH($A9,q_projections!$A:$A,0),MATCH(EH$2,q_projections!$2:$2,0))</f>
        <v>#N/A</v>
      </c>
      <c r="EI9" s="61" t="e">
        <f>INDEX(q_projections!$A:$BD,MATCH($A9,q_projections!$A:$A,0),MATCH(EI$2,q_projections!$2:$2,0))</f>
        <v>#N/A</v>
      </c>
      <c r="EJ9" s="61" t="e">
        <f>INDEX(q_projections!$A:$BD,MATCH($A9,q_projections!$A:$A,0),MATCH(EJ$2,q_projections!$2:$2,0))</f>
        <v>#N/A</v>
      </c>
      <c r="EK9" s="61" t="e">
        <f>INDEX(q_projections!$A:$BD,MATCH($A9,q_projections!$A:$A,0),MATCH(EK$2,q_projections!$2:$2,0))</f>
        <v>#N/A</v>
      </c>
      <c r="EL9" s="61" t="e">
        <f>INDEX(q_projections!$A:$BD,MATCH($A9,q_projections!$A:$A,0),MATCH(EL$2,q_projections!$2:$2,0))</f>
        <v>#N/A</v>
      </c>
      <c r="EM9" s="61" t="e">
        <f>INDEX(q_projections!$A:$BD,MATCH($A9,q_projections!$A:$A,0),MATCH(EM$2,q_projections!$2:$2,0))</f>
        <v>#N/A</v>
      </c>
      <c r="EN9" s="61" t="e">
        <f>INDEX(q_projections!$A:$BD,MATCH($A9,q_projections!$A:$A,0),MATCH(EN$2,q_projections!$2:$2,0))</f>
        <v>#N/A</v>
      </c>
      <c r="EO9" s="61" t="e">
        <f>INDEX(q_projections!$A:$BD,MATCH($A9,q_projections!$A:$A,0),MATCH(EO$2,q_projections!$2:$2,0))</f>
        <v>#N/A</v>
      </c>
      <c r="EP9" s="61" t="e">
        <f>INDEX(q_projections!$A:$BD,MATCH($A9,q_projections!$A:$A,0),MATCH(EP$2,q_projections!$2:$2,0))</f>
        <v>#N/A</v>
      </c>
      <c r="EQ9" s="61" t="e">
        <f>INDEX(q_projections!$A:$BD,MATCH($A9,q_projections!$A:$A,0),MATCH(EQ$2,q_projections!$2:$2,0))</f>
        <v>#N/A</v>
      </c>
      <c r="ER9" s="61" t="e">
        <f>INDEX(q_projections!$A:$BD,MATCH($A9,q_projections!$A:$A,0),MATCH(ER$2,q_projections!$2:$2,0))</f>
        <v>#N/A</v>
      </c>
      <c r="ES9" s="61" t="e">
        <f>INDEX(q_projections!$A:$BD,MATCH($A9,q_projections!$A:$A,0),MATCH(ES$2,q_projections!$2:$2,0))</f>
        <v>#N/A</v>
      </c>
      <c r="ET9" s="61" t="e">
        <f>INDEX(q_projections!$A:$BD,MATCH($A9,q_projections!$A:$A,0),MATCH(ET$2,q_projections!$2:$2,0))</f>
        <v>#N/A</v>
      </c>
      <c r="EU9" s="61" t="e">
        <f>INDEX(q_projections!$A:$BD,MATCH($A9,q_projections!$A:$A,0),MATCH(EU$2,q_projections!$2:$2,0))</f>
        <v>#N/A</v>
      </c>
      <c r="EV9" s="61" t="e">
        <f>INDEX(q_projections!$A:$BD,MATCH($A9,q_projections!$A:$A,0),MATCH(EV$2,q_projections!$2:$2,0))</f>
        <v>#N/A</v>
      </c>
      <c r="EW9" s="61" t="e">
        <f>INDEX(q_projections!$A:$BD,MATCH($A9,q_projections!$A:$A,0),MATCH(EW$2,q_projections!$2:$2,0))</f>
        <v>#N/A</v>
      </c>
      <c r="EX9" s="61" t="e">
        <f>INDEX(q_projections!$A:$BD,MATCH($A9,q_projections!$A:$A,0),MATCH(EX$2,q_projections!$2:$2,0))</f>
        <v>#N/A</v>
      </c>
      <c r="EY9" s="61" t="e">
        <f>INDEX(q_projections!$A:$BD,MATCH($A9,q_projections!$A:$A,0),MATCH(EY$2,q_projections!$2:$2,0))</f>
        <v>#N/A</v>
      </c>
      <c r="EZ9" s="61" t="e">
        <f>INDEX(q_projections!$A:$BD,MATCH($A9,q_projections!$A:$A,0),MATCH(EZ$2,q_projections!$2:$2,0))</f>
        <v>#N/A</v>
      </c>
      <c r="FA9" s="61" t="e">
        <f>INDEX(q_projections!$A:$BD,MATCH($A9,q_projections!$A:$A,0),MATCH(FA$2,q_projections!$2:$2,0))</f>
        <v>#N/A</v>
      </c>
      <c r="FB9" s="61" t="e">
        <f>INDEX(q_projections!$A:$BD,MATCH($A9,q_projections!$A:$A,0),MATCH(FB$2,q_projections!$2:$2,0))</f>
        <v>#N/A</v>
      </c>
      <c r="FC9" s="61" t="e">
        <f>INDEX(q_projections!$A:$BD,MATCH($A9,q_projections!$A:$A,0),MATCH(FC$2,q_projections!$2:$2,0))</f>
        <v>#N/A</v>
      </c>
      <c r="FD9" s="61" t="e">
        <f>INDEX(q_projections!$A:$BD,MATCH($A9,q_projections!$A:$A,0),MATCH(FD$2,q_projections!$2:$2,0))</f>
        <v>#N/A</v>
      </c>
      <c r="FE9" s="61" t="e">
        <f>INDEX(q_projections!$A:$BD,MATCH($A9,q_projections!$A:$A,0),MATCH(FE$2,q_projections!$2:$2,0))</f>
        <v>#N/A</v>
      </c>
      <c r="FF9" s="61" t="e">
        <f>INDEX(q_projections!$A:$BD,MATCH($A9,q_projections!$A:$A,0),MATCH(FF$2,q_projections!$2:$2,0))</f>
        <v>#N/A</v>
      </c>
      <c r="FG9" s="61" t="e">
        <f>INDEX(q_projections!$A:$BD,MATCH($A9,q_projections!$A:$A,0),MATCH(FG$2,q_projections!$2:$2,0))</f>
        <v>#N/A</v>
      </c>
      <c r="FH9" s="61" t="e">
        <f>INDEX(q_projections!$A:$BD,MATCH($A9,q_projections!$A:$A,0),MATCH(FH$2,q_projections!$2:$2,0))</f>
        <v>#N/A</v>
      </c>
      <c r="FI9" s="61" t="e">
        <f>INDEX(q_projections!$A:$BD,MATCH($A9,q_projections!$A:$A,0),MATCH(FI$2,q_projections!$2:$2,0))</f>
        <v>#N/A</v>
      </c>
      <c r="FJ9" s="61" t="e">
        <f>INDEX(q_projections!$A:$BD,MATCH($A9,q_projections!$A:$A,0),MATCH(FJ$2,q_projections!$2:$2,0))</f>
        <v>#N/A</v>
      </c>
      <c r="FK9" s="61" t="e">
        <f>INDEX(q_projections!$A:$BD,MATCH($A9,q_projections!$A:$A,0),MATCH(FK$2,q_projections!$2:$2,0))</f>
        <v>#N/A</v>
      </c>
      <c r="FL9" s="61" t="e">
        <f>INDEX(q_projections!$A:$BD,MATCH($A9,q_projections!$A:$A,0),MATCH(FL$2,q_projections!$2:$2,0))</f>
        <v>#N/A</v>
      </c>
      <c r="FM9" s="61" t="e">
        <f>INDEX(q_projections!$A:$BD,MATCH($A9,q_projections!$A:$A,0),MATCH(FM$2,q_projections!$2:$2,0))</f>
        <v>#N/A</v>
      </c>
      <c r="FN9" s="61" t="e">
        <f>INDEX(q_projections!$A:$BD,MATCH($A9,q_projections!$A:$A,0),MATCH(FN$2,q_projections!$2:$2,0))</f>
        <v>#N/A</v>
      </c>
      <c r="FO9" s="61" t="e">
        <f>INDEX(q_projections!$A:$BD,MATCH($A9,q_projections!$A:$A,0),MATCH(FO$2,q_projections!$2:$2,0))</f>
        <v>#N/A</v>
      </c>
      <c r="FP9" s="61" t="e">
        <f>INDEX(q_projections!$A:$BD,MATCH($A9,q_projections!$A:$A,0),MATCH(FP$2,q_projections!$2:$2,0))</f>
        <v>#N/A</v>
      </c>
      <c r="FQ9" s="61" t="e">
        <f>INDEX(q_projections!$A:$BD,MATCH($A9,q_projections!$A:$A,0),MATCH(FQ$2,q_projections!$2:$2,0))</f>
        <v>#N/A</v>
      </c>
      <c r="FR9" s="61" t="e">
        <f>INDEX(q_projections!$A:$BD,MATCH($A9,q_projections!$A:$A,0),MATCH(FR$2,q_projections!$2:$2,0))</f>
        <v>#N/A</v>
      </c>
      <c r="FS9" s="61" t="e">
        <f>INDEX(q_projections!$A:$BD,MATCH($A9,q_projections!$A:$A,0),MATCH(FS$2,q_projections!$2:$2,0))</f>
        <v>#N/A</v>
      </c>
      <c r="FT9" s="61" t="e">
        <f>INDEX(q_projections!$A:$BD,MATCH($A9,q_projections!$A:$A,0),MATCH(FT$2,q_projections!$2:$2,0))</f>
        <v>#N/A</v>
      </c>
      <c r="FU9" s="61" t="e">
        <f>INDEX(q_projections!$A:$BD,MATCH($A9,q_projections!$A:$A,0),MATCH(FU$2,q_projections!$2:$2,0))</f>
        <v>#N/A</v>
      </c>
      <c r="FV9" s="61" t="e">
        <f>INDEX(q_projections!$A:$BD,MATCH($A9,q_projections!$A:$A,0),MATCH(FV$2,q_projections!$2:$2,0))</f>
        <v>#N/A</v>
      </c>
      <c r="FW9" s="61" t="e">
        <f>INDEX(q_projections!$A:$BD,MATCH($A9,q_projections!$A:$A,0),MATCH(FW$2,q_projections!$2:$2,0))</f>
        <v>#N/A</v>
      </c>
      <c r="FX9" s="61" t="e">
        <f>INDEX(q_projections!$A:$BD,MATCH($A9,q_projections!$A:$A,0),MATCH(FX$2,q_projections!$2:$2,0))</f>
        <v>#N/A</v>
      </c>
      <c r="FY9" s="61" t="e">
        <f>INDEX(q_projections!$A:$BD,MATCH($A9,q_projections!$A:$A,0),MATCH(FY$2,q_projections!$2:$2,0))</f>
        <v>#N/A</v>
      </c>
      <c r="FZ9" s="61" t="e">
        <f>INDEX(q_projections!$A:$BD,MATCH($A9,q_projections!$A:$A,0),MATCH(FZ$2,q_projections!$2:$2,0))</f>
        <v>#N/A</v>
      </c>
      <c r="GA9" s="61" t="e">
        <f>INDEX(q_projections!$A:$BD,MATCH($A9,q_projections!$A:$A,0),MATCH(GA$2,q_projections!$2:$2,0))</f>
        <v>#N/A</v>
      </c>
      <c r="GB9" s="61" t="e">
        <f>INDEX(q_projections!$A:$BD,MATCH($A9,q_projections!$A:$A,0),MATCH(GB$2,q_projections!$2:$2,0))</f>
        <v>#N/A</v>
      </c>
      <c r="GC9" s="61" t="e">
        <f>INDEX(q_projections!$A:$BD,MATCH($A9,q_projections!$A:$A,0),MATCH(GC$2,q_projections!$2:$2,0))</f>
        <v>#N/A</v>
      </c>
      <c r="GD9" s="61">
        <f>INDEX(q_projections!$A:$BD,MATCH($A9,q_projections!$A:$A,0),MATCH(GD$2,q_projections!$2:$2,0))</f>
        <v>1.8109999999999999</v>
      </c>
      <c r="GE9" s="61">
        <f>INDEX(q_projections!$A:$BD,MATCH($A9,q_projections!$A:$A,0),MATCH(GE$2,q_projections!$2:$2,0))</f>
        <v>3.8039999999999998</v>
      </c>
      <c r="GF9" s="61">
        <f>INDEX(q_projections!$A:$BD,MATCH($A9,q_projections!$A:$A,0),MATCH(GF$2,q_projections!$2:$2,0))</f>
        <v>2.8159999999999998</v>
      </c>
      <c r="GG9" s="61">
        <f>INDEX(q_projections!$A:$BD,MATCH($A9,q_projections!$A:$A,0),MATCH(GG$2,q_projections!$2:$2,0))</f>
        <v>2.923</v>
      </c>
      <c r="GH9" s="61">
        <f>INDEX(q_projections!$A:$BD,MATCH($A9,q_projections!$A:$A,0),MATCH(GH$2,q_projections!$2:$2,0))</f>
        <v>1.9239999999999999</v>
      </c>
      <c r="GI9" s="61">
        <f>INDEX(q_projections!$A:$BD,MATCH($A9,q_projections!$A:$A,0),MATCH(GI$2,q_projections!$2:$2,0))</f>
        <v>3.2709999999999999</v>
      </c>
      <c r="GJ9" s="61">
        <f>INDEX(q_projections!$A:$BD,MATCH($A9,q_projections!$A:$A,0),MATCH(GJ$2,q_projections!$2:$2,0))</f>
        <v>2.1629999999999998</v>
      </c>
      <c r="GK9" s="61">
        <f>INDEX(q_projections!$A:$BD,MATCH($A9,q_projections!$A:$A,0),MATCH(GK$2,q_projections!$2:$2,0))</f>
        <v>4.04</v>
      </c>
      <c r="GL9" s="61">
        <f>INDEX(q_projections!$A:$BD,MATCH($A9,q_projections!$A:$A,0),MATCH(GL$2,q_projections!$2:$2,0))</f>
        <v>0.86</v>
      </c>
      <c r="GM9" s="61">
        <f>INDEX(q_projections!$A:$BD,MATCH($A9,q_projections!$A:$A,0),MATCH(GM$2,q_projections!$2:$2,0))</f>
        <v>2.5430000000000001</v>
      </c>
      <c r="GN9" s="61">
        <f>INDEX(q_projections!$A:$BD,MATCH($A9,q_projections!$A:$A,0),MATCH(GN$2,q_projections!$2:$2,0))</f>
        <v>2.2919999999999998</v>
      </c>
      <c r="GO9" s="61">
        <f>INDEX(q_projections!$A:$BD,MATCH($A9,q_projections!$A:$A,0),MATCH(GO$2,q_projections!$2:$2,0))</f>
        <v>2.9060000000000001</v>
      </c>
      <c r="GP9" s="61">
        <f>INDEX(q_projections!$A:$BD,MATCH($A9,q_projections!$A:$A,0),MATCH(GP$2,q_projections!$2:$2,0))</f>
        <v>3.0219999999999998</v>
      </c>
      <c r="GQ9" s="61">
        <f>INDEX(q_projections!$A:$BD,MATCH($A9,q_projections!$A:$A,0),MATCH(GQ$2,q_projections!$2:$2,0))</f>
        <v>3.0939999999999999</v>
      </c>
      <c r="GR9" s="61">
        <f>INDEX(q_projections!$A:$BD,MATCH($A9,q_projections!$A:$A,0),MATCH(GR$2,q_projections!$2:$2,0))</f>
        <v>2.859</v>
      </c>
      <c r="GS9" s="61">
        <f>INDEX(q_projections!$A:$BD,MATCH($A9,q_projections!$A:$A,0),MATCH(GS$2,q_projections!$2:$2,0))</f>
        <v>2.7189999999999999</v>
      </c>
      <c r="GT9" s="61">
        <f>INDEX(q_projections!$A:$BD,MATCH($A9,q_projections!$A:$A,0),MATCH(GT$2,q_projections!$2:$2,0))</f>
        <v>2.8940000000000001</v>
      </c>
      <c r="GU9" s="61">
        <f>INDEX(q_projections!$A:$BD,MATCH($A9,q_projections!$A:$A,0),MATCH(GU$2,q_projections!$2:$2,0))</f>
        <v>2.23</v>
      </c>
      <c r="GV9" s="61">
        <f>INDEX(q_projections!$A:$BD,MATCH($A9,q_projections!$A:$A,0),MATCH(GV$2,q_projections!$2:$2,0))</f>
        <v>1.8839999999999999</v>
      </c>
      <c r="GW9" s="61">
        <f>INDEX(q_projections!$A:$BD,MATCH($A9,q_projections!$A:$A,0),MATCH(GW$2,q_projections!$2:$2,0))</f>
        <v>1.9490000000000001</v>
      </c>
      <c r="GX9" s="61">
        <f>INDEX(q_projections!$A:$BD,MATCH($A9,q_projections!$A:$A,0),MATCH(GX$2,q_projections!$2:$2,0))</f>
        <v>1.8169999999999999</v>
      </c>
      <c r="GY9" s="61">
        <f>INDEX(q_projections!$A:$BD,MATCH($A9,q_projections!$A:$A,0),MATCH(GY$2,q_projections!$2:$2,0))</f>
        <v>1.704</v>
      </c>
      <c r="GZ9" s="61">
        <f>INDEX(q_projections!$A:$BD,MATCH($A9,q_projections!$A:$A,0),MATCH(GZ$2,q_projections!$2:$2,0))</f>
        <v>1.8080000000000001</v>
      </c>
      <c r="HA9" s="61">
        <f>INDEX(q_projections!$A:$BD,MATCH($A9,q_projections!$A:$A,0),MATCH(HA$2,q_projections!$2:$2,0))</f>
        <v>1.776</v>
      </c>
      <c r="HB9" s="61">
        <f>INDEX(q_projections!$A:$BD,MATCH($A9,q_projections!$A:$A,0),MATCH(HB$2,q_projections!$2:$2,0))</f>
        <v>1.696</v>
      </c>
      <c r="HC9" s="61">
        <f>INDEX(q_projections!$A:$BD,MATCH($A9,q_projections!$A:$A,0),MATCH(HC$2,q_projections!$2:$2,0))</f>
        <v>1.798</v>
      </c>
      <c r="HD9" s="61">
        <f>INDEX(q_projections!$A:$BD,MATCH($A9,q_projections!$A:$A,0),MATCH(HD$2,q_projections!$2:$2,0))</f>
        <v>1.8879999999999999</v>
      </c>
      <c r="HE9" s="61">
        <f>INDEX(q_projections!$A:$BD,MATCH($A9,q_projections!$A:$A,0),MATCH(HE$2,q_projections!$2:$2,0))</f>
        <v>1.766</v>
      </c>
      <c r="HF9" s="61">
        <f>INDEX(q_projections!$A:$BD,MATCH($A9,q_projections!$A:$A,0),MATCH(HF$2,q_projections!$2:$2,0))</f>
        <v>1.6719999999999999</v>
      </c>
      <c r="HG9" s="61">
        <f>INDEX(q_projections!$A:$BD,MATCH($A9,q_projections!$A:$A,0),MATCH(HG$2,q_projections!$2:$2,0))</f>
        <v>1.7350000000000001</v>
      </c>
      <c r="HH9" s="61">
        <f>INDEX(q_projections!$A:$BD,MATCH($A9,q_projections!$A:$A,0),MATCH(HH$2,q_projections!$2:$2,0))</f>
        <v>1.8460000000000001</v>
      </c>
      <c r="HI9" s="61">
        <f>INDEX(q_projections!$A:$BD,MATCH($A9,q_projections!$A:$A,0),MATCH(HI$2,q_projections!$2:$2,0))</f>
        <v>1.956</v>
      </c>
      <c r="HJ9" s="61">
        <f>INDEX(q_projections!$A:$BD,MATCH($A9,q_projections!$A:$A,0),MATCH(HJ$2,q_projections!$2:$2,0))</f>
        <v>2.048</v>
      </c>
      <c r="HK9" s="61">
        <f>INDEX(q_projections!$A:$BD,MATCH($A9,q_projections!$A:$A,0),MATCH(HK$2,q_projections!$2:$2,0))</f>
        <v>2.1139999999999999</v>
      </c>
      <c r="HL9" s="61">
        <f>INDEX(q_projections!$A:$BD,MATCH($A9,q_projections!$A:$A,0),MATCH(HL$2,q_projections!$2:$2,0))</f>
        <v>2.16</v>
      </c>
      <c r="HM9" s="61">
        <f>INDEX(q_projections!$A:$BD,MATCH($A9,q_projections!$A:$A,0),MATCH(HM$2,q_projections!$2:$2,0))</f>
        <v>2.1840000000000002</v>
      </c>
      <c r="HN9" s="61">
        <f>INDEX(q_projections!$A:$BD,MATCH($A9,q_projections!$A:$A,0),MATCH(HN$2,q_projections!$2:$2,0))</f>
        <v>2.1749999999999998</v>
      </c>
      <c r="HO9" s="61">
        <f>INDEX(q_projections!$A:$BD,MATCH($A9,q_projections!$A:$A,0),MATCH(HO$2,q_projections!$2:$2,0))</f>
        <v>2.1040000000000001</v>
      </c>
      <c r="HP9" s="61">
        <f>INDEX(q_projections!$A:$BD,MATCH($A9,q_projections!$A:$A,0),MATCH(HP$2,q_projections!$2:$2,0))</f>
        <v>1.909</v>
      </c>
      <c r="HQ9" s="61">
        <f>INDEX(q_projections!$A:$BD,MATCH($A9,q_projections!$A:$A,0),MATCH(HQ$2,q_projections!$2:$2,0))</f>
        <v>1.764</v>
      </c>
      <c r="HR9" s="61">
        <f>INDEX(q_projections!$A:$BD,MATCH($A9,q_projections!$A:$A,0),MATCH(HR$2,q_projections!$2:$2,0))</f>
        <v>1.859</v>
      </c>
      <c r="HS9" s="61">
        <f>INDEX(q_projections!$A:$BD,MATCH($A9,q_projections!$A:$A,0),MATCH(HS$2,q_projections!$2:$2,0))</f>
        <v>1.774</v>
      </c>
      <c r="HT9" s="61">
        <f>INDEX(q_projections!$A:$BD,MATCH($A9,q_projections!$A:$A,0),MATCH(HT$2,q_projections!$2:$2,0))</f>
        <v>1.84</v>
      </c>
      <c r="HU9" s="61">
        <f>INDEX(q_projections!$A:$BD,MATCH($A9,q_projections!$A:$A,0),MATCH(HU$2,q_projections!$2:$2,0))</f>
        <v>1.887</v>
      </c>
      <c r="HV9" s="61">
        <f>INDEX(q_projections!$A:$BD,MATCH($A9,q_projections!$A:$A,0),MATCH(HV$2,q_projections!$2:$2,0))</f>
        <v>2.0550000000000002</v>
      </c>
      <c r="HW9" s="61">
        <f>INDEX(q_projections!$A:$BD,MATCH($A9,q_projections!$A:$A,0),MATCH(HW$2,q_projections!$2:$2,0))</f>
        <v>2.17</v>
      </c>
      <c r="HX9" s="61">
        <f>INDEX(q_projections!$A:$BD,MATCH($A9,q_projections!$A:$A,0),MATCH(HX$2,q_projections!$2:$2,0))</f>
        <v>2.1560000000000001</v>
      </c>
      <c r="HY9" s="61">
        <f>INDEX(q_projections!$A:$BD,MATCH($A9,q_projections!$A:$A,0),MATCH(HY$2,q_projections!$2:$2,0))</f>
        <v>2.113</v>
      </c>
      <c r="HZ9" s="61">
        <f>INDEX(q_projections!$A:$BD,MATCH($A9,q_projections!$A:$A,0),MATCH(HZ$2,q_projections!$2:$2,0))</f>
        <v>1.9390000000000001</v>
      </c>
      <c r="IA9" s="61">
        <f>INDEX(q_projections!$A:$BD,MATCH($A9,q_projections!$A:$A,0),MATCH(IA$2,q_projections!$2:$2,0))</f>
        <v>2.032</v>
      </c>
      <c r="IB9" s="61">
        <f>INDEX(q_projections!$A:$BD,MATCH($A9,q_projections!$A:$A,0),MATCH(IB$2,q_projections!$2:$2,0))</f>
        <v>2.0110000000000001</v>
      </c>
      <c r="IC9" s="61">
        <f>INDEX(q_projections!$A:$BD,MATCH($A9,q_projections!$A:$A,0),MATCH(IC$2,q_projections!$2:$2,0))</f>
        <v>1.9930000000000001</v>
      </c>
    </row>
    <row r="10" spans="1:238" s="61" customFormat="1">
      <c r="A10" s="74" t="s">
        <v>537</v>
      </c>
      <c r="B10" s="61" t="e">
        <f>INDEX(q_projections!$A:$BD,MATCH($A10,q_projections!$A:$A,0),MATCH(B$2,q_projections!$2:$2,0))</f>
        <v>#N/A</v>
      </c>
      <c r="C10" s="61" t="e">
        <f>INDEX(q_projections!$A:$BD,MATCH($A10,q_projections!$A:$A,0),MATCH(C$2,q_projections!$2:$2,0))</f>
        <v>#N/A</v>
      </c>
      <c r="D10" s="61" t="e">
        <f>INDEX(q_projections!$A:$BD,MATCH($A10,q_projections!$A:$A,0),MATCH(D$2,q_projections!$2:$2,0))</f>
        <v>#N/A</v>
      </c>
      <c r="E10" s="61" t="e">
        <f>INDEX(q_projections!$A:$BD,MATCH($A10,q_projections!$A:$A,0),MATCH(E$2,q_projections!$2:$2,0))</f>
        <v>#N/A</v>
      </c>
      <c r="F10" s="61" t="e">
        <f>INDEX(q_projections!$A:$BD,MATCH($A10,q_projections!$A:$A,0),MATCH(F$2,q_projections!$2:$2,0))</f>
        <v>#N/A</v>
      </c>
      <c r="G10" s="61" t="e">
        <f>INDEX(q_projections!$A:$BD,MATCH($A10,q_projections!$A:$A,0),MATCH(G$2,q_projections!$2:$2,0))</f>
        <v>#N/A</v>
      </c>
      <c r="H10" s="61" t="e">
        <f>INDEX(q_projections!$A:$BD,MATCH($A10,q_projections!$A:$A,0),MATCH(H$2,q_projections!$2:$2,0))</f>
        <v>#N/A</v>
      </c>
      <c r="I10" s="61" t="e">
        <f>INDEX(q_projections!$A:$BD,MATCH($A10,q_projections!$A:$A,0),MATCH(I$2,q_projections!$2:$2,0))</f>
        <v>#N/A</v>
      </c>
      <c r="J10" s="61" t="e">
        <f>INDEX(q_projections!$A:$BD,MATCH($A10,q_projections!$A:$A,0),MATCH(J$2,q_projections!$2:$2,0))</f>
        <v>#N/A</v>
      </c>
      <c r="K10" s="61" t="e">
        <f>INDEX(q_projections!$A:$BD,MATCH($A10,q_projections!$A:$A,0),MATCH(K$2,q_projections!$2:$2,0))</f>
        <v>#N/A</v>
      </c>
      <c r="L10" s="61" t="e">
        <f>INDEX(q_projections!$A:$BD,MATCH($A10,q_projections!$A:$A,0),MATCH(L$2,q_projections!$2:$2,0))</f>
        <v>#N/A</v>
      </c>
      <c r="M10" s="61" t="e">
        <f>INDEX(q_projections!$A:$BD,MATCH($A10,q_projections!$A:$A,0),MATCH(M$2,q_projections!$2:$2,0))</f>
        <v>#N/A</v>
      </c>
      <c r="N10" s="61" t="e">
        <f>INDEX(q_projections!$A:$BD,MATCH($A10,q_projections!$A:$A,0),MATCH(N$2,q_projections!$2:$2,0))</f>
        <v>#N/A</v>
      </c>
      <c r="O10" s="61" t="e">
        <f>INDEX(q_projections!$A:$BD,MATCH($A10,q_projections!$A:$A,0),MATCH(O$2,q_projections!$2:$2,0))</f>
        <v>#N/A</v>
      </c>
      <c r="P10" s="61" t="e">
        <f>INDEX(q_projections!$A:$BD,MATCH($A10,q_projections!$A:$A,0),MATCH(P$2,q_projections!$2:$2,0))</f>
        <v>#N/A</v>
      </c>
      <c r="Q10" s="61" t="e">
        <f>INDEX(q_projections!$A:$BD,MATCH($A10,q_projections!$A:$A,0),MATCH(Q$2,q_projections!$2:$2,0))</f>
        <v>#N/A</v>
      </c>
      <c r="R10" s="61" t="e">
        <f>INDEX(q_projections!$A:$BD,MATCH($A10,q_projections!$A:$A,0),MATCH(R$2,q_projections!$2:$2,0))</f>
        <v>#N/A</v>
      </c>
      <c r="S10" s="61" t="e">
        <f>INDEX(q_projections!$A:$BD,MATCH($A10,q_projections!$A:$A,0),MATCH(S$2,q_projections!$2:$2,0))</f>
        <v>#N/A</v>
      </c>
      <c r="T10" s="61" t="e">
        <f>INDEX(q_projections!$A:$BD,MATCH($A10,q_projections!$A:$A,0),MATCH(T$2,q_projections!$2:$2,0))</f>
        <v>#N/A</v>
      </c>
      <c r="U10" s="61" t="e">
        <f>INDEX(q_projections!$A:$BD,MATCH($A10,q_projections!$A:$A,0),MATCH(U$2,q_projections!$2:$2,0))</f>
        <v>#N/A</v>
      </c>
      <c r="V10" s="61" t="e">
        <f>INDEX(q_projections!$A:$BD,MATCH($A10,q_projections!$A:$A,0),MATCH(V$2,q_projections!$2:$2,0))</f>
        <v>#N/A</v>
      </c>
      <c r="W10" s="61" t="e">
        <f>INDEX(q_projections!$A:$BD,MATCH($A10,q_projections!$A:$A,0),MATCH(W$2,q_projections!$2:$2,0))</f>
        <v>#N/A</v>
      </c>
      <c r="X10" s="61" t="e">
        <f>INDEX(q_projections!$A:$BD,MATCH($A10,q_projections!$A:$A,0),MATCH(X$2,q_projections!$2:$2,0))</f>
        <v>#N/A</v>
      </c>
      <c r="Y10" s="61" t="e">
        <f>INDEX(q_projections!$A:$BD,MATCH($A10,q_projections!$A:$A,0),MATCH(Y$2,q_projections!$2:$2,0))</f>
        <v>#N/A</v>
      </c>
      <c r="Z10" s="61" t="e">
        <f>INDEX(q_projections!$A:$BD,MATCH($A10,q_projections!$A:$A,0),MATCH(Z$2,q_projections!$2:$2,0))</f>
        <v>#N/A</v>
      </c>
      <c r="AA10" s="61" t="e">
        <f>INDEX(q_projections!$A:$BD,MATCH($A10,q_projections!$A:$A,0),MATCH(AA$2,q_projections!$2:$2,0))</f>
        <v>#N/A</v>
      </c>
      <c r="AB10" s="61" t="e">
        <f>INDEX(q_projections!$A:$BD,MATCH($A10,q_projections!$A:$A,0),MATCH(AB$2,q_projections!$2:$2,0))</f>
        <v>#N/A</v>
      </c>
      <c r="AC10" s="61" t="e">
        <f>INDEX(q_projections!$A:$BD,MATCH($A10,q_projections!$A:$A,0),MATCH(AC$2,q_projections!$2:$2,0))</f>
        <v>#N/A</v>
      </c>
      <c r="AD10" s="61" t="e">
        <f>INDEX(q_projections!$A:$BD,MATCH($A10,q_projections!$A:$A,0),MATCH(AD$2,q_projections!$2:$2,0))</f>
        <v>#N/A</v>
      </c>
      <c r="AE10" s="61" t="e">
        <f>INDEX(q_projections!$A:$BD,MATCH($A10,q_projections!$A:$A,0),MATCH(AE$2,q_projections!$2:$2,0))</f>
        <v>#N/A</v>
      </c>
      <c r="AF10" s="61" t="e">
        <f>INDEX(q_projections!$A:$BD,MATCH($A10,q_projections!$A:$A,0),MATCH(AF$2,q_projections!$2:$2,0))</f>
        <v>#N/A</v>
      </c>
      <c r="AG10" s="61" t="e">
        <f>INDEX(q_projections!$A:$BD,MATCH($A10,q_projections!$A:$A,0),MATCH(AG$2,q_projections!$2:$2,0))</f>
        <v>#N/A</v>
      </c>
      <c r="AH10" s="61" t="e">
        <f>INDEX(q_projections!$A:$BD,MATCH($A10,q_projections!$A:$A,0),MATCH(AH$2,q_projections!$2:$2,0))</f>
        <v>#N/A</v>
      </c>
      <c r="AI10" s="61" t="e">
        <f>INDEX(q_projections!$A:$BD,MATCH($A10,q_projections!$A:$A,0),MATCH(AI$2,q_projections!$2:$2,0))</f>
        <v>#N/A</v>
      </c>
      <c r="AJ10" s="61" t="e">
        <f>INDEX(q_projections!$A:$BD,MATCH($A10,q_projections!$A:$A,0),MATCH(AJ$2,q_projections!$2:$2,0))</f>
        <v>#N/A</v>
      </c>
      <c r="AK10" s="61" t="e">
        <f>INDEX(q_projections!$A:$BD,MATCH($A10,q_projections!$A:$A,0),MATCH(AK$2,q_projections!$2:$2,0))</f>
        <v>#N/A</v>
      </c>
      <c r="AL10" s="61" t="e">
        <f>INDEX(q_projections!$A:$BD,MATCH($A10,q_projections!$A:$A,0),MATCH(AL$2,q_projections!$2:$2,0))</f>
        <v>#N/A</v>
      </c>
      <c r="AM10" s="61" t="e">
        <f>INDEX(q_projections!$A:$BD,MATCH($A10,q_projections!$A:$A,0),MATCH(AM$2,q_projections!$2:$2,0))</f>
        <v>#N/A</v>
      </c>
      <c r="AN10" s="61" t="e">
        <f>INDEX(q_projections!$A:$BD,MATCH($A10,q_projections!$A:$A,0),MATCH(AN$2,q_projections!$2:$2,0))</f>
        <v>#N/A</v>
      </c>
      <c r="AO10" s="61" t="e">
        <f>INDEX(q_projections!$A:$BD,MATCH($A10,q_projections!$A:$A,0),MATCH(AO$2,q_projections!$2:$2,0))</f>
        <v>#N/A</v>
      </c>
      <c r="AP10" s="61" t="e">
        <f>INDEX(q_projections!$A:$BD,MATCH($A10,q_projections!$A:$A,0),MATCH(AP$2,q_projections!$2:$2,0))</f>
        <v>#N/A</v>
      </c>
      <c r="AQ10" s="61" t="e">
        <f>INDEX(q_projections!$A:$BD,MATCH($A10,q_projections!$A:$A,0),MATCH(AQ$2,q_projections!$2:$2,0))</f>
        <v>#N/A</v>
      </c>
      <c r="AR10" s="61" t="e">
        <f>INDEX(q_projections!$A:$BD,MATCH($A10,q_projections!$A:$A,0),MATCH(AR$2,q_projections!$2:$2,0))</f>
        <v>#N/A</v>
      </c>
      <c r="AS10" s="61" t="e">
        <f>INDEX(q_projections!$A:$BD,MATCH($A10,q_projections!$A:$A,0),MATCH(AS$2,q_projections!$2:$2,0))</f>
        <v>#N/A</v>
      </c>
      <c r="AT10" s="61" t="e">
        <f>INDEX(q_projections!$A:$BD,MATCH($A10,q_projections!$A:$A,0),MATCH(AT$2,q_projections!$2:$2,0))</f>
        <v>#N/A</v>
      </c>
      <c r="AU10" s="61" t="e">
        <f>INDEX(q_projections!$A:$BD,MATCH($A10,q_projections!$A:$A,0),MATCH(AU$2,q_projections!$2:$2,0))</f>
        <v>#N/A</v>
      </c>
      <c r="AV10" s="61" t="e">
        <f>INDEX(q_projections!$A:$BD,MATCH($A10,q_projections!$A:$A,0),MATCH(AV$2,q_projections!$2:$2,0))</f>
        <v>#N/A</v>
      </c>
      <c r="AW10" s="61" t="e">
        <f>INDEX(q_projections!$A:$BD,MATCH($A10,q_projections!$A:$A,0),MATCH(AW$2,q_projections!$2:$2,0))</f>
        <v>#N/A</v>
      </c>
      <c r="AX10" s="61" t="e">
        <f>INDEX(q_projections!$A:$BD,MATCH($A10,q_projections!$A:$A,0),MATCH(AX$2,q_projections!$2:$2,0))</f>
        <v>#N/A</v>
      </c>
      <c r="AY10" s="61" t="e">
        <f>INDEX(q_projections!$A:$BD,MATCH($A10,q_projections!$A:$A,0),MATCH(AY$2,q_projections!$2:$2,0))</f>
        <v>#N/A</v>
      </c>
      <c r="AZ10" s="61" t="e">
        <f>INDEX(q_projections!$A:$BD,MATCH($A10,q_projections!$A:$A,0),MATCH(AZ$2,q_projections!$2:$2,0))</f>
        <v>#N/A</v>
      </c>
      <c r="BA10" s="61" t="e">
        <f>INDEX(q_projections!$A:$BD,MATCH($A10,q_projections!$A:$A,0),MATCH(BA$2,q_projections!$2:$2,0))</f>
        <v>#N/A</v>
      </c>
      <c r="BB10" s="61" t="e">
        <f>INDEX(q_projections!$A:$BD,MATCH($A10,q_projections!$A:$A,0),MATCH(BB$2,q_projections!$2:$2,0))</f>
        <v>#N/A</v>
      </c>
      <c r="BC10" s="61" t="e">
        <f>INDEX(q_projections!$A:$BD,MATCH($A10,q_projections!$A:$A,0),MATCH(BC$2,q_projections!$2:$2,0))</f>
        <v>#N/A</v>
      </c>
      <c r="BD10" s="61" t="e">
        <f>INDEX(q_projections!$A:$BD,MATCH($A10,q_projections!$A:$A,0),MATCH(BD$2,q_projections!$2:$2,0))</f>
        <v>#N/A</v>
      </c>
      <c r="BE10" s="61" t="e">
        <f>INDEX(q_projections!$A:$BD,MATCH($A10,q_projections!$A:$A,0),MATCH(BE$2,q_projections!$2:$2,0))</f>
        <v>#N/A</v>
      </c>
      <c r="BF10" s="61" t="e">
        <f>INDEX(q_projections!$A:$BD,MATCH($A10,q_projections!$A:$A,0),MATCH(BF$2,q_projections!$2:$2,0))</f>
        <v>#N/A</v>
      </c>
      <c r="BG10" s="61" t="e">
        <f>INDEX(q_projections!$A:$BD,MATCH($A10,q_projections!$A:$A,0),MATCH(BG$2,q_projections!$2:$2,0))</f>
        <v>#N/A</v>
      </c>
      <c r="BH10" s="61" t="e">
        <f>INDEX(q_projections!$A:$BD,MATCH($A10,q_projections!$A:$A,0),MATCH(BH$2,q_projections!$2:$2,0))</f>
        <v>#N/A</v>
      </c>
      <c r="BI10" s="61" t="e">
        <f>INDEX(q_projections!$A:$BD,MATCH($A10,q_projections!$A:$A,0),MATCH(BI$2,q_projections!$2:$2,0))</f>
        <v>#N/A</v>
      </c>
      <c r="BJ10" s="61" t="e">
        <f>INDEX(q_projections!$A:$BD,MATCH($A10,q_projections!$A:$A,0),MATCH(BJ$2,q_projections!$2:$2,0))</f>
        <v>#N/A</v>
      </c>
      <c r="BK10" s="61" t="e">
        <f>INDEX(q_projections!$A:$BD,MATCH($A10,q_projections!$A:$A,0),MATCH(BK$2,q_projections!$2:$2,0))</f>
        <v>#N/A</v>
      </c>
      <c r="BL10" s="61" t="e">
        <f>INDEX(q_projections!$A:$BD,MATCH($A10,q_projections!$A:$A,0),MATCH(BL$2,q_projections!$2:$2,0))</f>
        <v>#N/A</v>
      </c>
      <c r="BM10" s="61" t="e">
        <f>INDEX(q_projections!$A:$BD,MATCH($A10,q_projections!$A:$A,0),MATCH(BM$2,q_projections!$2:$2,0))</f>
        <v>#N/A</v>
      </c>
      <c r="BN10" s="61" t="e">
        <f>INDEX(q_projections!$A:$BD,MATCH($A10,q_projections!$A:$A,0),MATCH(BN$2,q_projections!$2:$2,0))</f>
        <v>#N/A</v>
      </c>
      <c r="BO10" s="61" t="e">
        <f>INDEX(q_projections!$A:$BD,MATCH($A10,q_projections!$A:$A,0),MATCH(BO$2,q_projections!$2:$2,0))</f>
        <v>#N/A</v>
      </c>
      <c r="BP10" s="61" t="e">
        <f>INDEX(q_projections!$A:$BD,MATCH($A10,q_projections!$A:$A,0),MATCH(BP$2,q_projections!$2:$2,0))</f>
        <v>#N/A</v>
      </c>
      <c r="BQ10" s="61" t="e">
        <f>INDEX(q_projections!$A:$BD,MATCH($A10,q_projections!$A:$A,0),MATCH(BQ$2,q_projections!$2:$2,0))</f>
        <v>#N/A</v>
      </c>
      <c r="BR10" s="61" t="e">
        <f>INDEX(q_projections!$A:$BD,MATCH($A10,q_projections!$A:$A,0),MATCH(BR$2,q_projections!$2:$2,0))</f>
        <v>#N/A</v>
      </c>
      <c r="BS10" s="61" t="e">
        <f>INDEX(q_projections!$A:$BD,MATCH($A10,q_projections!$A:$A,0),MATCH(BS$2,q_projections!$2:$2,0))</f>
        <v>#N/A</v>
      </c>
      <c r="BT10" s="61" t="e">
        <f>INDEX(q_projections!$A:$BD,MATCH($A10,q_projections!$A:$A,0),MATCH(BT$2,q_projections!$2:$2,0))</f>
        <v>#N/A</v>
      </c>
      <c r="BU10" s="61" t="e">
        <f>INDEX(q_projections!$A:$BD,MATCH($A10,q_projections!$A:$A,0),MATCH(BU$2,q_projections!$2:$2,0))</f>
        <v>#N/A</v>
      </c>
      <c r="BV10" s="61" t="e">
        <f>INDEX(q_projections!$A:$BD,MATCH($A10,q_projections!$A:$A,0),MATCH(BV$2,q_projections!$2:$2,0))</f>
        <v>#N/A</v>
      </c>
      <c r="BW10" s="61" t="e">
        <f>INDEX(q_projections!$A:$BD,MATCH($A10,q_projections!$A:$A,0),MATCH(BW$2,q_projections!$2:$2,0))</f>
        <v>#N/A</v>
      </c>
      <c r="BX10" s="61" t="e">
        <f>INDEX(q_projections!$A:$BD,MATCH($A10,q_projections!$A:$A,0),MATCH(BX$2,q_projections!$2:$2,0))</f>
        <v>#N/A</v>
      </c>
      <c r="BY10" s="61" t="e">
        <f>INDEX(q_projections!$A:$BD,MATCH($A10,q_projections!$A:$A,0),MATCH(BY$2,q_projections!$2:$2,0))</f>
        <v>#N/A</v>
      </c>
      <c r="BZ10" s="61" t="e">
        <f>INDEX(q_projections!$A:$BD,MATCH($A10,q_projections!$A:$A,0),MATCH(BZ$2,q_projections!$2:$2,0))</f>
        <v>#N/A</v>
      </c>
      <c r="CA10" s="61" t="e">
        <f>INDEX(q_projections!$A:$BD,MATCH($A10,q_projections!$A:$A,0),MATCH(CA$2,q_projections!$2:$2,0))</f>
        <v>#N/A</v>
      </c>
      <c r="CB10" s="61" t="e">
        <f>INDEX(q_projections!$A:$BD,MATCH($A10,q_projections!$A:$A,0),MATCH(CB$2,q_projections!$2:$2,0))</f>
        <v>#N/A</v>
      </c>
      <c r="CC10" s="61" t="e">
        <f>INDEX(q_projections!$A:$BD,MATCH($A10,q_projections!$A:$A,0),MATCH(CC$2,q_projections!$2:$2,0))</f>
        <v>#N/A</v>
      </c>
      <c r="CD10" s="61" t="e">
        <f>INDEX(q_projections!$A:$BD,MATCH($A10,q_projections!$A:$A,0),MATCH(CD$2,q_projections!$2:$2,0))</f>
        <v>#N/A</v>
      </c>
      <c r="CE10" s="61" t="e">
        <f>INDEX(q_projections!$A:$BD,MATCH($A10,q_projections!$A:$A,0),MATCH(CE$2,q_projections!$2:$2,0))</f>
        <v>#N/A</v>
      </c>
      <c r="CF10" s="61" t="e">
        <f>INDEX(q_projections!$A:$BD,MATCH($A10,q_projections!$A:$A,0),MATCH(CF$2,q_projections!$2:$2,0))</f>
        <v>#N/A</v>
      </c>
      <c r="CG10" s="61" t="e">
        <f>INDEX(q_projections!$A:$BD,MATCH($A10,q_projections!$A:$A,0),MATCH(CG$2,q_projections!$2:$2,0))</f>
        <v>#N/A</v>
      </c>
      <c r="CH10" s="61" t="e">
        <f>INDEX(q_projections!$A:$BD,MATCH($A10,q_projections!$A:$A,0),MATCH(CH$2,q_projections!$2:$2,0))</f>
        <v>#N/A</v>
      </c>
      <c r="CI10" s="61" t="e">
        <f>INDEX(q_projections!$A:$BD,MATCH($A10,q_projections!$A:$A,0),MATCH(CI$2,q_projections!$2:$2,0))</f>
        <v>#N/A</v>
      </c>
      <c r="CJ10" s="61" t="e">
        <f>INDEX(q_projections!$A:$BD,MATCH($A10,q_projections!$A:$A,0),MATCH(CJ$2,q_projections!$2:$2,0))</f>
        <v>#N/A</v>
      </c>
      <c r="CK10" s="61" t="e">
        <f>INDEX(q_projections!$A:$BD,MATCH($A10,q_projections!$A:$A,0),MATCH(CK$2,q_projections!$2:$2,0))</f>
        <v>#N/A</v>
      </c>
      <c r="CL10" s="61" t="e">
        <f>INDEX(q_projections!$A:$BD,MATCH($A10,q_projections!$A:$A,0),MATCH(CL$2,q_projections!$2:$2,0))</f>
        <v>#N/A</v>
      </c>
      <c r="CM10" s="61" t="e">
        <f>INDEX(q_projections!$A:$BD,MATCH($A10,q_projections!$A:$A,0),MATCH(CM$2,q_projections!$2:$2,0))</f>
        <v>#N/A</v>
      </c>
      <c r="CN10" s="61" t="e">
        <f>INDEX(q_projections!$A:$BD,MATCH($A10,q_projections!$A:$A,0),MATCH(CN$2,q_projections!$2:$2,0))</f>
        <v>#N/A</v>
      </c>
      <c r="CO10" s="61" t="e">
        <f>INDEX(q_projections!$A:$BD,MATCH($A10,q_projections!$A:$A,0),MATCH(CO$2,q_projections!$2:$2,0))</f>
        <v>#N/A</v>
      </c>
      <c r="CP10" s="61" t="e">
        <f>INDEX(q_projections!$A:$BD,MATCH($A10,q_projections!$A:$A,0),MATCH(CP$2,q_projections!$2:$2,0))</f>
        <v>#N/A</v>
      </c>
      <c r="CQ10" s="61" t="e">
        <f>INDEX(q_projections!$A:$BD,MATCH($A10,q_projections!$A:$A,0),MATCH(CQ$2,q_projections!$2:$2,0))</f>
        <v>#N/A</v>
      </c>
      <c r="CR10" s="61" t="e">
        <f>INDEX(q_projections!$A:$BD,MATCH($A10,q_projections!$A:$A,0),MATCH(CR$2,q_projections!$2:$2,0))</f>
        <v>#N/A</v>
      </c>
      <c r="CS10" s="61" t="e">
        <f>INDEX(q_projections!$A:$BD,MATCH($A10,q_projections!$A:$A,0),MATCH(CS$2,q_projections!$2:$2,0))</f>
        <v>#N/A</v>
      </c>
      <c r="CT10" s="61" t="e">
        <f>INDEX(q_projections!$A:$BD,MATCH($A10,q_projections!$A:$A,0),MATCH(CT$2,q_projections!$2:$2,0))</f>
        <v>#N/A</v>
      </c>
      <c r="CU10" s="61" t="e">
        <f>INDEX(q_projections!$A:$BD,MATCH($A10,q_projections!$A:$A,0),MATCH(CU$2,q_projections!$2:$2,0))</f>
        <v>#N/A</v>
      </c>
      <c r="CV10" s="61" t="e">
        <f>INDEX(q_projections!$A:$BD,MATCH($A10,q_projections!$A:$A,0),MATCH(CV$2,q_projections!$2:$2,0))</f>
        <v>#N/A</v>
      </c>
      <c r="CW10" s="61" t="e">
        <f>INDEX(q_projections!$A:$BD,MATCH($A10,q_projections!$A:$A,0),MATCH(CW$2,q_projections!$2:$2,0))</f>
        <v>#N/A</v>
      </c>
      <c r="CX10" s="61" t="e">
        <f>INDEX(q_projections!$A:$BD,MATCH($A10,q_projections!$A:$A,0),MATCH(CX$2,q_projections!$2:$2,0))</f>
        <v>#N/A</v>
      </c>
      <c r="CY10" s="61" t="e">
        <f>INDEX(q_projections!$A:$BD,MATCH($A10,q_projections!$A:$A,0),MATCH(CY$2,q_projections!$2:$2,0))</f>
        <v>#N/A</v>
      </c>
      <c r="CZ10" s="61" t="e">
        <f>INDEX(q_projections!$A:$BD,MATCH($A10,q_projections!$A:$A,0),MATCH(CZ$2,q_projections!$2:$2,0))</f>
        <v>#N/A</v>
      </c>
      <c r="DA10" s="61" t="e">
        <f>INDEX(q_projections!$A:$BD,MATCH($A10,q_projections!$A:$A,0),MATCH(DA$2,q_projections!$2:$2,0))</f>
        <v>#N/A</v>
      </c>
      <c r="DB10" s="61" t="e">
        <f>INDEX(q_projections!$A:$BD,MATCH($A10,q_projections!$A:$A,0),MATCH(DB$2,q_projections!$2:$2,0))</f>
        <v>#N/A</v>
      </c>
      <c r="DC10" s="61" t="e">
        <f>INDEX(q_projections!$A:$BD,MATCH($A10,q_projections!$A:$A,0),MATCH(DC$2,q_projections!$2:$2,0))</f>
        <v>#N/A</v>
      </c>
      <c r="DD10" s="61" t="e">
        <f>INDEX(q_projections!$A:$BD,MATCH($A10,q_projections!$A:$A,0),MATCH(DD$2,q_projections!$2:$2,0))</f>
        <v>#N/A</v>
      </c>
      <c r="DE10" s="61" t="e">
        <f>INDEX(q_projections!$A:$BD,MATCH($A10,q_projections!$A:$A,0),MATCH(DE$2,q_projections!$2:$2,0))</f>
        <v>#N/A</v>
      </c>
      <c r="DF10" s="61" t="e">
        <f>INDEX(q_projections!$A:$BD,MATCH($A10,q_projections!$A:$A,0),MATCH(DF$2,q_projections!$2:$2,0))</f>
        <v>#N/A</v>
      </c>
      <c r="DG10" s="61" t="e">
        <f>INDEX(q_projections!$A:$BD,MATCH($A10,q_projections!$A:$A,0),MATCH(DG$2,q_projections!$2:$2,0))</f>
        <v>#N/A</v>
      </c>
      <c r="DH10" s="61" t="e">
        <f>INDEX(q_projections!$A:$BD,MATCH($A10,q_projections!$A:$A,0),MATCH(DH$2,q_projections!$2:$2,0))</f>
        <v>#N/A</v>
      </c>
      <c r="DI10" s="61" t="e">
        <f>INDEX(q_projections!$A:$BD,MATCH($A10,q_projections!$A:$A,0),MATCH(DI$2,q_projections!$2:$2,0))</f>
        <v>#N/A</v>
      </c>
      <c r="DJ10" s="61" t="e">
        <f>INDEX(q_projections!$A:$BD,MATCH($A10,q_projections!$A:$A,0),MATCH(DJ$2,q_projections!$2:$2,0))</f>
        <v>#N/A</v>
      </c>
      <c r="DK10" s="61" t="e">
        <f>INDEX(q_projections!$A:$BD,MATCH($A10,q_projections!$A:$A,0),MATCH(DK$2,q_projections!$2:$2,0))</f>
        <v>#N/A</v>
      </c>
      <c r="DL10" s="61" t="e">
        <f>INDEX(q_projections!$A:$BD,MATCH($A10,q_projections!$A:$A,0),MATCH(DL$2,q_projections!$2:$2,0))</f>
        <v>#N/A</v>
      </c>
      <c r="DM10" s="61" t="e">
        <f>INDEX(q_projections!$A:$BD,MATCH($A10,q_projections!$A:$A,0),MATCH(DM$2,q_projections!$2:$2,0))</f>
        <v>#N/A</v>
      </c>
      <c r="DN10" s="61" t="e">
        <f>INDEX(q_projections!$A:$BD,MATCH($A10,q_projections!$A:$A,0),MATCH(DN$2,q_projections!$2:$2,0))</f>
        <v>#N/A</v>
      </c>
      <c r="DO10" s="61" t="e">
        <f>INDEX(q_projections!$A:$BD,MATCH($A10,q_projections!$A:$A,0),MATCH(DO$2,q_projections!$2:$2,0))</f>
        <v>#N/A</v>
      </c>
      <c r="DP10" s="61" t="e">
        <f>INDEX(q_projections!$A:$BD,MATCH($A10,q_projections!$A:$A,0),MATCH(DP$2,q_projections!$2:$2,0))</f>
        <v>#N/A</v>
      </c>
      <c r="DQ10" s="61" t="e">
        <f>INDEX(q_projections!$A:$BD,MATCH($A10,q_projections!$A:$A,0),MATCH(DQ$2,q_projections!$2:$2,0))</f>
        <v>#N/A</v>
      </c>
      <c r="DR10" s="61" t="e">
        <f>INDEX(q_projections!$A:$BD,MATCH($A10,q_projections!$A:$A,0),MATCH(DR$2,q_projections!$2:$2,0))</f>
        <v>#N/A</v>
      </c>
      <c r="DS10" s="61" t="e">
        <f>INDEX(q_projections!$A:$BD,MATCH($A10,q_projections!$A:$A,0),MATCH(DS$2,q_projections!$2:$2,0))</f>
        <v>#N/A</v>
      </c>
      <c r="DT10" s="61" t="e">
        <f>INDEX(q_projections!$A:$BD,MATCH($A10,q_projections!$A:$A,0),MATCH(DT$2,q_projections!$2:$2,0))</f>
        <v>#N/A</v>
      </c>
      <c r="DU10" s="61" t="e">
        <f>INDEX(q_projections!$A:$BD,MATCH($A10,q_projections!$A:$A,0),MATCH(DU$2,q_projections!$2:$2,0))</f>
        <v>#N/A</v>
      </c>
      <c r="DV10" s="61" t="e">
        <f>INDEX(q_projections!$A:$BD,MATCH($A10,q_projections!$A:$A,0),MATCH(DV$2,q_projections!$2:$2,0))</f>
        <v>#N/A</v>
      </c>
      <c r="DW10" s="61" t="e">
        <f>INDEX(q_projections!$A:$BD,MATCH($A10,q_projections!$A:$A,0),MATCH(DW$2,q_projections!$2:$2,0))</f>
        <v>#N/A</v>
      </c>
      <c r="DX10" s="61" t="e">
        <f>INDEX(q_projections!$A:$BD,MATCH($A10,q_projections!$A:$A,0),MATCH(DX$2,q_projections!$2:$2,0))</f>
        <v>#N/A</v>
      </c>
      <c r="DY10" s="61" t="e">
        <f>INDEX(q_projections!$A:$BD,MATCH($A10,q_projections!$A:$A,0),MATCH(DY$2,q_projections!$2:$2,0))</f>
        <v>#N/A</v>
      </c>
      <c r="DZ10" s="61" t="e">
        <f>INDEX(q_projections!$A:$BD,MATCH($A10,q_projections!$A:$A,0),MATCH(DZ$2,q_projections!$2:$2,0))</f>
        <v>#N/A</v>
      </c>
      <c r="EA10" s="61" t="e">
        <f>INDEX(q_projections!$A:$BD,MATCH($A10,q_projections!$A:$A,0),MATCH(EA$2,q_projections!$2:$2,0))</f>
        <v>#N/A</v>
      </c>
      <c r="EB10" s="61" t="e">
        <f>INDEX(q_projections!$A:$BD,MATCH($A10,q_projections!$A:$A,0),MATCH(EB$2,q_projections!$2:$2,0))</f>
        <v>#N/A</v>
      </c>
      <c r="EC10" s="61" t="e">
        <f>INDEX(q_projections!$A:$BD,MATCH($A10,q_projections!$A:$A,0),MATCH(EC$2,q_projections!$2:$2,0))</f>
        <v>#N/A</v>
      </c>
      <c r="ED10" s="61" t="e">
        <f>INDEX(q_projections!$A:$BD,MATCH($A10,q_projections!$A:$A,0),MATCH(ED$2,q_projections!$2:$2,0))</f>
        <v>#N/A</v>
      </c>
      <c r="EE10" s="61" t="e">
        <f>INDEX(q_projections!$A:$BD,MATCH($A10,q_projections!$A:$A,0),MATCH(EE$2,q_projections!$2:$2,0))</f>
        <v>#N/A</v>
      </c>
      <c r="EF10" s="61" t="e">
        <f>INDEX(q_projections!$A:$BD,MATCH($A10,q_projections!$A:$A,0),MATCH(EF$2,q_projections!$2:$2,0))</f>
        <v>#N/A</v>
      </c>
      <c r="EG10" s="61" t="e">
        <f>INDEX(q_projections!$A:$BD,MATCH($A10,q_projections!$A:$A,0),MATCH(EG$2,q_projections!$2:$2,0))</f>
        <v>#N/A</v>
      </c>
      <c r="EH10" s="61" t="e">
        <f>INDEX(q_projections!$A:$BD,MATCH($A10,q_projections!$A:$A,0),MATCH(EH$2,q_projections!$2:$2,0))</f>
        <v>#N/A</v>
      </c>
      <c r="EI10" s="61" t="e">
        <f>INDEX(q_projections!$A:$BD,MATCH($A10,q_projections!$A:$A,0),MATCH(EI$2,q_projections!$2:$2,0))</f>
        <v>#N/A</v>
      </c>
      <c r="EJ10" s="61" t="e">
        <f>INDEX(q_projections!$A:$BD,MATCH($A10,q_projections!$A:$A,0),MATCH(EJ$2,q_projections!$2:$2,0))</f>
        <v>#N/A</v>
      </c>
      <c r="EK10" s="61" t="e">
        <f>INDEX(q_projections!$A:$BD,MATCH($A10,q_projections!$A:$A,0),MATCH(EK$2,q_projections!$2:$2,0))</f>
        <v>#N/A</v>
      </c>
      <c r="EL10" s="61" t="e">
        <f>INDEX(q_projections!$A:$BD,MATCH($A10,q_projections!$A:$A,0),MATCH(EL$2,q_projections!$2:$2,0))</f>
        <v>#N/A</v>
      </c>
      <c r="EM10" s="61" t="e">
        <f>INDEX(q_projections!$A:$BD,MATCH($A10,q_projections!$A:$A,0),MATCH(EM$2,q_projections!$2:$2,0))</f>
        <v>#N/A</v>
      </c>
      <c r="EN10" s="61" t="e">
        <f>INDEX(q_projections!$A:$BD,MATCH($A10,q_projections!$A:$A,0),MATCH(EN$2,q_projections!$2:$2,0))</f>
        <v>#N/A</v>
      </c>
      <c r="EO10" s="61" t="e">
        <f>INDEX(q_projections!$A:$BD,MATCH($A10,q_projections!$A:$A,0),MATCH(EO$2,q_projections!$2:$2,0))</f>
        <v>#N/A</v>
      </c>
      <c r="EP10" s="61" t="e">
        <f>INDEX(q_projections!$A:$BD,MATCH($A10,q_projections!$A:$A,0),MATCH(EP$2,q_projections!$2:$2,0))</f>
        <v>#N/A</v>
      </c>
      <c r="EQ10" s="61" t="e">
        <f>INDEX(q_projections!$A:$BD,MATCH($A10,q_projections!$A:$A,0),MATCH(EQ$2,q_projections!$2:$2,0))</f>
        <v>#N/A</v>
      </c>
      <c r="ER10" s="61" t="e">
        <f>INDEX(q_projections!$A:$BD,MATCH($A10,q_projections!$A:$A,0),MATCH(ER$2,q_projections!$2:$2,0))</f>
        <v>#N/A</v>
      </c>
      <c r="ES10" s="61" t="e">
        <f>INDEX(q_projections!$A:$BD,MATCH($A10,q_projections!$A:$A,0),MATCH(ES$2,q_projections!$2:$2,0))</f>
        <v>#N/A</v>
      </c>
      <c r="ET10" s="61" t="e">
        <f>INDEX(q_projections!$A:$BD,MATCH($A10,q_projections!$A:$A,0),MATCH(ET$2,q_projections!$2:$2,0))</f>
        <v>#N/A</v>
      </c>
      <c r="EU10" s="61" t="e">
        <f>INDEX(q_projections!$A:$BD,MATCH($A10,q_projections!$A:$A,0),MATCH(EU$2,q_projections!$2:$2,0))</f>
        <v>#N/A</v>
      </c>
      <c r="EV10" s="61" t="e">
        <f>INDEX(q_projections!$A:$BD,MATCH($A10,q_projections!$A:$A,0),MATCH(EV$2,q_projections!$2:$2,0))</f>
        <v>#N/A</v>
      </c>
      <c r="EW10" s="61" t="e">
        <f>INDEX(q_projections!$A:$BD,MATCH($A10,q_projections!$A:$A,0),MATCH(EW$2,q_projections!$2:$2,0))</f>
        <v>#N/A</v>
      </c>
      <c r="EX10" s="61" t="e">
        <f>INDEX(q_projections!$A:$BD,MATCH($A10,q_projections!$A:$A,0),MATCH(EX$2,q_projections!$2:$2,0))</f>
        <v>#N/A</v>
      </c>
      <c r="EY10" s="61" t="e">
        <f>INDEX(q_projections!$A:$BD,MATCH($A10,q_projections!$A:$A,0),MATCH(EY$2,q_projections!$2:$2,0))</f>
        <v>#N/A</v>
      </c>
      <c r="EZ10" s="61" t="e">
        <f>INDEX(q_projections!$A:$BD,MATCH($A10,q_projections!$A:$A,0),MATCH(EZ$2,q_projections!$2:$2,0))</f>
        <v>#N/A</v>
      </c>
      <c r="FA10" s="61" t="e">
        <f>INDEX(q_projections!$A:$BD,MATCH($A10,q_projections!$A:$A,0),MATCH(FA$2,q_projections!$2:$2,0))</f>
        <v>#N/A</v>
      </c>
      <c r="FB10" s="61" t="e">
        <f>INDEX(q_projections!$A:$BD,MATCH($A10,q_projections!$A:$A,0),MATCH(FB$2,q_projections!$2:$2,0))</f>
        <v>#N/A</v>
      </c>
      <c r="FC10" s="61" t="e">
        <f>INDEX(q_projections!$A:$BD,MATCH($A10,q_projections!$A:$A,0),MATCH(FC$2,q_projections!$2:$2,0))</f>
        <v>#N/A</v>
      </c>
      <c r="FD10" s="61" t="e">
        <f>INDEX(q_projections!$A:$BD,MATCH($A10,q_projections!$A:$A,0),MATCH(FD$2,q_projections!$2:$2,0))</f>
        <v>#N/A</v>
      </c>
      <c r="FE10" s="61" t="e">
        <f>INDEX(q_projections!$A:$BD,MATCH($A10,q_projections!$A:$A,0),MATCH(FE$2,q_projections!$2:$2,0))</f>
        <v>#N/A</v>
      </c>
      <c r="FF10" s="61" t="e">
        <f>INDEX(q_projections!$A:$BD,MATCH($A10,q_projections!$A:$A,0),MATCH(FF$2,q_projections!$2:$2,0))</f>
        <v>#N/A</v>
      </c>
      <c r="FG10" s="61" t="e">
        <f>INDEX(q_projections!$A:$BD,MATCH($A10,q_projections!$A:$A,0),MATCH(FG$2,q_projections!$2:$2,0))</f>
        <v>#N/A</v>
      </c>
      <c r="FH10" s="61" t="e">
        <f>INDEX(q_projections!$A:$BD,MATCH($A10,q_projections!$A:$A,0),MATCH(FH$2,q_projections!$2:$2,0))</f>
        <v>#N/A</v>
      </c>
      <c r="FI10" s="61" t="e">
        <f>INDEX(q_projections!$A:$BD,MATCH($A10,q_projections!$A:$A,0),MATCH(FI$2,q_projections!$2:$2,0))</f>
        <v>#N/A</v>
      </c>
      <c r="FJ10" s="61" t="e">
        <f>INDEX(q_projections!$A:$BD,MATCH($A10,q_projections!$A:$A,0),MATCH(FJ$2,q_projections!$2:$2,0))</f>
        <v>#N/A</v>
      </c>
      <c r="FK10" s="61" t="e">
        <f>INDEX(q_projections!$A:$BD,MATCH($A10,q_projections!$A:$A,0),MATCH(FK$2,q_projections!$2:$2,0))</f>
        <v>#N/A</v>
      </c>
      <c r="FL10" s="61" t="e">
        <f>INDEX(q_projections!$A:$BD,MATCH($A10,q_projections!$A:$A,0),MATCH(FL$2,q_projections!$2:$2,0))</f>
        <v>#N/A</v>
      </c>
      <c r="FM10" s="61" t="e">
        <f>INDEX(q_projections!$A:$BD,MATCH($A10,q_projections!$A:$A,0),MATCH(FM$2,q_projections!$2:$2,0))</f>
        <v>#N/A</v>
      </c>
      <c r="FN10" s="61" t="e">
        <f>INDEX(q_projections!$A:$BD,MATCH($A10,q_projections!$A:$A,0),MATCH(FN$2,q_projections!$2:$2,0))</f>
        <v>#N/A</v>
      </c>
      <c r="FO10" s="61" t="e">
        <f>INDEX(q_projections!$A:$BD,MATCH($A10,q_projections!$A:$A,0),MATCH(FO$2,q_projections!$2:$2,0))</f>
        <v>#N/A</v>
      </c>
      <c r="FP10" s="61" t="e">
        <f>INDEX(q_projections!$A:$BD,MATCH($A10,q_projections!$A:$A,0),MATCH(FP$2,q_projections!$2:$2,0))</f>
        <v>#N/A</v>
      </c>
      <c r="FQ10" s="61" t="e">
        <f>INDEX(q_projections!$A:$BD,MATCH($A10,q_projections!$A:$A,0),MATCH(FQ$2,q_projections!$2:$2,0))</f>
        <v>#N/A</v>
      </c>
      <c r="FR10" s="61" t="e">
        <f>INDEX(q_projections!$A:$BD,MATCH($A10,q_projections!$A:$A,0),MATCH(FR$2,q_projections!$2:$2,0))</f>
        <v>#N/A</v>
      </c>
      <c r="FS10" s="61" t="e">
        <f>INDEX(q_projections!$A:$BD,MATCH($A10,q_projections!$A:$A,0),MATCH(FS$2,q_projections!$2:$2,0))</f>
        <v>#N/A</v>
      </c>
      <c r="FT10" s="61" t="e">
        <f>INDEX(q_projections!$A:$BD,MATCH($A10,q_projections!$A:$A,0),MATCH(FT$2,q_projections!$2:$2,0))</f>
        <v>#N/A</v>
      </c>
      <c r="FU10" s="61" t="e">
        <f>INDEX(q_projections!$A:$BD,MATCH($A10,q_projections!$A:$A,0),MATCH(FU$2,q_projections!$2:$2,0))</f>
        <v>#N/A</v>
      </c>
      <c r="FV10" s="61" t="e">
        <f>INDEX(q_projections!$A:$BD,MATCH($A10,q_projections!$A:$A,0),MATCH(FV$2,q_projections!$2:$2,0))</f>
        <v>#N/A</v>
      </c>
      <c r="FW10" s="61" t="e">
        <f>INDEX(q_projections!$A:$BD,MATCH($A10,q_projections!$A:$A,0),MATCH(FW$2,q_projections!$2:$2,0))</f>
        <v>#N/A</v>
      </c>
      <c r="FX10" s="61" t="e">
        <f>INDEX(q_projections!$A:$BD,MATCH($A10,q_projections!$A:$A,0),MATCH(FX$2,q_projections!$2:$2,0))</f>
        <v>#N/A</v>
      </c>
      <c r="FY10" s="61" t="e">
        <f>INDEX(q_projections!$A:$BD,MATCH($A10,q_projections!$A:$A,0),MATCH(FY$2,q_projections!$2:$2,0))</f>
        <v>#N/A</v>
      </c>
      <c r="FZ10" s="61" t="e">
        <f>INDEX(q_projections!$A:$BD,MATCH($A10,q_projections!$A:$A,0),MATCH(FZ$2,q_projections!$2:$2,0))</f>
        <v>#N/A</v>
      </c>
      <c r="GA10" s="61" t="e">
        <f>INDEX(q_projections!$A:$BD,MATCH($A10,q_projections!$A:$A,0),MATCH(GA$2,q_projections!$2:$2,0))</f>
        <v>#N/A</v>
      </c>
      <c r="GB10" s="61" t="e">
        <f>INDEX(q_projections!$A:$BD,MATCH($A10,q_projections!$A:$A,0),MATCH(GB$2,q_projections!$2:$2,0))</f>
        <v>#N/A</v>
      </c>
      <c r="GC10" s="61" t="e">
        <f>INDEX(q_projections!$A:$BD,MATCH($A10,q_projections!$A:$A,0),MATCH(GC$2,q_projections!$2:$2,0))</f>
        <v>#N/A</v>
      </c>
      <c r="GD10" s="61">
        <f>INDEX(q_projections!$A:$BD,MATCH($A10,q_projections!$A:$A,0),MATCH(GD$2,q_projections!$2:$2,0))</f>
        <v>1.8109999999999999</v>
      </c>
      <c r="GE10" s="61">
        <f>INDEX(q_projections!$A:$BD,MATCH($A10,q_projections!$A:$A,0),MATCH(GE$2,q_projections!$2:$2,0))</f>
        <v>-0.94699999999999995</v>
      </c>
      <c r="GF10" s="61">
        <f>INDEX(q_projections!$A:$BD,MATCH($A10,q_projections!$A:$A,0),MATCH(GF$2,q_projections!$2:$2,0))</f>
        <v>0.498</v>
      </c>
      <c r="GG10" s="61">
        <f>INDEX(q_projections!$A:$BD,MATCH($A10,q_projections!$A:$A,0),MATCH(GG$2,q_projections!$2:$2,0))</f>
        <v>0.17899999999999999</v>
      </c>
      <c r="GH10" s="61">
        <f>INDEX(q_projections!$A:$BD,MATCH($A10,q_projections!$A:$A,0),MATCH(GH$2,q_projections!$2:$2,0))</f>
        <v>-0.63200000000000001</v>
      </c>
      <c r="GI10" s="61">
        <f>INDEX(q_projections!$A:$BD,MATCH($A10,q_projections!$A:$A,0),MATCH(GI$2,q_projections!$2:$2,0))</f>
        <v>-0.193</v>
      </c>
      <c r="GJ10" s="61">
        <f>INDEX(q_projections!$A:$BD,MATCH($A10,q_projections!$A:$A,0),MATCH(GJ$2,q_projections!$2:$2,0))</f>
        <v>0.66400000000000003</v>
      </c>
      <c r="GK10" s="61">
        <f>INDEX(q_projections!$A:$BD,MATCH($A10,q_projections!$A:$A,0),MATCH(GK$2,q_projections!$2:$2,0))</f>
        <v>2.9980000000000002</v>
      </c>
      <c r="GL10" s="61">
        <f>INDEX(q_projections!$A:$BD,MATCH($A10,q_projections!$A:$A,0),MATCH(GL$2,q_projections!$2:$2,0))</f>
        <v>1.2649999999999999</v>
      </c>
      <c r="GM10" s="61">
        <f>INDEX(q_projections!$A:$BD,MATCH($A10,q_projections!$A:$A,0),MATCH(GM$2,q_projections!$2:$2,0))</f>
        <v>3.1070000000000002</v>
      </c>
      <c r="GN10" s="61">
        <f>INDEX(q_projections!$A:$BD,MATCH($A10,q_projections!$A:$A,0),MATCH(GN$2,q_projections!$2:$2,0))</f>
        <v>3.8959999999999999</v>
      </c>
      <c r="GO10" s="61">
        <f>INDEX(q_projections!$A:$BD,MATCH($A10,q_projections!$A:$A,0),MATCH(GO$2,q_projections!$2:$2,0))</f>
        <v>3.0019999999999998</v>
      </c>
      <c r="GP10" s="61">
        <f>INDEX(q_projections!$A:$BD,MATCH($A10,q_projections!$A:$A,0),MATCH(GP$2,q_projections!$2:$2,0))</f>
        <v>1.581</v>
      </c>
      <c r="GQ10" s="61">
        <f>INDEX(q_projections!$A:$BD,MATCH($A10,q_projections!$A:$A,0),MATCH(GQ$2,q_projections!$2:$2,0))</f>
        <v>0.58699999999999997</v>
      </c>
      <c r="GR10" s="61">
        <f>INDEX(q_projections!$A:$BD,MATCH($A10,q_projections!$A:$A,0),MATCH(GR$2,q_projections!$2:$2,0))</f>
        <v>0.23400000000000001</v>
      </c>
      <c r="GS10" s="61">
        <f>INDEX(q_projections!$A:$BD,MATCH($A10,q_projections!$A:$A,0),MATCH(GS$2,q_projections!$2:$2,0))</f>
        <v>-0.58199999999999996</v>
      </c>
      <c r="GT10" s="61">
        <f>INDEX(q_projections!$A:$BD,MATCH($A10,q_projections!$A:$A,0),MATCH(GT$2,q_projections!$2:$2,0))</f>
        <v>-2.3050000000000002</v>
      </c>
      <c r="GU10" s="61">
        <f>INDEX(q_projections!$A:$BD,MATCH($A10,q_projections!$A:$A,0),MATCH(GU$2,q_projections!$2:$2,0))</f>
        <v>-0.25800000000000001</v>
      </c>
      <c r="GV10" s="61">
        <f>INDEX(q_projections!$A:$BD,MATCH($A10,q_projections!$A:$A,0),MATCH(GV$2,q_projections!$2:$2,0))</f>
        <v>0.35</v>
      </c>
      <c r="GW10" s="61">
        <f>INDEX(q_projections!$A:$BD,MATCH($A10,q_projections!$A:$A,0),MATCH(GW$2,q_projections!$2:$2,0))</f>
        <v>0.44900000000000001</v>
      </c>
      <c r="GX10" s="61">
        <f>INDEX(q_projections!$A:$BD,MATCH($A10,q_projections!$A:$A,0),MATCH(GX$2,q_projections!$2:$2,0))</f>
        <v>0.81299999999999994</v>
      </c>
      <c r="GY10" s="61">
        <f>INDEX(q_projections!$A:$BD,MATCH($A10,q_projections!$A:$A,0),MATCH(GY$2,q_projections!$2:$2,0))</f>
        <v>0.42</v>
      </c>
      <c r="GZ10" s="61">
        <f>INDEX(q_projections!$A:$BD,MATCH($A10,q_projections!$A:$A,0),MATCH(GZ$2,q_projections!$2:$2,0))</f>
        <v>0.40400000000000003</v>
      </c>
      <c r="HA10" s="61">
        <f>INDEX(q_projections!$A:$BD,MATCH($A10,q_projections!$A:$A,0),MATCH(HA$2,q_projections!$2:$2,0))</f>
        <v>0.251</v>
      </c>
      <c r="HB10" s="61">
        <f>INDEX(q_projections!$A:$BD,MATCH($A10,q_projections!$A:$A,0),MATCH(HB$2,q_projections!$2:$2,0))</f>
        <v>0.78300000000000003</v>
      </c>
      <c r="HC10" s="61">
        <f>INDEX(q_projections!$A:$BD,MATCH($A10,q_projections!$A:$A,0),MATCH(HC$2,q_projections!$2:$2,0))</f>
        <v>0.186</v>
      </c>
      <c r="HD10" s="61">
        <f>INDEX(q_projections!$A:$BD,MATCH($A10,q_projections!$A:$A,0),MATCH(HD$2,q_projections!$2:$2,0))</f>
        <v>0.314</v>
      </c>
      <c r="HE10" s="61">
        <f>INDEX(q_projections!$A:$BD,MATCH($A10,q_projections!$A:$A,0),MATCH(HE$2,q_projections!$2:$2,0))</f>
        <v>0.38900000000000001</v>
      </c>
      <c r="HF10" s="61">
        <f>INDEX(q_projections!$A:$BD,MATCH($A10,q_projections!$A:$A,0),MATCH(HF$2,q_projections!$2:$2,0))</f>
        <v>0.95899999999999996</v>
      </c>
      <c r="HG10" s="61">
        <f>INDEX(q_projections!$A:$BD,MATCH($A10,q_projections!$A:$A,0),MATCH(HG$2,q_projections!$2:$2,0))</f>
        <v>0.46899999999999997</v>
      </c>
      <c r="HH10" s="61">
        <f>INDEX(q_projections!$A:$BD,MATCH($A10,q_projections!$A:$A,0),MATCH(HH$2,q_projections!$2:$2,0))</f>
        <v>0.438</v>
      </c>
      <c r="HI10" s="61">
        <f>INDEX(q_projections!$A:$BD,MATCH($A10,q_projections!$A:$A,0),MATCH(HI$2,q_projections!$2:$2,0))</f>
        <v>0.439</v>
      </c>
      <c r="HJ10" s="61">
        <f>INDEX(q_projections!$A:$BD,MATCH($A10,q_projections!$A:$A,0),MATCH(HJ$2,q_projections!$2:$2,0))</f>
        <v>0.88</v>
      </c>
      <c r="HK10" s="61">
        <f>INDEX(q_projections!$A:$BD,MATCH($A10,q_projections!$A:$A,0),MATCH(HK$2,q_projections!$2:$2,0))</f>
        <v>0.42299999999999999</v>
      </c>
      <c r="HL10" s="61">
        <f>INDEX(q_projections!$A:$BD,MATCH($A10,q_projections!$A:$A,0),MATCH(HL$2,q_projections!$2:$2,0))</f>
        <v>0.438</v>
      </c>
      <c r="HM10" s="61">
        <f>INDEX(q_projections!$A:$BD,MATCH($A10,q_projections!$A:$A,0),MATCH(HM$2,q_projections!$2:$2,0))</f>
        <v>0.42299999999999999</v>
      </c>
      <c r="HN10" s="61">
        <f>INDEX(q_projections!$A:$BD,MATCH($A10,q_projections!$A:$A,0),MATCH(HN$2,q_projections!$2:$2,0))</f>
        <v>0.88900000000000001</v>
      </c>
      <c r="HO10" s="61">
        <f>INDEX(q_projections!$A:$BD,MATCH($A10,q_projections!$A:$A,0),MATCH(HO$2,q_projections!$2:$2,0))</f>
        <v>0.41799999999999998</v>
      </c>
      <c r="HP10" s="61">
        <f>INDEX(q_projections!$A:$BD,MATCH($A10,q_projections!$A:$A,0),MATCH(HP$2,q_projections!$2:$2,0))</f>
        <v>0.46</v>
      </c>
      <c r="HQ10" s="61">
        <f>INDEX(q_projections!$A:$BD,MATCH($A10,q_projections!$A:$A,0),MATCH(HQ$2,q_projections!$2:$2,0))</f>
        <v>0.47799999999999998</v>
      </c>
      <c r="HR10" s="61">
        <f>INDEX(q_projections!$A:$BD,MATCH($A10,q_projections!$A:$A,0),MATCH(HR$2,q_projections!$2:$2,0))</f>
        <v>0.89900000000000002</v>
      </c>
      <c r="HS10" s="61">
        <f>INDEX(q_projections!$A:$BD,MATCH($A10,q_projections!$A:$A,0),MATCH(HS$2,q_projections!$2:$2,0))</f>
        <v>0.48199999999999998</v>
      </c>
      <c r="HT10" s="61">
        <f>INDEX(q_projections!$A:$BD,MATCH($A10,q_projections!$A:$A,0),MATCH(HT$2,q_projections!$2:$2,0))</f>
        <v>0.48399999999999999</v>
      </c>
      <c r="HU10" s="61">
        <f>INDEX(q_projections!$A:$BD,MATCH($A10,q_projections!$A:$A,0),MATCH(HU$2,q_projections!$2:$2,0))</f>
        <v>0.49</v>
      </c>
      <c r="HV10" s="61">
        <f>INDEX(q_projections!$A:$BD,MATCH($A10,q_projections!$A:$A,0),MATCH(HV$2,q_projections!$2:$2,0))</f>
        <v>0.94599999999999995</v>
      </c>
      <c r="HW10" s="61">
        <f>INDEX(q_projections!$A:$BD,MATCH($A10,q_projections!$A:$A,0),MATCH(HW$2,q_projections!$2:$2,0))</f>
        <v>0.53800000000000003</v>
      </c>
      <c r="HX10" s="61">
        <f>INDEX(q_projections!$A:$BD,MATCH($A10,q_projections!$A:$A,0),MATCH(HX$2,q_projections!$2:$2,0))</f>
        <v>0.55600000000000005</v>
      </c>
      <c r="HY10" s="61">
        <f>INDEX(q_projections!$A:$BD,MATCH($A10,q_projections!$A:$A,0),MATCH(HY$2,q_projections!$2:$2,0))</f>
        <v>0.57499999999999996</v>
      </c>
      <c r="HZ10" s="61">
        <f>INDEX(q_projections!$A:$BD,MATCH($A10,q_projections!$A:$A,0),MATCH(HZ$2,q_projections!$2:$2,0))</f>
        <v>1.0309999999999999</v>
      </c>
      <c r="IA10" s="61">
        <f>INDEX(q_projections!$A:$BD,MATCH($A10,q_projections!$A:$A,0),MATCH(IA$2,q_projections!$2:$2,0))</f>
        <v>0.61199999999999999</v>
      </c>
      <c r="IB10" s="61">
        <f>INDEX(q_projections!$A:$BD,MATCH($A10,q_projections!$A:$A,0),MATCH(IB$2,q_projections!$2:$2,0))</f>
        <v>0.623</v>
      </c>
      <c r="IC10" s="61">
        <f>INDEX(q_projections!$A:$BD,MATCH($A10,q_projections!$A:$A,0),MATCH(IC$2,q_projections!$2:$2,0))</f>
        <v>0.59799999999999998</v>
      </c>
    </row>
    <row r="11" spans="1:238" s="61" customFormat="1">
      <c r="A11" s="74" t="s">
        <v>538</v>
      </c>
      <c r="B11" s="61" t="e">
        <f>INDEX(q_projections!$A:$BD,MATCH($A11,q_projections!$A:$A,0),MATCH(B$2,q_projections!$2:$2,0))</f>
        <v>#N/A</v>
      </c>
      <c r="C11" s="61" t="e">
        <f>INDEX(q_projections!$A:$BD,MATCH($A11,q_projections!$A:$A,0),MATCH(C$2,q_projections!$2:$2,0))</f>
        <v>#N/A</v>
      </c>
      <c r="D11" s="61" t="e">
        <f>INDEX(q_projections!$A:$BD,MATCH($A11,q_projections!$A:$A,0),MATCH(D$2,q_projections!$2:$2,0))</f>
        <v>#N/A</v>
      </c>
      <c r="E11" s="61" t="e">
        <f>INDEX(q_projections!$A:$BD,MATCH($A11,q_projections!$A:$A,0),MATCH(E$2,q_projections!$2:$2,0))</f>
        <v>#N/A</v>
      </c>
      <c r="F11" s="61" t="e">
        <f>INDEX(q_projections!$A:$BD,MATCH($A11,q_projections!$A:$A,0),MATCH(F$2,q_projections!$2:$2,0))</f>
        <v>#N/A</v>
      </c>
      <c r="G11" s="61" t="e">
        <f>INDEX(q_projections!$A:$BD,MATCH($A11,q_projections!$A:$A,0),MATCH(G$2,q_projections!$2:$2,0))</f>
        <v>#N/A</v>
      </c>
      <c r="H11" s="61" t="e">
        <f>INDEX(q_projections!$A:$BD,MATCH($A11,q_projections!$A:$A,0),MATCH(H$2,q_projections!$2:$2,0))</f>
        <v>#N/A</v>
      </c>
      <c r="I11" s="61" t="e">
        <f>INDEX(q_projections!$A:$BD,MATCH($A11,q_projections!$A:$A,0),MATCH(I$2,q_projections!$2:$2,0))</f>
        <v>#N/A</v>
      </c>
      <c r="J11" s="61" t="e">
        <f>INDEX(q_projections!$A:$BD,MATCH($A11,q_projections!$A:$A,0),MATCH(J$2,q_projections!$2:$2,0))</f>
        <v>#N/A</v>
      </c>
      <c r="K11" s="61" t="e">
        <f>INDEX(q_projections!$A:$BD,MATCH($A11,q_projections!$A:$A,0),MATCH(K$2,q_projections!$2:$2,0))</f>
        <v>#N/A</v>
      </c>
      <c r="L11" s="61" t="e">
        <f>INDEX(q_projections!$A:$BD,MATCH($A11,q_projections!$A:$A,0),MATCH(L$2,q_projections!$2:$2,0))</f>
        <v>#N/A</v>
      </c>
      <c r="M11" s="61" t="e">
        <f>INDEX(q_projections!$A:$BD,MATCH($A11,q_projections!$A:$A,0),MATCH(M$2,q_projections!$2:$2,0))</f>
        <v>#N/A</v>
      </c>
      <c r="N11" s="61" t="e">
        <f>INDEX(q_projections!$A:$BD,MATCH($A11,q_projections!$A:$A,0),MATCH(N$2,q_projections!$2:$2,0))</f>
        <v>#N/A</v>
      </c>
      <c r="O11" s="61" t="e">
        <f>INDEX(q_projections!$A:$BD,MATCH($A11,q_projections!$A:$A,0),MATCH(O$2,q_projections!$2:$2,0))</f>
        <v>#N/A</v>
      </c>
      <c r="P11" s="61" t="e">
        <f>INDEX(q_projections!$A:$BD,MATCH($A11,q_projections!$A:$A,0),MATCH(P$2,q_projections!$2:$2,0))</f>
        <v>#N/A</v>
      </c>
      <c r="Q11" s="61" t="e">
        <f>INDEX(q_projections!$A:$BD,MATCH($A11,q_projections!$A:$A,0),MATCH(Q$2,q_projections!$2:$2,0))</f>
        <v>#N/A</v>
      </c>
      <c r="R11" s="61" t="e">
        <f>INDEX(q_projections!$A:$BD,MATCH($A11,q_projections!$A:$A,0),MATCH(R$2,q_projections!$2:$2,0))</f>
        <v>#N/A</v>
      </c>
      <c r="S11" s="61" t="e">
        <f>INDEX(q_projections!$A:$BD,MATCH($A11,q_projections!$A:$A,0),MATCH(S$2,q_projections!$2:$2,0))</f>
        <v>#N/A</v>
      </c>
      <c r="T11" s="61" t="e">
        <f>INDEX(q_projections!$A:$BD,MATCH($A11,q_projections!$A:$A,0),MATCH(T$2,q_projections!$2:$2,0))</f>
        <v>#N/A</v>
      </c>
      <c r="U11" s="61" t="e">
        <f>INDEX(q_projections!$A:$BD,MATCH($A11,q_projections!$A:$A,0),MATCH(U$2,q_projections!$2:$2,0))</f>
        <v>#N/A</v>
      </c>
      <c r="V11" s="61" t="e">
        <f>INDEX(q_projections!$A:$BD,MATCH($A11,q_projections!$A:$A,0),MATCH(V$2,q_projections!$2:$2,0))</f>
        <v>#N/A</v>
      </c>
      <c r="W11" s="61" t="e">
        <f>INDEX(q_projections!$A:$BD,MATCH($A11,q_projections!$A:$A,0),MATCH(W$2,q_projections!$2:$2,0))</f>
        <v>#N/A</v>
      </c>
      <c r="X11" s="61" t="e">
        <f>INDEX(q_projections!$A:$BD,MATCH($A11,q_projections!$A:$A,0),MATCH(X$2,q_projections!$2:$2,0))</f>
        <v>#N/A</v>
      </c>
      <c r="Y11" s="61" t="e">
        <f>INDEX(q_projections!$A:$BD,MATCH($A11,q_projections!$A:$A,0),MATCH(Y$2,q_projections!$2:$2,0))</f>
        <v>#N/A</v>
      </c>
      <c r="Z11" s="61" t="e">
        <f>INDEX(q_projections!$A:$BD,MATCH($A11,q_projections!$A:$A,0),MATCH(Z$2,q_projections!$2:$2,0))</f>
        <v>#N/A</v>
      </c>
      <c r="AA11" s="61" t="e">
        <f>INDEX(q_projections!$A:$BD,MATCH($A11,q_projections!$A:$A,0),MATCH(AA$2,q_projections!$2:$2,0))</f>
        <v>#N/A</v>
      </c>
      <c r="AB11" s="61" t="e">
        <f>INDEX(q_projections!$A:$BD,MATCH($A11,q_projections!$A:$A,0),MATCH(AB$2,q_projections!$2:$2,0))</f>
        <v>#N/A</v>
      </c>
      <c r="AC11" s="61" t="e">
        <f>INDEX(q_projections!$A:$BD,MATCH($A11,q_projections!$A:$A,0),MATCH(AC$2,q_projections!$2:$2,0))</f>
        <v>#N/A</v>
      </c>
      <c r="AD11" s="61" t="e">
        <f>INDEX(q_projections!$A:$BD,MATCH($A11,q_projections!$A:$A,0),MATCH(AD$2,q_projections!$2:$2,0))</f>
        <v>#N/A</v>
      </c>
      <c r="AE11" s="61" t="e">
        <f>INDEX(q_projections!$A:$BD,MATCH($A11,q_projections!$A:$A,0),MATCH(AE$2,q_projections!$2:$2,0))</f>
        <v>#N/A</v>
      </c>
      <c r="AF11" s="61" t="e">
        <f>INDEX(q_projections!$A:$BD,MATCH($A11,q_projections!$A:$A,0),MATCH(AF$2,q_projections!$2:$2,0))</f>
        <v>#N/A</v>
      </c>
      <c r="AG11" s="61" t="e">
        <f>INDEX(q_projections!$A:$BD,MATCH($A11,q_projections!$A:$A,0),MATCH(AG$2,q_projections!$2:$2,0))</f>
        <v>#N/A</v>
      </c>
      <c r="AH11" s="61" t="e">
        <f>INDEX(q_projections!$A:$BD,MATCH($A11,q_projections!$A:$A,0),MATCH(AH$2,q_projections!$2:$2,0))</f>
        <v>#N/A</v>
      </c>
      <c r="AI11" s="61" t="e">
        <f>INDEX(q_projections!$A:$BD,MATCH($A11,q_projections!$A:$A,0),MATCH(AI$2,q_projections!$2:$2,0))</f>
        <v>#N/A</v>
      </c>
      <c r="AJ11" s="61" t="e">
        <f>INDEX(q_projections!$A:$BD,MATCH($A11,q_projections!$A:$A,0),MATCH(AJ$2,q_projections!$2:$2,0))</f>
        <v>#N/A</v>
      </c>
      <c r="AK11" s="61" t="e">
        <f>INDEX(q_projections!$A:$BD,MATCH($A11,q_projections!$A:$A,0),MATCH(AK$2,q_projections!$2:$2,0))</f>
        <v>#N/A</v>
      </c>
      <c r="AL11" s="61" t="e">
        <f>INDEX(q_projections!$A:$BD,MATCH($A11,q_projections!$A:$A,0),MATCH(AL$2,q_projections!$2:$2,0))</f>
        <v>#N/A</v>
      </c>
      <c r="AM11" s="61" t="e">
        <f>INDEX(q_projections!$A:$BD,MATCH($A11,q_projections!$A:$A,0),MATCH(AM$2,q_projections!$2:$2,0))</f>
        <v>#N/A</v>
      </c>
      <c r="AN11" s="61" t="e">
        <f>INDEX(q_projections!$A:$BD,MATCH($A11,q_projections!$A:$A,0),MATCH(AN$2,q_projections!$2:$2,0))</f>
        <v>#N/A</v>
      </c>
      <c r="AO11" s="61" t="e">
        <f>INDEX(q_projections!$A:$BD,MATCH($A11,q_projections!$A:$A,0),MATCH(AO$2,q_projections!$2:$2,0))</f>
        <v>#N/A</v>
      </c>
      <c r="AP11" s="61" t="e">
        <f>INDEX(q_projections!$A:$BD,MATCH($A11,q_projections!$A:$A,0),MATCH(AP$2,q_projections!$2:$2,0))</f>
        <v>#N/A</v>
      </c>
      <c r="AQ11" s="61" t="e">
        <f>INDEX(q_projections!$A:$BD,MATCH($A11,q_projections!$A:$A,0),MATCH(AQ$2,q_projections!$2:$2,0))</f>
        <v>#N/A</v>
      </c>
      <c r="AR11" s="61" t="e">
        <f>INDEX(q_projections!$A:$BD,MATCH($A11,q_projections!$A:$A,0),MATCH(AR$2,q_projections!$2:$2,0))</f>
        <v>#N/A</v>
      </c>
      <c r="AS11" s="61" t="e">
        <f>INDEX(q_projections!$A:$BD,MATCH($A11,q_projections!$A:$A,0),MATCH(AS$2,q_projections!$2:$2,0))</f>
        <v>#N/A</v>
      </c>
      <c r="AT11" s="61" t="e">
        <f>INDEX(q_projections!$A:$BD,MATCH($A11,q_projections!$A:$A,0),MATCH(AT$2,q_projections!$2:$2,0))</f>
        <v>#N/A</v>
      </c>
      <c r="AU11" s="61" t="e">
        <f>INDEX(q_projections!$A:$BD,MATCH($A11,q_projections!$A:$A,0),MATCH(AU$2,q_projections!$2:$2,0))</f>
        <v>#N/A</v>
      </c>
      <c r="AV11" s="61" t="e">
        <f>INDEX(q_projections!$A:$BD,MATCH($A11,q_projections!$A:$A,0),MATCH(AV$2,q_projections!$2:$2,0))</f>
        <v>#N/A</v>
      </c>
      <c r="AW11" s="61" t="e">
        <f>INDEX(q_projections!$A:$BD,MATCH($A11,q_projections!$A:$A,0),MATCH(AW$2,q_projections!$2:$2,0))</f>
        <v>#N/A</v>
      </c>
      <c r="AX11" s="61" t="e">
        <f>INDEX(q_projections!$A:$BD,MATCH($A11,q_projections!$A:$A,0),MATCH(AX$2,q_projections!$2:$2,0))</f>
        <v>#N/A</v>
      </c>
      <c r="AY11" s="61" t="e">
        <f>INDEX(q_projections!$A:$BD,MATCH($A11,q_projections!$A:$A,0),MATCH(AY$2,q_projections!$2:$2,0))</f>
        <v>#N/A</v>
      </c>
      <c r="AZ11" s="61" t="e">
        <f>INDEX(q_projections!$A:$BD,MATCH($A11,q_projections!$A:$A,0),MATCH(AZ$2,q_projections!$2:$2,0))</f>
        <v>#N/A</v>
      </c>
      <c r="BA11" s="61" t="e">
        <f>INDEX(q_projections!$A:$BD,MATCH($A11,q_projections!$A:$A,0),MATCH(BA$2,q_projections!$2:$2,0))</f>
        <v>#N/A</v>
      </c>
      <c r="BB11" s="61" t="e">
        <f>INDEX(q_projections!$A:$BD,MATCH($A11,q_projections!$A:$A,0),MATCH(BB$2,q_projections!$2:$2,0))</f>
        <v>#N/A</v>
      </c>
      <c r="BC11" s="61" t="e">
        <f>INDEX(q_projections!$A:$BD,MATCH($A11,q_projections!$A:$A,0),MATCH(BC$2,q_projections!$2:$2,0))</f>
        <v>#N/A</v>
      </c>
      <c r="BD11" s="61" t="e">
        <f>INDEX(q_projections!$A:$BD,MATCH($A11,q_projections!$A:$A,0),MATCH(BD$2,q_projections!$2:$2,0))</f>
        <v>#N/A</v>
      </c>
      <c r="BE11" s="61" t="e">
        <f>INDEX(q_projections!$A:$BD,MATCH($A11,q_projections!$A:$A,0),MATCH(BE$2,q_projections!$2:$2,0))</f>
        <v>#N/A</v>
      </c>
      <c r="BF11" s="61" t="e">
        <f>INDEX(q_projections!$A:$BD,MATCH($A11,q_projections!$A:$A,0),MATCH(BF$2,q_projections!$2:$2,0))</f>
        <v>#N/A</v>
      </c>
      <c r="BG11" s="61" t="e">
        <f>INDEX(q_projections!$A:$BD,MATCH($A11,q_projections!$A:$A,0),MATCH(BG$2,q_projections!$2:$2,0))</f>
        <v>#N/A</v>
      </c>
      <c r="BH11" s="61" t="e">
        <f>INDEX(q_projections!$A:$BD,MATCH($A11,q_projections!$A:$A,0),MATCH(BH$2,q_projections!$2:$2,0))</f>
        <v>#N/A</v>
      </c>
      <c r="BI11" s="61" t="e">
        <f>INDEX(q_projections!$A:$BD,MATCH($A11,q_projections!$A:$A,0),MATCH(BI$2,q_projections!$2:$2,0))</f>
        <v>#N/A</v>
      </c>
      <c r="BJ11" s="61" t="e">
        <f>INDEX(q_projections!$A:$BD,MATCH($A11,q_projections!$A:$A,0),MATCH(BJ$2,q_projections!$2:$2,0))</f>
        <v>#N/A</v>
      </c>
      <c r="BK11" s="61" t="e">
        <f>INDEX(q_projections!$A:$BD,MATCH($A11,q_projections!$A:$A,0),MATCH(BK$2,q_projections!$2:$2,0))</f>
        <v>#N/A</v>
      </c>
      <c r="BL11" s="61" t="e">
        <f>INDEX(q_projections!$A:$BD,MATCH($A11,q_projections!$A:$A,0),MATCH(BL$2,q_projections!$2:$2,0))</f>
        <v>#N/A</v>
      </c>
      <c r="BM11" s="61" t="e">
        <f>INDEX(q_projections!$A:$BD,MATCH($A11,q_projections!$A:$A,0),MATCH(BM$2,q_projections!$2:$2,0))</f>
        <v>#N/A</v>
      </c>
      <c r="BN11" s="61" t="e">
        <f>INDEX(q_projections!$A:$BD,MATCH($A11,q_projections!$A:$A,0),MATCH(BN$2,q_projections!$2:$2,0))</f>
        <v>#N/A</v>
      </c>
      <c r="BO11" s="61" t="e">
        <f>INDEX(q_projections!$A:$BD,MATCH($A11,q_projections!$A:$A,0),MATCH(BO$2,q_projections!$2:$2,0))</f>
        <v>#N/A</v>
      </c>
      <c r="BP11" s="61" t="e">
        <f>INDEX(q_projections!$A:$BD,MATCH($A11,q_projections!$A:$A,0),MATCH(BP$2,q_projections!$2:$2,0))</f>
        <v>#N/A</v>
      </c>
      <c r="BQ11" s="61" t="e">
        <f>INDEX(q_projections!$A:$BD,MATCH($A11,q_projections!$A:$A,0),MATCH(BQ$2,q_projections!$2:$2,0))</f>
        <v>#N/A</v>
      </c>
      <c r="BR11" s="61" t="e">
        <f>INDEX(q_projections!$A:$BD,MATCH($A11,q_projections!$A:$A,0),MATCH(BR$2,q_projections!$2:$2,0))</f>
        <v>#N/A</v>
      </c>
      <c r="BS11" s="61" t="e">
        <f>INDEX(q_projections!$A:$BD,MATCH($A11,q_projections!$A:$A,0),MATCH(BS$2,q_projections!$2:$2,0))</f>
        <v>#N/A</v>
      </c>
      <c r="BT11" s="61" t="e">
        <f>INDEX(q_projections!$A:$BD,MATCH($A11,q_projections!$A:$A,0),MATCH(BT$2,q_projections!$2:$2,0))</f>
        <v>#N/A</v>
      </c>
      <c r="BU11" s="61" t="e">
        <f>INDEX(q_projections!$A:$BD,MATCH($A11,q_projections!$A:$A,0),MATCH(BU$2,q_projections!$2:$2,0))</f>
        <v>#N/A</v>
      </c>
      <c r="BV11" s="61" t="e">
        <f>INDEX(q_projections!$A:$BD,MATCH($A11,q_projections!$A:$A,0),MATCH(BV$2,q_projections!$2:$2,0))</f>
        <v>#N/A</v>
      </c>
      <c r="BW11" s="61" t="e">
        <f>INDEX(q_projections!$A:$BD,MATCH($A11,q_projections!$A:$A,0),MATCH(BW$2,q_projections!$2:$2,0))</f>
        <v>#N/A</v>
      </c>
      <c r="BX11" s="61" t="e">
        <f>INDEX(q_projections!$A:$BD,MATCH($A11,q_projections!$A:$A,0),MATCH(BX$2,q_projections!$2:$2,0))</f>
        <v>#N/A</v>
      </c>
      <c r="BY11" s="61" t="e">
        <f>INDEX(q_projections!$A:$BD,MATCH($A11,q_projections!$A:$A,0),MATCH(BY$2,q_projections!$2:$2,0))</f>
        <v>#N/A</v>
      </c>
      <c r="BZ11" s="61" t="e">
        <f>INDEX(q_projections!$A:$BD,MATCH($A11,q_projections!$A:$A,0),MATCH(BZ$2,q_projections!$2:$2,0))</f>
        <v>#N/A</v>
      </c>
      <c r="CA11" s="61" t="e">
        <f>INDEX(q_projections!$A:$BD,MATCH($A11,q_projections!$A:$A,0),MATCH(CA$2,q_projections!$2:$2,0))</f>
        <v>#N/A</v>
      </c>
      <c r="CB11" s="61" t="e">
        <f>INDEX(q_projections!$A:$BD,MATCH($A11,q_projections!$A:$A,0),MATCH(CB$2,q_projections!$2:$2,0))</f>
        <v>#N/A</v>
      </c>
      <c r="CC11" s="61" t="e">
        <f>INDEX(q_projections!$A:$BD,MATCH($A11,q_projections!$A:$A,0),MATCH(CC$2,q_projections!$2:$2,0))</f>
        <v>#N/A</v>
      </c>
      <c r="CD11" s="61" t="e">
        <f>INDEX(q_projections!$A:$BD,MATCH($A11,q_projections!$A:$A,0),MATCH(CD$2,q_projections!$2:$2,0))</f>
        <v>#N/A</v>
      </c>
      <c r="CE11" s="61" t="e">
        <f>INDEX(q_projections!$A:$BD,MATCH($A11,q_projections!$A:$A,0),MATCH(CE$2,q_projections!$2:$2,0))</f>
        <v>#N/A</v>
      </c>
      <c r="CF11" s="61" t="e">
        <f>INDEX(q_projections!$A:$BD,MATCH($A11,q_projections!$A:$A,0),MATCH(CF$2,q_projections!$2:$2,0))</f>
        <v>#N/A</v>
      </c>
      <c r="CG11" s="61" t="e">
        <f>INDEX(q_projections!$A:$BD,MATCH($A11,q_projections!$A:$A,0),MATCH(CG$2,q_projections!$2:$2,0))</f>
        <v>#N/A</v>
      </c>
      <c r="CH11" s="61" t="e">
        <f>INDEX(q_projections!$A:$BD,MATCH($A11,q_projections!$A:$A,0),MATCH(CH$2,q_projections!$2:$2,0))</f>
        <v>#N/A</v>
      </c>
      <c r="CI11" s="61" t="e">
        <f>INDEX(q_projections!$A:$BD,MATCH($A11,q_projections!$A:$A,0),MATCH(CI$2,q_projections!$2:$2,0))</f>
        <v>#N/A</v>
      </c>
      <c r="CJ11" s="61" t="e">
        <f>INDEX(q_projections!$A:$BD,MATCH($A11,q_projections!$A:$A,0),MATCH(CJ$2,q_projections!$2:$2,0))</f>
        <v>#N/A</v>
      </c>
      <c r="CK11" s="61" t="e">
        <f>INDEX(q_projections!$A:$BD,MATCH($A11,q_projections!$A:$A,0),MATCH(CK$2,q_projections!$2:$2,0))</f>
        <v>#N/A</v>
      </c>
      <c r="CL11" s="61" t="e">
        <f>INDEX(q_projections!$A:$BD,MATCH($A11,q_projections!$A:$A,0),MATCH(CL$2,q_projections!$2:$2,0))</f>
        <v>#N/A</v>
      </c>
      <c r="CM11" s="61" t="e">
        <f>INDEX(q_projections!$A:$BD,MATCH($A11,q_projections!$A:$A,0),MATCH(CM$2,q_projections!$2:$2,0))</f>
        <v>#N/A</v>
      </c>
      <c r="CN11" s="61" t="e">
        <f>INDEX(q_projections!$A:$BD,MATCH($A11,q_projections!$A:$A,0),MATCH(CN$2,q_projections!$2:$2,0))</f>
        <v>#N/A</v>
      </c>
      <c r="CO11" s="61" t="e">
        <f>INDEX(q_projections!$A:$BD,MATCH($A11,q_projections!$A:$A,0),MATCH(CO$2,q_projections!$2:$2,0))</f>
        <v>#N/A</v>
      </c>
      <c r="CP11" s="61" t="e">
        <f>INDEX(q_projections!$A:$BD,MATCH($A11,q_projections!$A:$A,0),MATCH(CP$2,q_projections!$2:$2,0))</f>
        <v>#N/A</v>
      </c>
      <c r="CQ11" s="61" t="e">
        <f>INDEX(q_projections!$A:$BD,MATCH($A11,q_projections!$A:$A,0),MATCH(CQ$2,q_projections!$2:$2,0))</f>
        <v>#N/A</v>
      </c>
      <c r="CR11" s="61" t="e">
        <f>INDEX(q_projections!$A:$BD,MATCH($A11,q_projections!$A:$A,0),MATCH(CR$2,q_projections!$2:$2,0))</f>
        <v>#N/A</v>
      </c>
      <c r="CS11" s="61" t="e">
        <f>INDEX(q_projections!$A:$BD,MATCH($A11,q_projections!$A:$A,0),MATCH(CS$2,q_projections!$2:$2,0))</f>
        <v>#N/A</v>
      </c>
      <c r="CT11" s="61" t="e">
        <f>INDEX(q_projections!$A:$BD,MATCH($A11,q_projections!$A:$A,0),MATCH(CT$2,q_projections!$2:$2,0))</f>
        <v>#N/A</v>
      </c>
      <c r="CU11" s="61" t="e">
        <f>INDEX(q_projections!$A:$BD,MATCH($A11,q_projections!$A:$A,0),MATCH(CU$2,q_projections!$2:$2,0))</f>
        <v>#N/A</v>
      </c>
      <c r="CV11" s="61" t="e">
        <f>INDEX(q_projections!$A:$BD,MATCH($A11,q_projections!$A:$A,0),MATCH(CV$2,q_projections!$2:$2,0))</f>
        <v>#N/A</v>
      </c>
      <c r="CW11" s="61" t="e">
        <f>INDEX(q_projections!$A:$BD,MATCH($A11,q_projections!$A:$A,0),MATCH(CW$2,q_projections!$2:$2,0))</f>
        <v>#N/A</v>
      </c>
      <c r="CX11" s="61" t="e">
        <f>INDEX(q_projections!$A:$BD,MATCH($A11,q_projections!$A:$A,0),MATCH(CX$2,q_projections!$2:$2,0))</f>
        <v>#N/A</v>
      </c>
      <c r="CY11" s="61" t="e">
        <f>INDEX(q_projections!$A:$BD,MATCH($A11,q_projections!$A:$A,0),MATCH(CY$2,q_projections!$2:$2,0))</f>
        <v>#N/A</v>
      </c>
      <c r="CZ11" s="61" t="e">
        <f>INDEX(q_projections!$A:$BD,MATCH($A11,q_projections!$A:$A,0),MATCH(CZ$2,q_projections!$2:$2,0))</f>
        <v>#N/A</v>
      </c>
      <c r="DA11" s="61" t="e">
        <f>INDEX(q_projections!$A:$BD,MATCH($A11,q_projections!$A:$A,0),MATCH(DA$2,q_projections!$2:$2,0))</f>
        <v>#N/A</v>
      </c>
      <c r="DB11" s="61" t="e">
        <f>INDEX(q_projections!$A:$BD,MATCH($A11,q_projections!$A:$A,0),MATCH(DB$2,q_projections!$2:$2,0))</f>
        <v>#N/A</v>
      </c>
      <c r="DC11" s="61" t="e">
        <f>INDEX(q_projections!$A:$BD,MATCH($A11,q_projections!$A:$A,0),MATCH(DC$2,q_projections!$2:$2,0))</f>
        <v>#N/A</v>
      </c>
      <c r="DD11" s="61" t="e">
        <f>INDEX(q_projections!$A:$BD,MATCH($A11,q_projections!$A:$A,0),MATCH(DD$2,q_projections!$2:$2,0))</f>
        <v>#N/A</v>
      </c>
      <c r="DE11" s="61" t="e">
        <f>INDEX(q_projections!$A:$BD,MATCH($A11,q_projections!$A:$A,0),MATCH(DE$2,q_projections!$2:$2,0))</f>
        <v>#N/A</v>
      </c>
      <c r="DF11" s="61" t="e">
        <f>INDEX(q_projections!$A:$BD,MATCH($A11,q_projections!$A:$A,0),MATCH(DF$2,q_projections!$2:$2,0))</f>
        <v>#N/A</v>
      </c>
      <c r="DG11" s="61" t="e">
        <f>INDEX(q_projections!$A:$BD,MATCH($A11,q_projections!$A:$A,0),MATCH(DG$2,q_projections!$2:$2,0))</f>
        <v>#N/A</v>
      </c>
      <c r="DH11" s="61" t="e">
        <f>INDEX(q_projections!$A:$BD,MATCH($A11,q_projections!$A:$A,0),MATCH(DH$2,q_projections!$2:$2,0))</f>
        <v>#N/A</v>
      </c>
      <c r="DI11" s="61" t="e">
        <f>INDEX(q_projections!$A:$BD,MATCH($A11,q_projections!$A:$A,0),MATCH(DI$2,q_projections!$2:$2,0))</f>
        <v>#N/A</v>
      </c>
      <c r="DJ11" s="61" t="e">
        <f>INDEX(q_projections!$A:$BD,MATCH($A11,q_projections!$A:$A,0),MATCH(DJ$2,q_projections!$2:$2,0))</f>
        <v>#N/A</v>
      </c>
      <c r="DK11" s="61" t="e">
        <f>INDEX(q_projections!$A:$BD,MATCH($A11,q_projections!$A:$A,0),MATCH(DK$2,q_projections!$2:$2,0))</f>
        <v>#N/A</v>
      </c>
      <c r="DL11" s="61" t="e">
        <f>INDEX(q_projections!$A:$BD,MATCH($A11,q_projections!$A:$A,0),MATCH(DL$2,q_projections!$2:$2,0))</f>
        <v>#N/A</v>
      </c>
      <c r="DM11" s="61" t="e">
        <f>INDEX(q_projections!$A:$BD,MATCH($A11,q_projections!$A:$A,0),MATCH(DM$2,q_projections!$2:$2,0))</f>
        <v>#N/A</v>
      </c>
      <c r="DN11" s="61" t="e">
        <f>INDEX(q_projections!$A:$BD,MATCH($A11,q_projections!$A:$A,0),MATCH(DN$2,q_projections!$2:$2,0))</f>
        <v>#N/A</v>
      </c>
      <c r="DO11" s="61" t="e">
        <f>INDEX(q_projections!$A:$BD,MATCH($A11,q_projections!$A:$A,0),MATCH(DO$2,q_projections!$2:$2,0))</f>
        <v>#N/A</v>
      </c>
      <c r="DP11" s="61" t="e">
        <f>INDEX(q_projections!$A:$BD,MATCH($A11,q_projections!$A:$A,0),MATCH(DP$2,q_projections!$2:$2,0))</f>
        <v>#N/A</v>
      </c>
      <c r="DQ11" s="61" t="e">
        <f>INDEX(q_projections!$A:$BD,MATCH($A11,q_projections!$A:$A,0),MATCH(DQ$2,q_projections!$2:$2,0))</f>
        <v>#N/A</v>
      </c>
      <c r="DR11" s="61" t="e">
        <f>INDEX(q_projections!$A:$BD,MATCH($A11,q_projections!$A:$A,0),MATCH(DR$2,q_projections!$2:$2,0))</f>
        <v>#N/A</v>
      </c>
      <c r="DS11" s="61" t="e">
        <f>INDEX(q_projections!$A:$BD,MATCH($A11,q_projections!$A:$A,0),MATCH(DS$2,q_projections!$2:$2,0))</f>
        <v>#N/A</v>
      </c>
      <c r="DT11" s="61" t="e">
        <f>INDEX(q_projections!$A:$BD,MATCH($A11,q_projections!$A:$A,0),MATCH(DT$2,q_projections!$2:$2,0))</f>
        <v>#N/A</v>
      </c>
      <c r="DU11" s="61" t="e">
        <f>INDEX(q_projections!$A:$BD,MATCH($A11,q_projections!$A:$A,0),MATCH(DU$2,q_projections!$2:$2,0))</f>
        <v>#N/A</v>
      </c>
      <c r="DV11" s="61" t="e">
        <f>INDEX(q_projections!$A:$BD,MATCH($A11,q_projections!$A:$A,0),MATCH(DV$2,q_projections!$2:$2,0))</f>
        <v>#N/A</v>
      </c>
      <c r="DW11" s="61" t="e">
        <f>INDEX(q_projections!$A:$BD,MATCH($A11,q_projections!$A:$A,0),MATCH(DW$2,q_projections!$2:$2,0))</f>
        <v>#N/A</v>
      </c>
      <c r="DX11" s="61" t="e">
        <f>INDEX(q_projections!$A:$BD,MATCH($A11,q_projections!$A:$A,0),MATCH(DX$2,q_projections!$2:$2,0))</f>
        <v>#N/A</v>
      </c>
      <c r="DY11" s="61" t="e">
        <f>INDEX(q_projections!$A:$BD,MATCH($A11,q_projections!$A:$A,0),MATCH(DY$2,q_projections!$2:$2,0))</f>
        <v>#N/A</v>
      </c>
      <c r="DZ11" s="61" t="e">
        <f>INDEX(q_projections!$A:$BD,MATCH($A11,q_projections!$A:$A,0),MATCH(DZ$2,q_projections!$2:$2,0))</f>
        <v>#N/A</v>
      </c>
      <c r="EA11" s="61" t="e">
        <f>INDEX(q_projections!$A:$BD,MATCH($A11,q_projections!$A:$A,0),MATCH(EA$2,q_projections!$2:$2,0))</f>
        <v>#N/A</v>
      </c>
      <c r="EB11" s="61" t="e">
        <f>INDEX(q_projections!$A:$BD,MATCH($A11,q_projections!$A:$A,0),MATCH(EB$2,q_projections!$2:$2,0))</f>
        <v>#N/A</v>
      </c>
      <c r="EC11" s="61" t="e">
        <f>INDEX(q_projections!$A:$BD,MATCH($A11,q_projections!$A:$A,0),MATCH(EC$2,q_projections!$2:$2,0))</f>
        <v>#N/A</v>
      </c>
      <c r="ED11" s="61" t="e">
        <f>INDEX(q_projections!$A:$BD,MATCH($A11,q_projections!$A:$A,0),MATCH(ED$2,q_projections!$2:$2,0))</f>
        <v>#N/A</v>
      </c>
      <c r="EE11" s="61" t="e">
        <f>INDEX(q_projections!$A:$BD,MATCH($A11,q_projections!$A:$A,0),MATCH(EE$2,q_projections!$2:$2,0))</f>
        <v>#N/A</v>
      </c>
      <c r="EF11" s="61" t="e">
        <f>INDEX(q_projections!$A:$BD,MATCH($A11,q_projections!$A:$A,0),MATCH(EF$2,q_projections!$2:$2,0))</f>
        <v>#N/A</v>
      </c>
      <c r="EG11" s="61" t="e">
        <f>INDEX(q_projections!$A:$BD,MATCH($A11,q_projections!$A:$A,0),MATCH(EG$2,q_projections!$2:$2,0))</f>
        <v>#N/A</v>
      </c>
      <c r="EH11" s="61" t="e">
        <f>INDEX(q_projections!$A:$BD,MATCH($A11,q_projections!$A:$A,0),MATCH(EH$2,q_projections!$2:$2,0))</f>
        <v>#N/A</v>
      </c>
      <c r="EI11" s="61" t="e">
        <f>INDEX(q_projections!$A:$BD,MATCH($A11,q_projections!$A:$A,0),MATCH(EI$2,q_projections!$2:$2,0))</f>
        <v>#N/A</v>
      </c>
      <c r="EJ11" s="61" t="e">
        <f>INDEX(q_projections!$A:$BD,MATCH($A11,q_projections!$A:$A,0),MATCH(EJ$2,q_projections!$2:$2,0))</f>
        <v>#N/A</v>
      </c>
      <c r="EK11" s="61" t="e">
        <f>INDEX(q_projections!$A:$BD,MATCH($A11,q_projections!$A:$A,0),MATCH(EK$2,q_projections!$2:$2,0))</f>
        <v>#N/A</v>
      </c>
      <c r="EL11" s="61" t="e">
        <f>INDEX(q_projections!$A:$BD,MATCH($A11,q_projections!$A:$A,0),MATCH(EL$2,q_projections!$2:$2,0))</f>
        <v>#N/A</v>
      </c>
      <c r="EM11" s="61" t="e">
        <f>INDEX(q_projections!$A:$BD,MATCH($A11,q_projections!$A:$A,0),MATCH(EM$2,q_projections!$2:$2,0))</f>
        <v>#N/A</v>
      </c>
      <c r="EN11" s="61" t="e">
        <f>INDEX(q_projections!$A:$BD,MATCH($A11,q_projections!$A:$A,0),MATCH(EN$2,q_projections!$2:$2,0))</f>
        <v>#N/A</v>
      </c>
      <c r="EO11" s="61" t="e">
        <f>INDEX(q_projections!$A:$BD,MATCH($A11,q_projections!$A:$A,0),MATCH(EO$2,q_projections!$2:$2,0))</f>
        <v>#N/A</v>
      </c>
      <c r="EP11" s="61" t="e">
        <f>INDEX(q_projections!$A:$BD,MATCH($A11,q_projections!$A:$A,0),MATCH(EP$2,q_projections!$2:$2,0))</f>
        <v>#N/A</v>
      </c>
      <c r="EQ11" s="61" t="e">
        <f>INDEX(q_projections!$A:$BD,MATCH($A11,q_projections!$A:$A,0),MATCH(EQ$2,q_projections!$2:$2,0))</f>
        <v>#N/A</v>
      </c>
      <c r="ER11" s="61" t="e">
        <f>INDEX(q_projections!$A:$BD,MATCH($A11,q_projections!$A:$A,0),MATCH(ER$2,q_projections!$2:$2,0))</f>
        <v>#N/A</v>
      </c>
      <c r="ES11" s="61" t="e">
        <f>INDEX(q_projections!$A:$BD,MATCH($A11,q_projections!$A:$A,0),MATCH(ES$2,q_projections!$2:$2,0))</f>
        <v>#N/A</v>
      </c>
      <c r="ET11" s="61" t="e">
        <f>INDEX(q_projections!$A:$BD,MATCH($A11,q_projections!$A:$A,0),MATCH(ET$2,q_projections!$2:$2,0))</f>
        <v>#N/A</v>
      </c>
      <c r="EU11" s="61" t="e">
        <f>INDEX(q_projections!$A:$BD,MATCH($A11,q_projections!$A:$A,0),MATCH(EU$2,q_projections!$2:$2,0))</f>
        <v>#N/A</v>
      </c>
      <c r="EV11" s="61" t="e">
        <f>INDEX(q_projections!$A:$BD,MATCH($A11,q_projections!$A:$A,0),MATCH(EV$2,q_projections!$2:$2,0))</f>
        <v>#N/A</v>
      </c>
      <c r="EW11" s="61" t="e">
        <f>INDEX(q_projections!$A:$BD,MATCH($A11,q_projections!$A:$A,0),MATCH(EW$2,q_projections!$2:$2,0))</f>
        <v>#N/A</v>
      </c>
      <c r="EX11" s="61" t="e">
        <f>INDEX(q_projections!$A:$BD,MATCH($A11,q_projections!$A:$A,0),MATCH(EX$2,q_projections!$2:$2,0))</f>
        <v>#N/A</v>
      </c>
      <c r="EY11" s="61" t="e">
        <f>INDEX(q_projections!$A:$BD,MATCH($A11,q_projections!$A:$A,0),MATCH(EY$2,q_projections!$2:$2,0))</f>
        <v>#N/A</v>
      </c>
      <c r="EZ11" s="61" t="e">
        <f>INDEX(q_projections!$A:$BD,MATCH($A11,q_projections!$A:$A,0),MATCH(EZ$2,q_projections!$2:$2,0))</f>
        <v>#N/A</v>
      </c>
      <c r="FA11" s="61" t="e">
        <f>INDEX(q_projections!$A:$BD,MATCH($A11,q_projections!$A:$A,0),MATCH(FA$2,q_projections!$2:$2,0))</f>
        <v>#N/A</v>
      </c>
      <c r="FB11" s="61" t="e">
        <f>INDEX(q_projections!$A:$BD,MATCH($A11,q_projections!$A:$A,0),MATCH(FB$2,q_projections!$2:$2,0))</f>
        <v>#N/A</v>
      </c>
      <c r="FC11" s="61" t="e">
        <f>INDEX(q_projections!$A:$BD,MATCH($A11,q_projections!$A:$A,0),MATCH(FC$2,q_projections!$2:$2,0))</f>
        <v>#N/A</v>
      </c>
      <c r="FD11" s="61" t="e">
        <f>INDEX(q_projections!$A:$BD,MATCH($A11,q_projections!$A:$A,0),MATCH(FD$2,q_projections!$2:$2,0))</f>
        <v>#N/A</v>
      </c>
      <c r="FE11" s="61" t="e">
        <f>INDEX(q_projections!$A:$BD,MATCH($A11,q_projections!$A:$A,0),MATCH(FE$2,q_projections!$2:$2,0))</f>
        <v>#N/A</v>
      </c>
      <c r="FF11" s="61" t="e">
        <f>INDEX(q_projections!$A:$BD,MATCH($A11,q_projections!$A:$A,0),MATCH(FF$2,q_projections!$2:$2,0))</f>
        <v>#N/A</v>
      </c>
      <c r="FG11" s="61" t="e">
        <f>INDEX(q_projections!$A:$BD,MATCH($A11,q_projections!$A:$A,0),MATCH(FG$2,q_projections!$2:$2,0))</f>
        <v>#N/A</v>
      </c>
      <c r="FH11" s="61" t="e">
        <f>INDEX(q_projections!$A:$BD,MATCH($A11,q_projections!$A:$A,0),MATCH(FH$2,q_projections!$2:$2,0))</f>
        <v>#N/A</v>
      </c>
      <c r="FI11" s="61" t="e">
        <f>INDEX(q_projections!$A:$BD,MATCH($A11,q_projections!$A:$A,0),MATCH(FI$2,q_projections!$2:$2,0))</f>
        <v>#N/A</v>
      </c>
      <c r="FJ11" s="61" t="e">
        <f>INDEX(q_projections!$A:$BD,MATCH($A11,q_projections!$A:$A,0),MATCH(FJ$2,q_projections!$2:$2,0))</f>
        <v>#N/A</v>
      </c>
      <c r="FK11" s="61" t="e">
        <f>INDEX(q_projections!$A:$BD,MATCH($A11,q_projections!$A:$A,0),MATCH(FK$2,q_projections!$2:$2,0))</f>
        <v>#N/A</v>
      </c>
      <c r="FL11" s="61" t="e">
        <f>INDEX(q_projections!$A:$BD,MATCH($A11,q_projections!$A:$A,0),MATCH(FL$2,q_projections!$2:$2,0))</f>
        <v>#N/A</v>
      </c>
      <c r="FM11" s="61" t="e">
        <f>INDEX(q_projections!$A:$BD,MATCH($A11,q_projections!$A:$A,0),MATCH(FM$2,q_projections!$2:$2,0))</f>
        <v>#N/A</v>
      </c>
      <c r="FN11" s="61" t="e">
        <f>INDEX(q_projections!$A:$BD,MATCH($A11,q_projections!$A:$A,0),MATCH(FN$2,q_projections!$2:$2,0))</f>
        <v>#N/A</v>
      </c>
      <c r="FO11" s="61" t="e">
        <f>INDEX(q_projections!$A:$BD,MATCH($A11,q_projections!$A:$A,0),MATCH(FO$2,q_projections!$2:$2,0))</f>
        <v>#N/A</v>
      </c>
      <c r="FP11" s="61" t="e">
        <f>INDEX(q_projections!$A:$BD,MATCH($A11,q_projections!$A:$A,0),MATCH(FP$2,q_projections!$2:$2,0))</f>
        <v>#N/A</v>
      </c>
      <c r="FQ11" s="61" t="e">
        <f>INDEX(q_projections!$A:$BD,MATCH($A11,q_projections!$A:$A,0),MATCH(FQ$2,q_projections!$2:$2,0))</f>
        <v>#N/A</v>
      </c>
      <c r="FR11" s="61" t="e">
        <f>INDEX(q_projections!$A:$BD,MATCH($A11,q_projections!$A:$A,0),MATCH(FR$2,q_projections!$2:$2,0))</f>
        <v>#N/A</v>
      </c>
      <c r="FS11" s="61" t="e">
        <f>INDEX(q_projections!$A:$BD,MATCH($A11,q_projections!$A:$A,0),MATCH(FS$2,q_projections!$2:$2,0))</f>
        <v>#N/A</v>
      </c>
      <c r="FT11" s="61" t="e">
        <f>INDEX(q_projections!$A:$BD,MATCH($A11,q_projections!$A:$A,0),MATCH(FT$2,q_projections!$2:$2,0))</f>
        <v>#N/A</v>
      </c>
      <c r="FU11" s="61" t="e">
        <f>INDEX(q_projections!$A:$BD,MATCH($A11,q_projections!$A:$A,0),MATCH(FU$2,q_projections!$2:$2,0))</f>
        <v>#N/A</v>
      </c>
      <c r="FV11" s="61" t="e">
        <f>INDEX(q_projections!$A:$BD,MATCH($A11,q_projections!$A:$A,0),MATCH(FV$2,q_projections!$2:$2,0))</f>
        <v>#N/A</v>
      </c>
      <c r="FW11" s="61" t="e">
        <f>INDEX(q_projections!$A:$BD,MATCH($A11,q_projections!$A:$A,0),MATCH(FW$2,q_projections!$2:$2,0))</f>
        <v>#N/A</v>
      </c>
      <c r="FX11" s="61" t="e">
        <f>INDEX(q_projections!$A:$BD,MATCH($A11,q_projections!$A:$A,0),MATCH(FX$2,q_projections!$2:$2,0))</f>
        <v>#N/A</v>
      </c>
      <c r="FY11" s="61" t="e">
        <f>INDEX(q_projections!$A:$BD,MATCH($A11,q_projections!$A:$A,0),MATCH(FY$2,q_projections!$2:$2,0))</f>
        <v>#N/A</v>
      </c>
      <c r="FZ11" s="61" t="e">
        <f>INDEX(q_projections!$A:$BD,MATCH($A11,q_projections!$A:$A,0),MATCH(FZ$2,q_projections!$2:$2,0))</f>
        <v>#N/A</v>
      </c>
      <c r="GA11" s="61" t="e">
        <f>INDEX(q_projections!$A:$BD,MATCH($A11,q_projections!$A:$A,0),MATCH(GA$2,q_projections!$2:$2,0))</f>
        <v>#N/A</v>
      </c>
      <c r="GB11" s="61" t="e">
        <f>INDEX(q_projections!$A:$BD,MATCH($A11,q_projections!$A:$A,0),MATCH(GB$2,q_projections!$2:$2,0))</f>
        <v>#N/A</v>
      </c>
      <c r="GC11" s="61" t="e">
        <f>INDEX(q_projections!$A:$BD,MATCH($A11,q_projections!$A:$A,0),MATCH(GC$2,q_projections!$2:$2,0))</f>
        <v>#N/A</v>
      </c>
      <c r="GD11" s="61">
        <f>INDEX(q_projections!$A:$BD,MATCH($A11,q_projections!$A:$A,0),MATCH(GD$2,q_projections!$2:$2,0))</f>
        <v>-1.528</v>
      </c>
      <c r="GE11" s="61">
        <f>INDEX(q_projections!$A:$BD,MATCH($A11,q_projections!$A:$A,0),MATCH(GE$2,q_projections!$2:$2,0))</f>
        <v>-0.89400000000000002</v>
      </c>
      <c r="GF11" s="61">
        <f>INDEX(q_projections!$A:$BD,MATCH($A11,q_projections!$A:$A,0),MATCH(GF$2,q_projections!$2:$2,0))</f>
        <v>1.5920000000000001</v>
      </c>
      <c r="GG11" s="61">
        <f>INDEX(q_projections!$A:$BD,MATCH($A11,q_projections!$A:$A,0),MATCH(GG$2,q_projections!$2:$2,0))</f>
        <v>-0.46400000000000002</v>
      </c>
      <c r="GH11" s="61">
        <f>INDEX(q_projections!$A:$BD,MATCH($A11,q_projections!$A:$A,0),MATCH(GH$2,q_projections!$2:$2,0))</f>
        <v>-2.4159999999999999</v>
      </c>
      <c r="GI11" s="61">
        <f>INDEX(q_projections!$A:$BD,MATCH($A11,q_projections!$A:$A,0),MATCH(GI$2,q_projections!$2:$2,0))</f>
        <v>1.9259999999999999</v>
      </c>
      <c r="GJ11" s="61">
        <f>INDEX(q_projections!$A:$BD,MATCH($A11,q_projections!$A:$A,0),MATCH(GJ$2,q_projections!$2:$2,0))</f>
        <v>1.335</v>
      </c>
      <c r="GK11" s="61">
        <f>INDEX(q_projections!$A:$BD,MATCH($A11,q_projections!$A:$A,0),MATCH(GK$2,q_projections!$2:$2,0))</f>
        <v>3.1869999999999998</v>
      </c>
      <c r="GL11" s="61">
        <f>INDEX(q_projections!$A:$BD,MATCH($A11,q_projections!$A:$A,0),MATCH(GL$2,q_projections!$2:$2,0))</f>
        <v>1.7150000000000001</v>
      </c>
      <c r="GM11" s="61">
        <f>INDEX(q_projections!$A:$BD,MATCH($A11,q_projections!$A:$A,0),MATCH(GM$2,q_projections!$2:$2,0))</f>
        <v>5.1189999999999998</v>
      </c>
      <c r="GN11" s="61">
        <f>INDEX(q_projections!$A:$BD,MATCH($A11,q_projections!$A:$A,0),MATCH(GN$2,q_projections!$2:$2,0))</f>
        <v>8.08</v>
      </c>
      <c r="GO11" s="61">
        <f>INDEX(q_projections!$A:$BD,MATCH($A11,q_projections!$A:$A,0),MATCH(GO$2,q_projections!$2:$2,0))</f>
        <v>5.8840000000000003</v>
      </c>
      <c r="GP11" s="61">
        <f>INDEX(q_projections!$A:$BD,MATCH($A11,q_projections!$A:$A,0),MATCH(GP$2,q_projections!$2:$2,0))</f>
        <v>2.093</v>
      </c>
      <c r="GQ11" s="61">
        <f>INDEX(q_projections!$A:$BD,MATCH($A11,q_projections!$A:$A,0),MATCH(GQ$2,q_projections!$2:$2,0))</f>
        <v>-0.27900000000000003</v>
      </c>
      <c r="GR11" s="61">
        <f>INDEX(q_projections!$A:$BD,MATCH($A11,q_projections!$A:$A,0),MATCH(GR$2,q_projections!$2:$2,0))</f>
        <v>-1.125</v>
      </c>
      <c r="GS11" s="61">
        <f>INDEX(q_projections!$A:$BD,MATCH($A11,q_projections!$A:$A,0),MATCH(GS$2,q_projections!$2:$2,0))</f>
        <v>-3.0649999999999999</v>
      </c>
      <c r="GT11" s="61">
        <f>INDEX(q_projections!$A:$BD,MATCH($A11,q_projections!$A:$A,0),MATCH(GT$2,q_projections!$2:$2,0))</f>
        <v>-7.6219999999999999</v>
      </c>
      <c r="GU11" s="61">
        <f>INDEX(q_projections!$A:$BD,MATCH($A11,q_projections!$A:$A,0),MATCH(GU$2,q_projections!$2:$2,0))</f>
        <v>-2.3029999999999999</v>
      </c>
      <c r="GV11" s="61">
        <f>INDEX(q_projections!$A:$BD,MATCH($A11,q_projections!$A:$A,0),MATCH(GV$2,q_projections!$2:$2,0))</f>
        <v>-0.68300000000000005</v>
      </c>
      <c r="GW11" s="61">
        <f>INDEX(q_projections!$A:$BD,MATCH($A11,q_projections!$A:$A,0),MATCH(GW$2,q_projections!$2:$2,0))</f>
        <v>-0.252</v>
      </c>
      <c r="GX11" s="61">
        <f>INDEX(q_projections!$A:$BD,MATCH($A11,q_projections!$A:$A,0),MATCH(GX$2,q_projections!$2:$2,0))</f>
        <v>0.73199999999999998</v>
      </c>
      <c r="GY11" s="61">
        <f>INDEX(q_projections!$A:$BD,MATCH($A11,q_projections!$A:$A,0),MATCH(GY$2,q_projections!$2:$2,0))</f>
        <v>-0.29699999999999999</v>
      </c>
      <c r="GZ11" s="61">
        <f>INDEX(q_projections!$A:$BD,MATCH($A11,q_projections!$A:$A,0),MATCH(GZ$2,q_projections!$2:$2,0))</f>
        <v>-0.32</v>
      </c>
      <c r="HA11" s="61">
        <f>INDEX(q_projections!$A:$BD,MATCH($A11,q_projections!$A:$A,0),MATCH(HA$2,q_projections!$2:$2,0))</f>
        <v>-0.71799999999999997</v>
      </c>
      <c r="HB11" s="61">
        <f>INDEX(q_projections!$A:$BD,MATCH($A11,q_projections!$A:$A,0),MATCH(HB$2,q_projections!$2:$2,0))</f>
        <v>0.751</v>
      </c>
      <c r="HC11" s="61">
        <f>INDEX(q_projections!$A:$BD,MATCH($A11,q_projections!$A:$A,0),MATCH(HC$2,q_projections!$2:$2,0))</f>
        <v>-0.88200000000000001</v>
      </c>
      <c r="HD11" s="61">
        <f>INDEX(q_projections!$A:$BD,MATCH($A11,q_projections!$A:$A,0),MATCH(HD$2,q_projections!$2:$2,0))</f>
        <v>-0.495</v>
      </c>
      <c r="HE11" s="61">
        <f>INDEX(q_projections!$A:$BD,MATCH($A11,q_projections!$A:$A,0),MATCH(HE$2,q_projections!$2:$2,0))</f>
        <v>-0.26</v>
      </c>
      <c r="HF11" s="61">
        <f>INDEX(q_projections!$A:$BD,MATCH($A11,q_projections!$A:$A,0),MATCH(HF$2,q_projections!$2:$2,0))</f>
        <v>1.351</v>
      </c>
      <c r="HG11" s="61">
        <f>INDEX(q_projections!$A:$BD,MATCH($A11,q_projections!$A:$A,0),MATCH(HG$2,q_projections!$2:$2,0))</f>
        <v>2.3E-2</v>
      </c>
      <c r="HH11" s="61">
        <f>INDEX(q_projections!$A:$BD,MATCH($A11,q_projections!$A:$A,0),MATCH(HH$2,q_projections!$2:$2,0))</f>
        <v>-4.9000000000000002E-2</v>
      </c>
      <c r="HI11" s="61">
        <f>INDEX(q_projections!$A:$BD,MATCH($A11,q_projections!$A:$A,0),MATCH(HI$2,q_projections!$2:$2,0))</f>
        <v>-1.4999999999999999E-2</v>
      </c>
      <c r="HJ11" s="61">
        <f>INDEX(q_projections!$A:$BD,MATCH($A11,q_projections!$A:$A,0),MATCH(HJ$2,q_projections!$2:$2,0))</f>
        <v>1.248</v>
      </c>
      <c r="HK11" s="61">
        <f>INDEX(q_projections!$A:$BD,MATCH($A11,q_projections!$A:$A,0),MATCH(HK$2,q_projections!$2:$2,0))</f>
        <v>1E-3</v>
      </c>
      <c r="HL11" s="61">
        <f>INDEX(q_projections!$A:$BD,MATCH($A11,q_projections!$A:$A,0),MATCH(HL$2,q_projections!$2:$2,0))</f>
        <v>7.2999999999999995E-2</v>
      </c>
      <c r="HM11" s="61">
        <f>INDEX(q_projections!$A:$BD,MATCH($A11,q_projections!$A:$A,0),MATCH(HM$2,q_projections!$2:$2,0))</f>
        <v>5.8999999999999997E-2</v>
      </c>
      <c r="HN11" s="61">
        <f>INDEX(q_projections!$A:$BD,MATCH($A11,q_projections!$A:$A,0),MATCH(HN$2,q_projections!$2:$2,0))</f>
        <v>1.407</v>
      </c>
      <c r="HO11" s="61">
        <f>INDEX(q_projections!$A:$BD,MATCH($A11,q_projections!$A:$A,0),MATCH(HO$2,q_projections!$2:$2,0))</f>
        <v>0.108</v>
      </c>
      <c r="HP11" s="61">
        <f>INDEX(q_projections!$A:$BD,MATCH($A11,q_projections!$A:$A,0),MATCH(HP$2,q_projections!$2:$2,0))</f>
        <v>0.115</v>
      </c>
      <c r="HQ11" s="61">
        <f>INDEX(q_projections!$A:$BD,MATCH($A11,q_projections!$A:$A,0),MATCH(HQ$2,q_projections!$2:$2,0))</f>
        <v>0.128</v>
      </c>
      <c r="HR11" s="61">
        <f>INDEX(q_projections!$A:$BD,MATCH($A11,q_projections!$A:$A,0),MATCH(HR$2,q_projections!$2:$2,0))</f>
        <v>1.347</v>
      </c>
      <c r="HS11" s="61">
        <f>INDEX(q_projections!$A:$BD,MATCH($A11,q_projections!$A:$A,0),MATCH(HS$2,q_projections!$2:$2,0))</f>
        <v>0.16600000000000001</v>
      </c>
      <c r="HT11" s="61">
        <f>INDEX(q_projections!$A:$BD,MATCH($A11,q_projections!$A:$A,0),MATCH(HT$2,q_projections!$2:$2,0))</f>
        <v>0.18</v>
      </c>
      <c r="HU11" s="61">
        <f>INDEX(q_projections!$A:$BD,MATCH($A11,q_projections!$A:$A,0),MATCH(HU$2,q_projections!$2:$2,0))</f>
        <v>0.19900000000000001</v>
      </c>
      <c r="HV11" s="61">
        <f>INDEX(q_projections!$A:$BD,MATCH($A11,q_projections!$A:$A,0),MATCH(HV$2,q_projections!$2:$2,0))</f>
        <v>1.514</v>
      </c>
      <c r="HW11" s="61">
        <f>INDEX(q_projections!$A:$BD,MATCH($A11,q_projections!$A:$A,0),MATCH(HW$2,q_projections!$2:$2,0))</f>
        <v>0.31900000000000001</v>
      </c>
      <c r="HX11" s="61">
        <f>INDEX(q_projections!$A:$BD,MATCH($A11,q_projections!$A:$A,0),MATCH(HX$2,q_projections!$2:$2,0))</f>
        <v>0.373</v>
      </c>
      <c r="HY11" s="61">
        <f>INDEX(q_projections!$A:$BD,MATCH($A11,q_projections!$A:$A,0),MATCH(HY$2,q_projections!$2:$2,0))</f>
        <v>0.433</v>
      </c>
      <c r="HZ11" s="61">
        <f>INDEX(q_projections!$A:$BD,MATCH($A11,q_projections!$A:$A,0),MATCH(HZ$2,q_projections!$2:$2,0))</f>
        <v>1.7649999999999999</v>
      </c>
      <c r="IA11" s="61">
        <f>INDEX(q_projections!$A:$BD,MATCH($A11,q_projections!$A:$A,0),MATCH(IA$2,q_projections!$2:$2,0))</f>
        <v>0.55100000000000005</v>
      </c>
      <c r="IB11" s="61">
        <f>INDEX(q_projections!$A:$BD,MATCH($A11,q_projections!$A:$A,0),MATCH(IB$2,q_projections!$2:$2,0))</f>
        <v>0.61299999999999999</v>
      </c>
      <c r="IC11" s="61">
        <f>INDEX(q_projections!$A:$BD,MATCH($A11,q_projections!$A:$A,0),MATCH(IC$2,q_projections!$2:$2,0))</f>
        <v>0.58399999999999996</v>
      </c>
    </row>
    <row r="12" spans="1:238" s="61" customFormat="1">
      <c r="A12" s="74" t="s">
        <v>539</v>
      </c>
      <c r="B12" s="61" t="e">
        <f>INDEX(q_projections!$A:$BD,MATCH($A12,q_projections!$A:$A,0),MATCH(B$2,q_projections!$2:$2,0))</f>
        <v>#N/A</v>
      </c>
      <c r="C12" s="61" t="e">
        <f>INDEX(q_projections!$A:$BD,MATCH($A12,q_projections!$A:$A,0),MATCH(C$2,q_projections!$2:$2,0))</f>
        <v>#N/A</v>
      </c>
      <c r="D12" s="61" t="e">
        <f>INDEX(q_projections!$A:$BD,MATCH($A12,q_projections!$A:$A,0),MATCH(D$2,q_projections!$2:$2,0))</f>
        <v>#N/A</v>
      </c>
      <c r="E12" s="61" t="e">
        <f>INDEX(q_projections!$A:$BD,MATCH($A12,q_projections!$A:$A,0),MATCH(E$2,q_projections!$2:$2,0))</f>
        <v>#N/A</v>
      </c>
      <c r="F12" s="61" t="e">
        <f>INDEX(q_projections!$A:$BD,MATCH($A12,q_projections!$A:$A,0),MATCH(F$2,q_projections!$2:$2,0))</f>
        <v>#N/A</v>
      </c>
      <c r="G12" s="61" t="e">
        <f>INDEX(q_projections!$A:$BD,MATCH($A12,q_projections!$A:$A,0),MATCH(G$2,q_projections!$2:$2,0))</f>
        <v>#N/A</v>
      </c>
      <c r="H12" s="61" t="e">
        <f>INDEX(q_projections!$A:$BD,MATCH($A12,q_projections!$A:$A,0),MATCH(H$2,q_projections!$2:$2,0))</f>
        <v>#N/A</v>
      </c>
      <c r="I12" s="61" t="e">
        <f>INDEX(q_projections!$A:$BD,MATCH($A12,q_projections!$A:$A,0),MATCH(I$2,q_projections!$2:$2,0))</f>
        <v>#N/A</v>
      </c>
      <c r="J12" s="61" t="e">
        <f>INDEX(q_projections!$A:$BD,MATCH($A12,q_projections!$A:$A,0),MATCH(J$2,q_projections!$2:$2,0))</f>
        <v>#N/A</v>
      </c>
      <c r="K12" s="61" t="e">
        <f>INDEX(q_projections!$A:$BD,MATCH($A12,q_projections!$A:$A,0),MATCH(K$2,q_projections!$2:$2,0))</f>
        <v>#N/A</v>
      </c>
      <c r="L12" s="61" t="e">
        <f>INDEX(q_projections!$A:$BD,MATCH($A12,q_projections!$A:$A,0),MATCH(L$2,q_projections!$2:$2,0))</f>
        <v>#N/A</v>
      </c>
      <c r="M12" s="61" t="e">
        <f>INDEX(q_projections!$A:$BD,MATCH($A12,q_projections!$A:$A,0),MATCH(M$2,q_projections!$2:$2,0))</f>
        <v>#N/A</v>
      </c>
      <c r="N12" s="61" t="e">
        <f>INDEX(q_projections!$A:$BD,MATCH($A12,q_projections!$A:$A,0),MATCH(N$2,q_projections!$2:$2,0))</f>
        <v>#N/A</v>
      </c>
      <c r="O12" s="61" t="e">
        <f>INDEX(q_projections!$A:$BD,MATCH($A12,q_projections!$A:$A,0),MATCH(O$2,q_projections!$2:$2,0))</f>
        <v>#N/A</v>
      </c>
      <c r="P12" s="61" t="e">
        <f>INDEX(q_projections!$A:$BD,MATCH($A12,q_projections!$A:$A,0),MATCH(P$2,q_projections!$2:$2,0))</f>
        <v>#N/A</v>
      </c>
      <c r="Q12" s="61" t="e">
        <f>INDEX(q_projections!$A:$BD,MATCH($A12,q_projections!$A:$A,0),MATCH(Q$2,q_projections!$2:$2,0))</f>
        <v>#N/A</v>
      </c>
      <c r="R12" s="61" t="e">
        <f>INDEX(q_projections!$A:$BD,MATCH($A12,q_projections!$A:$A,0),MATCH(R$2,q_projections!$2:$2,0))</f>
        <v>#N/A</v>
      </c>
      <c r="S12" s="61" t="e">
        <f>INDEX(q_projections!$A:$BD,MATCH($A12,q_projections!$A:$A,0),MATCH(S$2,q_projections!$2:$2,0))</f>
        <v>#N/A</v>
      </c>
      <c r="T12" s="61" t="e">
        <f>INDEX(q_projections!$A:$BD,MATCH($A12,q_projections!$A:$A,0),MATCH(T$2,q_projections!$2:$2,0))</f>
        <v>#N/A</v>
      </c>
      <c r="U12" s="61" t="e">
        <f>INDEX(q_projections!$A:$BD,MATCH($A12,q_projections!$A:$A,0),MATCH(U$2,q_projections!$2:$2,0))</f>
        <v>#N/A</v>
      </c>
      <c r="V12" s="61" t="e">
        <f>INDEX(q_projections!$A:$BD,MATCH($A12,q_projections!$A:$A,0),MATCH(V$2,q_projections!$2:$2,0))</f>
        <v>#N/A</v>
      </c>
      <c r="W12" s="61" t="e">
        <f>INDEX(q_projections!$A:$BD,MATCH($A12,q_projections!$A:$A,0),MATCH(W$2,q_projections!$2:$2,0))</f>
        <v>#N/A</v>
      </c>
      <c r="X12" s="61" t="e">
        <f>INDEX(q_projections!$A:$BD,MATCH($A12,q_projections!$A:$A,0),MATCH(X$2,q_projections!$2:$2,0))</f>
        <v>#N/A</v>
      </c>
      <c r="Y12" s="61" t="e">
        <f>INDEX(q_projections!$A:$BD,MATCH($A12,q_projections!$A:$A,0),MATCH(Y$2,q_projections!$2:$2,0))</f>
        <v>#N/A</v>
      </c>
      <c r="Z12" s="61" t="e">
        <f>INDEX(q_projections!$A:$BD,MATCH($A12,q_projections!$A:$A,0),MATCH(Z$2,q_projections!$2:$2,0))</f>
        <v>#N/A</v>
      </c>
      <c r="AA12" s="61" t="e">
        <f>INDEX(q_projections!$A:$BD,MATCH($A12,q_projections!$A:$A,0),MATCH(AA$2,q_projections!$2:$2,0))</f>
        <v>#N/A</v>
      </c>
      <c r="AB12" s="61" t="e">
        <f>INDEX(q_projections!$A:$BD,MATCH($A12,q_projections!$A:$A,0),MATCH(AB$2,q_projections!$2:$2,0))</f>
        <v>#N/A</v>
      </c>
      <c r="AC12" s="61" t="e">
        <f>INDEX(q_projections!$A:$BD,MATCH($A12,q_projections!$A:$A,0),MATCH(AC$2,q_projections!$2:$2,0))</f>
        <v>#N/A</v>
      </c>
      <c r="AD12" s="61" t="e">
        <f>INDEX(q_projections!$A:$BD,MATCH($A12,q_projections!$A:$A,0),MATCH(AD$2,q_projections!$2:$2,0))</f>
        <v>#N/A</v>
      </c>
      <c r="AE12" s="61" t="e">
        <f>INDEX(q_projections!$A:$BD,MATCH($A12,q_projections!$A:$A,0),MATCH(AE$2,q_projections!$2:$2,0))</f>
        <v>#N/A</v>
      </c>
      <c r="AF12" s="61" t="e">
        <f>INDEX(q_projections!$A:$BD,MATCH($A12,q_projections!$A:$A,0),MATCH(AF$2,q_projections!$2:$2,0))</f>
        <v>#N/A</v>
      </c>
      <c r="AG12" s="61" t="e">
        <f>INDEX(q_projections!$A:$BD,MATCH($A12,q_projections!$A:$A,0),MATCH(AG$2,q_projections!$2:$2,0))</f>
        <v>#N/A</v>
      </c>
      <c r="AH12" s="61" t="e">
        <f>INDEX(q_projections!$A:$BD,MATCH($A12,q_projections!$A:$A,0),MATCH(AH$2,q_projections!$2:$2,0))</f>
        <v>#N/A</v>
      </c>
      <c r="AI12" s="61" t="e">
        <f>INDEX(q_projections!$A:$BD,MATCH($A12,q_projections!$A:$A,0),MATCH(AI$2,q_projections!$2:$2,0))</f>
        <v>#N/A</v>
      </c>
      <c r="AJ12" s="61" t="e">
        <f>INDEX(q_projections!$A:$BD,MATCH($A12,q_projections!$A:$A,0),MATCH(AJ$2,q_projections!$2:$2,0))</f>
        <v>#N/A</v>
      </c>
      <c r="AK12" s="61" t="e">
        <f>INDEX(q_projections!$A:$BD,MATCH($A12,q_projections!$A:$A,0),MATCH(AK$2,q_projections!$2:$2,0))</f>
        <v>#N/A</v>
      </c>
      <c r="AL12" s="61" t="e">
        <f>INDEX(q_projections!$A:$BD,MATCH($A12,q_projections!$A:$A,0),MATCH(AL$2,q_projections!$2:$2,0))</f>
        <v>#N/A</v>
      </c>
      <c r="AM12" s="61" t="e">
        <f>INDEX(q_projections!$A:$BD,MATCH($A12,q_projections!$A:$A,0),MATCH(AM$2,q_projections!$2:$2,0))</f>
        <v>#N/A</v>
      </c>
      <c r="AN12" s="61" t="e">
        <f>INDEX(q_projections!$A:$BD,MATCH($A12,q_projections!$A:$A,0),MATCH(AN$2,q_projections!$2:$2,0))</f>
        <v>#N/A</v>
      </c>
      <c r="AO12" s="61" t="e">
        <f>INDEX(q_projections!$A:$BD,MATCH($A12,q_projections!$A:$A,0),MATCH(AO$2,q_projections!$2:$2,0))</f>
        <v>#N/A</v>
      </c>
      <c r="AP12" s="61" t="e">
        <f>INDEX(q_projections!$A:$BD,MATCH($A12,q_projections!$A:$A,0),MATCH(AP$2,q_projections!$2:$2,0))</f>
        <v>#N/A</v>
      </c>
      <c r="AQ12" s="61" t="e">
        <f>INDEX(q_projections!$A:$BD,MATCH($A12,q_projections!$A:$A,0),MATCH(AQ$2,q_projections!$2:$2,0))</f>
        <v>#N/A</v>
      </c>
      <c r="AR12" s="61" t="e">
        <f>INDEX(q_projections!$A:$BD,MATCH($A12,q_projections!$A:$A,0),MATCH(AR$2,q_projections!$2:$2,0))</f>
        <v>#N/A</v>
      </c>
      <c r="AS12" s="61" t="e">
        <f>INDEX(q_projections!$A:$BD,MATCH($A12,q_projections!$A:$A,0),MATCH(AS$2,q_projections!$2:$2,0))</f>
        <v>#N/A</v>
      </c>
      <c r="AT12" s="61" t="e">
        <f>INDEX(q_projections!$A:$BD,MATCH($A12,q_projections!$A:$A,0),MATCH(AT$2,q_projections!$2:$2,0))</f>
        <v>#N/A</v>
      </c>
      <c r="AU12" s="61" t="e">
        <f>INDEX(q_projections!$A:$BD,MATCH($A12,q_projections!$A:$A,0),MATCH(AU$2,q_projections!$2:$2,0))</f>
        <v>#N/A</v>
      </c>
      <c r="AV12" s="61" t="e">
        <f>INDEX(q_projections!$A:$BD,MATCH($A12,q_projections!$A:$A,0),MATCH(AV$2,q_projections!$2:$2,0))</f>
        <v>#N/A</v>
      </c>
      <c r="AW12" s="61" t="e">
        <f>INDEX(q_projections!$A:$BD,MATCH($A12,q_projections!$A:$A,0),MATCH(AW$2,q_projections!$2:$2,0))</f>
        <v>#N/A</v>
      </c>
      <c r="AX12" s="61" t="e">
        <f>INDEX(q_projections!$A:$BD,MATCH($A12,q_projections!$A:$A,0),MATCH(AX$2,q_projections!$2:$2,0))</f>
        <v>#N/A</v>
      </c>
      <c r="AY12" s="61" t="e">
        <f>INDEX(q_projections!$A:$BD,MATCH($A12,q_projections!$A:$A,0),MATCH(AY$2,q_projections!$2:$2,0))</f>
        <v>#N/A</v>
      </c>
      <c r="AZ12" s="61" t="e">
        <f>INDEX(q_projections!$A:$BD,MATCH($A12,q_projections!$A:$A,0),MATCH(AZ$2,q_projections!$2:$2,0))</f>
        <v>#N/A</v>
      </c>
      <c r="BA12" s="61" t="e">
        <f>INDEX(q_projections!$A:$BD,MATCH($A12,q_projections!$A:$A,0),MATCH(BA$2,q_projections!$2:$2,0))</f>
        <v>#N/A</v>
      </c>
      <c r="BB12" s="61" t="e">
        <f>INDEX(q_projections!$A:$BD,MATCH($A12,q_projections!$A:$A,0),MATCH(BB$2,q_projections!$2:$2,0))</f>
        <v>#N/A</v>
      </c>
      <c r="BC12" s="61" t="e">
        <f>INDEX(q_projections!$A:$BD,MATCH($A12,q_projections!$A:$A,0),MATCH(BC$2,q_projections!$2:$2,0))</f>
        <v>#N/A</v>
      </c>
      <c r="BD12" s="61" t="e">
        <f>INDEX(q_projections!$A:$BD,MATCH($A12,q_projections!$A:$A,0),MATCH(BD$2,q_projections!$2:$2,0))</f>
        <v>#N/A</v>
      </c>
      <c r="BE12" s="61" t="e">
        <f>INDEX(q_projections!$A:$BD,MATCH($A12,q_projections!$A:$A,0),MATCH(BE$2,q_projections!$2:$2,0))</f>
        <v>#N/A</v>
      </c>
      <c r="BF12" s="61" t="e">
        <f>INDEX(q_projections!$A:$BD,MATCH($A12,q_projections!$A:$A,0),MATCH(BF$2,q_projections!$2:$2,0))</f>
        <v>#N/A</v>
      </c>
      <c r="BG12" s="61" t="e">
        <f>INDEX(q_projections!$A:$BD,MATCH($A12,q_projections!$A:$A,0),MATCH(BG$2,q_projections!$2:$2,0))</f>
        <v>#N/A</v>
      </c>
      <c r="BH12" s="61" t="e">
        <f>INDEX(q_projections!$A:$BD,MATCH($A12,q_projections!$A:$A,0),MATCH(BH$2,q_projections!$2:$2,0))</f>
        <v>#N/A</v>
      </c>
      <c r="BI12" s="61" t="e">
        <f>INDEX(q_projections!$A:$BD,MATCH($A12,q_projections!$A:$A,0),MATCH(BI$2,q_projections!$2:$2,0))</f>
        <v>#N/A</v>
      </c>
      <c r="BJ12" s="61" t="e">
        <f>INDEX(q_projections!$A:$BD,MATCH($A12,q_projections!$A:$A,0),MATCH(BJ$2,q_projections!$2:$2,0))</f>
        <v>#N/A</v>
      </c>
      <c r="BK12" s="61" t="e">
        <f>INDEX(q_projections!$A:$BD,MATCH($A12,q_projections!$A:$A,0),MATCH(BK$2,q_projections!$2:$2,0))</f>
        <v>#N/A</v>
      </c>
      <c r="BL12" s="61" t="e">
        <f>INDEX(q_projections!$A:$BD,MATCH($A12,q_projections!$A:$A,0),MATCH(BL$2,q_projections!$2:$2,0))</f>
        <v>#N/A</v>
      </c>
      <c r="BM12" s="61" t="e">
        <f>INDEX(q_projections!$A:$BD,MATCH($A12,q_projections!$A:$A,0),MATCH(BM$2,q_projections!$2:$2,0))</f>
        <v>#N/A</v>
      </c>
      <c r="BN12" s="61" t="e">
        <f>INDEX(q_projections!$A:$BD,MATCH($A12,q_projections!$A:$A,0),MATCH(BN$2,q_projections!$2:$2,0))</f>
        <v>#N/A</v>
      </c>
      <c r="BO12" s="61" t="e">
        <f>INDEX(q_projections!$A:$BD,MATCH($A12,q_projections!$A:$A,0),MATCH(BO$2,q_projections!$2:$2,0))</f>
        <v>#N/A</v>
      </c>
      <c r="BP12" s="61" t="e">
        <f>INDEX(q_projections!$A:$BD,MATCH($A12,q_projections!$A:$A,0),MATCH(BP$2,q_projections!$2:$2,0))</f>
        <v>#N/A</v>
      </c>
      <c r="BQ12" s="61" t="e">
        <f>INDEX(q_projections!$A:$BD,MATCH($A12,q_projections!$A:$A,0),MATCH(BQ$2,q_projections!$2:$2,0))</f>
        <v>#N/A</v>
      </c>
      <c r="BR12" s="61" t="e">
        <f>INDEX(q_projections!$A:$BD,MATCH($A12,q_projections!$A:$A,0),MATCH(BR$2,q_projections!$2:$2,0))</f>
        <v>#N/A</v>
      </c>
      <c r="BS12" s="61" t="e">
        <f>INDEX(q_projections!$A:$BD,MATCH($A12,q_projections!$A:$A,0),MATCH(BS$2,q_projections!$2:$2,0))</f>
        <v>#N/A</v>
      </c>
      <c r="BT12" s="61" t="e">
        <f>INDEX(q_projections!$A:$BD,MATCH($A12,q_projections!$A:$A,0),MATCH(BT$2,q_projections!$2:$2,0))</f>
        <v>#N/A</v>
      </c>
      <c r="BU12" s="61" t="e">
        <f>INDEX(q_projections!$A:$BD,MATCH($A12,q_projections!$A:$A,0),MATCH(BU$2,q_projections!$2:$2,0))</f>
        <v>#N/A</v>
      </c>
      <c r="BV12" s="61" t="e">
        <f>INDEX(q_projections!$A:$BD,MATCH($A12,q_projections!$A:$A,0),MATCH(BV$2,q_projections!$2:$2,0))</f>
        <v>#N/A</v>
      </c>
      <c r="BW12" s="61" t="e">
        <f>INDEX(q_projections!$A:$BD,MATCH($A12,q_projections!$A:$A,0),MATCH(BW$2,q_projections!$2:$2,0))</f>
        <v>#N/A</v>
      </c>
      <c r="BX12" s="61" t="e">
        <f>INDEX(q_projections!$A:$BD,MATCH($A12,q_projections!$A:$A,0),MATCH(BX$2,q_projections!$2:$2,0))</f>
        <v>#N/A</v>
      </c>
      <c r="BY12" s="61" t="e">
        <f>INDEX(q_projections!$A:$BD,MATCH($A12,q_projections!$A:$A,0),MATCH(BY$2,q_projections!$2:$2,0))</f>
        <v>#N/A</v>
      </c>
      <c r="BZ12" s="61" t="e">
        <f>INDEX(q_projections!$A:$BD,MATCH($A12,q_projections!$A:$A,0),MATCH(BZ$2,q_projections!$2:$2,0))</f>
        <v>#N/A</v>
      </c>
      <c r="CA12" s="61" t="e">
        <f>INDEX(q_projections!$A:$BD,MATCH($A12,q_projections!$A:$A,0),MATCH(CA$2,q_projections!$2:$2,0))</f>
        <v>#N/A</v>
      </c>
      <c r="CB12" s="61" t="e">
        <f>INDEX(q_projections!$A:$BD,MATCH($A12,q_projections!$A:$A,0),MATCH(CB$2,q_projections!$2:$2,0))</f>
        <v>#N/A</v>
      </c>
      <c r="CC12" s="61" t="e">
        <f>INDEX(q_projections!$A:$BD,MATCH($A12,q_projections!$A:$A,0),MATCH(CC$2,q_projections!$2:$2,0))</f>
        <v>#N/A</v>
      </c>
      <c r="CD12" s="61" t="e">
        <f>INDEX(q_projections!$A:$BD,MATCH($A12,q_projections!$A:$A,0),MATCH(CD$2,q_projections!$2:$2,0))</f>
        <v>#N/A</v>
      </c>
      <c r="CE12" s="61" t="e">
        <f>INDEX(q_projections!$A:$BD,MATCH($A12,q_projections!$A:$A,0),MATCH(CE$2,q_projections!$2:$2,0))</f>
        <v>#N/A</v>
      </c>
      <c r="CF12" s="61" t="e">
        <f>INDEX(q_projections!$A:$BD,MATCH($A12,q_projections!$A:$A,0),MATCH(CF$2,q_projections!$2:$2,0))</f>
        <v>#N/A</v>
      </c>
      <c r="CG12" s="61" t="e">
        <f>INDEX(q_projections!$A:$BD,MATCH($A12,q_projections!$A:$A,0),MATCH(CG$2,q_projections!$2:$2,0))</f>
        <v>#N/A</v>
      </c>
      <c r="CH12" s="61" t="e">
        <f>INDEX(q_projections!$A:$BD,MATCH($A12,q_projections!$A:$A,0),MATCH(CH$2,q_projections!$2:$2,0))</f>
        <v>#N/A</v>
      </c>
      <c r="CI12" s="61" t="e">
        <f>INDEX(q_projections!$A:$BD,MATCH($A12,q_projections!$A:$A,0),MATCH(CI$2,q_projections!$2:$2,0))</f>
        <v>#N/A</v>
      </c>
      <c r="CJ12" s="61" t="e">
        <f>INDEX(q_projections!$A:$BD,MATCH($A12,q_projections!$A:$A,0),MATCH(CJ$2,q_projections!$2:$2,0))</f>
        <v>#N/A</v>
      </c>
      <c r="CK12" s="61" t="e">
        <f>INDEX(q_projections!$A:$BD,MATCH($A12,q_projections!$A:$A,0),MATCH(CK$2,q_projections!$2:$2,0))</f>
        <v>#N/A</v>
      </c>
      <c r="CL12" s="61" t="e">
        <f>INDEX(q_projections!$A:$BD,MATCH($A12,q_projections!$A:$A,0),MATCH(CL$2,q_projections!$2:$2,0))</f>
        <v>#N/A</v>
      </c>
      <c r="CM12" s="61" t="e">
        <f>INDEX(q_projections!$A:$BD,MATCH($A12,q_projections!$A:$A,0),MATCH(CM$2,q_projections!$2:$2,0))</f>
        <v>#N/A</v>
      </c>
      <c r="CN12" s="61" t="e">
        <f>INDEX(q_projections!$A:$BD,MATCH($A12,q_projections!$A:$A,0),MATCH(CN$2,q_projections!$2:$2,0))</f>
        <v>#N/A</v>
      </c>
      <c r="CO12" s="61" t="e">
        <f>INDEX(q_projections!$A:$BD,MATCH($A12,q_projections!$A:$A,0),MATCH(CO$2,q_projections!$2:$2,0))</f>
        <v>#N/A</v>
      </c>
      <c r="CP12" s="61" t="e">
        <f>INDEX(q_projections!$A:$BD,MATCH($A12,q_projections!$A:$A,0),MATCH(CP$2,q_projections!$2:$2,0))</f>
        <v>#N/A</v>
      </c>
      <c r="CQ12" s="61" t="e">
        <f>INDEX(q_projections!$A:$BD,MATCH($A12,q_projections!$A:$A,0),MATCH(CQ$2,q_projections!$2:$2,0))</f>
        <v>#N/A</v>
      </c>
      <c r="CR12" s="61" t="e">
        <f>INDEX(q_projections!$A:$BD,MATCH($A12,q_projections!$A:$A,0),MATCH(CR$2,q_projections!$2:$2,0))</f>
        <v>#N/A</v>
      </c>
      <c r="CS12" s="61" t="e">
        <f>INDEX(q_projections!$A:$BD,MATCH($A12,q_projections!$A:$A,0),MATCH(CS$2,q_projections!$2:$2,0))</f>
        <v>#N/A</v>
      </c>
      <c r="CT12" s="61" t="e">
        <f>INDEX(q_projections!$A:$BD,MATCH($A12,q_projections!$A:$A,0),MATCH(CT$2,q_projections!$2:$2,0))</f>
        <v>#N/A</v>
      </c>
      <c r="CU12" s="61" t="e">
        <f>INDEX(q_projections!$A:$BD,MATCH($A12,q_projections!$A:$A,0),MATCH(CU$2,q_projections!$2:$2,0))</f>
        <v>#N/A</v>
      </c>
      <c r="CV12" s="61" t="e">
        <f>INDEX(q_projections!$A:$BD,MATCH($A12,q_projections!$A:$A,0),MATCH(CV$2,q_projections!$2:$2,0))</f>
        <v>#N/A</v>
      </c>
      <c r="CW12" s="61" t="e">
        <f>INDEX(q_projections!$A:$BD,MATCH($A12,q_projections!$A:$A,0),MATCH(CW$2,q_projections!$2:$2,0))</f>
        <v>#N/A</v>
      </c>
      <c r="CX12" s="61" t="e">
        <f>INDEX(q_projections!$A:$BD,MATCH($A12,q_projections!$A:$A,0),MATCH(CX$2,q_projections!$2:$2,0))</f>
        <v>#N/A</v>
      </c>
      <c r="CY12" s="61" t="e">
        <f>INDEX(q_projections!$A:$BD,MATCH($A12,q_projections!$A:$A,0),MATCH(CY$2,q_projections!$2:$2,0))</f>
        <v>#N/A</v>
      </c>
      <c r="CZ12" s="61" t="e">
        <f>INDEX(q_projections!$A:$BD,MATCH($A12,q_projections!$A:$A,0),MATCH(CZ$2,q_projections!$2:$2,0))</f>
        <v>#N/A</v>
      </c>
      <c r="DA12" s="61" t="e">
        <f>INDEX(q_projections!$A:$BD,MATCH($A12,q_projections!$A:$A,0),MATCH(DA$2,q_projections!$2:$2,0))</f>
        <v>#N/A</v>
      </c>
      <c r="DB12" s="61" t="e">
        <f>INDEX(q_projections!$A:$BD,MATCH($A12,q_projections!$A:$A,0),MATCH(DB$2,q_projections!$2:$2,0))</f>
        <v>#N/A</v>
      </c>
      <c r="DC12" s="61" t="e">
        <f>INDEX(q_projections!$A:$BD,MATCH($A12,q_projections!$A:$A,0),MATCH(DC$2,q_projections!$2:$2,0))</f>
        <v>#N/A</v>
      </c>
      <c r="DD12" s="61" t="e">
        <f>INDEX(q_projections!$A:$BD,MATCH($A12,q_projections!$A:$A,0),MATCH(DD$2,q_projections!$2:$2,0))</f>
        <v>#N/A</v>
      </c>
      <c r="DE12" s="61" t="e">
        <f>INDEX(q_projections!$A:$BD,MATCH($A12,q_projections!$A:$A,0),MATCH(DE$2,q_projections!$2:$2,0))</f>
        <v>#N/A</v>
      </c>
      <c r="DF12" s="61" t="e">
        <f>INDEX(q_projections!$A:$BD,MATCH($A12,q_projections!$A:$A,0),MATCH(DF$2,q_projections!$2:$2,0))</f>
        <v>#N/A</v>
      </c>
      <c r="DG12" s="61" t="e">
        <f>INDEX(q_projections!$A:$BD,MATCH($A12,q_projections!$A:$A,0),MATCH(DG$2,q_projections!$2:$2,0))</f>
        <v>#N/A</v>
      </c>
      <c r="DH12" s="61" t="e">
        <f>INDEX(q_projections!$A:$BD,MATCH($A12,q_projections!$A:$A,0),MATCH(DH$2,q_projections!$2:$2,0))</f>
        <v>#N/A</v>
      </c>
      <c r="DI12" s="61" t="e">
        <f>INDEX(q_projections!$A:$BD,MATCH($A12,q_projections!$A:$A,0),MATCH(DI$2,q_projections!$2:$2,0))</f>
        <v>#N/A</v>
      </c>
      <c r="DJ12" s="61" t="e">
        <f>INDEX(q_projections!$A:$BD,MATCH($A12,q_projections!$A:$A,0),MATCH(DJ$2,q_projections!$2:$2,0))</f>
        <v>#N/A</v>
      </c>
      <c r="DK12" s="61" t="e">
        <f>INDEX(q_projections!$A:$BD,MATCH($A12,q_projections!$A:$A,0),MATCH(DK$2,q_projections!$2:$2,0))</f>
        <v>#N/A</v>
      </c>
      <c r="DL12" s="61" t="e">
        <f>INDEX(q_projections!$A:$BD,MATCH($A12,q_projections!$A:$A,0),MATCH(DL$2,q_projections!$2:$2,0))</f>
        <v>#N/A</v>
      </c>
      <c r="DM12" s="61" t="e">
        <f>INDEX(q_projections!$A:$BD,MATCH($A12,q_projections!$A:$A,0),MATCH(DM$2,q_projections!$2:$2,0))</f>
        <v>#N/A</v>
      </c>
      <c r="DN12" s="61" t="e">
        <f>INDEX(q_projections!$A:$BD,MATCH($A12,q_projections!$A:$A,0),MATCH(DN$2,q_projections!$2:$2,0))</f>
        <v>#N/A</v>
      </c>
      <c r="DO12" s="61" t="e">
        <f>INDEX(q_projections!$A:$BD,MATCH($A12,q_projections!$A:$A,0),MATCH(DO$2,q_projections!$2:$2,0))</f>
        <v>#N/A</v>
      </c>
      <c r="DP12" s="61" t="e">
        <f>INDEX(q_projections!$A:$BD,MATCH($A12,q_projections!$A:$A,0),MATCH(DP$2,q_projections!$2:$2,0))</f>
        <v>#N/A</v>
      </c>
      <c r="DQ12" s="61" t="e">
        <f>INDEX(q_projections!$A:$BD,MATCH($A12,q_projections!$A:$A,0),MATCH(DQ$2,q_projections!$2:$2,0))</f>
        <v>#N/A</v>
      </c>
      <c r="DR12" s="61" t="e">
        <f>INDEX(q_projections!$A:$BD,MATCH($A12,q_projections!$A:$A,0),MATCH(DR$2,q_projections!$2:$2,0))</f>
        <v>#N/A</v>
      </c>
      <c r="DS12" s="61" t="e">
        <f>INDEX(q_projections!$A:$BD,MATCH($A12,q_projections!$A:$A,0),MATCH(DS$2,q_projections!$2:$2,0))</f>
        <v>#N/A</v>
      </c>
      <c r="DT12" s="61" t="e">
        <f>INDEX(q_projections!$A:$BD,MATCH($A12,q_projections!$A:$A,0),MATCH(DT$2,q_projections!$2:$2,0))</f>
        <v>#N/A</v>
      </c>
      <c r="DU12" s="61" t="e">
        <f>INDEX(q_projections!$A:$BD,MATCH($A12,q_projections!$A:$A,0),MATCH(DU$2,q_projections!$2:$2,0))</f>
        <v>#N/A</v>
      </c>
      <c r="DV12" s="61" t="e">
        <f>INDEX(q_projections!$A:$BD,MATCH($A12,q_projections!$A:$A,0),MATCH(DV$2,q_projections!$2:$2,0))</f>
        <v>#N/A</v>
      </c>
      <c r="DW12" s="61" t="e">
        <f>INDEX(q_projections!$A:$BD,MATCH($A12,q_projections!$A:$A,0),MATCH(DW$2,q_projections!$2:$2,0))</f>
        <v>#N/A</v>
      </c>
      <c r="DX12" s="61" t="e">
        <f>INDEX(q_projections!$A:$BD,MATCH($A12,q_projections!$A:$A,0),MATCH(DX$2,q_projections!$2:$2,0))</f>
        <v>#N/A</v>
      </c>
      <c r="DY12" s="61" t="e">
        <f>INDEX(q_projections!$A:$BD,MATCH($A12,q_projections!$A:$A,0),MATCH(DY$2,q_projections!$2:$2,0))</f>
        <v>#N/A</v>
      </c>
      <c r="DZ12" s="61" t="e">
        <f>INDEX(q_projections!$A:$BD,MATCH($A12,q_projections!$A:$A,0),MATCH(DZ$2,q_projections!$2:$2,0))</f>
        <v>#N/A</v>
      </c>
      <c r="EA12" s="61" t="e">
        <f>INDEX(q_projections!$A:$BD,MATCH($A12,q_projections!$A:$A,0),MATCH(EA$2,q_projections!$2:$2,0))</f>
        <v>#N/A</v>
      </c>
      <c r="EB12" s="61" t="e">
        <f>INDEX(q_projections!$A:$BD,MATCH($A12,q_projections!$A:$A,0),MATCH(EB$2,q_projections!$2:$2,0))</f>
        <v>#N/A</v>
      </c>
      <c r="EC12" s="61" t="e">
        <f>INDEX(q_projections!$A:$BD,MATCH($A12,q_projections!$A:$A,0),MATCH(EC$2,q_projections!$2:$2,0))</f>
        <v>#N/A</v>
      </c>
      <c r="ED12" s="61" t="e">
        <f>INDEX(q_projections!$A:$BD,MATCH($A12,q_projections!$A:$A,0),MATCH(ED$2,q_projections!$2:$2,0))</f>
        <v>#N/A</v>
      </c>
      <c r="EE12" s="61" t="e">
        <f>INDEX(q_projections!$A:$BD,MATCH($A12,q_projections!$A:$A,0),MATCH(EE$2,q_projections!$2:$2,0))</f>
        <v>#N/A</v>
      </c>
      <c r="EF12" s="61" t="e">
        <f>INDEX(q_projections!$A:$BD,MATCH($A12,q_projections!$A:$A,0),MATCH(EF$2,q_projections!$2:$2,0))</f>
        <v>#N/A</v>
      </c>
      <c r="EG12" s="61" t="e">
        <f>INDEX(q_projections!$A:$BD,MATCH($A12,q_projections!$A:$A,0),MATCH(EG$2,q_projections!$2:$2,0))</f>
        <v>#N/A</v>
      </c>
      <c r="EH12" s="61" t="e">
        <f>INDEX(q_projections!$A:$BD,MATCH($A12,q_projections!$A:$A,0),MATCH(EH$2,q_projections!$2:$2,0))</f>
        <v>#N/A</v>
      </c>
      <c r="EI12" s="61" t="e">
        <f>INDEX(q_projections!$A:$BD,MATCH($A12,q_projections!$A:$A,0),MATCH(EI$2,q_projections!$2:$2,0))</f>
        <v>#N/A</v>
      </c>
      <c r="EJ12" s="61" t="e">
        <f>INDEX(q_projections!$A:$BD,MATCH($A12,q_projections!$A:$A,0),MATCH(EJ$2,q_projections!$2:$2,0))</f>
        <v>#N/A</v>
      </c>
      <c r="EK12" s="61" t="e">
        <f>INDEX(q_projections!$A:$BD,MATCH($A12,q_projections!$A:$A,0),MATCH(EK$2,q_projections!$2:$2,0))</f>
        <v>#N/A</v>
      </c>
      <c r="EL12" s="61" t="e">
        <f>INDEX(q_projections!$A:$BD,MATCH($A12,q_projections!$A:$A,0),MATCH(EL$2,q_projections!$2:$2,0))</f>
        <v>#N/A</v>
      </c>
      <c r="EM12" s="61" t="e">
        <f>INDEX(q_projections!$A:$BD,MATCH($A12,q_projections!$A:$A,0),MATCH(EM$2,q_projections!$2:$2,0))</f>
        <v>#N/A</v>
      </c>
      <c r="EN12" s="61" t="e">
        <f>INDEX(q_projections!$A:$BD,MATCH($A12,q_projections!$A:$A,0),MATCH(EN$2,q_projections!$2:$2,0))</f>
        <v>#N/A</v>
      </c>
      <c r="EO12" s="61" t="e">
        <f>INDEX(q_projections!$A:$BD,MATCH($A12,q_projections!$A:$A,0),MATCH(EO$2,q_projections!$2:$2,0))</f>
        <v>#N/A</v>
      </c>
      <c r="EP12" s="61" t="e">
        <f>INDEX(q_projections!$A:$BD,MATCH($A12,q_projections!$A:$A,0),MATCH(EP$2,q_projections!$2:$2,0))</f>
        <v>#N/A</v>
      </c>
      <c r="EQ12" s="61" t="e">
        <f>INDEX(q_projections!$A:$BD,MATCH($A12,q_projections!$A:$A,0),MATCH(EQ$2,q_projections!$2:$2,0))</f>
        <v>#N/A</v>
      </c>
      <c r="ER12" s="61" t="e">
        <f>INDEX(q_projections!$A:$BD,MATCH($A12,q_projections!$A:$A,0),MATCH(ER$2,q_projections!$2:$2,0))</f>
        <v>#N/A</v>
      </c>
      <c r="ES12" s="61" t="e">
        <f>INDEX(q_projections!$A:$BD,MATCH($A12,q_projections!$A:$A,0),MATCH(ES$2,q_projections!$2:$2,0))</f>
        <v>#N/A</v>
      </c>
      <c r="ET12" s="61" t="e">
        <f>INDEX(q_projections!$A:$BD,MATCH($A12,q_projections!$A:$A,0),MATCH(ET$2,q_projections!$2:$2,0))</f>
        <v>#N/A</v>
      </c>
      <c r="EU12" s="61" t="e">
        <f>INDEX(q_projections!$A:$BD,MATCH($A12,q_projections!$A:$A,0),MATCH(EU$2,q_projections!$2:$2,0))</f>
        <v>#N/A</v>
      </c>
      <c r="EV12" s="61" t="e">
        <f>INDEX(q_projections!$A:$BD,MATCH($A12,q_projections!$A:$A,0),MATCH(EV$2,q_projections!$2:$2,0))</f>
        <v>#N/A</v>
      </c>
      <c r="EW12" s="61" t="e">
        <f>INDEX(q_projections!$A:$BD,MATCH($A12,q_projections!$A:$A,0),MATCH(EW$2,q_projections!$2:$2,0))</f>
        <v>#N/A</v>
      </c>
      <c r="EX12" s="61" t="e">
        <f>INDEX(q_projections!$A:$BD,MATCH($A12,q_projections!$A:$A,0),MATCH(EX$2,q_projections!$2:$2,0))</f>
        <v>#N/A</v>
      </c>
      <c r="EY12" s="61" t="e">
        <f>INDEX(q_projections!$A:$BD,MATCH($A12,q_projections!$A:$A,0),MATCH(EY$2,q_projections!$2:$2,0))</f>
        <v>#N/A</v>
      </c>
      <c r="EZ12" s="61" t="e">
        <f>INDEX(q_projections!$A:$BD,MATCH($A12,q_projections!$A:$A,0),MATCH(EZ$2,q_projections!$2:$2,0))</f>
        <v>#N/A</v>
      </c>
      <c r="FA12" s="61" t="e">
        <f>INDEX(q_projections!$A:$BD,MATCH($A12,q_projections!$A:$A,0),MATCH(FA$2,q_projections!$2:$2,0))</f>
        <v>#N/A</v>
      </c>
      <c r="FB12" s="61" t="e">
        <f>INDEX(q_projections!$A:$BD,MATCH($A12,q_projections!$A:$A,0),MATCH(FB$2,q_projections!$2:$2,0))</f>
        <v>#N/A</v>
      </c>
      <c r="FC12" s="61" t="e">
        <f>INDEX(q_projections!$A:$BD,MATCH($A12,q_projections!$A:$A,0),MATCH(FC$2,q_projections!$2:$2,0))</f>
        <v>#N/A</v>
      </c>
      <c r="FD12" s="61" t="e">
        <f>INDEX(q_projections!$A:$BD,MATCH($A12,q_projections!$A:$A,0),MATCH(FD$2,q_projections!$2:$2,0))</f>
        <v>#N/A</v>
      </c>
      <c r="FE12" s="61" t="e">
        <f>INDEX(q_projections!$A:$BD,MATCH($A12,q_projections!$A:$A,0),MATCH(FE$2,q_projections!$2:$2,0))</f>
        <v>#N/A</v>
      </c>
      <c r="FF12" s="61" t="e">
        <f>INDEX(q_projections!$A:$BD,MATCH($A12,q_projections!$A:$A,0),MATCH(FF$2,q_projections!$2:$2,0))</f>
        <v>#N/A</v>
      </c>
      <c r="FG12" s="61" t="e">
        <f>INDEX(q_projections!$A:$BD,MATCH($A12,q_projections!$A:$A,0),MATCH(FG$2,q_projections!$2:$2,0))</f>
        <v>#N/A</v>
      </c>
      <c r="FH12" s="61" t="e">
        <f>INDEX(q_projections!$A:$BD,MATCH($A12,q_projections!$A:$A,0),MATCH(FH$2,q_projections!$2:$2,0))</f>
        <v>#N/A</v>
      </c>
      <c r="FI12" s="61" t="e">
        <f>INDEX(q_projections!$A:$BD,MATCH($A12,q_projections!$A:$A,0),MATCH(FI$2,q_projections!$2:$2,0))</f>
        <v>#N/A</v>
      </c>
      <c r="FJ12" s="61" t="e">
        <f>INDEX(q_projections!$A:$BD,MATCH($A12,q_projections!$A:$A,0),MATCH(FJ$2,q_projections!$2:$2,0))</f>
        <v>#N/A</v>
      </c>
      <c r="FK12" s="61" t="e">
        <f>INDEX(q_projections!$A:$BD,MATCH($A12,q_projections!$A:$A,0),MATCH(FK$2,q_projections!$2:$2,0))</f>
        <v>#N/A</v>
      </c>
      <c r="FL12" s="61" t="e">
        <f>INDEX(q_projections!$A:$BD,MATCH($A12,q_projections!$A:$A,0),MATCH(FL$2,q_projections!$2:$2,0))</f>
        <v>#N/A</v>
      </c>
      <c r="FM12" s="61" t="e">
        <f>INDEX(q_projections!$A:$BD,MATCH($A12,q_projections!$A:$A,0),MATCH(FM$2,q_projections!$2:$2,0))</f>
        <v>#N/A</v>
      </c>
      <c r="FN12" s="61" t="e">
        <f>INDEX(q_projections!$A:$BD,MATCH($A12,q_projections!$A:$A,0),MATCH(FN$2,q_projections!$2:$2,0))</f>
        <v>#N/A</v>
      </c>
      <c r="FO12" s="61" t="e">
        <f>INDEX(q_projections!$A:$BD,MATCH($A12,q_projections!$A:$A,0),MATCH(FO$2,q_projections!$2:$2,0))</f>
        <v>#N/A</v>
      </c>
      <c r="FP12" s="61" t="e">
        <f>INDEX(q_projections!$A:$BD,MATCH($A12,q_projections!$A:$A,0),MATCH(FP$2,q_projections!$2:$2,0))</f>
        <v>#N/A</v>
      </c>
      <c r="FQ12" s="61" t="e">
        <f>INDEX(q_projections!$A:$BD,MATCH($A12,q_projections!$A:$A,0),MATCH(FQ$2,q_projections!$2:$2,0))</f>
        <v>#N/A</v>
      </c>
      <c r="FR12" s="61" t="e">
        <f>INDEX(q_projections!$A:$BD,MATCH($A12,q_projections!$A:$A,0),MATCH(FR$2,q_projections!$2:$2,0))</f>
        <v>#N/A</v>
      </c>
      <c r="FS12" s="61" t="e">
        <f>INDEX(q_projections!$A:$BD,MATCH($A12,q_projections!$A:$A,0),MATCH(FS$2,q_projections!$2:$2,0))</f>
        <v>#N/A</v>
      </c>
      <c r="FT12" s="61" t="e">
        <f>INDEX(q_projections!$A:$BD,MATCH($A12,q_projections!$A:$A,0),MATCH(FT$2,q_projections!$2:$2,0))</f>
        <v>#N/A</v>
      </c>
      <c r="FU12" s="61" t="e">
        <f>INDEX(q_projections!$A:$BD,MATCH($A12,q_projections!$A:$A,0),MATCH(FU$2,q_projections!$2:$2,0))</f>
        <v>#N/A</v>
      </c>
      <c r="FV12" s="61" t="e">
        <f>INDEX(q_projections!$A:$BD,MATCH($A12,q_projections!$A:$A,0),MATCH(FV$2,q_projections!$2:$2,0))</f>
        <v>#N/A</v>
      </c>
      <c r="FW12" s="61" t="e">
        <f>INDEX(q_projections!$A:$BD,MATCH($A12,q_projections!$A:$A,0),MATCH(FW$2,q_projections!$2:$2,0))</f>
        <v>#N/A</v>
      </c>
      <c r="FX12" s="61" t="e">
        <f>INDEX(q_projections!$A:$BD,MATCH($A12,q_projections!$A:$A,0),MATCH(FX$2,q_projections!$2:$2,0))</f>
        <v>#N/A</v>
      </c>
      <c r="FY12" s="61" t="e">
        <f>INDEX(q_projections!$A:$BD,MATCH($A12,q_projections!$A:$A,0),MATCH(FY$2,q_projections!$2:$2,0))</f>
        <v>#N/A</v>
      </c>
      <c r="FZ12" s="61" t="e">
        <f>INDEX(q_projections!$A:$BD,MATCH($A12,q_projections!$A:$A,0),MATCH(FZ$2,q_projections!$2:$2,0))</f>
        <v>#N/A</v>
      </c>
      <c r="GA12" s="61" t="e">
        <f>INDEX(q_projections!$A:$BD,MATCH($A12,q_projections!$A:$A,0),MATCH(GA$2,q_projections!$2:$2,0))</f>
        <v>#N/A</v>
      </c>
      <c r="GB12" s="61" t="e">
        <f>INDEX(q_projections!$A:$BD,MATCH($A12,q_projections!$A:$A,0),MATCH(GB$2,q_projections!$2:$2,0))</f>
        <v>#N/A</v>
      </c>
      <c r="GC12" s="61" t="e">
        <f>INDEX(q_projections!$A:$BD,MATCH($A12,q_projections!$A:$A,0),MATCH(GC$2,q_projections!$2:$2,0))</f>
        <v>#N/A</v>
      </c>
      <c r="GD12" s="61">
        <f>INDEX(q_projections!$A:$BD,MATCH($A12,q_projections!$A:$A,0),MATCH(GD$2,q_projections!$2:$2,0))</f>
        <v>3.8740000000000001</v>
      </c>
      <c r="GE12" s="61">
        <f>INDEX(q_projections!$A:$BD,MATCH($A12,q_projections!$A:$A,0),MATCH(GE$2,q_projections!$2:$2,0))</f>
        <v>-0.95899999999999996</v>
      </c>
      <c r="GF12" s="61">
        <f>INDEX(q_projections!$A:$BD,MATCH($A12,q_projections!$A:$A,0),MATCH(GF$2,q_projections!$2:$2,0))</f>
        <v>-0.157</v>
      </c>
      <c r="GG12" s="61">
        <f>INDEX(q_projections!$A:$BD,MATCH($A12,q_projections!$A:$A,0),MATCH(GG$2,q_projections!$2:$2,0))</f>
        <v>0.56200000000000006</v>
      </c>
      <c r="GH12" s="61">
        <f>INDEX(q_projections!$A:$BD,MATCH($A12,q_projections!$A:$A,0),MATCH(GH$2,q_projections!$2:$2,0))</f>
        <v>0.47099999999999997</v>
      </c>
      <c r="GI12" s="61">
        <f>INDEX(q_projections!$A:$BD,MATCH($A12,q_projections!$A:$A,0),MATCH(GI$2,q_projections!$2:$2,0))</f>
        <v>-1.4690000000000001</v>
      </c>
      <c r="GJ12" s="61">
        <f>INDEX(q_projections!$A:$BD,MATCH($A12,q_projections!$A:$A,0),MATCH(GJ$2,q_projections!$2:$2,0))</f>
        <v>0.247</v>
      </c>
      <c r="GK12" s="61">
        <f>INDEX(q_projections!$A:$BD,MATCH($A12,q_projections!$A:$A,0),MATCH(GK$2,q_projections!$2:$2,0))</f>
        <v>2.9060000000000001</v>
      </c>
      <c r="GL12" s="61">
        <f>INDEX(q_projections!$A:$BD,MATCH($A12,q_projections!$A:$A,0),MATCH(GL$2,q_projections!$2:$2,0))</f>
        <v>0.98399999999999999</v>
      </c>
      <c r="GM12" s="61">
        <f>INDEX(q_projections!$A:$BD,MATCH($A12,q_projections!$A:$A,0),MATCH(GM$2,q_projections!$2:$2,0))</f>
        <v>1.9279999999999999</v>
      </c>
      <c r="GN12" s="61">
        <f>INDEX(q_projections!$A:$BD,MATCH($A12,q_projections!$A:$A,0),MATCH(GN$2,q_projections!$2:$2,0))</f>
        <v>1.4239999999999999</v>
      </c>
      <c r="GO12" s="61">
        <f>INDEX(q_projections!$A:$BD,MATCH($A12,q_projections!$A:$A,0),MATCH(GO$2,q_projections!$2:$2,0))</f>
        <v>1.268</v>
      </c>
      <c r="GP12" s="61">
        <f>INDEX(q_projections!$A:$BD,MATCH($A12,q_projections!$A:$A,0),MATCH(GP$2,q_projections!$2:$2,0))</f>
        <v>1.268</v>
      </c>
      <c r="GQ12" s="61">
        <f>INDEX(q_projections!$A:$BD,MATCH($A12,q_projections!$A:$A,0),MATCH(GQ$2,q_projections!$2:$2,0))</f>
        <v>1.129</v>
      </c>
      <c r="GR12" s="61">
        <f>INDEX(q_projections!$A:$BD,MATCH($A12,q_projections!$A:$A,0),MATCH(GR$2,q_projections!$2:$2,0))</f>
        <v>1.079</v>
      </c>
      <c r="GS12" s="61">
        <f>INDEX(q_projections!$A:$BD,MATCH($A12,q_projections!$A:$A,0),MATCH(GS$2,q_projections!$2:$2,0))</f>
        <v>0.95399999999999996</v>
      </c>
      <c r="GT12" s="61">
        <f>INDEX(q_projections!$A:$BD,MATCH($A12,q_projections!$A:$A,0),MATCH(GT$2,q_projections!$2:$2,0))</f>
        <v>0.99299999999999999</v>
      </c>
      <c r="GU12" s="61">
        <f>INDEX(q_projections!$A:$BD,MATCH($A12,q_projections!$A:$A,0),MATCH(GU$2,q_projections!$2:$2,0))</f>
        <v>0.96</v>
      </c>
      <c r="GV12" s="61">
        <f>INDEX(q_projections!$A:$BD,MATCH($A12,q_projections!$A:$A,0),MATCH(GV$2,q_projections!$2:$2,0))</f>
        <v>0.95699999999999996</v>
      </c>
      <c r="GW12" s="61">
        <f>INDEX(q_projections!$A:$BD,MATCH($A12,q_projections!$A:$A,0),MATCH(GW$2,q_projections!$2:$2,0))</f>
        <v>0.85599999999999998</v>
      </c>
      <c r="GX12" s="61">
        <f>INDEX(q_projections!$A:$BD,MATCH($A12,q_projections!$A:$A,0),MATCH(GX$2,q_projections!$2:$2,0))</f>
        <v>0.86099999999999999</v>
      </c>
      <c r="GY12" s="61">
        <f>INDEX(q_projections!$A:$BD,MATCH($A12,q_projections!$A:$A,0),MATCH(GY$2,q_projections!$2:$2,0))</f>
        <v>0.83699999999999997</v>
      </c>
      <c r="GZ12" s="61">
        <f>INDEX(q_projections!$A:$BD,MATCH($A12,q_projections!$A:$A,0),MATCH(GZ$2,q_projections!$2:$2,0))</f>
        <v>0.82</v>
      </c>
      <c r="HA12" s="61">
        <f>INDEX(q_projections!$A:$BD,MATCH($A12,q_projections!$A:$A,0),MATCH(HA$2,q_projections!$2:$2,0))</f>
        <v>0.80500000000000005</v>
      </c>
      <c r="HB12" s="61">
        <f>INDEX(q_projections!$A:$BD,MATCH($A12,q_projections!$A:$A,0),MATCH(HB$2,q_projections!$2:$2,0))</f>
        <v>0.80300000000000005</v>
      </c>
      <c r="HC12" s="61">
        <f>INDEX(q_projections!$A:$BD,MATCH($A12,q_projections!$A:$A,0),MATCH(HC$2,q_projections!$2:$2,0))</f>
        <v>0.79500000000000004</v>
      </c>
      <c r="HD12" s="61">
        <f>INDEX(q_projections!$A:$BD,MATCH($A12,q_projections!$A:$A,0),MATCH(HD$2,q_projections!$2:$2,0))</f>
        <v>0.77200000000000002</v>
      </c>
      <c r="HE12" s="61">
        <f>INDEX(q_projections!$A:$BD,MATCH($A12,q_projections!$A:$A,0),MATCH(HE$2,q_projections!$2:$2,0))</f>
        <v>0.753</v>
      </c>
      <c r="HF12" s="61">
        <f>INDEX(q_projections!$A:$BD,MATCH($A12,q_projections!$A:$A,0),MATCH(HF$2,q_projections!$2:$2,0))</f>
        <v>0.746</v>
      </c>
      <c r="HG12" s="61">
        <f>INDEX(q_projections!$A:$BD,MATCH($A12,q_projections!$A:$A,0),MATCH(HG$2,q_projections!$2:$2,0))</f>
        <v>0.71899999999999997</v>
      </c>
      <c r="HH12" s="61">
        <f>INDEX(q_projections!$A:$BD,MATCH($A12,q_projections!$A:$A,0),MATCH(HH$2,q_projections!$2:$2,0))</f>
        <v>0.71</v>
      </c>
      <c r="HI12" s="61">
        <f>INDEX(q_projections!$A:$BD,MATCH($A12,q_projections!$A:$A,0),MATCH(HI$2,q_projections!$2:$2,0))</f>
        <v>0.69199999999999995</v>
      </c>
      <c r="HJ12" s="61">
        <f>INDEX(q_projections!$A:$BD,MATCH($A12,q_projections!$A:$A,0),MATCH(HJ$2,q_projections!$2:$2,0))</f>
        <v>0.68200000000000005</v>
      </c>
      <c r="HK12" s="61">
        <f>INDEX(q_projections!$A:$BD,MATCH($A12,q_projections!$A:$A,0),MATCH(HK$2,q_projections!$2:$2,0))</f>
        <v>0.65700000000000003</v>
      </c>
      <c r="HL12" s="61">
        <f>INDEX(q_projections!$A:$BD,MATCH($A12,q_projections!$A:$A,0),MATCH(HL$2,q_projections!$2:$2,0))</f>
        <v>0.64</v>
      </c>
      <c r="HM12" s="61">
        <f>INDEX(q_projections!$A:$BD,MATCH($A12,q_projections!$A:$A,0),MATCH(HM$2,q_projections!$2:$2,0))</f>
        <v>0.623</v>
      </c>
      <c r="HN12" s="61">
        <f>INDEX(q_projections!$A:$BD,MATCH($A12,q_projections!$A:$A,0),MATCH(HN$2,q_projections!$2:$2,0))</f>
        <v>0.61299999999999999</v>
      </c>
      <c r="HO12" s="61">
        <f>INDEX(q_projections!$A:$BD,MATCH($A12,q_projections!$A:$A,0),MATCH(HO$2,q_projections!$2:$2,0))</f>
        <v>0.58899999999999997</v>
      </c>
      <c r="HP12" s="61">
        <f>INDEX(q_projections!$A:$BD,MATCH($A12,q_projections!$A:$A,0),MATCH(HP$2,q_projections!$2:$2,0))</f>
        <v>0.64800000000000002</v>
      </c>
      <c r="HQ12" s="61">
        <f>INDEX(q_projections!$A:$BD,MATCH($A12,q_projections!$A:$A,0),MATCH(HQ$2,q_projections!$2:$2,0))</f>
        <v>0.66800000000000004</v>
      </c>
      <c r="HR12" s="61">
        <f>INDEX(q_projections!$A:$BD,MATCH($A12,q_projections!$A:$A,0),MATCH(HR$2,q_projections!$2:$2,0))</f>
        <v>0.66200000000000003</v>
      </c>
      <c r="HS12" s="61">
        <f>INDEX(q_projections!$A:$BD,MATCH($A12,q_projections!$A:$A,0),MATCH(HS$2,q_projections!$2:$2,0))</f>
        <v>0.65400000000000003</v>
      </c>
      <c r="HT12" s="61">
        <f>INDEX(q_projections!$A:$BD,MATCH($A12,q_projections!$A:$A,0),MATCH(HT$2,q_projections!$2:$2,0))</f>
        <v>0.65</v>
      </c>
      <c r="HU12" s="61">
        <f>INDEX(q_projections!$A:$BD,MATCH($A12,q_projections!$A:$A,0),MATCH(HU$2,q_projections!$2:$2,0))</f>
        <v>0.64600000000000002</v>
      </c>
      <c r="HV12" s="61">
        <f>INDEX(q_projections!$A:$BD,MATCH($A12,q_projections!$A:$A,0),MATCH(HV$2,q_projections!$2:$2,0))</f>
        <v>0.64800000000000002</v>
      </c>
      <c r="HW12" s="61">
        <f>INDEX(q_projections!$A:$BD,MATCH($A12,q_projections!$A:$A,0),MATCH(HW$2,q_projections!$2:$2,0))</f>
        <v>0.65800000000000003</v>
      </c>
      <c r="HX12" s="61">
        <f>INDEX(q_projections!$A:$BD,MATCH($A12,q_projections!$A:$A,0),MATCH(HX$2,q_projections!$2:$2,0))</f>
        <v>0.65500000000000003</v>
      </c>
      <c r="HY12" s="61">
        <f>INDEX(q_projections!$A:$BD,MATCH($A12,q_projections!$A:$A,0),MATCH(HY$2,q_projections!$2:$2,0))</f>
        <v>0.65200000000000002</v>
      </c>
      <c r="HZ12" s="61">
        <f>INDEX(q_projections!$A:$BD,MATCH($A12,q_projections!$A:$A,0),MATCH(HZ$2,q_projections!$2:$2,0))</f>
        <v>0.64800000000000002</v>
      </c>
      <c r="IA12" s="61">
        <f>INDEX(q_projections!$A:$BD,MATCH($A12,q_projections!$A:$A,0),MATCH(IA$2,q_projections!$2:$2,0))</f>
        <v>0.64700000000000002</v>
      </c>
      <c r="IB12" s="61">
        <f>INDEX(q_projections!$A:$BD,MATCH($A12,q_projections!$A:$A,0),MATCH(IB$2,q_projections!$2:$2,0))</f>
        <v>0.63</v>
      </c>
      <c r="IC12" s="61">
        <f>INDEX(q_projections!$A:$BD,MATCH($A12,q_projections!$A:$A,0),MATCH(IC$2,q_projections!$2:$2,0))</f>
        <v>0.60699999999999998</v>
      </c>
    </row>
    <row r="13" spans="1:238" s="61" customFormat="1">
      <c r="A13" s="74" t="s">
        <v>540</v>
      </c>
      <c r="B13" s="61" t="e">
        <f>INDEX(q_projections!$A:$BD,MATCH($A13,q_projections!$A:$A,0),MATCH(B$2,q_projections!$2:$2,0))</f>
        <v>#N/A</v>
      </c>
      <c r="C13" s="61" t="e">
        <f>INDEX(q_projections!$A:$BD,MATCH($A13,q_projections!$A:$A,0),MATCH(C$2,q_projections!$2:$2,0))</f>
        <v>#N/A</v>
      </c>
      <c r="D13" s="61" t="e">
        <f>INDEX(q_projections!$A:$BD,MATCH($A13,q_projections!$A:$A,0),MATCH(D$2,q_projections!$2:$2,0))</f>
        <v>#N/A</v>
      </c>
      <c r="E13" s="61" t="e">
        <f>INDEX(q_projections!$A:$BD,MATCH($A13,q_projections!$A:$A,0),MATCH(E$2,q_projections!$2:$2,0))</f>
        <v>#N/A</v>
      </c>
      <c r="F13" s="61" t="e">
        <f>INDEX(q_projections!$A:$BD,MATCH($A13,q_projections!$A:$A,0),MATCH(F$2,q_projections!$2:$2,0))</f>
        <v>#N/A</v>
      </c>
      <c r="G13" s="61" t="e">
        <f>INDEX(q_projections!$A:$BD,MATCH($A13,q_projections!$A:$A,0),MATCH(G$2,q_projections!$2:$2,0))</f>
        <v>#N/A</v>
      </c>
      <c r="H13" s="61" t="e">
        <f>INDEX(q_projections!$A:$BD,MATCH($A13,q_projections!$A:$A,0),MATCH(H$2,q_projections!$2:$2,0))</f>
        <v>#N/A</v>
      </c>
      <c r="I13" s="61" t="e">
        <f>INDEX(q_projections!$A:$BD,MATCH($A13,q_projections!$A:$A,0),MATCH(I$2,q_projections!$2:$2,0))</f>
        <v>#N/A</v>
      </c>
      <c r="J13" s="61" t="e">
        <f>INDEX(q_projections!$A:$BD,MATCH($A13,q_projections!$A:$A,0),MATCH(J$2,q_projections!$2:$2,0))</f>
        <v>#N/A</v>
      </c>
      <c r="K13" s="61" t="e">
        <f>INDEX(q_projections!$A:$BD,MATCH($A13,q_projections!$A:$A,0),MATCH(K$2,q_projections!$2:$2,0))</f>
        <v>#N/A</v>
      </c>
      <c r="L13" s="61" t="e">
        <f>INDEX(q_projections!$A:$BD,MATCH($A13,q_projections!$A:$A,0),MATCH(L$2,q_projections!$2:$2,0))</f>
        <v>#N/A</v>
      </c>
      <c r="M13" s="61" t="e">
        <f>INDEX(q_projections!$A:$BD,MATCH($A13,q_projections!$A:$A,0),MATCH(M$2,q_projections!$2:$2,0))</f>
        <v>#N/A</v>
      </c>
      <c r="N13" s="61" t="e">
        <f>INDEX(q_projections!$A:$BD,MATCH($A13,q_projections!$A:$A,0),MATCH(N$2,q_projections!$2:$2,0))</f>
        <v>#N/A</v>
      </c>
      <c r="O13" s="61" t="e">
        <f>INDEX(q_projections!$A:$BD,MATCH($A13,q_projections!$A:$A,0),MATCH(O$2,q_projections!$2:$2,0))</f>
        <v>#N/A</v>
      </c>
      <c r="P13" s="61" t="e">
        <f>INDEX(q_projections!$A:$BD,MATCH($A13,q_projections!$A:$A,0),MATCH(P$2,q_projections!$2:$2,0))</f>
        <v>#N/A</v>
      </c>
      <c r="Q13" s="61" t="e">
        <f>INDEX(q_projections!$A:$BD,MATCH($A13,q_projections!$A:$A,0),MATCH(Q$2,q_projections!$2:$2,0))</f>
        <v>#N/A</v>
      </c>
      <c r="R13" s="61" t="e">
        <f>INDEX(q_projections!$A:$BD,MATCH($A13,q_projections!$A:$A,0),MATCH(R$2,q_projections!$2:$2,0))</f>
        <v>#N/A</v>
      </c>
      <c r="S13" s="61" t="e">
        <f>INDEX(q_projections!$A:$BD,MATCH($A13,q_projections!$A:$A,0),MATCH(S$2,q_projections!$2:$2,0))</f>
        <v>#N/A</v>
      </c>
      <c r="T13" s="61" t="e">
        <f>INDEX(q_projections!$A:$BD,MATCH($A13,q_projections!$A:$A,0),MATCH(T$2,q_projections!$2:$2,0))</f>
        <v>#N/A</v>
      </c>
      <c r="U13" s="61" t="e">
        <f>INDEX(q_projections!$A:$BD,MATCH($A13,q_projections!$A:$A,0),MATCH(U$2,q_projections!$2:$2,0))</f>
        <v>#N/A</v>
      </c>
      <c r="V13" s="61" t="e">
        <f>INDEX(q_projections!$A:$BD,MATCH($A13,q_projections!$A:$A,0),MATCH(V$2,q_projections!$2:$2,0))</f>
        <v>#N/A</v>
      </c>
      <c r="W13" s="61" t="e">
        <f>INDEX(q_projections!$A:$BD,MATCH($A13,q_projections!$A:$A,0),MATCH(W$2,q_projections!$2:$2,0))</f>
        <v>#N/A</v>
      </c>
      <c r="X13" s="61" t="e">
        <f>INDEX(q_projections!$A:$BD,MATCH($A13,q_projections!$A:$A,0),MATCH(X$2,q_projections!$2:$2,0))</f>
        <v>#N/A</v>
      </c>
      <c r="Y13" s="61" t="e">
        <f>INDEX(q_projections!$A:$BD,MATCH($A13,q_projections!$A:$A,0),MATCH(Y$2,q_projections!$2:$2,0))</f>
        <v>#N/A</v>
      </c>
      <c r="Z13" s="61" t="e">
        <f>INDEX(q_projections!$A:$BD,MATCH($A13,q_projections!$A:$A,0),MATCH(Z$2,q_projections!$2:$2,0))</f>
        <v>#N/A</v>
      </c>
      <c r="AA13" s="61" t="e">
        <f>INDEX(q_projections!$A:$BD,MATCH($A13,q_projections!$A:$A,0),MATCH(AA$2,q_projections!$2:$2,0))</f>
        <v>#N/A</v>
      </c>
      <c r="AB13" s="61" t="e">
        <f>INDEX(q_projections!$A:$BD,MATCH($A13,q_projections!$A:$A,0),MATCH(AB$2,q_projections!$2:$2,0))</f>
        <v>#N/A</v>
      </c>
      <c r="AC13" s="61" t="e">
        <f>INDEX(q_projections!$A:$BD,MATCH($A13,q_projections!$A:$A,0),MATCH(AC$2,q_projections!$2:$2,0))</f>
        <v>#N/A</v>
      </c>
      <c r="AD13" s="61" t="e">
        <f>INDEX(q_projections!$A:$BD,MATCH($A13,q_projections!$A:$A,0),MATCH(AD$2,q_projections!$2:$2,0))</f>
        <v>#N/A</v>
      </c>
      <c r="AE13" s="61" t="e">
        <f>INDEX(q_projections!$A:$BD,MATCH($A13,q_projections!$A:$A,0),MATCH(AE$2,q_projections!$2:$2,0))</f>
        <v>#N/A</v>
      </c>
      <c r="AF13" s="61" t="e">
        <f>INDEX(q_projections!$A:$BD,MATCH($A13,q_projections!$A:$A,0),MATCH(AF$2,q_projections!$2:$2,0))</f>
        <v>#N/A</v>
      </c>
      <c r="AG13" s="61" t="e">
        <f>INDEX(q_projections!$A:$BD,MATCH($A13,q_projections!$A:$A,0),MATCH(AG$2,q_projections!$2:$2,0))</f>
        <v>#N/A</v>
      </c>
      <c r="AH13" s="61" t="e">
        <f>INDEX(q_projections!$A:$BD,MATCH($A13,q_projections!$A:$A,0),MATCH(AH$2,q_projections!$2:$2,0))</f>
        <v>#N/A</v>
      </c>
      <c r="AI13" s="61" t="e">
        <f>INDEX(q_projections!$A:$BD,MATCH($A13,q_projections!$A:$A,0),MATCH(AI$2,q_projections!$2:$2,0))</f>
        <v>#N/A</v>
      </c>
      <c r="AJ13" s="61" t="e">
        <f>INDEX(q_projections!$A:$BD,MATCH($A13,q_projections!$A:$A,0),MATCH(AJ$2,q_projections!$2:$2,0))</f>
        <v>#N/A</v>
      </c>
      <c r="AK13" s="61" t="e">
        <f>INDEX(q_projections!$A:$BD,MATCH($A13,q_projections!$A:$A,0),MATCH(AK$2,q_projections!$2:$2,0))</f>
        <v>#N/A</v>
      </c>
      <c r="AL13" s="61" t="e">
        <f>INDEX(q_projections!$A:$BD,MATCH($A13,q_projections!$A:$A,0),MATCH(AL$2,q_projections!$2:$2,0))</f>
        <v>#N/A</v>
      </c>
      <c r="AM13" s="61" t="e">
        <f>INDEX(q_projections!$A:$BD,MATCH($A13,q_projections!$A:$A,0),MATCH(AM$2,q_projections!$2:$2,0))</f>
        <v>#N/A</v>
      </c>
      <c r="AN13" s="61" t="e">
        <f>INDEX(q_projections!$A:$BD,MATCH($A13,q_projections!$A:$A,0),MATCH(AN$2,q_projections!$2:$2,0))</f>
        <v>#N/A</v>
      </c>
      <c r="AO13" s="61" t="e">
        <f>INDEX(q_projections!$A:$BD,MATCH($A13,q_projections!$A:$A,0),MATCH(AO$2,q_projections!$2:$2,0))</f>
        <v>#N/A</v>
      </c>
      <c r="AP13" s="61" t="e">
        <f>INDEX(q_projections!$A:$BD,MATCH($A13,q_projections!$A:$A,0),MATCH(AP$2,q_projections!$2:$2,0))</f>
        <v>#N/A</v>
      </c>
      <c r="AQ13" s="61" t="e">
        <f>INDEX(q_projections!$A:$BD,MATCH($A13,q_projections!$A:$A,0),MATCH(AQ$2,q_projections!$2:$2,0))</f>
        <v>#N/A</v>
      </c>
      <c r="AR13" s="61" t="e">
        <f>INDEX(q_projections!$A:$BD,MATCH($A13,q_projections!$A:$A,0),MATCH(AR$2,q_projections!$2:$2,0))</f>
        <v>#N/A</v>
      </c>
      <c r="AS13" s="61" t="e">
        <f>INDEX(q_projections!$A:$BD,MATCH($A13,q_projections!$A:$A,0),MATCH(AS$2,q_projections!$2:$2,0))</f>
        <v>#N/A</v>
      </c>
      <c r="AT13" s="61" t="e">
        <f>INDEX(q_projections!$A:$BD,MATCH($A13,q_projections!$A:$A,0),MATCH(AT$2,q_projections!$2:$2,0))</f>
        <v>#N/A</v>
      </c>
      <c r="AU13" s="61" t="e">
        <f>INDEX(q_projections!$A:$BD,MATCH($A13,q_projections!$A:$A,0),MATCH(AU$2,q_projections!$2:$2,0))</f>
        <v>#N/A</v>
      </c>
      <c r="AV13" s="61" t="e">
        <f>INDEX(q_projections!$A:$BD,MATCH($A13,q_projections!$A:$A,0),MATCH(AV$2,q_projections!$2:$2,0))</f>
        <v>#N/A</v>
      </c>
      <c r="AW13" s="61" t="e">
        <f>INDEX(q_projections!$A:$BD,MATCH($A13,q_projections!$A:$A,0),MATCH(AW$2,q_projections!$2:$2,0))</f>
        <v>#N/A</v>
      </c>
      <c r="AX13" s="61" t="e">
        <f>INDEX(q_projections!$A:$BD,MATCH($A13,q_projections!$A:$A,0),MATCH(AX$2,q_projections!$2:$2,0))</f>
        <v>#N/A</v>
      </c>
      <c r="AY13" s="61" t="e">
        <f>INDEX(q_projections!$A:$BD,MATCH($A13,q_projections!$A:$A,0),MATCH(AY$2,q_projections!$2:$2,0))</f>
        <v>#N/A</v>
      </c>
      <c r="AZ13" s="61" t="e">
        <f>INDEX(q_projections!$A:$BD,MATCH($A13,q_projections!$A:$A,0),MATCH(AZ$2,q_projections!$2:$2,0))</f>
        <v>#N/A</v>
      </c>
      <c r="BA13" s="61" t="e">
        <f>INDEX(q_projections!$A:$BD,MATCH($A13,q_projections!$A:$A,0),MATCH(BA$2,q_projections!$2:$2,0))</f>
        <v>#N/A</v>
      </c>
      <c r="BB13" s="61" t="e">
        <f>INDEX(q_projections!$A:$BD,MATCH($A13,q_projections!$A:$A,0),MATCH(BB$2,q_projections!$2:$2,0))</f>
        <v>#N/A</v>
      </c>
      <c r="BC13" s="61" t="e">
        <f>INDEX(q_projections!$A:$BD,MATCH($A13,q_projections!$A:$A,0),MATCH(BC$2,q_projections!$2:$2,0))</f>
        <v>#N/A</v>
      </c>
      <c r="BD13" s="61" t="e">
        <f>INDEX(q_projections!$A:$BD,MATCH($A13,q_projections!$A:$A,0),MATCH(BD$2,q_projections!$2:$2,0))</f>
        <v>#N/A</v>
      </c>
      <c r="BE13" s="61" t="e">
        <f>INDEX(q_projections!$A:$BD,MATCH($A13,q_projections!$A:$A,0),MATCH(BE$2,q_projections!$2:$2,0))</f>
        <v>#N/A</v>
      </c>
      <c r="BF13" s="61" t="e">
        <f>INDEX(q_projections!$A:$BD,MATCH($A13,q_projections!$A:$A,0),MATCH(BF$2,q_projections!$2:$2,0))</f>
        <v>#N/A</v>
      </c>
      <c r="BG13" s="61" t="e">
        <f>INDEX(q_projections!$A:$BD,MATCH($A13,q_projections!$A:$A,0),MATCH(BG$2,q_projections!$2:$2,0))</f>
        <v>#N/A</v>
      </c>
      <c r="BH13" s="61" t="e">
        <f>INDEX(q_projections!$A:$BD,MATCH($A13,q_projections!$A:$A,0),MATCH(BH$2,q_projections!$2:$2,0))</f>
        <v>#N/A</v>
      </c>
      <c r="BI13" s="61" t="e">
        <f>INDEX(q_projections!$A:$BD,MATCH($A13,q_projections!$A:$A,0),MATCH(BI$2,q_projections!$2:$2,0))</f>
        <v>#N/A</v>
      </c>
      <c r="BJ13" s="61" t="e">
        <f>INDEX(q_projections!$A:$BD,MATCH($A13,q_projections!$A:$A,0),MATCH(BJ$2,q_projections!$2:$2,0))</f>
        <v>#N/A</v>
      </c>
      <c r="BK13" s="61" t="e">
        <f>INDEX(q_projections!$A:$BD,MATCH($A13,q_projections!$A:$A,0),MATCH(BK$2,q_projections!$2:$2,0))</f>
        <v>#N/A</v>
      </c>
      <c r="BL13" s="61" t="e">
        <f>INDEX(q_projections!$A:$BD,MATCH($A13,q_projections!$A:$A,0),MATCH(BL$2,q_projections!$2:$2,0))</f>
        <v>#N/A</v>
      </c>
      <c r="BM13" s="61" t="e">
        <f>INDEX(q_projections!$A:$BD,MATCH($A13,q_projections!$A:$A,0),MATCH(BM$2,q_projections!$2:$2,0))</f>
        <v>#N/A</v>
      </c>
      <c r="BN13" s="61" t="e">
        <f>INDEX(q_projections!$A:$BD,MATCH($A13,q_projections!$A:$A,0),MATCH(BN$2,q_projections!$2:$2,0))</f>
        <v>#N/A</v>
      </c>
      <c r="BO13" s="61" t="e">
        <f>INDEX(q_projections!$A:$BD,MATCH($A13,q_projections!$A:$A,0),MATCH(BO$2,q_projections!$2:$2,0))</f>
        <v>#N/A</v>
      </c>
      <c r="BP13" s="61" t="e">
        <f>INDEX(q_projections!$A:$BD,MATCH($A13,q_projections!$A:$A,0),MATCH(BP$2,q_projections!$2:$2,0))</f>
        <v>#N/A</v>
      </c>
      <c r="BQ13" s="61" t="e">
        <f>INDEX(q_projections!$A:$BD,MATCH($A13,q_projections!$A:$A,0),MATCH(BQ$2,q_projections!$2:$2,0))</f>
        <v>#N/A</v>
      </c>
      <c r="BR13" s="61" t="e">
        <f>INDEX(q_projections!$A:$BD,MATCH($A13,q_projections!$A:$A,0),MATCH(BR$2,q_projections!$2:$2,0))</f>
        <v>#N/A</v>
      </c>
      <c r="BS13" s="61" t="e">
        <f>INDEX(q_projections!$A:$BD,MATCH($A13,q_projections!$A:$A,0),MATCH(BS$2,q_projections!$2:$2,0))</f>
        <v>#N/A</v>
      </c>
      <c r="BT13" s="61" t="e">
        <f>INDEX(q_projections!$A:$BD,MATCH($A13,q_projections!$A:$A,0),MATCH(BT$2,q_projections!$2:$2,0))</f>
        <v>#N/A</v>
      </c>
      <c r="BU13" s="61" t="e">
        <f>INDEX(q_projections!$A:$BD,MATCH($A13,q_projections!$A:$A,0),MATCH(BU$2,q_projections!$2:$2,0))</f>
        <v>#N/A</v>
      </c>
      <c r="BV13" s="61" t="e">
        <f>INDEX(q_projections!$A:$BD,MATCH($A13,q_projections!$A:$A,0),MATCH(BV$2,q_projections!$2:$2,0))</f>
        <v>#N/A</v>
      </c>
      <c r="BW13" s="61" t="e">
        <f>INDEX(q_projections!$A:$BD,MATCH($A13,q_projections!$A:$A,0),MATCH(BW$2,q_projections!$2:$2,0))</f>
        <v>#N/A</v>
      </c>
      <c r="BX13" s="61" t="e">
        <f>INDEX(q_projections!$A:$BD,MATCH($A13,q_projections!$A:$A,0),MATCH(BX$2,q_projections!$2:$2,0))</f>
        <v>#N/A</v>
      </c>
      <c r="BY13" s="61" t="e">
        <f>INDEX(q_projections!$A:$BD,MATCH($A13,q_projections!$A:$A,0),MATCH(BY$2,q_projections!$2:$2,0))</f>
        <v>#N/A</v>
      </c>
      <c r="BZ13" s="61" t="e">
        <f>INDEX(q_projections!$A:$BD,MATCH($A13,q_projections!$A:$A,0),MATCH(BZ$2,q_projections!$2:$2,0))</f>
        <v>#N/A</v>
      </c>
      <c r="CA13" s="61" t="e">
        <f>INDEX(q_projections!$A:$BD,MATCH($A13,q_projections!$A:$A,0),MATCH(CA$2,q_projections!$2:$2,0))</f>
        <v>#N/A</v>
      </c>
      <c r="CB13" s="61" t="e">
        <f>INDEX(q_projections!$A:$BD,MATCH($A13,q_projections!$A:$A,0),MATCH(CB$2,q_projections!$2:$2,0))</f>
        <v>#N/A</v>
      </c>
      <c r="CC13" s="61" t="e">
        <f>INDEX(q_projections!$A:$BD,MATCH($A13,q_projections!$A:$A,0),MATCH(CC$2,q_projections!$2:$2,0))</f>
        <v>#N/A</v>
      </c>
      <c r="CD13" s="61" t="e">
        <f>INDEX(q_projections!$A:$BD,MATCH($A13,q_projections!$A:$A,0),MATCH(CD$2,q_projections!$2:$2,0))</f>
        <v>#N/A</v>
      </c>
      <c r="CE13" s="61" t="e">
        <f>INDEX(q_projections!$A:$BD,MATCH($A13,q_projections!$A:$A,0),MATCH(CE$2,q_projections!$2:$2,0))</f>
        <v>#N/A</v>
      </c>
      <c r="CF13" s="61" t="e">
        <f>INDEX(q_projections!$A:$BD,MATCH($A13,q_projections!$A:$A,0),MATCH(CF$2,q_projections!$2:$2,0))</f>
        <v>#N/A</v>
      </c>
      <c r="CG13" s="61" t="e">
        <f>INDEX(q_projections!$A:$BD,MATCH($A13,q_projections!$A:$A,0),MATCH(CG$2,q_projections!$2:$2,0))</f>
        <v>#N/A</v>
      </c>
      <c r="CH13" s="61" t="e">
        <f>INDEX(q_projections!$A:$BD,MATCH($A13,q_projections!$A:$A,0),MATCH(CH$2,q_projections!$2:$2,0))</f>
        <v>#N/A</v>
      </c>
      <c r="CI13" s="61" t="e">
        <f>INDEX(q_projections!$A:$BD,MATCH($A13,q_projections!$A:$A,0),MATCH(CI$2,q_projections!$2:$2,0))</f>
        <v>#N/A</v>
      </c>
      <c r="CJ13" s="61" t="e">
        <f>INDEX(q_projections!$A:$BD,MATCH($A13,q_projections!$A:$A,0),MATCH(CJ$2,q_projections!$2:$2,0))</f>
        <v>#N/A</v>
      </c>
      <c r="CK13" s="61" t="e">
        <f>INDEX(q_projections!$A:$BD,MATCH($A13,q_projections!$A:$A,0),MATCH(CK$2,q_projections!$2:$2,0))</f>
        <v>#N/A</v>
      </c>
      <c r="CL13" s="61" t="e">
        <f>INDEX(q_projections!$A:$BD,MATCH($A13,q_projections!$A:$A,0),MATCH(CL$2,q_projections!$2:$2,0))</f>
        <v>#N/A</v>
      </c>
      <c r="CM13" s="61" t="e">
        <f>INDEX(q_projections!$A:$BD,MATCH($A13,q_projections!$A:$A,0),MATCH(CM$2,q_projections!$2:$2,0))</f>
        <v>#N/A</v>
      </c>
      <c r="CN13" s="61" t="e">
        <f>INDEX(q_projections!$A:$BD,MATCH($A13,q_projections!$A:$A,0),MATCH(CN$2,q_projections!$2:$2,0))</f>
        <v>#N/A</v>
      </c>
      <c r="CO13" s="61" t="e">
        <f>INDEX(q_projections!$A:$BD,MATCH($A13,q_projections!$A:$A,0),MATCH(CO$2,q_projections!$2:$2,0))</f>
        <v>#N/A</v>
      </c>
      <c r="CP13" s="61" t="e">
        <f>INDEX(q_projections!$A:$BD,MATCH($A13,q_projections!$A:$A,0),MATCH(CP$2,q_projections!$2:$2,0))</f>
        <v>#N/A</v>
      </c>
      <c r="CQ13" s="61" t="e">
        <f>INDEX(q_projections!$A:$BD,MATCH($A13,q_projections!$A:$A,0),MATCH(CQ$2,q_projections!$2:$2,0))</f>
        <v>#N/A</v>
      </c>
      <c r="CR13" s="61" t="e">
        <f>INDEX(q_projections!$A:$BD,MATCH($A13,q_projections!$A:$A,0),MATCH(CR$2,q_projections!$2:$2,0))</f>
        <v>#N/A</v>
      </c>
      <c r="CS13" s="61" t="e">
        <f>INDEX(q_projections!$A:$BD,MATCH($A13,q_projections!$A:$A,0),MATCH(CS$2,q_projections!$2:$2,0))</f>
        <v>#N/A</v>
      </c>
      <c r="CT13" s="61" t="e">
        <f>INDEX(q_projections!$A:$BD,MATCH($A13,q_projections!$A:$A,0),MATCH(CT$2,q_projections!$2:$2,0))</f>
        <v>#N/A</v>
      </c>
      <c r="CU13" s="61" t="e">
        <f>INDEX(q_projections!$A:$BD,MATCH($A13,q_projections!$A:$A,0),MATCH(CU$2,q_projections!$2:$2,0))</f>
        <v>#N/A</v>
      </c>
      <c r="CV13" s="61" t="e">
        <f>INDEX(q_projections!$A:$BD,MATCH($A13,q_projections!$A:$A,0),MATCH(CV$2,q_projections!$2:$2,0))</f>
        <v>#N/A</v>
      </c>
      <c r="CW13" s="61" t="e">
        <f>INDEX(q_projections!$A:$BD,MATCH($A13,q_projections!$A:$A,0),MATCH(CW$2,q_projections!$2:$2,0))</f>
        <v>#N/A</v>
      </c>
      <c r="CX13" s="61" t="e">
        <f>INDEX(q_projections!$A:$BD,MATCH($A13,q_projections!$A:$A,0),MATCH(CX$2,q_projections!$2:$2,0))</f>
        <v>#N/A</v>
      </c>
      <c r="CY13" s="61" t="e">
        <f>INDEX(q_projections!$A:$BD,MATCH($A13,q_projections!$A:$A,0),MATCH(CY$2,q_projections!$2:$2,0))</f>
        <v>#N/A</v>
      </c>
      <c r="CZ13" s="61" t="e">
        <f>INDEX(q_projections!$A:$BD,MATCH($A13,q_projections!$A:$A,0),MATCH(CZ$2,q_projections!$2:$2,0))</f>
        <v>#N/A</v>
      </c>
      <c r="DA13" s="61" t="e">
        <f>INDEX(q_projections!$A:$BD,MATCH($A13,q_projections!$A:$A,0),MATCH(DA$2,q_projections!$2:$2,0))</f>
        <v>#N/A</v>
      </c>
      <c r="DB13" s="61" t="e">
        <f>INDEX(q_projections!$A:$BD,MATCH($A13,q_projections!$A:$A,0),MATCH(DB$2,q_projections!$2:$2,0))</f>
        <v>#N/A</v>
      </c>
      <c r="DC13" s="61" t="e">
        <f>INDEX(q_projections!$A:$BD,MATCH($A13,q_projections!$A:$A,0),MATCH(DC$2,q_projections!$2:$2,0))</f>
        <v>#N/A</v>
      </c>
      <c r="DD13" s="61" t="e">
        <f>INDEX(q_projections!$A:$BD,MATCH($A13,q_projections!$A:$A,0),MATCH(DD$2,q_projections!$2:$2,0))</f>
        <v>#N/A</v>
      </c>
      <c r="DE13" s="61" t="e">
        <f>INDEX(q_projections!$A:$BD,MATCH($A13,q_projections!$A:$A,0),MATCH(DE$2,q_projections!$2:$2,0))</f>
        <v>#N/A</v>
      </c>
      <c r="DF13" s="61" t="e">
        <f>INDEX(q_projections!$A:$BD,MATCH($A13,q_projections!$A:$A,0),MATCH(DF$2,q_projections!$2:$2,0))</f>
        <v>#N/A</v>
      </c>
      <c r="DG13" s="61" t="e">
        <f>INDEX(q_projections!$A:$BD,MATCH($A13,q_projections!$A:$A,0),MATCH(DG$2,q_projections!$2:$2,0))</f>
        <v>#N/A</v>
      </c>
      <c r="DH13" s="61" t="e">
        <f>INDEX(q_projections!$A:$BD,MATCH($A13,q_projections!$A:$A,0),MATCH(DH$2,q_projections!$2:$2,0))</f>
        <v>#N/A</v>
      </c>
      <c r="DI13" s="61" t="e">
        <f>INDEX(q_projections!$A:$BD,MATCH($A13,q_projections!$A:$A,0),MATCH(DI$2,q_projections!$2:$2,0))</f>
        <v>#N/A</v>
      </c>
      <c r="DJ13" s="61" t="e">
        <f>INDEX(q_projections!$A:$BD,MATCH($A13,q_projections!$A:$A,0),MATCH(DJ$2,q_projections!$2:$2,0))</f>
        <v>#N/A</v>
      </c>
      <c r="DK13" s="61" t="e">
        <f>INDEX(q_projections!$A:$BD,MATCH($A13,q_projections!$A:$A,0),MATCH(DK$2,q_projections!$2:$2,0))</f>
        <v>#N/A</v>
      </c>
      <c r="DL13" s="61" t="e">
        <f>INDEX(q_projections!$A:$BD,MATCH($A13,q_projections!$A:$A,0),MATCH(DL$2,q_projections!$2:$2,0))</f>
        <v>#N/A</v>
      </c>
      <c r="DM13" s="61" t="e">
        <f>INDEX(q_projections!$A:$BD,MATCH($A13,q_projections!$A:$A,0),MATCH(DM$2,q_projections!$2:$2,0))</f>
        <v>#N/A</v>
      </c>
      <c r="DN13" s="61" t="e">
        <f>INDEX(q_projections!$A:$BD,MATCH($A13,q_projections!$A:$A,0),MATCH(DN$2,q_projections!$2:$2,0))</f>
        <v>#N/A</v>
      </c>
      <c r="DO13" s="61" t="e">
        <f>INDEX(q_projections!$A:$BD,MATCH($A13,q_projections!$A:$A,0),MATCH(DO$2,q_projections!$2:$2,0))</f>
        <v>#N/A</v>
      </c>
      <c r="DP13" s="61" t="e">
        <f>INDEX(q_projections!$A:$BD,MATCH($A13,q_projections!$A:$A,0),MATCH(DP$2,q_projections!$2:$2,0))</f>
        <v>#N/A</v>
      </c>
      <c r="DQ13" s="61" t="e">
        <f>INDEX(q_projections!$A:$BD,MATCH($A13,q_projections!$A:$A,0),MATCH(DQ$2,q_projections!$2:$2,0))</f>
        <v>#N/A</v>
      </c>
      <c r="DR13" s="61" t="e">
        <f>INDEX(q_projections!$A:$BD,MATCH($A13,q_projections!$A:$A,0),MATCH(DR$2,q_projections!$2:$2,0))</f>
        <v>#N/A</v>
      </c>
      <c r="DS13" s="61" t="e">
        <f>INDEX(q_projections!$A:$BD,MATCH($A13,q_projections!$A:$A,0),MATCH(DS$2,q_projections!$2:$2,0))</f>
        <v>#N/A</v>
      </c>
      <c r="DT13" s="61" t="e">
        <f>INDEX(q_projections!$A:$BD,MATCH($A13,q_projections!$A:$A,0),MATCH(DT$2,q_projections!$2:$2,0))</f>
        <v>#N/A</v>
      </c>
      <c r="DU13" s="61" t="e">
        <f>INDEX(q_projections!$A:$BD,MATCH($A13,q_projections!$A:$A,0),MATCH(DU$2,q_projections!$2:$2,0))</f>
        <v>#N/A</v>
      </c>
      <c r="DV13" s="61" t="e">
        <f>INDEX(q_projections!$A:$BD,MATCH($A13,q_projections!$A:$A,0),MATCH(DV$2,q_projections!$2:$2,0))</f>
        <v>#N/A</v>
      </c>
      <c r="DW13" s="61" t="e">
        <f>INDEX(q_projections!$A:$BD,MATCH($A13,q_projections!$A:$A,0),MATCH(DW$2,q_projections!$2:$2,0))</f>
        <v>#N/A</v>
      </c>
      <c r="DX13" s="61" t="e">
        <f>INDEX(q_projections!$A:$BD,MATCH($A13,q_projections!$A:$A,0),MATCH(DX$2,q_projections!$2:$2,0))</f>
        <v>#N/A</v>
      </c>
      <c r="DY13" s="61" t="e">
        <f>INDEX(q_projections!$A:$BD,MATCH($A13,q_projections!$A:$A,0),MATCH(DY$2,q_projections!$2:$2,0))</f>
        <v>#N/A</v>
      </c>
      <c r="DZ13" s="61" t="e">
        <f>INDEX(q_projections!$A:$BD,MATCH($A13,q_projections!$A:$A,0),MATCH(DZ$2,q_projections!$2:$2,0))</f>
        <v>#N/A</v>
      </c>
      <c r="EA13" s="61" t="e">
        <f>INDEX(q_projections!$A:$BD,MATCH($A13,q_projections!$A:$A,0),MATCH(EA$2,q_projections!$2:$2,0))</f>
        <v>#N/A</v>
      </c>
      <c r="EB13" s="61" t="e">
        <f>INDEX(q_projections!$A:$BD,MATCH($A13,q_projections!$A:$A,0),MATCH(EB$2,q_projections!$2:$2,0))</f>
        <v>#N/A</v>
      </c>
      <c r="EC13" s="61" t="e">
        <f>INDEX(q_projections!$A:$BD,MATCH($A13,q_projections!$A:$A,0),MATCH(EC$2,q_projections!$2:$2,0))</f>
        <v>#N/A</v>
      </c>
      <c r="ED13" s="61" t="e">
        <f>INDEX(q_projections!$A:$BD,MATCH($A13,q_projections!$A:$A,0),MATCH(ED$2,q_projections!$2:$2,0))</f>
        <v>#N/A</v>
      </c>
      <c r="EE13" s="61" t="e">
        <f>INDEX(q_projections!$A:$BD,MATCH($A13,q_projections!$A:$A,0),MATCH(EE$2,q_projections!$2:$2,0))</f>
        <v>#N/A</v>
      </c>
      <c r="EF13" s="61" t="e">
        <f>INDEX(q_projections!$A:$BD,MATCH($A13,q_projections!$A:$A,0),MATCH(EF$2,q_projections!$2:$2,0))</f>
        <v>#N/A</v>
      </c>
      <c r="EG13" s="61" t="e">
        <f>INDEX(q_projections!$A:$BD,MATCH($A13,q_projections!$A:$A,0),MATCH(EG$2,q_projections!$2:$2,0))</f>
        <v>#N/A</v>
      </c>
      <c r="EH13" s="61" t="e">
        <f>INDEX(q_projections!$A:$BD,MATCH($A13,q_projections!$A:$A,0),MATCH(EH$2,q_projections!$2:$2,0))</f>
        <v>#N/A</v>
      </c>
      <c r="EI13" s="61" t="e">
        <f>INDEX(q_projections!$A:$BD,MATCH($A13,q_projections!$A:$A,0),MATCH(EI$2,q_projections!$2:$2,0))</f>
        <v>#N/A</v>
      </c>
      <c r="EJ13" s="61" t="e">
        <f>INDEX(q_projections!$A:$BD,MATCH($A13,q_projections!$A:$A,0),MATCH(EJ$2,q_projections!$2:$2,0))</f>
        <v>#N/A</v>
      </c>
      <c r="EK13" s="61" t="e">
        <f>INDEX(q_projections!$A:$BD,MATCH($A13,q_projections!$A:$A,0),MATCH(EK$2,q_projections!$2:$2,0))</f>
        <v>#N/A</v>
      </c>
      <c r="EL13" s="61" t="e">
        <f>INDEX(q_projections!$A:$BD,MATCH($A13,q_projections!$A:$A,0),MATCH(EL$2,q_projections!$2:$2,0))</f>
        <v>#N/A</v>
      </c>
      <c r="EM13" s="61" t="e">
        <f>INDEX(q_projections!$A:$BD,MATCH($A13,q_projections!$A:$A,0),MATCH(EM$2,q_projections!$2:$2,0))</f>
        <v>#N/A</v>
      </c>
      <c r="EN13" s="61" t="e">
        <f>INDEX(q_projections!$A:$BD,MATCH($A13,q_projections!$A:$A,0),MATCH(EN$2,q_projections!$2:$2,0))</f>
        <v>#N/A</v>
      </c>
      <c r="EO13" s="61" t="e">
        <f>INDEX(q_projections!$A:$BD,MATCH($A13,q_projections!$A:$A,0),MATCH(EO$2,q_projections!$2:$2,0))</f>
        <v>#N/A</v>
      </c>
      <c r="EP13" s="61" t="e">
        <f>INDEX(q_projections!$A:$BD,MATCH($A13,q_projections!$A:$A,0),MATCH(EP$2,q_projections!$2:$2,0))</f>
        <v>#N/A</v>
      </c>
      <c r="EQ13" s="61" t="e">
        <f>INDEX(q_projections!$A:$BD,MATCH($A13,q_projections!$A:$A,0),MATCH(EQ$2,q_projections!$2:$2,0))</f>
        <v>#N/A</v>
      </c>
      <c r="ER13" s="61" t="e">
        <f>INDEX(q_projections!$A:$BD,MATCH($A13,q_projections!$A:$A,0),MATCH(ER$2,q_projections!$2:$2,0))</f>
        <v>#N/A</v>
      </c>
      <c r="ES13" s="61" t="e">
        <f>INDEX(q_projections!$A:$BD,MATCH($A13,q_projections!$A:$A,0),MATCH(ES$2,q_projections!$2:$2,0))</f>
        <v>#N/A</v>
      </c>
      <c r="ET13" s="61" t="e">
        <f>INDEX(q_projections!$A:$BD,MATCH($A13,q_projections!$A:$A,0),MATCH(ET$2,q_projections!$2:$2,0))</f>
        <v>#N/A</v>
      </c>
      <c r="EU13" s="61" t="e">
        <f>INDEX(q_projections!$A:$BD,MATCH($A13,q_projections!$A:$A,0),MATCH(EU$2,q_projections!$2:$2,0))</f>
        <v>#N/A</v>
      </c>
      <c r="EV13" s="61" t="e">
        <f>INDEX(q_projections!$A:$BD,MATCH($A13,q_projections!$A:$A,0),MATCH(EV$2,q_projections!$2:$2,0))</f>
        <v>#N/A</v>
      </c>
      <c r="EW13" s="61" t="e">
        <f>INDEX(q_projections!$A:$BD,MATCH($A13,q_projections!$A:$A,0),MATCH(EW$2,q_projections!$2:$2,0))</f>
        <v>#N/A</v>
      </c>
      <c r="EX13" s="61" t="e">
        <f>INDEX(q_projections!$A:$BD,MATCH($A13,q_projections!$A:$A,0),MATCH(EX$2,q_projections!$2:$2,0))</f>
        <v>#N/A</v>
      </c>
      <c r="EY13" s="61" t="e">
        <f>INDEX(q_projections!$A:$BD,MATCH($A13,q_projections!$A:$A,0),MATCH(EY$2,q_projections!$2:$2,0))</f>
        <v>#N/A</v>
      </c>
      <c r="EZ13" s="61" t="e">
        <f>INDEX(q_projections!$A:$BD,MATCH($A13,q_projections!$A:$A,0),MATCH(EZ$2,q_projections!$2:$2,0))</f>
        <v>#N/A</v>
      </c>
      <c r="FA13" s="61" t="e">
        <f>INDEX(q_projections!$A:$BD,MATCH($A13,q_projections!$A:$A,0),MATCH(FA$2,q_projections!$2:$2,0))</f>
        <v>#N/A</v>
      </c>
      <c r="FB13" s="61" t="e">
        <f>INDEX(q_projections!$A:$BD,MATCH($A13,q_projections!$A:$A,0),MATCH(FB$2,q_projections!$2:$2,0))</f>
        <v>#N/A</v>
      </c>
      <c r="FC13" s="61" t="e">
        <f>INDEX(q_projections!$A:$BD,MATCH($A13,q_projections!$A:$A,0),MATCH(FC$2,q_projections!$2:$2,0))</f>
        <v>#N/A</v>
      </c>
      <c r="FD13" s="61" t="e">
        <f>INDEX(q_projections!$A:$BD,MATCH($A13,q_projections!$A:$A,0),MATCH(FD$2,q_projections!$2:$2,0))</f>
        <v>#N/A</v>
      </c>
      <c r="FE13" s="61" t="e">
        <f>INDEX(q_projections!$A:$BD,MATCH($A13,q_projections!$A:$A,0),MATCH(FE$2,q_projections!$2:$2,0))</f>
        <v>#N/A</v>
      </c>
      <c r="FF13" s="61" t="e">
        <f>INDEX(q_projections!$A:$BD,MATCH($A13,q_projections!$A:$A,0),MATCH(FF$2,q_projections!$2:$2,0))</f>
        <v>#N/A</v>
      </c>
      <c r="FG13" s="61" t="e">
        <f>INDEX(q_projections!$A:$BD,MATCH($A13,q_projections!$A:$A,0),MATCH(FG$2,q_projections!$2:$2,0))</f>
        <v>#N/A</v>
      </c>
      <c r="FH13" s="61" t="e">
        <f>INDEX(q_projections!$A:$BD,MATCH($A13,q_projections!$A:$A,0),MATCH(FH$2,q_projections!$2:$2,0))</f>
        <v>#N/A</v>
      </c>
      <c r="FI13" s="61" t="e">
        <f>INDEX(q_projections!$A:$BD,MATCH($A13,q_projections!$A:$A,0),MATCH(FI$2,q_projections!$2:$2,0))</f>
        <v>#N/A</v>
      </c>
      <c r="FJ13" s="61" t="e">
        <f>INDEX(q_projections!$A:$BD,MATCH($A13,q_projections!$A:$A,0),MATCH(FJ$2,q_projections!$2:$2,0))</f>
        <v>#N/A</v>
      </c>
      <c r="FK13" s="61" t="e">
        <f>INDEX(q_projections!$A:$BD,MATCH($A13,q_projections!$A:$A,0),MATCH(FK$2,q_projections!$2:$2,0))</f>
        <v>#N/A</v>
      </c>
      <c r="FL13" s="61" t="e">
        <f>INDEX(q_projections!$A:$BD,MATCH($A13,q_projections!$A:$A,0),MATCH(FL$2,q_projections!$2:$2,0))</f>
        <v>#N/A</v>
      </c>
      <c r="FM13" s="61" t="e">
        <f>INDEX(q_projections!$A:$BD,MATCH($A13,q_projections!$A:$A,0),MATCH(FM$2,q_projections!$2:$2,0))</f>
        <v>#N/A</v>
      </c>
      <c r="FN13" s="61" t="e">
        <f>INDEX(q_projections!$A:$BD,MATCH($A13,q_projections!$A:$A,0),MATCH(FN$2,q_projections!$2:$2,0))</f>
        <v>#N/A</v>
      </c>
      <c r="FO13" s="61" t="e">
        <f>INDEX(q_projections!$A:$BD,MATCH($A13,q_projections!$A:$A,0),MATCH(FO$2,q_projections!$2:$2,0))</f>
        <v>#N/A</v>
      </c>
      <c r="FP13" s="61" t="e">
        <f>INDEX(q_projections!$A:$BD,MATCH($A13,q_projections!$A:$A,0),MATCH(FP$2,q_projections!$2:$2,0))</f>
        <v>#N/A</v>
      </c>
      <c r="FQ13" s="61" t="e">
        <f>INDEX(q_projections!$A:$BD,MATCH($A13,q_projections!$A:$A,0),MATCH(FQ$2,q_projections!$2:$2,0))</f>
        <v>#N/A</v>
      </c>
      <c r="FR13" s="61" t="e">
        <f>INDEX(q_projections!$A:$BD,MATCH($A13,q_projections!$A:$A,0),MATCH(FR$2,q_projections!$2:$2,0))</f>
        <v>#N/A</v>
      </c>
      <c r="FS13" s="61" t="e">
        <f>INDEX(q_projections!$A:$BD,MATCH($A13,q_projections!$A:$A,0),MATCH(FS$2,q_projections!$2:$2,0))</f>
        <v>#N/A</v>
      </c>
      <c r="FT13" s="61" t="e">
        <f>INDEX(q_projections!$A:$BD,MATCH($A13,q_projections!$A:$A,0),MATCH(FT$2,q_projections!$2:$2,0))</f>
        <v>#N/A</v>
      </c>
      <c r="FU13" s="61" t="e">
        <f>INDEX(q_projections!$A:$BD,MATCH($A13,q_projections!$A:$A,0),MATCH(FU$2,q_projections!$2:$2,0))</f>
        <v>#N/A</v>
      </c>
      <c r="FV13" s="61" t="e">
        <f>INDEX(q_projections!$A:$BD,MATCH($A13,q_projections!$A:$A,0),MATCH(FV$2,q_projections!$2:$2,0))</f>
        <v>#N/A</v>
      </c>
      <c r="FW13" s="61" t="e">
        <f>INDEX(q_projections!$A:$BD,MATCH($A13,q_projections!$A:$A,0),MATCH(FW$2,q_projections!$2:$2,0))</f>
        <v>#N/A</v>
      </c>
      <c r="FX13" s="61" t="e">
        <f>INDEX(q_projections!$A:$BD,MATCH($A13,q_projections!$A:$A,0),MATCH(FX$2,q_projections!$2:$2,0))</f>
        <v>#N/A</v>
      </c>
      <c r="FY13" s="61" t="e">
        <f>INDEX(q_projections!$A:$BD,MATCH($A13,q_projections!$A:$A,0),MATCH(FY$2,q_projections!$2:$2,0))</f>
        <v>#N/A</v>
      </c>
      <c r="FZ13" s="61" t="e">
        <f>INDEX(q_projections!$A:$BD,MATCH($A13,q_projections!$A:$A,0),MATCH(FZ$2,q_projections!$2:$2,0))</f>
        <v>#N/A</v>
      </c>
      <c r="GA13" s="61" t="e">
        <f>INDEX(q_projections!$A:$BD,MATCH($A13,q_projections!$A:$A,0),MATCH(GA$2,q_projections!$2:$2,0))</f>
        <v>#N/A</v>
      </c>
      <c r="GB13" s="61" t="e">
        <f>INDEX(q_projections!$A:$BD,MATCH($A13,q_projections!$A:$A,0),MATCH(GB$2,q_projections!$2:$2,0))</f>
        <v>#N/A</v>
      </c>
      <c r="GC13" s="61" t="e">
        <f>INDEX(q_projections!$A:$BD,MATCH($A13,q_projections!$A:$A,0),MATCH(GC$2,q_projections!$2:$2,0))</f>
        <v>#N/A</v>
      </c>
      <c r="GD13" s="61">
        <f>INDEX(q_projections!$A:$BD,MATCH($A13,q_projections!$A:$A,0),MATCH(GD$2,q_projections!$2:$2,0))</f>
        <v>0.44400000000000001</v>
      </c>
      <c r="GE13" s="61">
        <f>INDEX(q_projections!$A:$BD,MATCH($A13,q_projections!$A:$A,0),MATCH(GE$2,q_projections!$2:$2,0))</f>
        <v>1.635</v>
      </c>
      <c r="GF13" s="61">
        <f>INDEX(q_projections!$A:$BD,MATCH($A13,q_projections!$A:$A,0),MATCH(GF$2,q_projections!$2:$2,0))</f>
        <v>1.6160000000000001</v>
      </c>
      <c r="GG13" s="61">
        <f>INDEX(q_projections!$A:$BD,MATCH($A13,q_projections!$A:$A,0),MATCH(GG$2,q_projections!$2:$2,0))</f>
        <v>1.498</v>
      </c>
      <c r="GH13" s="61">
        <f>INDEX(q_projections!$A:$BD,MATCH($A13,q_projections!$A:$A,0),MATCH(GH$2,q_projections!$2:$2,0))</f>
        <v>4.1269999999999998</v>
      </c>
      <c r="GI13" s="61">
        <f>INDEX(q_projections!$A:$BD,MATCH($A13,q_projections!$A:$A,0),MATCH(GI$2,q_projections!$2:$2,0))</f>
        <v>1.4410000000000001</v>
      </c>
      <c r="GJ13" s="61">
        <f>INDEX(q_projections!$A:$BD,MATCH($A13,q_projections!$A:$A,0),MATCH(GJ$2,q_projections!$2:$2,0))</f>
        <v>2.9609999999999999</v>
      </c>
      <c r="GK13" s="61">
        <f>INDEX(q_projections!$A:$BD,MATCH($A13,q_projections!$A:$A,0),MATCH(GK$2,q_projections!$2:$2,0))</f>
        <v>6.1050000000000004</v>
      </c>
      <c r="GL13" s="61">
        <f>INDEX(q_projections!$A:$BD,MATCH($A13,q_projections!$A:$A,0),MATCH(GL$2,q_projections!$2:$2,0))</f>
        <v>4.7430000000000003</v>
      </c>
      <c r="GM13" s="61">
        <f>INDEX(q_projections!$A:$BD,MATCH($A13,q_projections!$A:$A,0),MATCH(GM$2,q_projections!$2:$2,0))</f>
        <v>6.4160000000000004</v>
      </c>
      <c r="GN13" s="61">
        <f>INDEX(q_projections!$A:$BD,MATCH($A13,q_projections!$A:$A,0),MATCH(GN$2,q_projections!$2:$2,0))</f>
        <v>6.6210000000000004</v>
      </c>
      <c r="GO13" s="61">
        <f>INDEX(q_projections!$A:$BD,MATCH($A13,q_projections!$A:$A,0),MATCH(GO$2,q_projections!$2:$2,0))</f>
        <v>5.2850000000000001</v>
      </c>
      <c r="GP13" s="61">
        <f>INDEX(q_projections!$A:$BD,MATCH($A13,q_projections!$A:$A,0),MATCH(GP$2,q_projections!$2:$2,0))</f>
        <v>4.6280000000000001</v>
      </c>
      <c r="GQ13" s="61">
        <f>INDEX(q_projections!$A:$BD,MATCH($A13,q_projections!$A:$A,0),MATCH(GQ$2,q_projections!$2:$2,0))</f>
        <v>2.7570000000000001</v>
      </c>
      <c r="GR13" s="61">
        <f>INDEX(q_projections!$A:$BD,MATCH($A13,q_projections!$A:$A,0),MATCH(GR$2,q_projections!$2:$2,0))</f>
        <v>2.4390000000000001</v>
      </c>
      <c r="GS13" s="61">
        <f>INDEX(q_projections!$A:$BD,MATCH($A13,q_projections!$A:$A,0),MATCH(GS$2,q_projections!$2:$2,0))</f>
        <v>1.694</v>
      </c>
      <c r="GT13" s="61">
        <f>INDEX(q_projections!$A:$BD,MATCH($A13,q_projections!$A:$A,0),MATCH(GT$2,q_projections!$2:$2,0))</f>
        <v>0.74099999999999999</v>
      </c>
      <c r="GU13" s="61">
        <f>INDEX(q_projections!$A:$BD,MATCH($A13,q_projections!$A:$A,0),MATCH(GU$2,q_projections!$2:$2,0))</f>
        <v>1.915</v>
      </c>
      <c r="GV13" s="61">
        <f>INDEX(q_projections!$A:$BD,MATCH($A13,q_projections!$A:$A,0),MATCH(GV$2,q_projections!$2:$2,0))</f>
        <v>2.5019999999999998</v>
      </c>
      <c r="GW13" s="61">
        <f>INDEX(q_projections!$A:$BD,MATCH($A13,q_projections!$A:$A,0),MATCH(GW$2,q_projections!$2:$2,0))</f>
        <v>2.617</v>
      </c>
      <c r="GX13" s="61">
        <f>INDEX(q_projections!$A:$BD,MATCH($A13,q_projections!$A:$A,0),MATCH(GX$2,q_projections!$2:$2,0))</f>
        <v>4.2389999999999999</v>
      </c>
      <c r="GY13" s="61">
        <f>INDEX(q_projections!$A:$BD,MATCH($A13,q_projections!$A:$A,0),MATCH(GY$2,q_projections!$2:$2,0))</f>
        <v>2.5979999999999999</v>
      </c>
      <c r="GZ13" s="61">
        <f>INDEX(q_projections!$A:$BD,MATCH($A13,q_projections!$A:$A,0),MATCH(GZ$2,q_projections!$2:$2,0))</f>
        <v>2.597</v>
      </c>
      <c r="HA13" s="61">
        <f>INDEX(q_projections!$A:$BD,MATCH($A13,q_projections!$A:$A,0),MATCH(HA$2,q_projections!$2:$2,0))</f>
        <v>2.4340000000000002</v>
      </c>
      <c r="HB13" s="61">
        <f>INDEX(q_projections!$A:$BD,MATCH($A13,q_projections!$A:$A,0),MATCH(HB$2,q_projections!$2:$2,0))</f>
        <v>4.2990000000000004</v>
      </c>
      <c r="HC13" s="61">
        <f>INDEX(q_projections!$A:$BD,MATCH($A13,q_projections!$A:$A,0),MATCH(HC$2,q_projections!$2:$2,0))</f>
        <v>2.39</v>
      </c>
      <c r="HD13" s="61">
        <f>INDEX(q_projections!$A:$BD,MATCH($A13,q_projections!$A:$A,0),MATCH(HD$2,q_projections!$2:$2,0))</f>
        <v>2.5539999999999998</v>
      </c>
      <c r="HE13" s="61">
        <f>INDEX(q_projections!$A:$BD,MATCH($A13,q_projections!$A:$A,0),MATCH(HE$2,q_projections!$2:$2,0))</f>
        <v>2.698</v>
      </c>
      <c r="HF13" s="61">
        <f>INDEX(q_projections!$A:$BD,MATCH($A13,q_projections!$A:$A,0),MATCH(HF$2,q_projections!$2:$2,0))</f>
        <v>4.5620000000000003</v>
      </c>
      <c r="HG13" s="61">
        <f>INDEX(q_projections!$A:$BD,MATCH($A13,q_projections!$A:$A,0),MATCH(HG$2,q_projections!$2:$2,0))</f>
        <v>2.778</v>
      </c>
      <c r="HH13" s="61">
        <f>INDEX(q_projections!$A:$BD,MATCH($A13,q_projections!$A:$A,0),MATCH(HH$2,q_projections!$2:$2,0))</f>
        <v>2.7549999999999999</v>
      </c>
      <c r="HI13" s="61">
        <f>INDEX(q_projections!$A:$BD,MATCH($A13,q_projections!$A:$A,0),MATCH(HI$2,q_projections!$2:$2,0))</f>
        <v>2.758</v>
      </c>
      <c r="HJ13" s="61">
        <f>INDEX(q_projections!$A:$BD,MATCH($A13,q_projections!$A:$A,0),MATCH(HJ$2,q_projections!$2:$2,0))</f>
        <v>4.4020000000000001</v>
      </c>
      <c r="HK13" s="61">
        <f>INDEX(q_projections!$A:$BD,MATCH($A13,q_projections!$A:$A,0),MATCH(HK$2,q_projections!$2:$2,0))</f>
        <v>2.7269999999999999</v>
      </c>
      <c r="HL13" s="61">
        <f>INDEX(q_projections!$A:$BD,MATCH($A13,q_projections!$A:$A,0),MATCH(HL$2,q_projections!$2:$2,0))</f>
        <v>2.7410000000000001</v>
      </c>
      <c r="HM13" s="61">
        <f>INDEX(q_projections!$A:$BD,MATCH($A13,q_projections!$A:$A,0),MATCH(HM$2,q_projections!$2:$2,0))</f>
        <v>2.72</v>
      </c>
      <c r="HN13" s="61">
        <f>INDEX(q_projections!$A:$BD,MATCH($A13,q_projections!$A:$A,0),MATCH(HN$2,q_projections!$2:$2,0))</f>
        <v>4.3659999999999997</v>
      </c>
      <c r="HO13" s="61">
        <f>INDEX(q_projections!$A:$BD,MATCH($A13,q_projections!$A:$A,0),MATCH(HO$2,q_projections!$2:$2,0))</f>
        <v>2.702</v>
      </c>
      <c r="HP13" s="61">
        <f>INDEX(q_projections!$A:$BD,MATCH($A13,q_projections!$A:$A,0),MATCH(HP$2,q_projections!$2:$2,0))</f>
        <v>2.7410000000000001</v>
      </c>
      <c r="HQ13" s="61">
        <f>INDEX(q_projections!$A:$BD,MATCH($A13,q_projections!$A:$A,0),MATCH(HQ$2,q_projections!$2:$2,0))</f>
        <v>2.746</v>
      </c>
      <c r="HR13" s="61">
        <f>INDEX(q_projections!$A:$BD,MATCH($A13,q_projections!$A:$A,0),MATCH(HR$2,q_projections!$2:$2,0))</f>
        <v>4.3230000000000004</v>
      </c>
      <c r="HS13" s="61">
        <f>INDEX(q_projections!$A:$BD,MATCH($A13,q_projections!$A:$A,0),MATCH(HS$2,q_projections!$2:$2,0))</f>
        <v>2.7360000000000002</v>
      </c>
      <c r="HT13" s="61">
        <f>INDEX(q_projections!$A:$BD,MATCH($A13,q_projections!$A:$A,0),MATCH(HT$2,q_projections!$2:$2,0))</f>
        <v>2.7029999999999998</v>
      </c>
      <c r="HU13" s="61">
        <f>INDEX(q_projections!$A:$BD,MATCH($A13,q_projections!$A:$A,0),MATCH(HU$2,q_projections!$2:$2,0))</f>
        <v>2.6779999999999999</v>
      </c>
      <c r="HV13" s="61">
        <f>INDEX(q_projections!$A:$BD,MATCH($A13,q_projections!$A:$A,0),MATCH(HV$2,q_projections!$2:$2,0))</f>
        <v>4.2679999999999998</v>
      </c>
      <c r="HW13" s="61">
        <f>INDEX(q_projections!$A:$BD,MATCH($A13,q_projections!$A:$A,0),MATCH(HW$2,q_projections!$2:$2,0))</f>
        <v>2.6890000000000001</v>
      </c>
      <c r="HX13" s="61">
        <f>INDEX(q_projections!$A:$BD,MATCH($A13,q_projections!$A:$A,0),MATCH(HX$2,q_projections!$2:$2,0))</f>
        <v>2.7</v>
      </c>
      <c r="HY13" s="61">
        <f>INDEX(q_projections!$A:$BD,MATCH($A13,q_projections!$A:$A,0),MATCH(HY$2,q_projections!$2:$2,0))</f>
        <v>2.7090000000000001</v>
      </c>
      <c r="HZ13" s="61">
        <f>INDEX(q_projections!$A:$BD,MATCH($A13,q_projections!$A:$A,0),MATCH(HZ$2,q_projections!$2:$2,0))</f>
        <v>4.3109999999999999</v>
      </c>
      <c r="IA13" s="61">
        <f>INDEX(q_projections!$A:$BD,MATCH($A13,q_projections!$A:$A,0),MATCH(IA$2,q_projections!$2:$2,0))</f>
        <v>2.726</v>
      </c>
      <c r="IB13" s="61">
        <f>INDEX(q_projections!$A:$BD,MATCH($A13,q_projections!$A:$A,0),MATCH(IB$2,q_projections!$2:$2,0))</f>
        <v>2.7330000000000001</v>
      </c>
      <c r="IC13" s="61">
        <f>INDEX(q_projections!$A:$BD,MATCH($A13,q_projections!$A:$A,0),MATCH(IC$2,q_projections!$2:$2,0))</f>
        <v>2.6989999999999998</v>
      </c>
    </row>
    <row r="14" spans="1:238" s="61" customFormat="1">
      <c r="A14" s="74" t="s">
        <v>541</v>
      </c>
      <c r="B14" s="61" t="e">
        <f>INDEX(q_projections!$A:$BD,MATCH($A14,q_projections!$A:$A,0),MATCH(B$2,q_projections!$2:$2,0))</f>
        <v>#N/A</v>
      </c>
      <c r="C14" s="61" t="e">
        <f>INDEX(q_projections!$A:$BD,MATCH($A14,q_projections!$A:$A,0),MATCH(C$2,q_projections!$2:$2,0))</f>
        <v>#N/A</v>
      </c>
      <c r="D14" s="61" t="e">
        <f>INDEX(q_projections!$A:$BD,MATCH($A14,q_projections!$A:$A,0),MATCH(D$2,q_projections!$2:$2,0))</f>
        <v>#N/A</v>
      </c>
      <c r="E14" s="61" t="e">
        <f>INDEX(q_projections!$A:$BD,MATCH($A14,q_projections!$A:$A,0),MATCH(E$2,q_projections!$2:$2,0))</f>
        <v>#N/A</v>
      </c>
      <c r="F14" s="61" t="e">
        <f>INDEX(q_projections!$A:$BD,MATCH($A14,q_projections!$A:$A,0),MATCH(F$2,q_projections!$2:$2,0))</f>
        <v>#N/A</v>
      </c>
      <c r="G14" s="61" t="e">
        <f>INDEX(q_projections!$A:$BD,MATCH($A14,q_projections!$A:$A,0),MATCH(G$2,q_projections!$2:$2,0))</f>
        <v>#N/A</v>
      </c>
      <c r="H14" s="61" t="e">
        <f>INDEX(q_projections!$A:$BD,MATCH($A14,q_projections!$A:$A,0),MATCH(H$2,q_projections!$2:$2,0))</f>
        <v>#N/A</v>
      </c>
      <c r="I14" s="61" t="e">
        <f>INDEX(q_projections!$A:$BD,MATCH($A14,q_projections!$A:$A,0),MATCH(I$2,q_projections!$2:$2,0))</f>
        <v>#N/A</v>
      </c>
      <c r="J14" s="61" t="e">
        <f>INDEX(q_projections!$A:$BD,MATCH($A14,q_projections!$A:$A,0),MATCH(J$2,q_projections!$2:$2,0))</f>
        <v>#N/A</v>
      </c>
      <c r="K14" s="61" t="e">
        <f>INDEX(q_projections!$A:$BD,MATCH($A14,q_projections!$A:$A,0),MATCH(K$2,q_projections!$2:$2,0))</f>
        <v>#N/A</v>
      </c>
      <c r="L14" s="61" t="e">
        <f>INDEX(q_projections!$A:$BD,MATCH($A14,q_projections!$A:$A,0),MATCH(L$2,q_projections!$2:$2,0))</f>
        <v>#N/A</v>
      </c>
      <c r="M14" s="61" t="e">
        <f>INDEX(q_projections!$A:$BD,MATCH($A14,q_projections!$A:$A,0),MATCH(M$2,q_projections!$2:$2,0))</f>
        <v>#N/A</v>
      </c>
      <c r="N14" s="61" t="e">
        <f>INDEX(q_projections!$A:$BD,MATCH($A14,q_projections!$A:$A,0),MATCH(N$2,q_projections!$2:$2,0))</f>
        <v>#N/A</v>
      </c>
      <c r="O14" s="61" t="e">
        <f>INDEX(q_projections!$A:$BD,MATCH($A14,q_projections!$A:$A,0),MATCH(O$2,q_projections!$2:$2,0))</f>
        <v>#N/A</v>
      </c>
      <c r="P14" s="61" t="e">
        <f>INDEX(q_projections!$A:$BD,MATCH($A14,q_projections!$A:$A,0),MATCH(P$2,q_projections!$2:$2,0))</f>
        <v>#N/A</v>
      </c>
      <c r="Q14" s="61" t="e">
        <f>INDEX(q_projections!$A:$BD,MATCH($A14,q_projections!$A:$A,0),MATCH(Q$2,q_projections!$2:$2,0))</f>
        <v>#N/A</v>
      </c>
      <c r="R14" s="61" t="e">
        <f>INDEX(q_projections!$A:$BD,MATCH($A14,q_projections!$A:$A,0),MATCH(R$2,q_projections!$2:$2,0))</f>
        <v>#N/A</v>
      </c>
      <c r="S14" s="61" t="e">
        <f>INDEX(q_projections!$A:$BD,MATCH($A14,q_projections!$A:$A,0),MATCH(S$2,q_projections!$2:$2,0))</f>
        <v>#N/A</v>
      </c>
      <c r="T14" s="61" t="e">
        <f>INDEX(q_projections!$A:$BD,MATCH($A14,q_projections!$A:$A,0),MATCH(T$2,q_projections!$2:$2,0))</f>
        <v>#N/A</v>
      </c>
      <c r="U14" s="61" t="e">
        <f>INDEX(q_projections!$A:$BD,MATCH($A14,q_projections!$A:$A,0),MATCH(U$2,q_projections!$2:$2,0))</f>
        <v>#N/A</v>
      </c>
      <c r="V14" s="61" t="e">
        <f>INDEX(q_projections!$A:$BD,MATCH($A14,q_projections!$A:$A,0),MATCH(V$2,q_projections!$2:$2,0))</f>
        <v>#N/A</v>
      </c>
      <c r="W14" s="61" t="e">
        <f>INDEX(q_projections!$A:$BD,MATCH($A14,q_projections!$A:$A,0),MATCH(W$2,q_projections!$2:$2,0))</f>
        <v>#N/A</v>
      </c>
      <c r="X14" s="61" t="e">
        <f>INDEX(q_projections!$A:$BD,MATCH($A14,q_projections!$A:$A,0),MATCH(X$2,q_projections!$2:$2,0))</f>
        <v>#N/A</v>
      </c>
      <c r="Y14" s="61" t="e">
        <f>INDEX(q_projections!$A:$BD,MATCH($A14,q_projections!$A:$A,0),MATCH(Y$2,q_projections!$2:$2,0))</f>
        <v>#N/A</v>
      </c>
      <c r="Z14" s="61" t="e">
        <f>INDEX(q_projections!$A:$BD,MATCH($A14,q_projections!$A:$A,0),MATCH(Z$2,q_projections!$2:$2,0))</f>
        <v>#N/A</v>
      </c>
      <c r="AA14" s="61" t="e">
        <f>INDEX(q_projections!$A:$BD,MATCH($A14,q_projections!$A:$A,0),MATCH(AA$2,q_projections!$2:$2,0))</f>
        <v>#N/A</v>
      </c>
      <c r="AB14" s="61" t="e">
        <f>INDEX(q_projections!$A:$BD,MATCH($A14,q_projections!$A:$A,0),MATCH(AB$2,q_projections!$2:$2,0))</f>
        <v>#N/A</v>
      </c>
      <c r="AC14" s="61" t="e">
        <f>INDEX(q_projections!$A:$BD,MATCH($A14,q_projections!$A:$A,0),MATCH(AC$2,q_projections!$2:$2,0))</f>
        <v>#N/A</v>
      </c>
      <c r="AD14" s="61" t="e">
        <f>INDEX(q_projections!$A:$BD,MATCH($A14,q_projections!$A:$A,0),MATCH(AD$2,q_projections!$2:$2,0))</f>
        <v>#N/A</v>
      </c>
      <c r="AE14" s="61" t="e">
        <f>INDEX(q_projections!$A:$BD,MATCH($A14,q_projections!$A:$A,0),MATCH(AE$2,q_projections!$2:$2,0))</f>
        <v>#N/A</v>
      </c>
      <c r="AF14" s="61" t="e">
        <f>INDEX(q_projections!$A:$BD,MATCH($A14,q_projections!$A:$A,0),MATCH(AF$2,q_projections!$2:$2,0))</f>
        <v>#N/A</v>
      </c>
      <c r="AG14" s="61" t="e">
        <f>INDEX(q_projections!$A:$BD,MATCH($A14,q_projections!$A:$A,0),MATCH(AG$2,q_projections!$2:$2,0))</f>
        <v>#N/A</v>
      </c>
      <c r="AH14" s="61" t="e">
        <f>INDEX(q_projections!$A:$BD,MATCH($A14,q_projections!$A:$A,0),MATCH(AH$2,q_projections!$2:$2,0))</f>
        <v>#N/A</v>
      </c>
      <c r="AI14" s="61" t="e">
        <f>INDEX(q_projections!$A:$BD,MATCH($A14,q_projections!$A:$A,0),MATCH(AI$2,q_projections!$2:$2,0))</f>
        <v>#N/A</v>
      </c>
      <c r="AJ14" s="61" t="e">
        <f>INDEX(q_projections!$A:$BD,MATCH($A14,q_projections!$A:$A,0),MATCH(AJ$2,q_projections!$2:$2,0))</f>
        <v>#N/A</v>
      </c>
      <c r="AK14" s="61" t="e">
        <f>INDEX(q_projections!$A:$BD,MATCH($A14,q_projections!$A:$A,0),MATCH(AK$2,q_projections!$2:$2,0))</f>
        <v>#N/A</v>
      </c>
      <c r="AL14" s="61" t="e">
        <f>INDEX(q_projections!$A:$BD,MATCH($A14,q_projections!$A:$A,0),MATCH(AL$2,q_projections!$2:$2,0))</f>
        <v>#N/A</v>
      </c>
      <c r="AM14" s="61" t="e">
        <f>INDEX(q_projections!$A:$BD,MATCH($A14,q_projections!$A:$A,0),MATCH(AM$2,q_projections!$2:$2,0))</f>
        <v>#N/A</v>
      </c>
      <c r="AN14" s="61" t="e">
        <f>INDEX(q_projections!$A:$BD,MATCH($A14,q_projections!$A:$A,0),MATCH(AN$2,q_projections!$2:$2,0))</f>
        <v>#N/A</v>
      </c>
      <c r="AO14" s="61" t="e">
        <f>INDEX(q_projections!$A:$BD,MATCH($A14,q_projections!$A:$A,0),MATCH(AO$2,q_projections!$2:$2,0))</f>
        <v>#N/A</v>
      </c>
      <c r="AP14" s="61" t="e">
        <f>INDEX(q_projections!$A:$BD,MATCH($A14,q_projections!$A:$A,0),MATCH(AP$2,q_projections!$2:$2,0))</f>
        <v>#N/A</v>
      </c>
      <c r="AQ14" s="61" t="e">
        <f>INDEX(q_projections!$A:$BD,MATCH($A14,q_projections!$A:$A,0),MATCH(AQ$2,q_projections!$2:$2,0))</f>
        <v>#N/A</v>
      </c>
      <c r="AR14" s="61" t="e">
        <f>INDEX(q_projections!$A:$BD,MATCH($A14,q_projections!$A:$A,0),MATCH(AR$2,q_projections!$2:$2,0))</f>
        <v>#N/A</v>
      </c>
      <c r="AS14" s="61" t="e">
        <f>INDEX(q_projections!$A:$BD,MATCH($A14,q_projections!$A:$A,0),MATCH(AS$2,q_projections!$2:$2,0))</f>
        <v>#N/A</v>
      </c>
      <c r="AT14" s="61" t="e">
        <f>INDEX(q_projections!$A:$BD,MATCH($A14,q_projections!$A:$A,0),MATCH(AT$2,q_projections!$2:$2,0))</f>
        <v>#N/A</v>
      </c>
      <c r="AU14" s="61" t="e">
        <f>INDEX(q_projections!$A:$BD,MATCH($A14,q_projections!$A:$A,0),MATCH(AU$2,q_projections!$2:$2,0))</f>
        <v>#N/A</v>
      </c>
      <c r="AV14" s="61" t="e">
        <f>INDEX(q_projections!$A:$BD,MATCH($A14,q_projections!$A:$A,0),MATCH(AV$2,q_projections!$2:$2,0))</f>
        <v>#N/A</v>
      </c>
      <c r="AW14" s="61" t="e">
        <f>INDEX(q_projections!$A:$BD,MATCH($A14,q_projections!$A:$A,0),MATCH(AW$2,q_projections!$2:$2,0))</f>
        <v>#N/A</v>
      </c>
      <c r="AX14" s="61" t="e">
        <f>INDEX(q_projections!$A:$BD,MATCH($A14,q_projections!$A:$A,0),MATCH(AX$2,q_projections!$2:$2,0))</f>
        <v>#N/A</v>
      </c>
      <c r="AY14" s="61" t="e">
        <f>INDEX(q_projections!$A:$BD,MATCH($A14,q_projections!$A:$A,0),MATCH(AY$2,q_projections!$2:$2,0))</f>
        <v>#N/A</v>
      </c>
      <c r="AZ14" s="61" t="e">
        <f>INDEX(q_projections!$A:$BD,MATCH($A14,q_projections!$A:$A,0),MATCH(AZ$2,q_projections!$2:$2,0))</f>
        <v>#N/A</v>
      </c>
      <c r="BA14" s="61" t="e">
        <f>INDEX(q_projections!$A:$BD,MATCH($A14,q_projections!$A:$A,0),MATCH(BA$2,q_projections!$2:$2,0))</f>
        <v>#N/A</v>
      </c>
      <c r="BB14" s="61" t="e">
        <f>INDEX(q_projections!$A:$BD,MATCH($A14,q_projections!$A:$A,0),MATCH(BB$2,q_projections!$2:$2,0))</f>
        <v>#N/A</v>
      </c>
      <c r="BC14" s="61" t="e">
        <f>INDEX(q_projections!$A:$BD,MATCH($A14,q_projections!$A:$A,0),MATCH(BC$2,q_projections!$2:$2,0))</f>
        <v>#N/A</v>
      </c>
      <c r="BD14" s="61" t="e">
        <f>INDEX(q_projections!$A:$BD,MATCH($A14,q_projections!$A:$A,0),MATCH(BD$2,q_projections!$2:$2,0))</f>
        <v>#N/A</v>
      </c>
      <c r="BE14" s="61" t="e">
        <f>INDEX(q_projections!$A:$BD,MATCH($A14,q_projections!$A:$A,0),MATCH(BE$2,q_projections!$2:$2,0))</f>
        <v>#N/A</v>
      </c>
      <c r="BF14" s="61" t="e">
        <f>INDEX(q_projections!$A:$BD,MATCH($A14,q_projections!$A:$A,0),MATCH(BF$2,q_projections!$2:$2,0))</f>
        <v>#N/A</v>
      </c>
      <c r="BG14" s="61" t="e">
        <f>INDEX(q_projections!$A:$BD,MATCH($A14,q_projections!$A:$A,0),MATCH(BG$2,q_projections!$2:$2,0))</f>
        <v>#N/A</v>
      </c>
      <c r="BH14" s="61" t="e">
        <f>INDEX(q_projections!$A:$BD,MATCH($A14,q_projections!$A:$A,0),MATCH(BH$2,q_projections!$2:$2,0))</f>
        <v>#N/A</v>
      </c>
      <c r="BI14" s="61" t="e">
        <f>INDEX(q_projections!$A:$BD,MATCH($A14,q_projections!$A:$A,0),MATCH(BI$2,q_projections!$2:$2,0))</f>
        <v>#N/A</v>
      </c>
      <c r="BJ14" s="61" t="e">
        <f>INDEX(q_projections!$A:$BD,MATCH($A14,q_projections!$A:$A,0),MATCH(BJ$2,q_projections!$2:$2,0))</f>
        <v>#N/A</v>
      </c>
      <c r="BK14" s="61" t="e">
        <f>INDEX(q_projections!$A:$BD,MATCH($A14,q_projections!$A:$A,0),MATCH(BK$2,q_projections!$2:$2,0))</f>
        <v>#N/A</v>
      </c>
      <c r="BL14" s="61" t="e">
        <f>INDEX(q_projections!$A:$BD,MATCH($A14,q_projections!$A:$A,0),MATCH(BL$2,q_projections!$2:$2,0))</f>
        <v>#N/A</v>
      </c>
      <c r="BM14" s="61" t="e">
        <f>INDEX(q_projections!$A:$BD,MATCH($A14,q_projections!$A:$A,0),MATCH(BM$2,q_projections!$2:$2,0))</f>
        <v>#N/A</v>
      </c>
      <c r="BN14" s="61" t="e">
        <f>INDEX(q_projections!$A:$BD,MATCH($A14,q_projections!$A:$A,0),MATCH(BN$2,q_projections!$2:$2,0))</f>
        <v>#N/A</v>
      </c>
      <c r="BO14" s="61" t="e">
        <f>INDEX(q_projections!$A:$BD,MATCH($A14,q_projections!$A:$A,0),MATCH(BO$2,q_projections!$2:$2,0))</f>
        <v>#N/A</v>
      </c>
      <c r="BP14" s="61" t="e">
        <f>INDEX(q_projections!$A:$BD,MATCH($A14,q_projections!$A:$A,0),MATCH(BP$2,q_projections!$2:$2,0))</f>
        <v>#N/A</v>
      </c>
      <c r="BQ14" s="61" t="e">
        <f>INDEX(q_projections!$A:$BD,MATCH($A14,q_projections!$A:$A,0),MATCH(BQ$2,q_projections!$2:$2,0))</f>
        <v>#N/A</v>
      </c>
      <c r="BR14" s="61" t="e">
        <f>INDEX(q_projections!$A:$BD,MATCH($A14,q_projections!$A:$A,0),MATCH(BR$2,q_projections!$2:$2,0))</f>
        <v>#N/A</v>
      </c>
      <c r="BS14" s="61" t="e">
        <f>INDEX(q_projections!$A:$BD,MATCH($A14,q_projections!$A:$A,0),MATCH(BS$2,q_projections!$2:$2,0))</f>
        <v>#N/A</v>
      </c>
      <c r="BT14" s="61" t="e">
        <f>INDEX(q_projections!$A:$BD,MATCH($A14,q_projections!$A:$A,0),MATCH(BT$2,q_projections!$2:$2,0))</f>
        <v>#N/A</v>
      </c>
      <c r="BU14" s="61" t="e">
        <f>INDEX(q_projections!$A:$BD,MATCH($A14,q_projections!$A:$A,0),MATCH(BU$2,q_projections!$2:$2,0))</f>
        <v>#N/A</v>
      </c>
      <c r="BV14" s="61" t="e">
        <f>INDEX(q_projections!$A:$BD,MATCH($A14,q_projections!$A:$A,0),MATCH(BV$2,q_projections!$2:$2,0))</f>
        <v>#N/A</v>
      </c>
      <c r="BW14" s="61" t="e">
        <f>INDEX(q_projections!$A:$BD,MATCH($A14,q_projections!$A:$A,0),MATCH(BW$2,q_projections!$2:$2,0))</f>
        <v>#N/A</v>
      </c>
      <c r="BX14" s="61" t="e">
        <f>INDEX(q_projections!$A:$BD,MATCH($A14,q_projections!$A:$A,0),MATCH(BX$2,q_projections!$2:$2,0))</f>
        <v>#N/A</v>
      </c>
      <c r="BY14" s="61" t="e">
        <f>INDEX(q_projections!$A:$BD,MATCH($A14,q_projections!$A:$A,0),MATCH(BY$2,q_projections!$2:$2,0))</f>
        <v>#N/A</v>
      </c>
      <c r="BZ14" s="61" t="e">
        <f>INDEX(q_projections!$A:$BD,MATCH($A14,q_projections!$A:$A,0),MATCH(BZ$2,q_projections!$2:$2,0))</f>
        <v>#N/A</v>
      </c>
      <c r="CA14" s="61" t="e">
        <f>INDEX(q_projections!$A:$BD,MATCH($A14,q_projections!$A:$A,0),MATCH(CA$2,q_projections!$2:$2,0))</f>
        <v>#N/A</v>
      </c>
      <c r="CB14" s="61" t="e">
        <f>INDEX(q_projections!$A:$BD,MATCH($A14,q_projections!$A:$A,0),MATCH(CB$2,q_projections!$2:$2,0))</f>
        <v>#N/A</v>
      </c>
      <c r="CC14" s="61" t="e">
        <f>INDEX(q_projections!$A:$BD,MATCH($A14,q_projections!$A:$A,0),MATCH(CC$2,q_projections!$2:$2,0))</f>
        <v>#N/A</v>
      </c>
      <c r="CD14" s="61" t="e">
        <f>INDEX(q_projections!$A:$BD,MATCH($A14,q_projections!$A:$A,0),MATCH(CD$2,q_projections!$2:$2,0))</f>
        <v>#N/A</v>
      </c>
      <c r="CE14" s="61" t="e">
        <f>INDEX(q_projections!$A:$BD,MATCH($A14,q_projections!$A:$A,0),MATCH(CE$2,q_projections!$2:$2,0))</f>
        <v>#N/A</v>
      </c>
      <c r="CF14" s="61" t="e">
        <f>INDEX(q_projections!$A:$BD,MATCH($A14,q_projections!$A:$A,0),MATCH(CF$2,q_projections!$2:$2,0))</f>
        <v>#N/A</v>
      </c>
      <c r="CG14" s="61" t="e">
        <f>INDEX(q_projections!$A:$BD,MATCH($A14,q_projections!$A:$A,0),MATCH(CG$2,q_projections!$2:$2,0))</f>
        <v>#N/A</v>
      </c>
      <c r="CH14" s="61" t="e">
        <f>INDEX(q_projections!$A:$BD,MATCH($A14,q_projections!$A:$A,0),MATCH(CH$2,q_projections!$2:$2,0))</f>
        <v>#N/A</v>
      </c>
      <c r="CI14" s="61" t="e">
        <f>INDEX(q_projections!$A:$BD,MATCH($A14,q_projections!$A:$A,0),MATCH(CI$2,q_projections!$2:$2,0))</f>
        <v>#N/A</v>
      </c>
      <c r="CJ14" s="61" t="e">
        <f>INDEX(q_projections!$A:$BD,MATCH($A14,q_projections!$A:$A,0),MATCH(CJ$2,q_projections!$2:$2,0))</f>
        <v>#N/A</v>
      </c>
      <c r="CK14" s="61" t="e">
        <f>INDEX(q_projections!$A:$BD,MATCH($A14,q_projections!$A:$A,0),MATCH(CK$2,q_projections!$2:$2,0))</f>
        <v>#N/A</v>
      </c>
      <c r="CL14" s="61" t="e">
        <f>INDEX(q_projections!$A:$BD,MATCH($A14,q_projections!$A:$A,0),MATCH(CL$2,q_projections!$2:$2,0))</f>
        <v>#N/A</v>
      </c>
      <c r="CM14" s="61" t="e">
        <f>INDEX(q_projections!$A:$BD,MATCH($A14,q_projections!$A:$A,0),MATCH(CM$2,q_projections!$2:$2,0))</f>
        <v>#N/A</v>
      </c>
      <c r="CN14" s="61" t="e">
        <f>INDEX(q_projections!$A:$BD,MATCH($A14,q_projections!$A:$A,0),MATCH(CN$2,q_projections!$2:$2,0))</f>
        <v>#N/A</v>
      </c>
      <c r="CO14" s="61" t="e">
        <f>INDEX(q_projections!$A:$BD,MATCH($A14,q_projections!$A:$A,0),MATCH(CO$2,q_projections!$2:$2,0))</f>
        <v>#N/A</v>
      </c>
      <c r="CP14" s="61" t="e">
        <f>INDEX(q_projections!$A:$BD,MATCH($A14,q_projections!$A:$A,0),MATCH(CP$2,q_projections!$2:$2,0))</f>
        <v>#N/A</v>
      </c>
      <c r="CQ14" s="61" t="e">
        <f>INDEX(q_projections!$A:$BD,MATCH($A14,q_projections!$A:$A,0),MATCH(CQ$2,q_projections!$2:$2,0))</f>
        <v>#N/A</v>
      </c>
      <c r="CR14" s="61" t="e">
        <f>INDEX(q_projections!$A:$BD,MATCH($A14,q_projections!$A:$A,0),MATCH(CR$2,q_projections!$2:$2,0))</f>
        <v>#N/A</v>
      </c>
      <c r="CS14" s="61" t="e">
        <f>INDEX(q_projections!$A:$BD,MATCH($A14,q_projections!$A:$A,0),MATCH(CS$2,q_projections!$2:$2,0))</f>
        <v>#N/A</v>
      </c>
      <c r="CT14" s="61" t="e">
        <f>INDEX(q_projections!$A:$BD,MATCH($A14,q_projections!$A:$A,0),MATCH(CT$2,q_projections!$2:$2,0))</f>
        <v>#N/A</v>
      </c>
      <c r="CU14" s="61" t="e">
        <f>INDEX(q_projections!$A:$BD,MATCH($A14,q_projections!$A:$A,0),MATCH(CU$2,q_projections!$2:$2,0))</f>
        <v>#N/A</v>
      </c>
      <c r="CV14" s="61" t="e">
        <f>INDEX(q_projections!$A:$BD,MATCH($A14,q_projections!$A:$A,0),MATCH(CV$2,q_projections!$2:$2,0))</f>
        <v>#N/A</v>
      </c>
      <c r="CW14" s="61" t="e">
        <f>INDEX(q_projections!$A:$BD,MATCH($A14,q_projections!$A:$A,0),MATCH(CW$2,q_projections!$2:$2,0))</f>
        <v>#N/A</v>
      </c>
      <c r="CX14" s="61" t="e">
        <f>INDEX(q_projections!$A:$BD,MATCH($A14,q_projections!$A:$A,0),MATCH(CX$2,q_projections!$2:$2,0))</f>
        <v>#N/A</v>
      </c>
      <c r="CY14" s="61" t="e">
        <f>INDEX(q_projections!$A:$BD,MATCH($A14,q_projections!$A:$A,0),MATCH(CY$2,q_projections!$2:$2,0))</f>
        <v>#N/A</v>
      </c>
      <c r="CZ14" s="61" t="e">
        <f>INDEX(q_projections!$A:$BD,MATCH($A14,q_projections!$A:$A,0),MATCH(CZ$2,q_projections!$2:$2,0))</f>
        <v>#N/A</v>
      </c>
      <c r="DA14" s="61" t="e">
        <f>INDEX(q_projections!$A:$BD,MATCH($A14,q_projections!$A:$A,0),MATCH(DA$2,q_projections!$2:$2,0))</f>
        <v>#N/A</v>
      </c>
      <c r="DB14" s="61" t="e">
        <f>INDEX(q_projections!$A:$BD,MATCH($A14,q_projections!$A:$A,0),MATCH(DB$2,q_projections!$2:$2,0))</f>
        <v>#N/A</v>
      </c>
      <c r="DC14" s="61" t="e">
        <f>INDEX(q_projections!$A:$BD,MATCH($A14,q_projections!$A:$A,0),MATCH(DC$2,q_projections!$2:$2,0))</f>
        <v>#N/A</v>
      </c>
      <c r="DD14" s="61" t="e">
        <f>INDEX(q_projections!$A:$BD,MATCH($A14,q_projections!$A:$A,0),MATCH(DD$2,q_projections!$2:$2,0))</f>
        <v>#N/A</v>
      </c>
      <c r="DE14" s="61" t="e">
        <f>INDEX(q_projections!$A:$BD,MATCH($A14,q_projections!$A:$A,0),MATCH(DE$2,q_projections!$2:$2,0))</f>
        <v>#N/A</v>
      </c>
      <c r="DF14" s="61" t="e">
        <f>INDEX(q_projections!$A:$BD,MATCH($A14,q_projections!$A:$A,0),MATCH(DF$2,q_projections!$2:$2,0))</f>
        <v>#N/A</v>
      </c>
      <c r="DG14" s="61" t="e">
        <f>INDEX(q_projections!$A:$BD,MATCH($A14,q_projections!$A:$A,0),MATCH(DG$2,q_projections!$2:$2,0))</f>
        <v>#N/A</v>
      </c>
      <c r="DH14" s="61" t="e">
        <f>INDEX(q_projections!$A:$BD,MATCH($A14,q_projections!$A:$A,0),MATCH(DH$2,q_projections!$2:$2,0))</f>
        <v>#N/A</v>
      </c>
      <c r="DI14" s="61" t="e">
        <f>INDEX(q_projections!$A:$BD,MATCH($A14,q_projections!$A:$A,0),MATCH(DI$2,q_projections!$2:$2,0))</f>
        <v>#N/A</v>
      </c>
      <c r="DJ14" s="61" t="e">
        <f>INDEX(q_projections!$A:$BD,MATCH($A14,q_projections!$A:$A,0),MATCH(DJ$2,q_projections!$2:$2,0))</f>
        <v>#N/A</v>
      </c>
      <c r="DK14" s="61" t="e">
        <f>INDEX(q_projections!$A:$BD,MATCH($A14,q_projections!$A:$A,0),MATCH(DK$2,q_projections!$2:$2,0))</f>
        <v>#N/A</v>
      </c>
      <c r="DL14" s="61" t="e">
        <f>INDEX(q_projections!$A:$BD,MATCH($A14,q_projections!$A:$A,0),MATCH(DL$2,q_projections!$2:$2,0))</f>
        <v>#N/A</v>
      </c>
      <c r="DM14" s="61" t="e">
        <f>INDEX(q_projections!$A:$BD,MATCH($A14,q_projections!$A:$A,0),MATCH(DM$2,q_projections!$2:$2,0))</f>
        <v>#N/A</v>
      </c>
      <c r="DN14" s="61" t="e">
        <f>INDEX(q_projections!$A:$BD,MATCH($A14,q_projections!$A:$A,0),MATCH(DN$2,q_projections!$2:$2,0))</f>
        <v>#N/A</v>
      </c>
      <c r="DO14" s="61" t="e">
        <f>INDEX(q_projections!$A:$BD,MATCH($A14,q_projections!$A:$A,0),MATCH(DO$2,q_projections!$2:$2,0))</f>
        <v>#N/A</v>
      </c>
      <c r="DP14" s="61" t="e">
        <f>INDEX(q_projections!$A:$BD,MATCH($A14,q_projections!$A:$A,0),MATCH(DP$2,q_projections!$2:$2,0))</f>
        <v>#N/A</v>
      </c>
      <c r="DQ14" s="61" t="e">
        <f>INDEX(q_projections!$A:$BD,MATCH($A14,q_projections!$A:$A,0),MATCH(DQ$2,q_projections!$2:$2,0))</f>
        <v>#N/A</v>
      </c>
      <c r="DR14" s="61" t="e">
        <f>INDEX(q_projections!$A:$BD,MATCH($A14,q_projections!$A:$A,0),MATCH(DR$2,q_projections!$2:$2,0))</f>
        <v>#N/A</v>
      </c>
      <c r="DS14" s="61" t="e">
        <f>INDEX(q_projections!$A:$BD,MATCH($A14,q_projections!$A:$A,0),MATCH(DS$2,q_projections!$2:$2,0))</f>
        <v>#N/A</v>
      </c>
      <c r="DT14" s="61" t="e">
        <f>INDEX(q_projections!$A:$BD,MATCH($A14,q_projections!$A:$A,0),MATCH(DT$2,q_projections!$2:$2,0))</f>
        <v>#N/A</v>
      </c>
      <c r="DU14" s="61" t="e">
        <f>INDEX(q_projections!$A:$BD,MATCH($A14,q_projections!$A:$A,0),MATCH(DU$2,q_projections!$2:$2,0))</f>
        <v>#N/A</v>
      </c>
      <c r="DV14" s="61" t="e">
        <f>INDEX(q_projections!$A:$BD,MATCH($A14,q_projections!$A:$A,0),MATCH(DV$2,q_projections!$2:$2,0))</f>
        <v>#N/A</v>
      </c>
      <c r="DW14" s="61" t="e">
        <f>INDEX(q_projections!$A:$BD,MATCH($A14,q_projections!$A:$A,0),MATCH(DW$2,q_projections!$2:$2,0))</f>
        <v>#N/A</v>
      </c>
      <c r="DX14" s="61" t="e">
        <f>INDEX(q_projections!$A:$BD,MATCH($A14,q_projections!$A:$A,0),MATCH(DX$2,q_projections!$2:$2,0))</f>
        <v>#N/A</v>
      </c>
      <c r="DY14" s="61" t="e">
        <f>INDEX(q_projections!$A:$BD,MATCH($A14,q_projections!$A:$A,0),MATCH(DY$2,q_projections!$2:$2,0))</f>
        <v>#N/A</v>
      </c>
      <c r="DZ14" s="61" t="e">
        <f>INDEX(q_projections!$A:$BD,MATCH($A14,q_projections!$A:$A,0),MATCH(DZ$2,q_projections!$2:$2,0))</f>
        <v>#N/A</v>
      </c>
      <c r="EA14" s="61" t="e">
        <f>INDEX(q_projections!$A:$BD,MATCH($A14,q_projections!$A:$A,0),MATCH(EA$2,q_projections!$2:$2,0))</f>
        <v>#N/A</v>
      </c>
      <c r="EB14" s="61" t="e">
        <f>INDEX(q_projections!$A:$BD,MATCH($A14,q_projections!$A:$A,0),MATCH(EB$2,q_projections!$2:$2,0))</f>
        <v>#N/A</v>
      </c>
      <c r="EC14" s="61" t="e">
        <f>INDEX(q_projections!$A:$BD,MATCH($A14,q_projections!$A:$A,0),MATCH(EC$2,q_projections!$2:$2,0))</f>
        <v>#N/A</v>
      </c>
      <c r="ED14" s="61" t="e">
        <f>INDEX(q_projections!$A:$BD,MATCH($A14,q_projections!$A:$A,0),MATCH(ED$2,q_projections!$2:$2,0))</f>
        <v>#N/A</v>
      </c>
      <c r="EE14" s="61" t="e">
        <f>INDEX(q_projections!$A:$BD,MATCH($A14,q_projections!$A:$A,0),MATCH(EE$2,q_projections!$2:$2,0))</f>
        <v>#N/A</v>
      </c>
      <c r="EF14" s="61" t="e">
        <f>INDEX(q_projections!$A:$BD,MATCH($A14,q_projections!$A:$A,0),MATCH(EF$2,q_projections!$2:$2,0))</f>
        <v>#N/A</v>
      </c>
      <c r="EG14" s="61" t="e">
        <f>INDEX(q_projections!$A:$BD,MATCH($A14,q_projections!$A:$A,0),MATCH(EG$2,q_projections!$2:$2,0))</f>
        <v>#N/A</v>
      </c>
      <c r="EH14" s="61" t="e">
        <f>INDEX(q_projections!$A:$BD,MATCH($A14,q_projections!$A:$A,0),MATCH(EH$2,q_projections!$2:$2,0))</f>
        <v>#N/A</v>
      </c>
      <c r="EI14" s="61" t="e">
        <f>INDEX(q_projections!$A:$BD,MATCH($A14,q_projections!$A:$A,0),MATCH(EI$2,q_projections!$2:$2,0))</f>
        <v>#N/A</v>
      </c>
      <c r="EJ14" s="61" t="e">
        <f>INDEX(q_projections!$A:$BD,MATCH($A14,q_projections!$A:$A,0),MATCH(EJ$2,q_projections!$2:$2,0))</f>
        <v>#N/A</v>
      </c>
      <c r="EK14" s="61" t="e">
        <f>INDEX(q_projections!$A:$BD,MATCH($A14,q_projections!$A:$A,0),MATCH(EK$2,q_projections!$2:$2,0))</f>
        <v>#N/A</v>
      </c>
      <c r="EL14" s="61" t="e">
        <f>INDEX(q_projections!$A:$BD,MATCH($A14,q_projections!$A:$A,0),MATCH(EL$2,q_projections!$2:$2,0))</f>
        <v>#N/A</v>
      </c>
      <c r="EM14" s="61" t="e">
        <f>INDEX(q_projections!$A:$BD,MATCH($A14,q_projections!$A:$A,0),MATCH(EM$2,q_projections!$2:$2,0))</f>
        <v>#N/A</v>
      </c>
      <c r="EN14" s="61" t="e">
        <f>INDEX(q_projections!$A:$BD,MATCH($A14,q_projections!$A:$A,0),MATCH(EN$2,q_projections!$2:$2,0))</f>
        <v>#N/A</v>
      </c>
      <c r="EO14" s="61" t="e">
        <f>INDEX(q_projections!$A:$BD,MATCH($A14,q_projections!$A:$A,0),MATCH(EO$2,q_projections!$2:$2,0))</f>
        <v>#N/A</v>
      </c>
      <c r="EP14" s="61" t="e">
        <f>INDEX(q_projections!$A:$BD,MATCH($A14,q_projections!$A:$A,0),MATCH(EP$2,q_projections!$2:$2,0))</f>
        <v>#N/A</v>
      </c>
      <c r="EQ14" s="61" t="e">
        <f>INDEX(q_projections!$A:$BD,MATCH($A14,q_projections!$A:$A,0),MATCH(EQ$2,q_projections!$2:$2,0))</f>
        <v>#N/A</v>
      </c>
      <c r="ER14" s="61" t="e">
        <f>INDEX(q_projections!$A:$BD,MATCH($A14,q_projections!$A:$A,0),MATCH(ER$2,q_projections!$2:$2,0))</f>
        <v>#N/A</v>
      </c>
      <c r="ES14" s="61" t="e">
        <f>INDEX(q_projections!$A:$BD,MATCH($A14,q_projections!$A:$A,0),MATCH(ES$2,q_projections!$2:$2,0))</f>
        <v>#N/A</v>
      </c>
      <c r="ET14" s="61" t="e">
        <f>INDEX(q_projections!$A:$BD,MATCH($A14,q_projections!$A:$A,0),MATCH(ET$2,q_projections!$2:$2,0))</f>
        <v>#N/A</v>
      </c>
      <c r="EU14" s="61" t="e">
        <f>INDEX(q_projections!$A:$BD,MATCH($A14,q_projections!$A:$A,0),MATCH(EU$2,q_projections!$2:$2,0))</f>
        <v>#N/A</v>
      </c>
      <c r="EV14" s="61" t="e">
        <f>INDEX(q_projections!$A:$BD,MATCH($A14,q_projections!$A:$A,0),MATCH(EV$2,q_projections!$2:$2,0))</f>
        <v>#N/A</v>
      </c>
      <c r="EW14" s="61" t="e">
        <f>INDEX(q_projections!$A:$BD,MATCH($A14,q_projections!$A:$A,0),MATCH(EW$2,q_projections!$2:$2,0))</f>
        <v>#N/A</v>
      </c>
      <c r="EX14" s="61" t="e">
        <f>INDEX(q_projections!$A:$BD,MATCH($A14,q_projections!$A:$A,0),MATCH(EX$2,q_projections!$2:$2,0))</f>
        <v>#N/A</v>
      </c>
      <c r="EY14" s="61" t="e">
        <f>INDEX(q_projections!$A:$BD,MATCH($A14,q_projections!$A:$A,0),MATCH(EY$2,q_projections!$2:$2,0))</f>
        <v>#N/A</v>
      </c>
      <c r="EZ14" s="61" t="e">
        <f>INDEX(q_projections!$A:$BD,MATCH($A14,q_projections!$A:$A,0),MATCH(EZ$2,q_projections!$2:$2,0))</f>
        <v>#N/A</v>
      </c>
      <c r="FA14" s="61" t="e">
        <f>INDEX(q_projections!$A:$BD,MATCH($A14,q_projections!$A:$A,0),MATCH(FA$2,q_projections!$2:$2,0))</f>
        <v>#N/A</v>
      </c>
      <c r="FB14" s="61" t="e">
        <f>INDEX(q_projections!$A:$BD,MATCH($A14,q_projections!$A:$A,0),MATCH(FB$2,q_projections!$2:$2,0))</f>
        <v>#N/A</v>
      </c>
      <c r="FC14" s="61" t="e">
        <f>INDEX(q_projections!$A:$BD,MATCH($A14,q_projections!$A:$A,0),MATCH(FC$2,q_projections!$2:$2,0))</f>
        <v>#N/A</v>
      </c>
      <c r="FD14" s="61" t="e">
        <f>INDEX(q_projections!$A:$BD,MATCH($A14,q_projections!$A:$A,0),MATCH(FD$2,q_projections!$2:$2,0))</f>
        <v>#N/A</v>
      </c>
      <c r="FE14" s="61" t="e">
        <f>INDEX(q_projections!$A:$BD,MATCH($A14,q_projections!$A:$A,0),MATCH(FE$2,q_projections!$2:$2,0))</f>
        <v>#N/A</v>
      </c>
      <c r="FF14" s="61" t="e">
        <f>INDEX(q_projections!$A:$BD,MATCH($A14,q_projections!$A:$A,0),MATCH(FF$2,q_projections!$2:$2,0))</f>
        <v>#N/A</v>
      </c>
      <c r="FG14" s="61" t="e">
        <f>INDEX(q_projections!$A:$BD,MATCH($A14,q_projections!$A:$A,0),MATCH(FG$2,q_projections!$2:$2,0))</f>
        <v>#N/A</v>
      </c>
      <c r="FH14" s="61" t="e">
        <f>INDEX(q_projections!$A:$BD,MATCH($A14,q_projections!$A:$A,0),MATCH(FH$2,q_projections!$2:$2,0))</f>
        <v>#N/A</v>
      </c>
      <c r="FI14" s="61" t="e">
        <f>INDEX(q_projections!$A:$BD,MATCH($A14,q_projections!$A:$A,0),MATCH(FI$2,q_projections!$2:$2,0))</f>
        <v>#N/A</v>
      </c>
      <c r="FJ14" s="61" t="e">
        <f>INDEX(q_projections!$A:$BD,MATCH($A14,q_projections!$A:$A,0),MATCH(FJ$2,q_projections!$2:$2,0))</f>
        <v>#N/A</v>
      </c>
      <c r="FK14" s="61" t="e">
        <f>INDEX(q_projections!$A:$BD,MATCH($A14,q_projections!$A:$A,0),MATCH(FK$2,q_projections!$2:$2,0))</f>
        <v>#N/A</v>
      </c>
      <c r="FL14" s="61" t="e">
        <f>INDEX(q_projections!$A:$BD,MATCH($A14,q_projections!$A:$A,0),MATCH(FL$2,q_projections!$2:$2,0))</f>
        <v>#N/A</v>
      </c>
      <c r="FM14" s="61" t="e">
        <f>INDEX(q_projections!$A:$BD,MATCH($A14,q_projections!$A:$A,0),MATCH(FM$2,q_projections!$2:$2,0))</f>
        <v>#N/A</v>
      </c>
      <c r="FN14" s="61" t="e">
        <f>INDEX(q_projections!$A:$BD,MATCH($A14,q_projections!$A:$A,0),MATCH(FN$2,q_projections!$2:$2,0))</f>
        <v>#N/A</v>
      </c>
      <c r="FO14" s="61" t="e">
        <f>INDEX(q_projections!$A:$BD,MATCH($A14,q_projections!$A:$A,0),MATCH(FO$2,q_projections!$2:$2,0))</f>
        <v>#N/A</v>
      </c>
      <c r="FP14" s="61" t="e">
        <f>INDEX(q_projections!$A:$BD,MATCH($A14,q_projections!$A:$A,0),MATCH(FP$2,q_projections!$2:$2,0))</f>
        <v>#N/A</v>
      </c>
      <c r="FQ14" s="61" t="e">
        <f>INDEX(q_projections!$A:$BD,MATCH($A14,q_projections!$A:$A,0),MATCH(FQ$2,q_projections!$2:$2,0))</f>
        <v>#N/A</v>
      </c>
      <c r="FR14" s="61" t="e">
        <f>INDEX(q_projections!$A:$BD,MATCH($A14,q_projections!$A:$A,0),MATCH(FR$2,q_projections!$2:$2,0))</f>
        <v>#N/A</v>
      </c>
      <c r="FS14" s="61" t="e">
        <f>INDEX(q_projections!$A:$BD,MATCH($A14,q_projections!$A:$A,0),MATCH(FS$2,q_projections!$2:$2,0))</f>
        <v>#N/A</v>
      </c>
      <c r="FT14" s="61" t="e">
        <f>INDEX(q_projections!$A:$BD,MATCH($A14,q_projections!$A:$A,0),MATCH(FT$2,q_projections!$2:$2,0))</f>
        <v>#N/A</v>
      </c>
      <c r="FU14" s="61" t="e">
        <f>INDEX(q_projections!$A:$BD,MATCH($A14,q_projections!$A:$A,0),MATCH(FU$2,q_projections!$2:$2,0))</f>
        <v>#N/A</v>
      </c>
      <c r="FV14" s="61" t="e">
        <f>INDEX(q_projections!$A:$BD,MATCH($A14,q_projections!$A:$A,0),MATCH(FV$2,q_projections!$2:$2,0))</f>
        <v>#N/A</v>
      </c>
      <c r="FW14" s="61" t="e">
        <f>INDEX(q_projections!$A:$BD,MATCH($A14,q_projections!$A:$A,0),MATCH(FW$2,q_projections!$2:$2,0))</f>
        <v>#N/A</v>
      </c>
      <c r="FX14" s="61" t="e">
        <f>INDEX(q_projections!$A:$BD,MATCH($A14,q_projections!$A:$A,0),MATCH(FX$2,q_projections!$2:$2,0))</f>
        <v>#N/A</v>
      </c>
      <c r="FY14" s="61" t="e">
        <f>INDEX(q_projections!$A:$BD,MATCH($A14,q_projections!$A:$A,0),MATCH(FY$2,q_projections!$2:$2,0))</f>
        <v>#N/A</v>
      </c>
      <c r="FZ14" s="61" t="e">
        <f>INDEX(q_projections!$A:$BD,MATCH($A14,q_projections!$A:$A,0),MATCH(FZ$2,q_projections!$2:$2,0))</f>
        <v>#N/A</v>
      </c>
      <c r="GA14" s="61" t="e">
        <f>INDEX(q_projections!$A:$BD,MATCH($A14,q_projections!$A:$A,0),MATCH(GA$2,q_projections!$2:$2,0))</f>
        <v>#N/A</v>
      </c>
      <c r="GB14" s="61" t="e">
        <f>INDEX(q_projections!$A:$BD,MATCH($A14,q_projections!$A:$A,0),MATCH(GB$2,q_projections!$2:$2,0))</f>
        <v>#N/A</v>
      </c>
      <c r="GC14" s="61" t="e">
        <f>INDEX(q_projections!$A:$BD,MATCH($A14,q_projections!$A:$A,0),MATCH(GC$2,q_projections!$2:$2,0))</f>
        <v>#N/A</v>
      </c>
      <c r="GD14" s="61">
        <f>INDEX(q_projections!$A:$BD,MATCH($A14,q_projections!$A:$A,0),MATCH(GD$2,q_projections!$2:$2,0))</f>
        <v>-0.64800000000000002</v>
      </c>
      <c r="GE14" s="61">
        <f>INDEX(q_projections!$A:$BD,MATCH($A14,q_projections!$A:$A,0),MATCH(GE$2,q_projections!$2:$2,0))</f>
        <v>9.7000000000000003E-2</v>
      </c>
      <c r="GF14" s="61">
        <f>INDEX(q_projections!$A:$BD,MATCH($A14,q_projections!$A:$A,0),MATCH(GF$2,q_projections!$2:$2,0))</f>
        <v>2.1</v>
      </c>
      <c r="GG14" s="61">
        <f>INDEX(q_projections!$A:$BD,MATCH($A14,q_projections!$A:$A,0),MATCH(GG$2,q_projections!$2:$2,0))</f>
        <v>0.25900000000000001</v>
      </c>
      <c r="GH14" s="61">
        <f>INDEX(q_projections!$A:$BD,MATCH($A14,q_projections!$A:$A,0),MATCH(GH$2,q_projections!$2:$2,0))</f>
        <v>2.9119999999999999</v>
      </c>
      <c r="GI14" s="61">
        <f>INDEX(q_projections!$A:$BD,MATCH($A14,q_projections!$A:$A,0),MATCH(GI$2,q_projections!$2:$2,0))</f>
        <v>3.7480000000000002</v>
      </c>
      <c r="GJ14" s="61">
        <f>INDEX(q_projections!$A:$BD,MATCH($A14,q_projections!$A:$A,0),MATCH(GJ$2,q_projections!$2:$2,0))</f>
        <v>2.4750000000000001</v>
      </c>
      <c r="GK14" s="61">
        <f>INDEX(q_projections!$A:$BD,MATCH($A14,q_projections!$A:$A,0),MATCH(GK$2,q_projections!$2:$2,0))</f>
        <v>4.9649999999999999</v>
      </c>
      <c r="GL14" s="61">
        <f>INDEX(q_projections!$A:$BD,MATCH($A14,q_projections!$A:$A,0),MATCH(GL$2,q_projections!$2:$2,0))</f>
        <v>5.8470000000000004</v>
      </c>
      <c r="GM14" s="61">
        <f>INDEX(q_projections!$A:$BD,MATCH($A14,q_projections!$A:$A,0),MATCH(GM$2,q_projections!$2:$2,0))</f>
        <v>7.3890000000000002</v>
      </c>
      <c r="GN14" s="61">
        <f>INDEX(q_projections!$A:$BD,MATCH($A14,q_projections!$A:$A,0),MATCH(GN$2,q_projections!$2:$2,0))</f>
        <v>9.5950000000000006</v>
      </c>
      <c r="GO14" s="61">
        <f>INDEX(q_projections!$A:$BD,MATCH($A14,q_projections!$A:$A,0),MATCH(GO$2,q_projections!$2:$2,0))</f>
        <v>7.1260000000000003</v>
      </c>
      <c r="GP14" s="61">
        <f>INDEX(q_projections!$A:$BD,MATCH($A14,q_projections!$A:$A,0),MATCH(GP$2,q_projections!$2:$2,0))</f>
        <v>5.8070000000000004</v>
      </c>
      <c r="GQ14" s="61">
        <f>INDEX(q_projections!$A:$BD,MATCH($A14,q_projections!$A:$A,0),MATCH(GQ$2,q_projections!$2:$2,0))</f>
        <v>0.76900000000000002</v>
      </c>
      <c r="GR14" s="61">
        <f>INDEX(q_projections!$A:$BD,MATCH($A14,q_projections!$A:$A,0),MATCH(GR$2,q_projections!$2:$2,0))</f>
        <v>-5.3999999999999999E-2</v>
      </c>
      <c r="GS14" s="61">
        <f>INDEX(q_projections!$A:$BD,MATCH($A14,q_projections!$A:$A,0),MATCH(GS$2,q_projections!$2:$2,0))</f>
        <v>-1.964</v>
      </c>
      <c r="GT14" s="61">
        <f>INDEX(q_projections!$A:$BD,MATCH($A14,q_projections!$A:$A,0),MATCH(GT$2,q_projections!$2:$2,0))</f>
        <v>-4.2450000000000001</v>
      </c>
      <c r="GU14" s="61">
        <f>INDEX(q_projections!$A:$BD,MATCH($A14,q_projections!$A:$A,0),MATCH(GU$2,q_projections!$2:$2,0))</f>
        <v>-1.2150000000000001</v>
      </c>
      <c r="GV14" s="61">
        <f>INDEX(q_projections!$A:$BD,MATCH($A14,q_projections!$A:$A,0),MATCH(GV$2,q_projections!$2:$2,0))</f>
        <v>0.38</v>
      </c>
      <c r="GW14" s="61">
        <f>INDEX(q_projections!$A:$BD,MATCH($A14,q_projections!$A:$A,0),MATCH(GW$2,q_projections!$2:$2,0))</f>
        <v>0.80100000000000005</v>
      </c>
      <c r="GX14" s="61">
        <f>INDEX(q_projections!$A:$BD,MATCH($A14,q_projections!$A:$A,0),MATCH(GX$2,q_projections!$2:$2,0))</f>
        <v>5.2089999999999996</v>
      </c>
      <c r="GY14" s="61">
        <f>INDEX(q_projections!$A:$BD,MATCH($A14,q_projections!$A:$A,0),MATCH(GY$2,q_projections!$2:$2,0))</f>
        <v>0.76300000000000001</v>
      </c>
      <c r="GZ14" s="61">
        <f>INDEX(q_projections!$A:$BD,MATCH($A14,q_projections!$A:$A,0),MATCH(GZ$2,q_projections!$2:$2,0))</f>
        <v>0.755</v>
      </c>
      <c r="HA14" s="61">
        <f>INDEX(q_projections!$A:$BD,MATCH($A14,q_projections!$A:$A,0),MATCH(HA$2,q_projections!$2:$2,0))</f>
        <v>0.33400000000000002</v>
      </c>
      <c r="HB14" s="61">
        <f>INDEX(q_projections!$A:$BD,MATCH($A14,q_projections!$A:$A,0),MATCH(HB$2,q_projections!$2:$2,0))</f>
        <v>5.4950000000000001</v>
      </c>
      <c r="HC14" s="61">
        <f>INDEX(q_projections!$A:$BD,MATCH($A14,q_projections!$A:$A,0),MATCH(HC$2,q_projections!$2:$2,0))</f>
        <v>0.23599999999999999</v>
      </c>
      <c r="HD14" s="61">
        <f>INDEX(q_projections!$A:$BD,MATCH($A14,q_projections!$A:$A,0),MATCH(HD$2,q_projections!$2:$2,0))</f>
        <v>0.65200000000000002</v>
      </c>
      <c r="HE14" s="61">
        <f>INDEX(q_projections!$A:$BD,MATCH($A14,q_projections!$A:$A,0),MATCH(HE$2,q_projections!$2:$2,0))</f>
        <v>0.99199999999999999</v>
      </c>
      <c r="HF14" s="61">
        <f>INDEX(q_projections!$A:$BD,MATCH($A14,q_projections!$A:$A,0),MATCH(HF$2,q_projections!$2:$2,0))</f>
        <v>6.2210000000000001</v>
      </c>
      <c r="HG14" s="61">
        <f>INDEX(q_projections!$A:$BD,MATCH($A14,q_projections!$A:$A,0),MATCH(HG$2,q_projections!$2:$2,0))</f>
        <v>1.2450000000000001</v>
      </c>
      <c r="HH14" s="61">
        <f>INDEX(q_projections!$A:$BD,MATCH($A14,q_projections!$A:$A,0),MATCH(HH$2,q_projections!$2:$2,0))</f>
        <v>1.177</v>
      </c>
      <c r="HI14" s="61">
        <f>INDEX(q_projections!$A:$BD,MATCH($A14,q_projections!$A:$A,0),MATCH(HI$2,q_projections!$2:$2,0))</f>
        <v>1.2230000000000001</v>
      </c>
      <c r="HJ14" s="61">
        <f>INDEX(q_projections!$A:$BD,MATCH($A14,q_projections!$A:$A,0),MATCH(HJ$2,q_projections!$2:$2,0))</f>
        <v>5.9050000000000002</v>
      </c>
      <c r="HK14" s="61">
        <f>INDEX(q_projections!$A:$BD,MATCH($A14,q_projections!$A:$A,0),MATCH(HK$2,q_projections!$2:$2,0))</f>
        <v>1.2270000000000001</v>
      </c>
      <c r="HL14" s="61">
        <f>INDEX(q_projections!$A:$BD,MATCH($A14,q_projections!$A:$A,0),MATCH(HL$2,q_projections!$2:$2,0))</f>
        <v>1.3029999999999999</v>
      </c>
      <c r="HM14" s="61">
        <f>INDEX(q_projections!$A:$BD,MATCH($A14,q_projections!$A:$A,0),MATCH(HM$2,q_projections!$2:$2,0))</f>
        <v>1.3029999999999999</v>
      </c>
      <c r="HN14" s="61">
        <f>INDEX(q_projections!$A:$BD,MATCH($A14,q_projections!$A:$A,0),MATCH(HN$2,q_projections!$2:$2,0))</f>
        <v>6.032</v>
      </c>
      <c r="HO14" s="61">
        <f>INDEX(q_projections!$A:$BD,MATCH($A14,q_projections!$A:$A,0),MATCH(HO$2,q_projections!$2:$2,0))</f>
        <v>1.349</v>
      </c>
      <c r="HP14" s="61">
        <f>INDEX(q_projections!$A:$BD,MATCH($A14,q_projections!$A:$A,0),MATCH(HP$2,q_projections!$2:$2,0))</f>
        <v>1.351</v>
      </c>
      <c r="HQ14" s="61">
        <f>INDEX(q_projections!$A:$BD,MATCH($A14,q_projections!$A:$A,0),MATCH(HQ$2,q_projections!$2:$2,0))</f>
        <v>1.353</v>
      </c>
      <c r="HR14" s="61">
        <f>INDEX(q_projections!$A:$BD,MATCH($A14,q_projections!$A:$A,0),MATCH(HR$2,q_projections!$2:$2,0))</f>
        <v>5.9130000000000003</v>
      </c>
      <c r="HS14" s="61">
        <f>INDEX(q_projections!$A:$BD,MATCH($A14,q_projections!$A:$A,0),MATCH(HS$2,q_projections!$2:$2,0))</f>
        <v>1.399</v>
      </c>
      <c r="HT14" s="61">
        <f>INDEX(q_projections!$A:$BD,MATCH($A14,q_projections!$A:$A,0),MATCH(HT$2,q_projections!$2:$2,0))</f>
        <v>1.403</v>
      </c>
      <c r="HU14" s="61">
        <f>INDEX(q_projections!$A:$BD,MATCH($A14,q_projections!$A:$A,0),MATCH(HU$2,q_projections!$2:$2,0))</f>
        <v>1.4059999999999999</v>
      </c>
      <c r="HV14" s="61">
        <f>INDEX(q_projections!$A:$BD,MATCH($A14,q_projections!$A:$A,0),MATCH(HV$2,q_projections!$2:$2,0))</f>
        <v>6.05</v>
      </c>
      <c r="HW14" s="61">
        <f>INDEX(q_projections!$A:$BD,MATCH($A14,q_projections!$A:$A,0),MATCH(HW$2,q_projections!$2:$2,0))</f>
        <v>1.5</v>
      </c>
      <c r="HX14" s="61">
        <f>INDEX(q_projections!$A:$BD,MATCH($A14,q_projections!$A:$A,0),MATCH(HX$2,q_projections!$2:$2,0))</f>
        <v>1.55</v>
      </c>
      <c r="HY14" s="61">
        <f>INDEX(q_projections!$A:$BD,MATCH($A14,q_projections!$A:$A,0),MATCH(HY$2,q_projections!$2:$2,0))</f>
        <v>1.603</v>
      </c>
      <c r="HZ14" s="61">
        <f>INDEX(q_projections!$A:$BD,MATCH($A14,q_projections!$A:$A,0),MATCH(HZ$2,q_projections!$2:$2,0))</f>
        <v>6.2839999999999998</v>
      </c>
      <c r="IA14" s="61">
        <f>INDEX(q_projections!$A:$BD,MATCH($A14,q_projections!$A:$A,0),MATCH(IA$2,q_projections!$2:$2,0))</f>
        <v>1.7030000000000001</v>
      </c>
      <c r="IB14" s="61">
        <f>INDEX(q_projections!$A:$BD,MATCH($A14,q_projections!$A:$A,0),MATCH(IB$2,q_projections!$2:$2,0))</f>
        <v>1.7609999999999999</v>
      </c>
      <c r="IC14" s="61">
        <f>INDEX(q_projections!$A:$BD,MATCH($A14,q_projections!$A:$A,0),MATCH(IC$2,q_projections!$2:$2,0))</f>
        <v>1.7250000000000001</v>
      </c>
    </row>
    <row r="15" spans="1:238" s="61" customFormat="1">
      <c r="A15" s="74" t="s">
        <v>542</v>
      </c>
      <c r="B15" s="61" t="e">
        <f>INDEX(q_projections!$A:$BD,MATCH($A15,q_projections!$A:$A,0),MATCH(B$2,q_projections!$2:$2,0))</f>
        <v>#N/A</v>
      </c>
      <c r="C15" s="61" t="e">
        <f>INDEX(q_projections!$A:$BD,MATCH($A15,q_projections!$A:$A,0),MATCH(C$2,q_projections!$2:$2,0))</f>
        <v>#N/A</v>
      </c>
      <c r="D15" s="61" t="e">
        <f>INDEX(q_projections!$A:$BD,MATCH($A15,q_projections!$A:$A,0),MATCH(D$2,q_projections!$2:$2,0))</f>
        <v>#N/A</v>
      </c>
      <c r="E15" s="61" t="e">
        <f>INDEX(q_projections!$A:$BD,MATCH($A15,q_projections!$A:$A,0),MATCH(E$2,q_projections!$2:$2,0))</f>
        <v>#N/A</v>
      </c>
      <c r="F15" s="61" t="e">
        <f>INDEX(q_projections!$A:$BD,MATCH($A15,q_projections!$A:$A,0),MATCH(F$2,q_projections!$2:$2,0))</f>
        <v>#N/A</v>
      </c>
      <c r="G15" s="61" t="e">
        <f>INDEX(q_projections!$A:$BD,MATCH($A15,q_projections!$A:$A,0),MATCH(G$2,q_projections!$2:$2,0))</f>
        <v>#N/A</v>
      </c>
      <c r="H15" s="61" t="e">
        <f>INDEX(q_projections!$A:$BD,MATCH($A15,q_projections!$A:$A,0),MATCH(H$2,q_projections!$2:$2,0))</f>
        <v>#N/A</v>
      </c>
      <c r="I15" s="61" t="e">
        <f>INDEX(q_projections!$A:$BD,MATCH($A15,q_projections!$A:$A,0),MATCH(I$2,q_projections!$2:$2,0))</f>
        <v>#N/A</v>
      </c>
      <c r="J15" s="61" t="e">
        <f>INDEX(q_projections!$A:$BD,MATCH($A15,q_projections!$A:$A,0),MATCH(J$2,q_projections!$2:$2,0))</f>
        <v>#N/A</v>
      </c>
      <c r="K15" s="61" t="e">
        <f>INDEX(q_projections!$A:$BD,MATCH($A15,q_projections!$A:$A,0),MATCH(K$2,q_projections!$2:$2,0))</f>
        <v>#N/A</v>
      </c>
      <c r="L15" s="61" t="e">
        <f>INDEX(q_projections!$A:$BD,MATCH($A15,q_projections!$A:$A,0),MATCH(L$2,q_projections!$2:$2,0))</f>
        <v>#N/A</v>
      </c>
      <c r="M15" s="61" t="e">
        <f>INDEX(q_projections!$A:$BD,MATCH($A15,q_projections!$A:$A,0),MATCH(M$2,q_projections!$2:$2,0))</f>
        <v>#N/A</v>
      </c>
      <c r="N15" s="61" t="e">
        <f>INDEX(q_projections!$A:$BD,MATCH($A15,q_projections!$A:$A,0),MATCH(N$2,q_projections!$2:$2,0))</f>
        <v>#N/A</v>
      </c>
      <c r="O15" s="61" t="e">
        <f>INDEX(q_projections!$A:$BD,MATCH($A15,q_projections!$A:$A,0),MATCH(O$2,q_projections!$2:$2,0))</f>
        <v>#N/A</v>
      </c>
      <c r="P15" s="61" t="e">
        <f>INDEX(q_projections!$A:$BD,MATCH($A15,q_projections!$A:$A,0),MATCH(P$2,q_projections!$2:$2,0))</f>
        <v>#N/A</v>
      </c>
      <c r="Q15" s="61" t="e">
        <f>INDEX(q_projections!$A:$BD,MATCH($A15,q_projections!$A:$A,0),MATCH(Q$2,q_projections!$2:$2,0))</f>
        <v>#N/A</v>
      </c>
      <c r="R15" s="61" t="e">
        <f>INDEX(q_projections!$A:$BD,MATCH($A15,q_projections!$A:$A,0),MATCH(R$2,q_projections!$2:$2,0))</f>
        <v>#N/A</v>
      </c>
      <c r="S15" s="61" t="e">
        <f>INDEX(q_projections!$A:$BD,MATCH($A15,q_projections!$A:$A,0),MATCH(S$2,q_projections!$2:$2,0))</f>
        <v>#N/A</v>
      </c>
      <c r="T15" s="61" t="e">
        <f>INDEX(q_projections!$A:$BD,MATCH($A15,q_projections!$A:$A,0),MATCH(T$2,q_projections!$2:$2,0))</f>
        <v>#N/A</v>
      </c>
      <c r="U15" s="61" t="e">
        <f>INDEX(q_projections!$A:$BD,MATCH($A15,q_projections!$A:$A,0),MATCH(U$2,q_projections!$2:$2,0))</f>
        <v>#N/A</v>
      </c>
      <c r="V15" s="61" t="e">
        <f>INDEX(q_projections!$A:$BD,MATCH($A15,q_projections!$A:$A,0),MATCH(V$2,q_projections!$2:$2,0))</f>
        <v>#N/A</v>
      </c>
      <c r="W15" s="61" t="e">
        <f>INDEX(q_projections!$A:$BD,MATCH($A15,q_projections!$A:$A,0),MATCH(W$2,q_projections!$2:$2,0))</f>
        <v>#N/A</v>
      </c>
      <c r="X15" s="61" t="e">
        <f>INDEX(q_projections!$A:$BD,MATCH($A15,q_projections!$A:$A,0),MATCH(X$2,q_projections!$2:$2,0))</f>
        <v>#N/A</v>
      </c>
      <c r="Y15" s="61" t="e">
        <f>INDEX(q_projections!$A:$BD,MATCH($A15,q_projections!$A:$A,0),MATCH(Y$2,q_projections!$2:$2,0))</f>
        <v>#N/A</v>
      </c>
      <c r="Z15" s="61" t="e">
        <f>INDEX(q_projections!$A:$BD,MATCH($A15,q_projections!$A:$A,0),MATCH(Z$2,q_projections!$2:$2,0))</f>
        <v>#N/A</v>
      </c>
      <c r="AA15" s="61" t="e">
        <f>INDEX(q_projections!$A:$BD,MATCH($A15,q_projections!$A:$A,0),MATCH(AA$2,q_projections!$2:$2,0))</f>
        <v>#N/A</v>
      </c>
      <c r="AB15" s="61" t="e">
        <f>INDEX(q_projections!$A:$BD,MATCH($A15,q_projections!$A:$A,0),MATCH(AB$2,q_projections!$2:$2,0))</f>
        <v>#N/A</v>
      </c>
      <c r="AC15" s="61" t="e">
        <f>INDEX(q_projections!$A:$BD,MATCH($A15,q_projections!$A:$A,0),MATCH(AC$2,q_projections!$2:$2,0))</f>
        <v>#N/A</v>
      </c>
      <c r="AD15" s="61" t="e">
        <f>INDEX(q_projections!$A:$BD,MATCH($A15,q_projections!$A:$A,0),MATCH(AD$2,q_projections!$2:$2,0))</f>
        <v>#N/A</v>
      </c>
      <c r="AE15" s="61" t="e">
        <f>INDEX(q_projections!$A:$BD,MATCH($A15,q_projections!$A:$A,0),MATCH(AE$2,q_projections!$2:$2,0))</f>
        <v>#N/A</v>
      </c>
      <c r="AF15" s="61" t="e">
        <f>INDEX(q_projections!$A:$BD,MATCH($A15,q_projections!$A:$A,0),MATCH(AF$2,q_projections!$2:$2,0))</f>
        <v>#N/A</v>
      </c>
      <c r="AG15" s="61" t="e">
        <f>INDEX(q_projections!$A:$BD,MATCH($A15,q_projections!$A:$A,0),MATCH(AG$2,q_projections!$2:$2,0))</f>
        <v>#N/A</v>
      </c>
      <c r="AH15" s="61" t="e">
        <f>INDEX(q_projections!$A:$BD,MATCH($A15,q_projections!$A:$A,0),MATCH(AH$2,q_projections!$2:$2,0))</f>
        <v>#N/A</v>
      </c>
      <c r="AI15" s="61" t="e">
        <f>INDEX(q_projections!$A:$BD,MATCH($A15,q_projections!$A:$A,0),MATCH(AI$2,q_projections!$2:$2,0))</f>
        <v>#N/A</v>
      </c>
      <c r="AJ15" s="61" t="e">
        <f>INDEX(q_projections!$A:$BD,MATCH($A15,q_projections!$A:$A,0),MATCH(AJ$2,q_projections!$2:$2,0))</f>
        <v>#N/A</v>
      </c>
      <c r="AK15" s="61" t="e">
        <f>INDEX(q_projections!$A:$BD,MATCH($A15,q_projections!$A:$A,0),MATCH(AK$2,q_projections!$2:$2,0))</f>
        <v>#N/A</v>
      </c>
      <c r="AL15" s="61" t="e">
        <f>INDEX(q_projections!$A:$BD,MATCH($A15,q_projections!$A:$A,0),MATCH(AL$2,q_projections!$2:$2,0))</f>
        <v>#N/A</v>
      </c>
      <c r="AM15" s="61" t="e">
        <f>INDEX(q_projections!$A:$BD,MATCH($A15,q_projections!$A:$A,0),MATCH(AM$2,q_projections!$2:$2,0))</f>
        <v>#N/A</v>
      </c>
      <c r="AN15" s="61" t="e">
        <f>INDEX(q_projections!$A:$BD,MATCH($A15,q_projections!$A:$A,0),MATCH(AN$2,q_projections!$2:$2,0))</f>
        <v>#N/A</v>
      </c>
      <c r="AO15" s="61" t="e">
        <f>INDEX(q_projections!$A:$BD,MATCH($A15,q_projections!$A:$A,0),MATCH(AO$2,q_projections!$2:$2,0))</f>
        <v>#N/A</v>
      </c>
      <c r="AP15" s="61" t="e">
        <f>INDEX(q_projections!$A:$BD,MATCH($A15,q_projections!$A:$A,0),MATCH(AP$2,q_projections!$2:$2,0))</f>
        <v>#N/A</v>
      </c>
      <c r="AQ15" s="61" t="e">
        <f>INDEX(q_projections!$A:$BD,MATCH($A15,q_projections!$A:$A,0),MATCH(AQ$2,q_projections!$2:$2,0))</f>
        <v>#N/A</v>
      </c>
      <c r="AR15" s="61" t="e">
        <f>INDEX(q_projections!$A:$BD,MATCH($A15,q_projections!$A:$A,0),MATCH(AR$2,q_projections!$2:$2,0))</f>
        <v>#N/A</v>
      </c>
      <c r="AS15" s="61" t="e">
        <f>INDEX(q_projections!$A:$BD,MATCH($A15,q_projections!$A:$A,0),MATCH(AS$2,q_projections!$2:$2,0))</f>
        <v>#N/A</v>
      </c>
      <c r="AT15" s="61" t="e">
        <f>INDEX(q_projections!$A:$BD,MATCH($A15,q_projections!$A:$A,0),MATCH(AT$2,q_projections!$2:$2,0))</f>
        <v>#N/A</v>
      </c>
      <c r="AU15" s="61" t="e">
        <f>INDEX(q_projections!$A:$BD,MATCH($A15,q_projections!$A:$A,0),MATCH(AU$2,q_projections!$2:$2,0))</f>
        <v>#N/A</v>
      </c>
      <c r="AV15" s="61" t="e">
        <f>INDEX(q_projections!$A:$BD,MATCH($A15,q_projections!$A:$A,0),MATCH(AV$2,q_projections!$2:$2,0))</f>
        <v>#N/A</v>
      </c>
      <c r="AW15" s="61" t="e">
        <f>INDEX(q_projections!$A:$BD,MATCH($A15,q_projections!$A:$A,0),MATCH(AW$2,q_projections!$2:$2,0))</f>
        <v>#N/A</v>
      </c>
      <c r="AX15" s="61" t="e">
        <f>INDEX(q_projections!$A:$BD,MATCH($A15,q_projections!$A:$A,0),MATCH(AX$2,q_projections!$2:$2,0))</f>
        <v>#N/A</v>
      </c>
      <c r="AY15" s="61" t="e">
        <f>INDEX(q_projections!$A:$BD,MATCH($A15,q_projections!$A:$A,0),MATCH(AY$2,q_projections!$2:$2,0))</f>
        <v>#N/A</v>
      </c>
      <c r="AZ15" s="61" t="e">
        <f>INDEX(q_projections!$A:$BD,MATCH($A15,q_projections!$A:$A,0),MATCH(AZ$2,q_projections!$2:$2,0))</f>
        <v>#N/A</v>
      </c>
      <c r="BA15" s="61" t="e">
        <f>INDEX(q_projections!$A:$BD,MATCH($A15,q_projections!$A:$A,0),MATCH(BA$2,q_projections!$2:$2,0))</f>
        <v>#N/A</v>
      </c>
      <c r="BB15" s="61" t="e">
        <f>INDEX(q_projections!$A:$BD,MATCH($A15,q_projections!$A:$A,0),MATCH(BB$2,q_projections!$2:$2,0))</f>
        <v>#N/A</v>
      </c>
      <c r="BC15" s="61" t="e">
        <f>INDEX(q_projections!$A:$BD,MATCH($A15,q_projections!$A:$A,0),MATCH(BC$2,q_projections!$2:$2,0))</f>
        <v>#N/A</v>
      </c>
      <c r="BD15" s="61" t="e">
        <f>INDEX(q_projections!$A:$BD,MATCH($A15,q_projections!$A:$A,0),MATCH(BD$2,q_projections!$2:$2,0))</f>
        <v>#N/A</v>
      </c>
      <c r="BE15" s="61" t="e">
        <f>INDEX(q_projections!$A:$BD,MATCH($A15,q_projections!$A:$A,0),MATCH(BE$2,q_projections!$2:$2,0))</f>
        <v>#N/A</v>
      </c>
      <c r="BF15" s="61" t="e">
        <f>INDEX(q_projections!$A:$BD,MATCH($A15,q_projections!$A:$A,0),MATCH(BF$2,q_projections!$2:$2,0))</f>
        <v>#N/A</v>
      </c>
      <c r="BG15" s="61" t="e">
        <f>INDEX(q_projections!$A:$BD,MATCH($A15,q_projections!$A:$A,0),MATCH(BG$2,q_projections!$2:$2,0))</f>
        <v>#N/A</v>
      </c>
      <c r="BH15" s="61" t="e">
        <f>INDEX(q_projections!$A:$BD,MATCH($A15,q_projections!$A:$A,0),MATCH(BH$2,q_projections!$2:$2,0))</f>
        <v>#N/A</v>
      </c>
      <c r="BI15" s="61" t="e">
        <f>INDEX(q_projections!$A:$BD,MATCH($A15,q_projections!$A:$A,0),MATCH(BI$2,q_projections!$2:$2,0))</f>
        <v>#N/A</v>
      </c>
      <c r="BJ15" s="61" t="e">
        <f>INDEX(q_projections!$A:$BD,MATCH($A15,q_projections!$A:$A,0),MATCH(BJ$2,q_projections!$2:$2,0))</f>
        <v>#N/A</v>
      </c>
      <c r="BK15" s="61" t="e">
        <f>INDEX(q_projections!$A:$BD,MATCH($A15,q_projections!$A:$A,0),MATCH(BK$2,q_projections!$2:$2,0))</f>
        <v>#N/A</v>
      </c>
      <c r="BL15" s="61" t="e">
        <f>INDEX(q_projections!$A:$BD,MATCH($A15,q_projections!$A:$A,0),MATCH(BL$2,q_projections!$2:$2,0))</f>
        <v>#N/A</v>
      </c>
      <c r="BM15" s="61" t="e">
        <f>INDEX(q_projections!$A:$BD,MATCH($A15,q_projections!$A:$A,0),MATCH(BM$2,q_projections!$2:$2,0))</f>
        <v>#N/A</v>
      </c>
      <c r="BN15" s="61" t="e">
        <f>INDEX(q_projections!$A:$BD,MATCH($A15,q_projections!$A:$A,0),MATCH(BN$2,q_projections!$2:$2,0))</f>
        <v>#N/A</v>
      </c>
      <c r="BO15" s="61" t="e">
        <f>INDEX(q_projections!$A:$BD,MATCH($A15,q_projections!$A:$A,0),MATCH(BO$2,q_projections!$2:$2,0))</f>
        <v>#N/A</v>
      </c>
      <c r="BP15" s="61" t="e">
        <f>INDEX(q_projections!$A:$BD,MATCH($A15,q_projections!$A:$A,0),MATCH(BP$2,q_projections!$2:$2,0))</f>
        <v>#N/A</v>
      </c>
      <c r="BQ15" s="61" t="e">
        <f>INDEX(q_projections!$A:$BD,MATCH($A15,q_projections!$A:$A,0),MATCH(BQ$2,q_projections!$2:$2,0))</f>
        <v>#N/A</v>
      </c>
      <c r="BR15" s="61" t="e">
        <f>INDEX(q_projections!$A:$BD,MATCH($A15,q_projections!$A:$A,0),MATCH(BR$2,q_projections!$2:$2,0))</f>
        <v>#N/A</v>
      </c>
      <c r="BS15" s="61" t="e">
        <f>INDEX(q_projections!$A:$BD,MATCH($A15,q_projections!$A:$A,0),MATCH(BS$2,q_projections!$2:$2,0))</f>
        <v>#N/A</v>
      </c>
      <c r="BT15" s="61" t="e">
        <f>INDEX(q_projections!$A:$BD,MATCH($A15,q_projections!$A:$A,0),MATCH(BT$2,q_projections!$2:$2,0))</f>
        <v>#N/A</v>
      </c>
      <c r="BU15" s="61" t="e">
        <f>INDEX(q_projections!$A:$BD,MATCH($A15,q_projections!$A:$A,0),MATCH(BU$2,q_projections!$2:$2,0))</f>
        <v>#N/A</v>
      </c>
      <c r="BV15" s="61" t="e">
        <f>INDEX(q_projections!$A:$BD,MATCH($A15,q_projections!$A:$A,0),MATCH(BV$2,q_projections!$2:$2,0))</f>
        <v>#N/A</v>
      </c>
      <c r="BW15" s="61" t="e">
        <f>INDEX(q_projections!$A:$BD,MATCH($A15,q_projections!$A:$A,0),MATCH(BW$2,q_projections!$2:$2,0))</f>
        <v>#N/A</v>
      </c>
      <c r="BX15" s="61" t="e">
        <f>INDEX(q_projections!$A:$BD,MATCH($A15,q_projections!$A:$A,0),MATCH(BX$2,q_projections!$2:$2,0))</f>
        <v>#N/A</v>
      </c>
      <c r="BY15" s="61" t="e">
        <f>INDEX(q_projections!$A:$BD,MATCH($A15,q_projections!$A:$A,0),MATCH(BY$2,q_projections!$2:$2,0))</f>
        <v>#N/A</v>
      </c>
      <c r="BZ15" s="61" t="e">
        <f>INDEX(q_projections!$A:$BD,MATCH($A15,q_projections!$A:$A,0),MATCH(BZ$2,q_projections!$2:$2,0))</f>
        <v>#N/A</v>
      </c>
      <c r="CA15" s="61" t="e">
        <f>INDEX(q_projections!$A:$BD,MATCH($A15,q_projections!$A:$A,0),MATCH(CA$2,q_projections!$2:$2,0))</f>
        <v>#N/A</v>
      </c>
      <c r="CB15" s="61" t="e">
        <f>INDEX(q_projections!$A:$BD,MATCH($A15,q_projections!$A:$A,0),MATCH(CB$2,q_projections!$2:$2,0))</f>
        <v>#N/A</v>
      </c>
      <c r="CC15" s="61" t="e">
        <f>INDEX(q_projections!$A:$BD,MATCH($A15,q_projections!$A:$A,0),MATCH(CC$2,q_projections!$2:$2,0))</f>
        <v>#N/A</v>
      </c>
      <c r="CD15" s="61" t="e">
        <f>INDEX(q_projections!$A:$BD,MATCH($A15,q_projections!$A:$A,0),MATCH(CD$2,q_projections!$2:$2,0))</f>
        <v>#N/A</v>
      </c>
      <c r="CE15" s="61" t="e">
        <f>INDEX(q_projections!$A:$BD,MATCH($A15,q_projections!$A:$A,0),MATCH(CE$2,q_projections!$2:$2,0))</f>
        <v>#N/A</v>
      </c>
      <c r="CF15" s="61" t="e">
        <f>INDEX(q_projections!$A:$BD,MATCH($A15,q_projections!$A:$A,0),MATCH(CF$2,q_projections!$2:$2,0))</f>
        <v>#N/A</v>
      </c>
      <c r="CG15" s="61" t="e">
        <f>INDEX(q_projections!$A:$BD,MATCH($A15,q_projections!$A:$A,0),MATCH(CG$2,q_projections!$2:$2,0))</f>
        <v>#N/A</v>
      </c>
      <c r="CH15" s="61" t="e">
        <f>INDEX(q_projections!$A:$BD,MATCH($A15,q_projections!$A:$A,0),MATCH(CH$2,q_projections!$2:$2,0))</f>
        <v>#N/A</v>
      </c>
      <c r="CI15" s="61" t="e">
        <f>INDEX(q_projections!$A:$BD,MATCH($A15,q_projections!$A:$A,0),MATCH(CI$2,q_projections!$2:$2,0))</f>
        <v>#N/A</v>
      </c>
      <c r="CJ15" s="61" t="e">
        <f>INDEX(q_projections!$A:$BD,MATCH($A15,q_projections!$A:$A,0),MATCH(CJ$2,q_projections!$2:$2,0))</f>
        <v>#N/A</v>
      </c>
      <c r="CK15" s="61" t="e">
        <f>INDEX(q_projections!$A:$BD,MATCH($A15,q_projections!$A:$A,0),MATCH(CK$2,q_projections!$2:$2,0))</f>
        <v>#N/A</v>
      </c>
      <c r="CL15" s="61" t="e">
        <f>INDEX(q_projections!$A:$BD,MATCH($A15,q_projections!$A:$A,0),MATCH(CL$2,q_projections!$2:$2,0))</f>
        <v>#N/A</v>
      </c>
      <c r="CM15" s="61" t="e">
        <f>INDEX(q_projections!$A:$BD,MATCH($A15,q_projections!$A:$A,0),MATCH(CM$2,q_projections!$2:$2,0))</f>
        <v>#N/A</v>
      </c>
      <c r="CN15" s="61" t="e">
        <f>INDEX(q_projections!$A:$BD,MATCH($A15,q_projections!$A:$A,0),MATCH(CN$2,q_projections!$2:$2,0))</f>
        <v>#N/A</v>
      </c>
      <c r="CO15" s="61" t="e">
        <f>INDEX(q_projections!$A:$BD,MATCH($A15,q_projections!$A:$A,0),MATCH(CO$2,q_projections!$2:$2,0))</f>
        <v>#N/A</v>
      </c>
      <c r="CP15" s="61" t="e">
        <f>INDEX(q_projections!$A:$BD,MATCH($A15,q_projections!$A:$A,0),MATCH(CP$2,q_projections!$2:$2,0))</f>
        <v>#N/A</v>
      </c>
      <c r="CQ15" s="61" t="e">
        <f>INDEX(q_projections!$A:$BD,MATCH($A15,q_projections!$A:$A,0),MATCH(CQ$2,q_projections!$2:$2,0))</f>
        <v>#N/A</v>
      </c>
      <c r="CR15" s="61" t="e">
        <f>INDEX(q_projections!$A:$BD,MATCH($A15,q_projections!$A:$A,0),MATCH(CR$2,q_projections!$2:$2,0))</f>
        <v>#N/A</v>
      </c>
      <c r="CS15" s="61" t="e">
        <f>INDEX(q_projections!$A:$BD,MATCH($A15,q_projections!$A:$A,0),MATCH(CS$2,q_projections!$2:$2,0))</f>
        <v>#N/A</v>
      </c>
      <c r="CT15" s="61" t="e">
        <f>INDEX(q_projections!$A:$BD,MATCH($A15,q_projections!$A:$A,0),MATCH(CT$2,q_projections!$2:$2,0))</f>
        <v>#N/A</v>
      </c>
      <c r="CU15" s="61" t="e">
        <f>INDEX(q_projections!$A:$BD,MATCH($A15,q_projections!$A:$A,0),MATCH(CU$2,q_projections!$2:$2,0))</f>
        <v>#N/A</v>
      </c>
      <c r="CV15" s="61" t="e">
        <f>INDEX(q_projections!$A:$BD,MATCH($A15,q_projections!$A:$A,0),MATCH(CV$2,q_projections!$2:$2,0))</f>
        <v>#N/A</v>
      </c>
      <c r="CW15" s="61" t="e">
        <f>INDEX(q_projections!$A:$BD,MATCH($A15,q_projections!$A:$A,0),MATCH(CW$2,q_projections!$2:$2,0))</f>
        <v>#N/A</v>
      </c>
      <c r="CX15" s="61" t="e">
        <f>INDEX(q_projections!$A:$BD,MATCH($A15,q_projections!$A:$A,0),MATCH(CX$2,q_projections!$2:$2,0))</f>
        <v>#N/A</v>
      </c>
      <c r="CY15" s="61" t="e">
        <f>INDEX(q_projections!$A:$BD,MATCH($A15,q_projections!$A:$A,0),MATCH(CY$2,q_projections!$2:$2,0))</f>
        <v>#N/A</v>
      </c>
      <c r="CZ15" s="61" t="e">
        <f>INDEX(q_projections!$A:$BD,MATCH($A15,q_projections!$A:$A,0),MATCH(CZ$2,q_projections!$2:$2,0))</f>
        <v>#N/A</v>
      </c>
      <c r="DA15" s="61" t="e">
        <f>INDEX(q_projections!$A:$BD,MATCH($A15,q_projections!$A:$A,0),MATCH(DA$2,q_projections!$2:$2,0))</f>
        <v>#N/A</v>
      </c>
      <c r="DB15" s="61" t="e">
        <f>INDEX(q_projections!$A:$BD,MATCH($A15,q_projections!$A:$A,0),MATCH(DB$2,q_projections!$2:$2,0))</f>
        <v>#N/A</v>
      </c>
      <c r="DC15" s="61" t="e">
        <f>INDEX(q_projections!$A:$BD,MATCH($A15,q_projections!$A:$A,0),MATCH(DC$2,q_projections!$2:$2,0))</f>
        <v>#N/A</v>
      </c>
      <c r="DD15" s="61" t="e">
        <f>INDEX(q_projections!$A:$BD,MATCH($A15,q_projections!$A:$A,0),MATCH(DD$2,q_projections!$2:$2,0))</f>
        <v>#N/A</v>
      </c>
      <c r="DE15" s="61" t="e">
        <f>INDEX(q_projections!$A:$BD,MATCH($A15,q_projections!$A:$A,0),MATCH(DE$2,q_projections!$2:$2,0))</f>
        <v>#N/A</v>
      </c>
      <c r="DF15" s="61" t="e">
        <f>INDEX(q_projections!$A:$BD,MATCH($A15,q_projections!$A:$A,0),MATCH(DF$2,q_projections!$2:$2,0))</f>
        <v>#N/A</v>
      </c>
      <c r="DG15" s="61" t="e">
        <f>INDEX(q_projections!$A:$BD,MATCH($A15,q_projections!$A:$A,0),MATCH(DG$2,q_projections!$2:$2,0))</f>
        <v>#N/A</v>
      </c>
      <c r="DH15" s="61" t="e">
        <f>INDEX(q_projections!$A:$BD,MATCH($A15,q_projections!$A:$A,0),MATCH(DH$2,q_projections!$2:$2,0))</f>
        <v>#N/A</v>
      </c>
      <c r="DI15" s="61" t="e">
        <f>INDEX(q_projections!$A:$BD,MATCH($A15,q_projections!$A:$A,0),MATCH(DI$2,q_projections!$2:$2,0))</f>
        <v>#N/A</v>
      </c>
      <c r="DJ15" s="61" t="e">
        <f>INDEX(q_projections!$A:$BD,MATCH($A15,q_projections!$A:$A,0),MATCH(DJ$2,q_projections!$2:$2,0))</f>
        <v>#N/A</v>
      </c>
      <c r="DK15" s="61" t="e">
        <f>INDEX(q_projections!$A:$BD,MATCH($A15,q_projections!$A:$A,0),MATCH(DK$2,q_projections!$2:$2,0))</f>
        <v>#N/A</v>
      </c>
      <c r="DL15" s="61" t="e">
        <f>INDEX(q_projections!$A:$BD,MATCH($A15,q_projections!$A:$A,0),MATCH(DL$2,q_projections!$2:$2,0))</f>
        <v>#N/A</v>
      </c>
      <c r="DM15" s="61" t="e">
        <f>INDEX(q_projections!$A:$BD,MATCH($A15,q_projections!$A:$A,0),MATCH(DM$2,q_projections!$2:$2,0))</f>
        <v>#N/A</v>
      </c>
      <c r="DN15" s="61" t="e">
        <f>INDEX(q_projections!$A:$BD,MATCH($A15,q_projections!$A:$A,0),MATCH(DN$2,q_projections!$2:$2,0))</f>
        <v>#N/A</v>
      </c>
      <c r="DO15" s="61" t="e">
        <f>INDEX(q_projections!$A:$BD,MATCH($A15,q_projections!$A:$A,0),MATCH(DO$2,q_projections!$2:$2,0))</f>
        <v>#N/A</v>
      </c>
      <c r="DP15" s="61" t="e">
        <f>INDEX(q_projections!$A:$BD,MATCH($A15,q_projections!$A:$A,0),MATCH(DP$2,q_projections!$2:$2,0))</f>
        <v>#N/A</v>
      </c>
      <c r="DQ15" s="61" t="e">
        <f>INDEX(q_projections!$A:$BD,MATCH($A15,q_projections!$A:$A,0),MATCH(DQ$2,q_projections!$2:$2,0))</f>
        <v>#N/A</v>
      </c>
      <c r="DR15" s="61" t="e">
        <f>INDEX(q_projections!$A:$BD,MATCH($A15,q_projections!$A:$A,0),MATCH(DR$2,q_projections!$2:$2,0))</f>
        <v>#N/A</v>
      </c>
      <c r="DS15" s="61" t="e">
        <f>INDEX(q_projections!$A:$BD,MATCH($A15,q_projections!$A:$A,0),MATCH(DS$2,q_projections!$2:$2,0))</f>
        <v>#N/A</v>
      </c>
      <c r="DT15" s="61" t="e">
        <f>INDEX(q_projections!$A:$BD,MATCH($A15,q_projections!$A:$A,0),MATCH(DT$2,q_projections!$2:$2,0))</f>
        <v>#N/A</v>
      </c>
      <c r="DU15" s="61" t="e">
        <f>INDEX(q_projections!$A:$BD,MATCH($A15,q_projections!$A:$A,0),MATCH(DU$2,q_projections!$2:$2,0))</f>
        <v>#N/A</v>
      </c>
      <c r="DV15" s="61" t="e">
        <f>INDEX(q_projections!$A:$BD,MATCH($A15,q_projections!$A:$A,0),MATCH(DV$2,q_projections!$2:$2,0))</f>
        <v>#N/A</v>
      </c>
      <c r="DW15" s="61" t="e">
        <f>INDEX(q_projections!$A:$BD,MATCH($A15,q_projections!$A:$A,0),MATCH(DW$2,q_projections!$2:$2,0))</f>
        <v>#N/A</v>
      </c>
      <c r="DX15" s="61" t="e">
        <f>INDEX(q_projections!$A:$BD,MATCH($A15,q_projections!$A:$A,0),MATCH(DX$2,q_projections!$2:$2,0))</f>
        <v>#N/A</v>
      </c>
      <c r="DY15" s="61" t="e">
        <f>INDEX(q_projections!$A:$BD,MATCH($A15,q_projections!$A:$A,0),MATCH(DY$2,q_projections!$2:$2,0))</f>
        <v>#N/A</v>
      </c>
      <c r="DZ15" s="61" t="e">
        <f>INDEX(q_projections!$A:$BD,MATCH($A15,q_projections!$A:$A,0),MATCH(DZ$2,q_projections!$2:$2,0))</f>
        <v>#N/A</v>
      </c>
      <c r="EA15" s="61" t="e">
        <f>INDEX(q_projections!$A:$BD,MATCH($A15,q_projections!$A:$A,0),MATCH(EA$2,q_projections!$2:$2,0))</f>
        <v>#N/A</v>
      </c>
      <c r="EB15" s="61" t="e">
        <f>INDEX(q_projections!$A:$BD,MATCH($A15,q_projections!$A:$A,0),MATCH(EB$2,q_projections!$2:$2,0))</f>
        <v>#N/A</v>
      </c>
      <c r="EC15" s="61" t="e">
        <f>INDEX(q_projections!$A:$BD,MATCH($A15,q_projections!$A:$A,0),MATCH(EC$2,q_projections!$2:$2,0))</f>
        <v>#N/A</v>
      </c>
      <c r="ED15" s="61" t="e">
        <f>INDEX(q_projections!$A:$BD,MATCH($A15,q_projections!$A:$A,0),MATCH(ED$2,q_projections!$2:$2,0))</f>
        <v>#N/A</v>
      </c>
      <c r="EE15" s="61" t="e">
        <f>INDEX(q_projections!$A:$BD,MATCH($A15,q_projections!$A:$A,0),MATCH(EE$2,q_projections!$2:$2,0))</f>
        <v>#N/A</v>
      </c>
      <c r="EF15" s="61" t="e">
        <f>INDEX(q_projections!$A:$BD,MATCH($A15,q_projections!$A:$A,0),MATCH(EF$2,q_projections!$2:$2,0))</f>
        <v>#N/A</v>
      </c>
      <c r="EG15" s="61" t="e">
        <f>INDEX(q_projections!$A:$BD,MATCH($A15,q_projections!$A:$A,0),MATCH(EG$2,q_projections!$2:$2,0))</f>
        <v>#N/A</v>
      </c>
      <c r="EH15" s="61" t="e">
        <f>INDEX(q_projections!$A:$BD,MATCH($A15,q_projections!$A:$A,0),MATCH(EH$2,q_projections!$2:$2,0))</f>
        <v>#N/A</v>
      </c>
      <c r="EI15" s="61" t="e">
        <f>INDEX(q_projections!$A:$BD,MATCH($A15,q_projections!$A:$A,0),MATCH(EI$2,q_projections!$2:$2,0))</f>
        <v>#N/A</v>
      </c>
      <c r="EJ15" s="61" t="e">
        <f>INDEX(q_projections!$A:$BD,MATCH($A15,q_projections!$A:$A,0),MATCH(EJ$2,q_projections!$2:$2,0))</f>
        <v>#N/A</v>
      </c>
      <c r="EK15" s="61" t="e">
        <f>INDEX(q_projections!$A:$BD,MATCH($A15,q_projections!$A:$A,0),MATCH(EK$2,q_projections!$2:$2,0))</f>
        <v>#N/A</v>
      </c>
      <c r="EL15" s="61" t="e">
        <f>INDEX(q_projections!$A:$BD,MATCH($A15,q_projections!$A:$A,0),MATCH(EL$2,q_projections!$2:$2,0))</f>
        <v>#N/A</v>
      </c>
      <c r="EM15" s="61" t="e">
        <f>INDEX(q_projections!$A:$BD,MATCH($A15,q_projections!$A:$A,0),MATCH(EM$2,q_projections!$2:$2,0))</f>
        <v>#N/A</v>
      </c>
      <c r="EN15" s="61" t="e">
        <f>INDEX(q_projections!$A:$BD,MATCH($A15,q_projections!$A:$A,0),MATCH(EN$2,q_projections!$2:$2,0))</f>
        <v>#N/A</v>
      </c>
      <c r="EO15" s="61" t="e">
        <f>INDEX(q_projections!$A:$BD,MATCH($A15,q_projections!$A:$A,0),MATCH(EO$2,q_projections!$2:$2,0))</f>
        <v>#N/A</v>
      </c>
      <c r="EP15" s="61" t="e">
        <f>INDEX(q_projections!$A:$BD,MATCH($A15,q_projections!$A:$A,0),MATCH(EP$2,q_projections!$2:$2,0))</f>
        <v>#N/A</v>
      </c>
      <c r="EQ15" s="61" t="e">
        <f>INDEX(q_projections!$A:$BD,MATCH($A15,q_projections!$A:$A,0),MATCH(EQ$2,q_projections!$2:$2,0))</f>
        <v>#N/A</v>
      </c>
      <c r="ER15" s="61" t="e">
        <f>INDEX(q_projections!$A:$BD,MATCH($A15,q_projections!$A:$A,0),MATCH(ER$2,q_projections!$2:$2,0))</f>
        <v>#N/A</v>
      </c>
      <c r="ES15" s="61" t="e">
        <f>INDEX(q_projections!$A:$BD,MATCH($A15,q_projections!$A:$A,0),MATCH(ES$2,q_projections!$2:$2,0))</f>
        <v>#N/A</v>
      </c>
      <c r="ET15" s="61" t="e">
        <f>INDEX(q_projections!$A:$BD,MATCH($A15,q_projections!$A:$A,0),MATCH(ET$2,q_projections!$2:$2,0))</f>
        <v>#N/A</v>
      </c>
      <c r="EU15" s="61" t="e">
        <f>INDEX(q_projections!$A:$BD,MATCH($A15,q_projections!$A:$A,0),MATCH(EU$2,q_projections!$2:$2,0))</f>
        <v>#N/A</v>
      </c>
      <c r="EV15" s="61" t="e">
        <f>INDEX(q_projections!$A:$BD,MATCH($A15,q_projections!$A:$A,0),MATCH(EV$2,q_projections!$2:$2,0))</f>
        <v>#N/A</v>
      </c>
      <c r="EW15" s="61" t="e">
        <f>INDEX(q_projections!$A:$BD,MATCH($A15,q_projections!$A:$A,0),MATCH(EW$2,q_projections!$2:$2,0))</f>
        <v>#N/A</v>
      </c>
      <c r="EX15" s="61" t="e">
        <f>INDEX(q_projections!$A:$BD,MATCH($A15,q_projections!$A:$A,0),MATCH(EX$2,q_projections!$2:$2,0))</f>
        <v>#N/A</v>
      </c>
      <c r="EY15" s="61" t="e">
        <f>INDEX(q_projections!$A:$BD,MATCH($A15,q_projections!$A:$A,0),MATCH(EY$2,q_projections!$2:$2,0))</f>
        <v>#N/A</v>
      </c>
      <c r="EZ15" s="61" t="e">
        <f>INDEX(q_projections!$A:$BD,MATCH($A15,q_projections!$A:$A,0),MATCH(EZ$2,q_projections!$2:$2,0))</f>
        <v>#N/A</v>
      </c>
      <c r="FA15" s="61" t="e">
        <f>INDEX(q_projections!$A:$BD,MATCH($A15,q_projections!$A:$A,0),MATCH(FA$2,q_projections!$2:$2,0))</f>
        <v>#N/A</v>
      </c>
      <c r="FB15" s="61" t="e">
        <f>INDEX(q_projections!$A:$BD,MATCH($A15,q_projections!$A:$A,0),MATCH(FB$2,q_projections!$2:$2,0))</f>
        <v>#N/A</v>
      </c>
      <c r="FC15" s="61" t="e">
        <f>INDEX(q_projections!$A:$BD,MATCH($A15,q_projections!$A:$A,0),MATCH(FC$2,q_projections!$2:$2,0))</f>
        <v>#N/A</v>
      </c>
      <c r="FD15" s="61" t="e">
        <f>INDEX(q_projections!$A:$BD,MATCH($A15,q_projections!$A:$A,0),MATCH(FD$2,q_projections!$2:$2,0))</f>
        <v>#N/A</v>
      </c>
      <c r="FE15" s="61" t="e">
        <f>INDEX(q_projections!$A:$BD,MATCH($A15,q_projections!$A:$A,0),MATCH(FE$2,q_projections!$2:$2,0))</f>
        <v>#N/A</v>
      </c>
      <c r="FF15" s="61" t="e">
        <f>INDEX(q_projections!$A:$BD,MATCH($A15,q_projections!$A:$A,0),MATCH(FF$2,q_projections!$2:$2,0))</f>
        <v>#N/A</v>
      </c>
      <c r="FG15" s="61" t="e">
        <f>INDEX(q_projections!$A:$BD,MATCH($A15,q_projections!$A:$A,0),MATCH(FG$2,q_projections!$2:$2,0))</f>
        <v>#N/A</v>
      </c>
      <c r="FH15" s="61" t="e">
        <f>INDEX(q_projections!$A:$BD,MATCH($A15,q_projections!$A:$A,0),MATCH(FH$2,q_projections!$2:$2,0))</f>
        <v>#N/A</v>
      </c>
      <c r="FI15" s="61" t="e">
        <f>INDEX(q_projections!$A:$BD,MATCH($A15,q_projections!$A:$A,0),MATCH(FI$2,q_projections!$2:$2,0))</f>
        <v>#N/A</v>
      </c>
      <c r="FJ15" s="61" t="e">
        <f>INDEX(q_projections!$A:$BD,MATCH($A15,q_projections!$A:$A,0),MATCH(FJ$2,q_projections!$2:$2,0))</f>
        <v>#N/A</v>
      </c>
      <c r="FK15" s="61" t="e">
        <f>INDEX(q_projections!$A:$BD,MATCH($A15,q_projections!$A:$A,0),MATCH(FK$2,q_projections!$2:$2,0))</f>
        <v>#N/A</v>
      </c>
      <c r="FL15" s="61" t="e">
        <f>INDEX(q_projections!$A:$BD,MATCH($A15,q_projections!$A:$A,0),MATCH(FL$2,q_projections!$2:$2,0))</f>
        <v>#N/A</v>
      </c>
      <c r="FM15" s="61" t="e">
        <f>INDEX(q_projections!$A:$BD,MATCH($A15,q_projections!$A:$A,0),MATCH(FM$2,q_projections!$2:$2,0))</f>
        <v>#N/A</v>
      </c>
      <c r="FN15" s="61" t="e">
        <f>INDEX(q_projections!$A:$BD,MATCH($A15,q_projections!$A:$A,0),MATCH(FN$2,q_projections!$2:$2,0))</f>
        <v>#N/A</v>
      </c>
      <c r="FO15" s="61" t="e">
        <f>INDEX(q_projections!$A:$BD,MATCH($A15,q_projections!$A:$A,0),MATCH(FO$2,q_projections!$2:$2,0))</f>
        <v>#N/A</v>
      </c>
      <c r="FP15" s="61" t="e">
        <f>INDEX(q_projections!$A:$BD,MATCH($A15,q_projections!$A:$A,0),MATCH(FP$2,q_projections!$2:$2,0))</f>
        <v>#N/A</v>
      </c>
      <c r="FQ15" s="61" t="e">
        <f>INDEX(q_projections!$A:$BD,MATCH($A15,q_projections!$A:$A,0),MATCH(FQ$2,q_projections!$2:$2,0))</f>
        <v>#N/A</v>
      </c>
      <c r="FR15" s="61" t="e">
        <f>INDEX(q_projections!$A:$BD,MATCH($A15,q_projections!$A:$A,0),MATCH(FR$2,q_projections!$2:$2,0))</f>
        <v>#N/A</v>
      </c>
      <c r="FS15" s="61" t="e">
        <f>INDEX(q_projections!$A:$BD,MATCH($A15,q_projections!$A:$A,0),MATCH(FS$2,q_projections!$2:$2,0))</f>
        <v>#N/A</v>
      </c>
      <c r="FT15" s="61" t="e">
        <f>INDEX(q_projections!$A:$BD,MATCH($A15,q_projections!$A:$A,0),MATCH(FT$2,q_projections!$2:$2,0))</f>
        <v>#N/A</v>
      </c>
      <c r="FU15" s="61" t="e">
        <f>INDEX(q_projections!$A:$BD,MATCH($A15,q_projections!$A:$A,0),MATCH(FU$2,q_projections!$2:$2,0))</f>
        <v>#N/A</v>
      </c>
      <c r="FV15" s="61" t="e">
        <f>INDEX(q_projections!$A:$BD,MATCH($A15,q_projections!$A:$A,0),MATCH(FV$2,q_projections!$2:$2,0))</f>
        <v>#N/A</v>
      </c>
      <c r="FW15" s="61" t="e">
        <f>INDEX(q_projections!$A:$BD,MATCH($A15,q_projections!$A:$A,0),MATCH(FW$2,q_projections!$2:$2,0))</f>
        <v>#N/A</v>
      </c>
      <c r="FX15" s="61" t="e">
        <f>INDEX(q_projections!$A:$BD,MATCH($A15,q_projections!$A:$A,0),MATCH(FX$2,q_projections!$2:$2,0))</f>
        <v>#N/A</v>
      </c>
      <c r="FY15" s="61" t="e">
        <f>INDEX(q_projections!$A:$BD,MATCH($A15,q_projections!$A:$A,0),MATCH(FY$2,q_projections!$2:$2,0))</f>
        <v>#N/A</v>
      </c>
      <c r="FZ15" s="61" t="e">
        <f>INDEX(q_projections!$A:$BD,MATCH($A15,q_projections!$A:$A,0),MATCH(FZ$2,q_projections!$2:$2,0))</f>
        <v>#N/A</v>
      </c>
      <c r="GA15" s="61" t="e">
        <f>INDEX(q_projections!$A:$BD,MATCH($A15,q_projections!$A:$A,0),MATCH(GA$2,q_projections!$2:$2,0))</f>
        <v>#N/A</v>
      </c>
      <c r="GB15" s="61" t="e">
        <f>INDEX(q_projections!$A:$BD,MATCH($A15,q_projections!$A:$A,0),MATCH(GB$2,q_projections!$2:$2,0))</f>
        <v>#N/A</v>
      </c>
      <c r="GC15" s="61" t="e">
        <f>INDEX(q_projections!$A:$BD,MATCH($A15,q_projections!$A:$A,0),MATCH(GC$2,q_projections!$2:$2,0))</f>
        <v>#N/A</v>
      </c>
      <c r="GD15" s="61">
        <f>INDEX(q_projections!$A:$BD,MATCH($A15,q_projections!$A:$A,0),MATCH(GD$2,q_projections!$2:$2,0))</f>
        <v>1.1160000000000001</v>
      </c>
      <c r="GE15" s="61">
        <f>INDEX(q_projections!$A:$BD,MATCH($A15,q_projections!$A:$A,0),MATCH(GE$2,q_projections!$2:$2,0))</f>
        <v>2.5779999999999998</v>
      </c>
      <c r="GF15" s="61">
        <f>INDEX(q_projections!$A:$BD,MATCH($A15,q_projections!$A:$A,0),MATCH(GF$2,q_projections!$2:$2,0))</f>
        <v>1.3240000000000001</v>
      </c>
      <c r="GG15" s="61">
        <f>INDEX(q_projections!$A:$BD,MATCH($A15,q_projections!$A:$A,0),MATCH(GG$2,q_projections!$2:$2,0))</f>
        <v>2.254</v>
      </c>
      <c r="GH15" s="61">
        <f>INDEX(q_projections!$A:$BD,MATCH($A15,q_projections!$A:$A,0),MATCH(GH$2,q_projections!$2:$2,0))</f>
        <v>4.8630000000000004</v>
      </c>
      <c r="GI15" s="61">
        <f>INDEX(q_projections!$A:$BD,MATCH($A15,q_projections!$A:$A,0),MATCH(GI$2,q_projections!$2:$2,0))</f>
        <v>5.7000000000000002E-2</v>
      </c>
      <c r="GJ15" s="61">
        <f>INDEX(q_projections!$A:$BD,MATCH($A15,q_projections!$A:$A,0),MATCH(GJ$2,q_projections!$2:$2,0))</f>
        <v>3.2559999999999998</v>
      </c>
      <c r="GK15" s="61">
        <f>INDEX(q_projections!$A:$BD,MATCH($A15,q_projections!$A:$A,0),MATCH(GK$2,q_projections!$2:$2,0))</f>
        <v>6.8179999999999996</v>
      </c>
      <c r="GL15" s="61">
        <f>INDEX(q_projections!$A:$BD,MATCH($A15,q_projections!$A:$A,0),MATCH(GL$2,q_projections!$2:$2,0))</f>
        <v>4.0640000000000001</v>
      </c>
      <c r="GM15" s="61">
        <f>INDEX(q_projections!$A:$BD,MATCH($A15,q_projections!$A:$A,0),MATCH(GM$2,q_projections!$2:$2,0))</f>
        <v>5.8520000000000003</v>
      </c>
      <c r="GN15" s="61">
        <f>INDEX(q_projections!$A:$BD,MATCH($A15,q_projections!$A:$A,0),MATCH(GN$2,q_projections!$2:$2,0))</f>
        <v>4.8490000000000002</v>
      </c>
      <c r="GO15" s="61">
        <f>INDEX(q_projections!$A:$BD,MATCH($A15,q_projections!$A:$A,0),MATCH(GO$2,q_projections!$2:$2,0))</f>
        <v>4.1689999999999996</v>
      </c>
      <c r="GP15" s="61">
        <f>INDEX(q_projections!$A:$BD,MATCH($A15,q_projections!$A:$A,0),MATCH(GP$2,q_projections!$2:$2,0))</f>
        <v>3.9060000000000001</v>
      </c>
      <c r="GQ15" s="61">
        <f>INDEX(q_projections!$A:$BD,MATCH($A15,q_projections!$A:$A,0),MATCH(GQ$2,q_projections!$2:$2,0))</f>
        <v>4.0030000000000001</v>
      </c>
      <c r="GR15" s="61">
        <f>INDEX(q_projections!$A:$BD,MATCH($A15,q_projections!$A:$A,0),MATCH(GR$2,q_projections!$2:$2,0))</f>
        <v>3.9950000000000001</v>
      </c>
      <c r="GS15" s="61">
        <f>INDEX(q_projections!$A:$BD,MATCH($A15,q_projections!$A:$A,0),MATCH(GS$2,q_projections!$2:$2,0))</f>
        <v>3.9710000000000001</v>
      </c>
      <c r="GT15" s="61">
        <f>INDEX(q_projections!$A:$BD,MATCH($A15,q_projections!$A:$A,0),MATCH(GT$2,q_projections!$2:$2,0))</f>
        <v>3.8239999999999998</v>
      </c>
      <c r="GU15" s="61">
        <f>INDEX(q_projections!$A:$BD,MATCH($A15,q_projections!$A:$A,0),MATCH(GU$2,q_projections!$2:$2,0))</f>
        <v>3.7890000000000001</v>
      </c>
      <c r="GV15" s="61">
        <f>INDEX(q_projections!$A:$BD,MATCH($A15,q_projections!$A:$A,0),MATCH(GV$2,q_projections!$2:$2,0))</f>
        <v>3.7490000000000001</v>
      </c>
      <c r="GW15" s="61">
        <f>INDEX(q_projections!$A:$BD,MATCH($A15,q_projections!$A:$A,0),MATCH(GW$2,q_projections!$2:$2,0))</f>
        <v>3.6739999999999999</v>
      </c>
      <c r="GX15" s="61">
        <f>INDEX(q_projections!$A:$BD,MATCH($A15,q_projections!$A:$A,0),MATCH(GX$2,q_projections!$2:$2,0))</f>
        <v>3.6869999999999998</v>
      </c>
      <c r="GY15" s="61">
        <f>INDEX(q_projections!$A:$BD,MATCH($A15,q_projections!$A:$A,0),MATCH(GY$2,q_projections!$2:$2,0))</f>
        <v>3.6629999999999998</v>
      </c>
      <c r="GZ15" s="61">
        <f>INDEX(q_projections!$A:$BD,MATCH($A15,q_projections!$A:$A,0),MATCH(GZ$2,q_projections!$2:$2,0))</f>
        <v>3.6579999999999999</v>
      </c>
      <c r="HA15" s="61">
        <f>INDEX(q_projections!$A:$BD,MATCH($A15,q_projections!$A:$A,0),MATCH(HA$2,q_projections!$2:$2,0))</f>
        <v>3.6360000000000001</v>
      </c>
      <c r="HB15" s="61">
        <f>INDEX(q_projections!$A:$BD,MATCH($A15,q_projections!$A:$A,0),MATCH(HB$2,q_projections!$2:$2,0))</f>
        <v>3.6320000000000001</v>
      </c>
      <c r="HC15" s="61">
        <f>INDEX(q_projections!$A:$BD,MATCH($A15,q_projections!$A:$A,0),MATCH(HC$2,q_projections!$2:$2,0))</f>
        <v>3.62</v>
      </c>
      <c r="HD15" s="61">
        <f>INDEX(q_projections!$A:$BD,MATCH($A15,q_projections!$A:$A,0),MATCH(HD$2,q_projections!$2:$2,0))</f>
        <v>3.629</v>
      </c>
      <c r="HE15" s="61">
        <f>INDEX(q_projections!$A:$BD,MATCH($A15,q_projections!$A:$A,0),MATCH(HE$2,q_projections!$2:$2,0))</f>
        <v>3.653</v>
      </c>
      <c r="HF15" s="61">
        <f>INDEX(q_projections!$A:$BD,MATCH($A15,q_projections!$A:$A,0),MATCH(HF$2,q_projections!$2:$2,0))</f>
        <v>3.6560000000000001</v>
      </c>
      <c r="HG15" s="61">
        <f>INDEX(q_projections!$A:$BD,MATCH($A15,q_projections!$A:$A,0),MATCH(HG$2,q_projections!$2:$2,0))</f>
        <v>3.6349999999999998</v>
      </c>
      <c r="HH15" s="61">
        <f>INDEX(q_projections!$A:$BD,MATCH($A15,q_projections!$A:$A,0),MATCH(HH$2,q_projections!$2:$2,0))</f>
        <v>3.6320000000000001</v>
      </c>
      <c r="HI15" s="61">
        <f>INDEX(q_projections!$A:$BD,MATCH($A15,q_projections!$A:$A,0),MATCH(HI$2,q_projections!$2:$2,0))</f>
        <v>3.6080000000000001</v>
      </c>
      <c r="HJ15" s="61">
        <f>INDEX(q_projections!$A:$BD,MATCH($A15,q_projections!$A:$A,0),MATCH(HJ$2,q_projections!$2:$2,0))</f>
        <v>3.59</v>
      </c>
      <c r="HK15" s="61">
        <f>INDEX(q_projections!$A:$BD,MATCH($A15,q_projections!$A:$A,0),MATCH(HK$2,q_projections!$2:$2,0))</f>
        <v>3.5569999999999999</v>
      </c>
      <c r="HL15" s="61">
        <f>INDEX(q_projections!$A:$BD,MATCH($A15,q_projections!$A:$A,0),MATCH(HL$2,q_projections!$2:$2,0))</f>
        <v>3.5310000000000001</v>
      </c>
      <c r="HM15" s="61">
        <f>INDEX(q_projections!$A:$BD,MATCH($A15,q_projections!$A:$A,0),MATCH(HM$2,q_projections!$2:$2,0))</f>
        <v>3.4950000000000001</v>
      </c>
      <c r="HN15" s="61">
        <f>INDEX(q_projections!$A:$BD,MATCH($A15,q_projections!$A:$A,0),MATCH(HN$2,q_projections!$2:$2,0))</f>
        <v>3.476</v>
      </c>
      <c r="HO15" s="61">
        <f>INDEX(q_projections!$A:$BD,MATCH($A15,q_projections!$A:$A,0),MATCH(HO$2,q_projections!$2:$2,0))</f>
        <v>3.4420000000000002</v>
      </c>
      <c r="HP15" s="61">
        <f>INDEX(q_projections!$A:$BD,MATCH($A15,q_projections!$A:$A,0),MATCH(HP$2,q_projections!$2:$2,0))</f>
        <v>3.4969999999999999</v>
      </c>
      <c r="HQ15" s="61">
        <f>INDEX(q_projections!$A:$BD,MATCH($A15,q_projections!$A:$A,0),MATCH(HQ$2,q_projections!$2:$2,0))</f>
        <v>3.5</v>
      </c>
      <c r="HR15" s="61">
        <f>INDEX(q_projections!$A:$BD,MATCH($A15,q_projections!$A:$A,0),MATCH(HR$2,q_projections!$2:$2,0))</f>
        <v>3.4820000000000002</v>
      </c>
      <c r="HS15" s="61">
        <f>INDEX(q_projections!$A:$BD,MATCH($A15,q_projections!$A:$A,0),MATCH(HS$2,q_projections!$2:$2,0))</f>
        <v>3.4590000000000001</v>
      </c>
      <c r="HT15" s="61">
        <f>INDEX(q_projections!$A:$BD,MATCH($A15,q_projections!$A:$A,0),MATCH(HT$2,q_projections!$2:$2,0))</f>
        <v>3.403</v>
      </c>
      <c r="HU15" s="61">
        <f>INDEX(q_projections!$A:$BD,MATCH($A15,q_projections!$A:$A,0),MATCH(HU$2,q_projections!$2:$2,0))</f>
        <v>3.359</v>
      </c>
      <c r="HV15" s="61">
        <f>INDEX(q_projections!$A:$BD,MATCH($A15,q_projections!$A:$A,0),MATCH(HV$2,q_projections!$2:$2,0))</f>
        <v>3.335</v>
      </c>
      <c r="HW15" s="61">
        <f>INDEX(q_projections!$A:$BD,MATCH($A15,q_projections!$A:$A,0),MATCH(HW$2,q_projections!$2:$2,0))</f>
        <v>3.327</v>
      </c>
      <c r="HX15" s="61">
        <f>INDEX(q_projections!$A:$BD,MATCH($A15,q_projections!$A:$A,0),MATCH(HX$2,q_projections!$2:$2,0))</f>
        <v>3.3130000000000002</v>
      </c>
      <c r="HY15" s="61">
        <f>INDEX(q_projections!$A:$BD,MATCH($A15,q_projections!$A:$A,0),MATCH(HY$2,q_projections!$2:$2,0))</f>
        <v>3.2970000000000002</v>
      </c>
      <c r="HZ15" s="61">
        <f>INDEX(q_projections!$A:$BD,MATCH($A15,q_projections!$A:$A,0),MATCH(HZ$2,q_projections!$2:$2,0))</f>
        <v>3.2850000000000001</v>
      </c>
      <c r="IA15" s="61">
        <f>INDEX(q_projections!$A:$BD,MATCH($A15,q_projections!$A:$A,0),MATCH(IA$2,q_projections!$2:$2,0))</f>
        <v>3.2709999999999999</v>
      </c>
      <c r="IB15" s="61">
        <f>INDEX(q_projections!$A:$BD,MATCH($A15,q_projections!$A:$A,0),MATCH(IB$2,q_projections!$2:$2,0))</f>
        <v>3.2480000000000002</v>
      </c>
      <c r="IC15" s="61">
        <f>INDEX(q_projections!$A:$BD,MATCH($A15,q_projections!$A:$A,0),MATCH(IC$2,q_projections!$2:$2,0))</f>
        <v>3.214</v>
      </c>
    </row>
    <row r="16" spans="1:238" s="25" customFormat="1">
      <c r="A16" s="75" t="s">
        <v>547</v>
      </c>
      <c r="W16" s="80"/>
      <c r="X16" s="80"/>
      <c r="Y16" s="80"/>
      <c r="Z16" s="80"/>
      <c r="AA16" s="80"/>
      <c r="AB16" s="80"/>
      <c r="AC16" s="80"/>
      <c r="AD16" s="80"/>
      <c r="AE16" s="80"/>
      <c r="AF16" s="80"/>
      <c r="AG16" s="80"/>
      <c r="AH16" s="80"/>
      <c r="AI16" s="80"/>
      <c r="AJ16" s="80"/>
      <c r="AK16" s="80"/>
      <c r="AL16" s="80"/>
      <c r="AM16" s="80"/>
      <c r="AN16" s="80"/>
      <c r="AO16" s="80"/>
      <c r="AP16" s="80"/>
      <c r="AQ16" s="80"/>
      <c r="AR16" s="80"/>
      <c r="AS16" s="80"/>
      <c r="BO16" s="80"/>
      <c r="BP16" s="80"/>
      <c r="BQ16" s="80"/>
      <c r="BR16" s="80"/>
      <c r="BS16" s="80"/>
      <c r="BT16" s="80"/>
      <c r="BU16" s="80"/>
      <c r="BV16" s="80"/>
      <c r="BW16" s="80"/>
      <c r="BX16" s="80"/>
      <c r="BY16" s="80"/>
      <c r="BZ16" s="80"/>
      <c r="CA16" s="80"/>
      <c r="CB16" s="80"/>
      <c r="CC16" s="80"/>
      <c r="CD16" s="80"/>
      <c r="CE16" s="80"/>
      <c r="CF16" s="80"/>
      <c r="CG16" s="80"/>
      <c r="CH16" s="80"/>
      <c r="CI16" s="80"/>
      <c r="CJ16" s="80"/>
      <c r="CK16" s="80"/>
      <c r="DG16" s="80"/>
      <c r="DH16" s="80"/>
      <c r="DI16" s="80"/>
      <c r="DJ16" s="80"/>
      <c r="DK16" s="80"/>
      <c r="DL16" s="80"/>
      <c r="DM16" s="80"/>
      <c r="DN16" s="80"/>
      <c r="DO16" s="80"/>
      <c r="DP16" s="80"/>
      <c r="DQ16" s="80"/>
      <c r="DR16" s="80"/>
      <c r="DS16" s="80"/>
      <c r="DT16" s="80"/>
      <c r="DU16" s="80"/>
      <c r="DV16" s="80"/>
      <c r="DW16" s="80"/>
      <c r="DX16" s="80"/>
      <c r="DY16" s="80"/>
      <c r="DZ16" s="80"/>
      <c r="EA16" s="80"/>
      <c r="EB16" s="80"/>
      <c r="EC16" s="80"/>
      <c r="EY16" s="80"/>
      <c r="EZ16" s="80"/>
      <c r="FA16" s="80"/>
      <c r="FB16" s="80"/>
      <c r="FC16" s="80"/>
      <c r="FD16" s="80"/>
      <c r="FE16" s="80"/>
      <c r="FF16" s="80"/>
      <c r="FG16" s="80"/>
      <c r="FH16" s="80"/>
      <c r="FI16" s="80"/>
      <c r="FJ16" s="80"/>
      <c r="FK16" s="80"/>
      <c r="FL16" s="80"/>
      <c r="FM16" s="80"/>
      <c r="FN16" s="80"/>
      <c r="FO16" s="80"/>
      <c r="FP16" s="80"/>
      <c r="FQ16" s="80"/>
      <c r="FR16" s="80"/>
      <c r="FS16" s="80"/>
      <c r="FT16" s="80"/>
      <c r="FU16" s="80"/>
      <c r="FV16" s="80"/>
      <c r="FW16" s="80"/>
      <c r="FX16" s="80"/>
      <c r="FY16" s="80"/>
      <c r="FZ16" s="80"/>
      <c r="GA16" s="80"/>
      <c r="GB16" s="80"/>
      <c r="GC16" s="80"/>
      <c r="GD16" s="80"/>
      <c r="GE16" s="81"/>
      <c r="GF16" s="81"/>
      <c r="GG16" s="81"/>
      <c r="GH16" s="81"/>
      <c r="GI16" s="81"/>
      <c r="GJ16" s="81"/>
      <c r="GK16" s="81"/>
      <c r="GL16" s="81"/>
      <c r="GM16" s="81"/>
      <c r="GN16" s="81"/>
      <c r="GO16" s="81"/>
      <c r="GP16" s="81"/>
      <c r="GQ16" s="81"/>
      <c r="GR16" s="81"/>
      <c r="GS16" s="81"/>
      <c r="GT16" s="81"/>
      <c r="GU16" s="81"/>
      <c r="GV16" s="81"/>
      <c r="GW16" s="81"/>
      <c r="GX16" s="81"/>
      <c r="GY16" s="81"/>
      <c r="GZ16" s="81"/>
      <c r="HA16" s="81"/>
      <c r="HB16" s="81"/>
      <c r="HC16" s="81"/>
      <c r="HD16" s="81"/>
      <c r="HE16" s="81"/>
      <c r="HF16" s="81"/>
      <c r="HG16" s="81"/>
      <c r="HH16" s="81"/>
      <c r="HI16" s="81"/>
      <c r="HJ16" s="81"/>
      <c r="HK16" s="81"/>
      <c r="HL16" s="81"/>
      <c r="HM16" s="81"/>
      <c r="HN16" s="81"/>
      <c r="HO16" s="81"/>
      <c r="HP16" s="81"/>
      <c r="HQ16" s="81"/>
      <c r="HR16" s="81"/>
      <c r="HS16" s="81"/>
      <c r="HT16" s="81"/>
      <c r="HU16" s="81"/>
      <c r="HV16" s="81"/>
      <c r="HW16" s="81"/>
      <c r="HX16" s="81"/>
      <c r="HY16" s="81"/>
      <c r="HZ16" s="81"/>
      <c r="IA16" s="81"/>
      <c r="IB16" s="81"/>
      <c r="IC16" s="81"/>
      <c r="ID16" s="81"/>
    </row>
    <row r="17" spans="1:238" s="9" customFormat="1">
      <c r="A17" s="103" t="s">
        <v>545</v>
      </c>
      <c r="B17" s="9" t="e">
        <f>100*INDEX(a_projections!$A:$AB,MATCH($A17,a_projections!$A:$A,0),MATCH(YEAR(B$2),a_projections!$1:$1,0))</f>
        <v>#N/A</v>
      </c>
      <c r="C17" s="9" t="e">
        <f>100*INDEX(a_projections!$A:$AB,MATCH($A17,a_projections!$A:$A,0),MATCH(YEAR(C$2),a_projections!$1:$1,0))</f>
        <v>#N/A</v>
      </c>
      <c r="D17" s="9" t="e">
        <f>100*INDEX(a_projections!$A:$AB,MATCH($A17,a_projections!$A:$A,0),MATCH(YEAR(D$2),a_projections!$1:$1,0))</f>
        <v>#N/A</v>
      </c>
      <c r="E17" s="9" t="e">
        <f>100*INDEX(a_projections!$A:$AB,MATCH($A17,a_projections!$A:$A,0),MATCH(YEAR(E$2),a_projections!$1:$1,0))</f>
        <v>#N/A</v>
      </c>
      <c r="F17" s="9" t="e">
        <f>100*INDEX(a_projections!$A:$AB,MATCH($A17,a_projections!$A:$A,0),MATCH(YEAR(F$2),a_projections!$1:$1,0))</f>
        <v>#N/A</v>
      </c>
      <c r="G17" s="9" t="e">
        <f>100*INDEX(a_projections!$A:$AB,MATCH($A17,a_projections!$A:$A,0),MATCH(YEAR(G$2),a_projections!$1:$1,0))</f>
        <v>#N/A</v>
      </c>
      <c r="H17" s="9" t="e">
        <f>100*INDEX(a_projections!$A:$AB,MATCH($A17,a_projections!$A:$A,0),MATCH(YEAR(H$2),a_projections!$1:$1,0))</f>
        <v>#N/A</v>
      </c>
      <c r="I17" s="9" t="e">
        <f>100*INDEX(a_projections!$A:$AB,MATCH($A17,a_projections!$A:$A,0),MATCH(YEAR(I$2),a_projections!$1:$1,0))</f>
        <v>#N/A</v>
      </c>
      <c r="J17" s="9" t="e">
        <f>100*INDEX(a_projections!$A:$AB,MATCH($A17,a_projections!$A:$A,0),MATCH(YEAR(J$2),a_projections!$1:$1,0))</f>
        <v>#N/A</v>
      </c>
      <c r="K17" s="9" t="e">
        <f>100*INDEX(a_projections!$A:$AB,MATCH($A17,a_projections!$A:$A,0),MATCH(YEAR(K$2),a_projections!$1:$1,0))</f>
        <v>#N/A</v>
      </c>
      <c r="L17" s="9" t="e">
        <f>100*INDEX(a_projections!$A:$AB,MATCH($A17,a_projections!$A:$A,0),MATCH(YEAR(L$2),a_projections!$1:$1,0))</f>
        <v>#N/A</v>
      </c>
      <c r="M17" s="9" t="e">
        <f>100*INDEX(a_projections!$A:$AB,MATCH($A17,a_projections!$A:$A,0),MATCH(YEAR(M$2),a_projections!$1:$1,0))</f>
        <v>#N/A</v>
      </c>
      <c r="N17" s="9" t="e">
        <f>100*INDEX(a_projections!$A:$AB,MATCH($A17,a_projections!$A:$A,0),MATCH(YEAR(N$2),a_projections!$1:$1,0))</f>
        <v>#N/A</v>
      </c>
      <c r="O17" s="9" t="e">
        <f>100*INDEX(a_projections!$A:$AB,MATCH($A17,a_projections!$A:$A,0),MATCH(YEAR(O$2),a_projections!$1:$1,0))</f>
        <v>#N/A</v>
      </c>
      <c r="P17" s="9" t="e">
        <f>100*INDEX(a_projections!$A:$AB,MATCH($A17,a_projections!$A:$A,0),MATCH(YEAR(P$2),a_projections!$1:$1,0))</f>
        <v>#N/A</v>
      </c>
      <c r="Q17" s="9" t="e">
        <f>100*INDEX(a_projections!$A:$AB,MATCH($A17,a_projections!$A:$A,0),MATCH(YEAR(Q$2),a_projections!$1:$1,0))</f>
        <v>#N/A</v>
      </c>
      <c r="R17" s="9" t="e">
        <f>100*INDEX(a_projections!$A:$AB,MATCH($A17,a_projections!$A:$A,0),MATCH(YEAR(R$2),a_projections!$1:$1,0))</f>
        <v>#N/A</v>
      </c>
      <c r="S17" s="9" t="e">
        <f>100*INDEX(a_projections!$A:$AB,MATCH($A17,a_projections!$A:$A,0),MATCH(YEAR(S$2),a_projections!$1:$1,0))</f>
        <v>#N/A</v>
      </c>
      <c r="T17" s="9" t="e">
        <f>100*INDEX(a_projections!$A:$AB,MATCH($A17,a_projections!$A:$A,0),MATCH(YEAR(T$2),a_projections!$1:$1,0))</f>
        <v>#N/A</v>
      </c>
      <c r="U17" s="9" t="e">
        <f>100*INDEX(a_projections!$A:$AB,MATCH($A17,a_projections!$A:$A,0),MATCH(YEAR(U$2),a_projections!$1:$1,0))</f>
        <v>#N/A</v>
      </c>
      <c r="V17" s="9" t="e">
        <f>100*INDEX(a_projections!$A:$AB,MATCH($A17,a_projections!$A:$A,0),MATCH(YEAR(V$2),a_projections!$1:$1,0))</f>
        <v>#N/A</v>
      </c>
      <c r="W17" s="9" t="e">
        <f>100*INDEX(a_projections!$A:$AB,MATCH($A17,a_projections!$A:$A,0),MATCH(YEAR(W$2),a_projections!$1:$1,0))</f>
        <v>#N/A</v>
      </c>
      <c r="X17" s="9" t="e">
        <f>100*INDEX(a_projections!$A:$AB,MATCH($A17,a_projections!$A:$A,0),MATCH(YEAR(X$2),a_projections!$1:$1,0))</f>
        <v>#N/A</v>
      </c>
      <c r="Y17" s="9" t="e">
        <f>100*INDEX(a_projections!$A:$AB,MATCH($A17,a_projections!$A:$A,0),MATCH(YEAR(Y$2),a_projections!$1:$1,0))</f>
        <v>#N/A</v>
      </c>
      <c r="Z17" s="9" t="e">
        <f>100*INDEX(a_projections!$A:$AB,MATCH($A17,a_projections!$A:$A,0),MATCH(YEAR(Z$2),a_projections!$1:$1,0))</f>
        <v>#N/A</v>
      </c>
      <c r="AA17" s="9" t="e">
        <f>100*INDEX(a_projections!$A:$AB,MATCH($A17,a_projections!$A:$A,0),MATCH(YEAR(AA$2),a_projections!$1:$1,0))</f>
        <v>#N/A</v>
      </c>
      <c r="AB17" s="9" t="e">
        <f>100*INDEX(a_projections!$A:$AB,MATCH($A17,a_projections!$A:$A,0),MATCH(YEAR(AB$2),a_projections!$1:$1,0))</f>
        <v>#N/A</v>
      </c>
      <c r="AC17" s="9" t="e">
        <f>100*INDEX(a_projections!$A:$AB,MATCH($A17,a_projections!$A:$A,0),MATCH(YEAR(AC$2),a_projections!$1:$1,0))</f>
        <v>#N/A</v>
      </c>
      <c r="AD17" s="9" t="e">
        <f>100*INDEX(a_projections!$A:$AB,MATCH($A17,a_projections!$A:$A,0),MATCH(YEAR(AD$2),a_projections!$1:$1,0))</f>
        <v>#N/A</v>
      </c>
      <c r="AE17" s="9" t="e">
        <f>100*INDEX(a_projections!$A:$AB,MATCH($A17,a_projections!$A:$A,0),MATCH(YEAR(AE$2),a_projections!$1:$1,0))</f>
        <v>#N/A</v>
      </c>
      <c r="AF17" s="9" t="e">
        <f>100*INDEX(a_projections!$A:$AB,MATCH($A17,a_projections!$A:$A,0),MATCH(YEAR(AF$2),a_projections!$1:$1,0))</f>
        <v>#N/A</v>
      </c>
      <c r="AG17" s="9" t="e">
        <f>100*INDEX(a_projections!$A:$AB,MATCH($A17,a_projections!$A:$A,0),MATCH(YEAR(AG$2),a_projections!$1:$1,0))</f>
        <v>#N/A</v>
      </c>
      <c r="AH17" s="9" t="e">
        <f>100*INDEX(a_projections!$A:$AB,MATCH($A17,a_projections!$A:$A,0),MATCH(YEAR(AH$2),a_projections!$1:$1,0))</f>
        <v>#N/A</v>
      </c>
      <c r="AI17" s="9" t="e">
        <f>100*INDEX(a_projections!$A:$AB,MATCH($A17,a_projections!$A:$A,0),MATCH(YEAR(AI$2),a_projections!$1:$1,0))</f>
        <v>#N/A</v>
      </c>
      <c r="AJ17" s="9" t="e">
        <f>100*INDEX(a_projections!$A:$AB,MATCH($A17,a_projections!$A:$A,0),MATCH(YEAR(AJ$2),a_projections!$1:$1,0))</f>
        <v>#N/A</v>
      </c>
      <c r="AK17" s="9" t="e">
        <f>100*INDEX(a_projections!$A:$AB,MATCH($A17,a_projections!$A:$A,0),MATCH(YEAR(AK$2),a_projections!$1:$1,0))</f>
        <v>#N/A</v>
      </c>
      <c r="AL17" s="9" t="e">
        <f>100*INDEX(a_projections!$A:$AB,MATCH($A17,a_projections!$A:$A,0),MATCH(YEAR(AL$2),a_projections!$1:$1,0))</f>
        <v>#N/A</v>
      </c>
      <c r="AM17" s="9" t="e">
        <f>100*INDEX(a_projections!$A:$AB,MATCH($A17,a_projections!$A:$A,0),MATCH(YEAR(AM$2),a_projections!$1:$1,0))</f>
        <v>#N/A</v>
      </c>
      <c r="AN17" s="9" t="e">
        <f>100*INDEX(a_projections!$A:$AB,MATCH($A17,a_projections!$A:$A,0),MATCH(YEAR(AN$2),a_projections!$1:$1,0))</f>
        <v>#N/A</v>
      </c>
      <c r="AO17" s="9" t="e">
        <f>100*INDEX(a_projections!$A:$AB,MATCH($A17,a_projections!$A:$A,0),MATCH(YEAR(AO$2),a_projections!$1:$1,0))</f>
        <v>#N/A</v>
      </c>
      <c r="AP17" s="9" t="e">
        <f>100*INDEX(a_projections!$A:$AB,MATCH($A17,a_projections!$A:$A,0),MATCH(YEAR(AP$2),a_projections!$1:$1,0))</f>
        <v>#N/A</v>
      </c>
      <c r="AQ17" s="9" t="e">
        <f>100*INDEX(a_projections!$A:$AB,MATCH($A17,a_projections!$A:$A,0),MATCH(YEAR(AQ$2),a_projections!$1:$1,0))</f>
        <v>#N/A</v>
      </c>
      <c r="AR17" s="9" t="e">
        <f>100*INDEX(a_projections!$A:$AB,MATCH($A17,a_projections!$A:$A,0),MATCH(YEAR(AR$2),a_projections!$1:$1,0))</f>
        <v>#N/A</v>
      </c>
      <c r="AS17" s="9" t="e">
        <f>100*INDEX(a_projections!$A:$AB,MATCH($A17,a_projections!$A:$A,0),MATCH(YEAR(AS$2),a_projections!$1:$1,0))</f>
        <v>#N/A</v>
      </c>
      <c r="AT17" s="9" t="e">
        <f>100*INDEX(a_projections!$A:$AB,MATCH($A17,a_projections!$A:$A,0),MATCH(YEAR(AT$2),a_projections!$1:$1,0))</f>
        <v>#N/A</v>
      </c>
      <c r="AU17" s="9" t="e">
        <f>100*INDEX(a_projections!$A:$AB,MATCH($A17,a_projections!$A:$A,0),MATCH(YEAR(AU$2),a_projections!$1:$1,0))</f>
        <v>#N/A</v>
      </c>
      <c r="AV17" s="9" t="e">
        <f>100*INDEX(a_projections!$A:$AB,MATCH($A17,a_projections!$A:$A,0),MATCH(YEAR(AV$2),a_projections!$1:$1,0))</f>
        <v>#N/A</v>
      </c>
      <c r="AW17" s="9" t="e">
        <f>100*INDEX(a_projections!$A:$AB,MATCH($A17,a_projections!$A:$A,0),MATCH(YEAR(AW$2),a_projections!$1:$1,0))</f>
        <v>#N/A</v>
      </c>
      <c r="AX17" s="9" t="e">
        <f>100*INDEX(a_projections!$A:$AB,MATCH($A17,a_projections!$A:$A,0),MATCH(YEAR(AX$2),a_projections!$1:$1,0))</f>
        <v>#N/A</v>
      </c>
      <c r="AY17" s="9" t="e">
        <f>100*INDEX(a_projections!$A:$AB,MATCH($A17,a_projections!$A:$A,0),MATCH(YEAR(AY$2),a_projections!$1:$1,0))</f>
        <v>#N/A</v>
      </c>
      <c r="AZ17" s="9" t="e">
        <f>100*INDEX(a_projections!$A:$AB,MATCH($A17,a_projections!$A:$A,0),MATCH(YEAR(AZ$2),a_projections!$1:$1,0))</f>
        <v>#N/A</v>
      </c>
      <c r="BA17" s="9" t="e">
        <f>100*INDEX(a_projections!$A:$AB,MATCH($A17,a_projections!$A:$A,0),MATCH(YEAR(BA$2),a_projections!$1:$1,0))</f>
        <v>#N/A</v>
      </c>
      <c r="BB17" s="9" t="e">
        <f>100*INDEX(a_projections!$A:$AB,MATCH($A17,a_projections!$A:$A,0),MATCH(YEAR(BB$2),a_projections!$1:$1,0))</f>
        <v>#N/A</v>
      </c>
      <c r="BC17" s="9" t="e">
        <f>100*INDEX(a_projections!$A:$AB,MATCH($A17,a_projections!$A:$A,0),MATCH(YEAR(BC$2),a_projections!$1:$1,0))</f>
        <v>#N/A</v>
      </c>
      <c r="BD17" s="9" t="e">
        <f>100*INDEX(a_projections!$A:$AB,MATCH($A17,a_projections!$A:$A,0),MATCH(YEAR(BD$2),a_projections!$1:$1,0))</f>
        <v>#N/A</v>
      </c>
      <c r="BE17" s="9" t="e">
        <f>100*INDEX(a_projections!$A:$AB,MATCH($A17,a_projections!$A:$A,0),MATCH(YEAR(BE$2),a_projections!$1:$1,0))</f>
        <v>#N/A</v>
      </c>
      <c r="BF17" s="9" t="e">
        <f>100*INDEX(a_projections!$A:$AB,MATCH($A17,a_projections!$A:$A,0),MATCH(YEAR(BF$2),a_projections!$1:$1,0))</f>
        <v>#N/A</v>
      </c>
      <c r="BG17" s="9" t="e">
        <f>100*INDEX(a_projections!$A:$AB,MATCH($A17,a_projections!$A:$A,0),MATCH(YEAR(BG$2),a_projections!$1:$1,0))</f>
        <v>#N/A</v>
      </c>
      <c r="BH17" s="9" t="e">
        <f>100*INDEX(a_projections!$A:$AB,MATCH($A17,a_projections!$A:$A,0),MATCH(YEAR(BH$2),a_projections!$1:$1,0))</f>
        <v>#N/A</v>
      </c>
      <c r="BI17" s="9" t="e">
        <f>100*INDEX(a_projections!$A:$AB,MATCH($A17,a_projections!$A:$A,0),MATCH(YEAR(BI$2),a_projections!$1:$1,0))</f>
        <v>#N/A</v>
      </c>
      <c r="BJ17" s="9" t="e">
        <f>100*INDEX(a_projections!$A:$AB,MATCH($A17,a_projections!$A:$A,0),MATCH(YEAR(BJ$2),a_projections!$1:$1,0))</f>
        <v>#N/A</v>
      </c>
      <c r="BK17" s="9" t="e">
        <f>100*INDEX(a_projections!$A:$AB,MATCH($A17,a_projections!$A:$A,0),MATCH(YEAR(BK$2),a_projections!$1:$1,0))</f>
        <v>#N/A</v>
      </c>
      <c r="BL17" s="9" t="e">
        <f>100*INDEX(a_projections!$A:$AB,MATCH($A17,a_projections!$A:$A,0),MATCH(YEAR(BL$2),a_projections!$1:$1,0))</f>
        <v>#N/A</v>
      </c>
      <c r="BM17" s="9" t="e">
        <f>100*INDEX(a_projections!$A:$AB,MATCH($A17,a_projections!$A:$A,0),MATCH(YEAR(BM$2),a_projections!$1:$1,0))</f>
        <v>#N/A</v>
      </c>
      <c r="BN17" s="9" t="e">
        <f>100*INDEX(a_projections!$A:$AB,MATCH($A17,a_projections!$A:$A,0),MATCH(YEAR(BN$2),a_projections!$1:$1,0))</f>
        <v>#N/A</v>
      </c>
      <c r="BO17" s="9" t="e">
        <f>100*INDEX(a_projections!$A:$AB,MATCH($A17,a_projections!$A:$A,0),MATCH(YEAR(BO$2),a_projections!$1:$1,0))</f>
        <v>#N/A</v>
      </c>
      <c r="BP17" s="9" t="e">
        <f>100*INDEX(a_projections!$A:$AB,MATCH($A17,a_projections!$A:$A,0),MATCH(YEAR(BP$2),a_projections!$1:$1,0))</f>
        <v>#N/A</v>
      </c>
      <c r="BQ17" s="9" t="e">
        <f>100*INDEX(a_projections!$A:$AB,MATCH($A17,a_projections!$A:$A,0),MATCH(YEAR(BQ$2),a_projections!$1:$1,0))</f>
        <v>#N/A</v>
      </c>
      <c r="BR17" s="9" t="e">
        <f>100*INDEX(a_projections!$A:$AB,MATCH($A17,a_projections!$A:$A,0),MATCH(YEAR(BR$2),a_projections!$1:$1,0))</f>
        <v>#N/A</v>
      </c>
      <c r="BS17" s="9" t="e">
        <f>100*INDEX(a_projections!$A:$AB,MATCH($A17,a_projections!$A:$A,0),MATCH(YEAR(BS$2),a_projections!$1:$1,0))</f>
        <v>#N/A</v>
      </c>
      <c r="BT17" s="9" t="e">
        <f>100*INDEX(a_projections!$A:$AB,MATCH($A17,a_projections!$A:$A,0),MATCH(YEAR(BT$2),a_projections!$1:$1,0))</f>
        <v>#N/A</v>
      </c>
      <c r="BU17" s="9" t="e">
        <f>100*INDEX(a_projections!$A:$AB,MATCH($A17,a_projections!$A:$A,0),MATCH(YEAR(BU$2),a_projections!$1:$1,0))</f>
        <v>#N/A</v>
      </c>
      <c r="BV17" s="9" t="e">
        <f>100*INDEX(a_projections!$A:$AB,MATCH($A17,a_projections!$A:$A,0),MATCH(YEAR(BV$2),a_projections!$1:$1,0))</f>
        <v>#N/A</v>
      </c>
      <c r="BW17" s="9" t="e">
        <f>100*INDEX(a_projections!$A:$AB,MATCH($A17,a_projections!$A:$A,0),MATCH(YEAR(BW$2),a_projections!$1:$1,0))</f>
        <v>#N/A</v>
      </c>
      <c r="BX17" s="9" t="e">
        <f>100*INDEX(a_projections!$A:$AB,MATCH($A17,a_projections!$A:$A,0),MATCH(YEAR(BX$2),a_projections!$1:$1,0))</f>
        <v>#N/A</v>
      </c>
      <c r="BY17" s="9" t="e">
        <f>100*INDEX(a_projections!$A:$AB,MATCH($A17,a_projections!$A:$A,0),MATCH(YEAR(BY$2),a_projections!$1:$1,0))</f>
        <v>#N/A</v>
      </c>
      <c r="BZ17" s="9" t="e">
        <f>100*INDEX(a_projections!$A:$AB,MATCH($A17,a_projections!$A:$A,0),MATCH(YEAR(BZ$2),a_projections!$1:$1,0))</f>
        <v>#N/A</v>
      </c>
      <c r="CA17" s="9" t="e">
        <f>100*INDEX(a_projections!$A:$AB,MATCH($A17,a_projections!$A:$A,0),MATCH(YEAR(CA$2),a_projections!$1:$1,0))</f>
        <v>#N/A</v>
      </c>
      <c r="CB17" s="9" t="e">
        <f>100*INDEX(a_projections!$A:$AB,MATCH($A17,a_projections!$A:$A,0),MATCH(YEAR(CB$2),a_projections!$1:$1,0))</f>
        <v>#N/A</v>
      </c>
      <c r="CC17" s="9" t="e">
        <f>100*INDEX(a_projections!$A:$AB,MATCH($A17,a_projections!$A:$A,0),MATCH(YEAR(CC$2),a_projections!$1:$1,0))</f>
        <v>#N/A</v>
      </c>
      <c r="CD17" s="9" t="e">
        <f>100*INDEX(a_projections!$A:$AB,MATCH($A17,a_projections!$A:$A,0),MATCH(YEAR(CD$2),a_projections!$1:$1,0))</f>
        <v>#N/A</v>
      </c>
      <c r="CE17" s="9" t="e">
        <f>100*INDEX(a_projections!$A:$AB,MATCH($A17,a_projections!$A:$A,0),MATCH(YEAR(CE$2),a_projections!$1:$1,0))</f>
        <v>#N/A</v>
      </c>
      <c r="CF17" s="9" t="e">
        <f>100*INDEX(a_projections!$A:$AB,MATCH($A17,a_projections!$A:$A,0),MATCH(YEAR(CF$2),a_projections!$1:$1,0))</f>
        <v>#N/A</v>
      </c>
      <c r="CG17" s="9" t="e">
        <f>100*INDEX(a_projections!$A:$AB,MATCH($A17,a_projections!$A:$A,0),MATCH(YEAR(CG$2),a_projections!$1:$1,0))</f>
        <v>#N/A</v>
      </c>
      <c r="CH17" s="9" t="e">
        <f>100*INDEX(a_projections!$A:$AB,MATCH($A17,a_projections!$A:$A,0),MATCH(YEAR(CH$2),a_projections!$1:$1,0))</f>
        <v>#N/A</v>
      </c>
      <c r="CI17" s="9" t="e">
        <f>100*INDEX(a_projections!$A:$AB,MATCH($A17,a_projections!$A:$A,0),MATCH(YEAR(CI$2),a_projections!$1:$1,0))</f>
        <v>#N/A</v>
      </c>
      <c r="CJ17" s="9" t="e">
        <f>100*INDEX(a_projections!$A:$AB,MATCH($A17,a_projections!$A:$A,0),MATCH(YEAR(CJ$2),a_projections!$1:$1,0))</f>
        <v>#N/A</v>
      </c>
      <c r="CK17" s="9" t="e">
        <f>100*INDEX(a_projections!$A:$AB,MATCH($A17,a_projections!$A:$A,0),MATCH(YEAR(CK$2),a_projections!$1:$1,0))</f>
        <v>#N/A</v>
      </c>
      <c r="CL17" s="9" t="e">
        <f>100*INDEX(a_projections!$A:$AB,MATCH($A17,a_projections!$A:$A,0),MATCH(YEAR(CL$2),a_projections!$1:$1,0))</f>
        <v>#N/A</v>
      </c>
      <c r="CM17" s="9" t="e">
        <f>100*INDEX(a_projections!$A:$AB,MATCH($A17,a_projections!$A:$A,0),MATCH(YEAR(CM$2),a_projections!$1:$1,0))</f>
        <v>#N/A</v>
      </c>
      <c r="CN17" s="9" t="e">
        <f>100*INDEX(a_projections!$A:$AB,MATCH($A17,a_projections!$A:$A,0),MATCH(YEAR(CN$2),a_projections!$1:$1,0))</f>
        <v>#N/A</v>
      </c>
      <c r="CO17" s="9" t="e">
        <f>100*INDEX(a_projections!$A:$AB,MATCH($A17,a_projections!$A:$A,0),MATCH(YEAR(CO$2),a_projections!$1:$1,0))</f>
        <v>#N/A</v>
      </c>
      <c r="CP17" s="9" t="e">
        <f>100*INDEX(a_projections!$A:$AB,MATCH($A17,a_projections!$A:$A,0),MATCH(YEAR(CP$2),a_projections!$1:$1,0))</f>
        <v>#N/A</v>
      </c>
      <c r="CQ17" s="9" t="e">
        <f>100*INDEX(a_projections!$A:$AB,MATCH($A17,a_projections!$A:$A,0),MATCH(YEAR(CQ$2),a_projections!$1:$1,0))</f>
        <v>#N/A</v>
      </c>
      <c r="CR17" s="9" t="e">
        <f>100*INDEX(a_projections!$A:$AB,MATCH($A17,a_projections!$A:$A,0),MATCH(YEAR(CR$2),a_projections!$1:$1,0))</f>
        <v>#N/A</v>
      </c>
      <c r="CS17" s="9" t="e">
        <f>100*INDEX(a_projections!$A:$AB,MATCH($A17,a_projections!$A:$A,0),MATCH(YEAR(CS$2),a_projections!$1:$1,0))</f>
        <v>#N/A</v>
      </c>
      <c r="CT17" s="9" t="e">
        <f>100*INDEX(a_projections!$A:$AB,MATCH($A17,a_projections!$A:$A,0),MATCH(YEAR(CT$2),a_projections!$1:$1,0))</f>
        <v>#N/A</v>
      </c>
      <c r="CU17" s="9" t="e">
        <f>100*INDEX(a_projections!$A:$AB,MATCH($A17,a_projections!$A:$A,0),MATCH(YEAR(CU$2),a_projections!$1:$1,0))</f>
        <v>#N/A</v>
      </c>
      <c r="CV17" s="9" t="e">
        <f>100*INDEX(a_projections!$A:$AB,MATCH($A17,a_projections!$A:$A,0),MATCH(YEAR(CV$2),a_projections!$1:$1,0))</f>
        <v>#N/A</v>
      </c>
      <c r="CW17" s="9" t="e">
        <f>100*INDEX(a_projections!$A:$AB,MATCH($A17,a_projections!$A:$A,0),MATCH(YEAR(CW$2),a_projections!$1:$1,0))</f>
        <v>#N/A</v>
      </c>
      <c r="CX17" s="9" t="e">
        <f>100*INDEX(a_projections!$A:$AB,MATCH($A17,a_projections!$A:$A,0),MATCH(YEAR(CX$2),a_projections!$1:$1,0))</f>
        <v>#N/A</v>
      </c>
      <c r="CY17" s="9" t="e">
        <f>100*INDEX(a_projections!$A:$AB,MATCH($A17,a_projections!$A:$A,0),MATCH(YEAR(CY$2),a_projections!$1:$1,0))</f>
        <v>#N/A</v>
      </c>
      <c r="CZ17" s="9" t="e">
        <f>100*INDEX(a_projections!$A:$AB,MATCH($A17,a_projections!$A:$A,0),MATCH(YEAR(CZ$2),a_projections!$1:$1,0))</f>
        <v>#N/A</v>
      </c>
      <c r="DA17" s="9" t="e">
        <f>100*INDEX(a_projections!$A:$AB,MATCH($A17,a_projections!$A:$A,0),MATCH(YEAR(DA$2),a_projections!$1:$1,0))</f>
        <v>#N/A</v>
      </c>
      <c r="DB17" s="9" t="e">
        <f>100*INDEX(a_projections!$A:$AB,MATCH($A17,a_projections!$A:$A,0),MATCH(YEAR(DB$2),a_projections!$1:$1,0))</f>
        <v>#N/A</v>
      </c>
      <c r="DC17" s="9" t="e">
        <f>100*INDEX(a_projections!$A:$AB,MATCH($A17,a_projections!$A:$A,0),MATCH(YEAR(DC$2),a_projections!$1:$1,0))</f>
        <v>#N/A</v>
      </c>
      <c r="DD17" s="9" t="e">
        <f>100*INDEX(a_projections!$A:$AB,MATCH($A17,a_projections!$A:$A,0),MATCH(YEAR(DD$2),a_projections!$1:$1,0))</f>
        <v>#N/A</v>
      </c>
      <c r="DE17" s="9" t="e">
        <f>100*INDEX(a_projections!$A:$AB,MATCH($A17,a_projections!$A:$A,0),MATCH(YEAR(DE$2),a_projections!$1:$1,0))</f>
        <v>#N/A</v>
      </c>
      <c r="DF17" s="9" t="e">
        <f>100*INDEX(a_projections!$A:$AB,MATCH($A17,a_projections!$A:$A,0),MATCH(YEAR(DF$2),a_projections!$1:$1,0))</f>
        <v>#N/A</v>
      </c>
      <c r="DG17" s="9" t="e">
        <f>100*INDEX(a_projections!$A:$AB,MATCH($A17,a_projections!$A:$A,0),MATCH(YEAR(DG$2),a_projections!$1:$1,0))</f>
        <v>#N/A</v>
      </c>
      <c r="DH17" s="9" t="e">
        <f>100*INDEX(a_projections!$A:$AB,MATCH($A17,a_projections!$A:$A,0),MATCH(YEAR(DH$2),a_projections!$1:$1,0))</f>
        <v>#N/A</v>
      </c>
      <c r="DI17" s="9" t="e">
        <f>100*INDEX(a_projections!$A:$AB,MATCH($A17,a_projections!$A:$A,0),MATCH(YEAR(DI$2),a_projections!$1:$1,0))</f>
        <v>#N/A</v>
      </c>
      <c r="DJ17" s="9" t="e">
        <f>100*INDEX(a_projections!$A:$AB,MATCH($A17,a_projections!$A:$A,0),MATCH(YEAR(DJ$2),a_projections!$1:$1,0))</f>
        <v>#N/A</v>
      </c>
      <c r="DK17" s="9" t="e">
        <f>100*INDEX(a_projections!$A:$AB,MATCH($A17,a_projections!$A:$A,0),MATCH(YEAR(DK$2),a_projections!$1:$1,0))</f>
        <v>#N/A</v>
      </c>
      <c r="DL17" s="9" t="e">
        <f>100*INDEX(a_projections!$A:$AB,MATCH($A17,a_projections!$A:$A,0),MATCH(YEAR(DL$2),a_projections!$1:$1,0))</f>
        <v>#N/A</v>
      </c>
      <c r="DM17" s="9" t="e">
        <f>100*INDEX(a_projections!$A:$AB,MATCH($A17,a_projections!$A:$A,0),MATCH(YEAR(DM$2),a_projections!$1:$1,0))</f>
        <v>#N/A</v>
      </c>
      <c r="DN17" s="9" t="e">
        <f>100*INDEX(a_projections!$A:$AB,MATCH($A17,a_projections!$A:$A,0),MATCH(YEAR(DN$2),a_projections!$1:$1,0))</f>
        <v>#N/A</v>
      </c>
      <c r="DO17" s="9" t="e">
        <f>100*INDEX(a_projections!$A:$AB,MATCH($A17,a_projections!$A:$A,0),MATCH(YEAR(DO$2),a_projections!$1:$1,0))</f>
        <v>#N/A</v>
      </c>
      <c r="DP17" s="9" t="e">
        <f>100*INDEX(a_projections!$A:$AB,MATCH($A17,a_projections!$A:$A,0),MATCH(YEAR(DP$2),a_projections!$1:$1,0))</f>
        <v>#N/A</v>
      </c>
      <c r="DQ17" s="9" t="e">
        <f>100*INDEX(a_projections!$A:$AB,MATCH($A17,a_projections!$A:$A,0),MATCH(YEAR(DQ$2),a_projections!$1:$1,0))</f>
        <v>#N/A</v>
      </c>
      <c r="DR17" s="9" t="e">
        <f>100*INDEX(a_projections!$A:$AB,MATCH($A17,a_projections!$A:$A,0),MATCH(YEAR(DR$2),a_projections!$1:$1,0))</f>
        <v>#N/A</v>
      </c>
      <c r="DS17" s="9" t="e">
        <f>100*INDEX(a_projections!$A:$AB,MATCH($A17,a_projections!$A:$A,0),MATCH(YEAR(DS$2),a_projections!$1:$1,0))</f>
        <v>#N/A</v>
      </c>
      <c r="DT17" s="9" t="e">
        <f>100*INDEX(a_projections!$A:$AB,MATCH($A17,a_projections!$A:$A,0),MATCH(YEAR(DT$2),a_projections!$1:$1,0))</f>
        <v>#N/A</v>
      </c>
      <c r="DU17" s="9" t="e">
        <f>100*INDEX(a_projections!$A:$AB,MATCH($A17,a_projections!$A:$A,0),MATCH(YEAR(DU$2),a_projections!$1:$1,0))</f>
        <v>#N/A</v>
      </c>
      <c r="DV17" s="9" t="e">
        <f>100*INDEX(a_projections!$A:$AB,MATCH($A17,a_projections!$A:$A,0),MATCH(YEAR(DV$2),a_projections!$1:$1,0))</f>
        <v>#N/A</v>
      </c>
      <c r="DW17" s="9" t="e">
        <f>100*INDEX(a_projections!$A:$AB,MATCH($A17,a_projections!$A:$A,0),MATCH(YEAR(DW$2),a_projections!$1:$1,0))</f>
        <v>#N/A</v>
      </c>
      <c r="DX17" s="9" t="e">
        <f>100*INDEX(a_projections!$A:$AB,MATCH($A17,a_projections!$A:$A,0),MATCH(YEAR(DX$2),a_projections!$1:$1,0))</f>
        <v>#N/A</v>
      </c>
      <c r="DY17" s="9" t="e">
        <f>100*INDEX(a_projections!$A:$AB,MATCH($A17,a_projections!$A:$A,0),MATCH(YEAR(DY$2),a_projections!$1:$1,0))</f>
        <v>#N/A</v>
      </c>
      <c r="DZ17" s="9" t="e">
        <f>100*INDEX(a_projections!$A:$AB,MATCH($A17,a_projections!$A:$A,0),MATCH(YEAR(DZ$2),a_projections!$1:$1,0))</f>
        <v>#N/A</v>
      </c>
      <c r="EA17" s="9" t="e">
        <f>100*INDEX(a_projections!$A:$AB,MATCH($A17,a_projections!$A:$A,0),MATCH(YEAR(EA$2),a_projections!$1:$1,0))</f>
        <v>#N/A</v>
      </c>
      <c r="EB17" s="9" t="e">
        <f>100*INDEX(a_projections!$A:$AB,MATCH($A17,a_projections!$A:$A,0),MATCH(YEAR(EB$2),a_projections!$1:$1,0))</f>
        <v>#N/A</v>
      </c>
      <c r="EC17" s="9" t="e">
        <f>100*INDEX(a_projections!$A:$AB,MATCH($A17,a_projections!$A:$A,0),MATCH(YEAR(EC$2),a_projections!$1:$1,0))</f>
        <v>#N/A</v>
      </c>
      <c r="ED17" s="9" t="e">
        <f>100*INDEX(a_projections!$A:$AB,MATCH($A17,a_projections!$A:$A,0),MATCH(YEAR(ED$2),a_projections!$1:$1,0))</f>
        <v>#N/A</v>
      </c>
      <c r="EE17" s="9" t="e">
        <f>100*INDEX(a_projections!$A:$AB,MATCH($A17,a_projections!$A:$A,0),MATCH(YEAR(EE$2),a_projections!$1:$1,0))</f>
        <v>#N/A</v>
      </c>
      <c r="EF17" s="9" t="e">
        <f>100*INDEX(a_projections!$A:$AB,MATCH($A17,a_projections!$A:$A,0),MATCH(YEAR(EF$2),a_projections!$1:$1,0))</f>
        <v>#N/A</v>
      </c>
      <c r="EG17" s="9" t="e">
        <f>100*INDEX(a_projections!$A:$AB,MATCH($A17,a_projections!$A:$A,0),MATCH(YEAR(EG$2),a_projections!$1:$1,0))</f>
        <v>#N/A</v>
      </c>
      <c r="EH17" s="9" t="e">
        <f>100*INDEX(a_projections!$A:$AB,MATCH($A17,a_projections!$A:$A,0),MATCH(YEAR(EH$2),a_projections!$1:$1,0))</f>
        <v>#N/A</v>
      </c>
      <c r="EI17" s="9" t="e">
        <f>100*INDEX(a_projections!$A:$AB,MATCH($A17,a_projections!$A:$A,0),MATCH(YEAR(EI$2),a_projections!$1:$1,0))</f>
        <v>#N/A</v>
      </c>
      <c r="EJ17" s="9" t="e">
        <f>100*INDEX(a_projections!$A:$AB,MATCH($A17,a_projections!$A:$A,0),MATCH(YEAR(EJ$2),a_projections!$1:$1,0))</f>
        <v>#N/A</v>
      </c>
      <c r="EK17" s="9" t="e">
        <f>100*INDEX(a_projections!$A:$AB,MATCH($A17,a_projections!$A:$A,0),MATCH(YEAR(EK$2),a_projections!$1:$1,0))</f>
        <v>#N/A</v>
      </c>
      <c r="EL17" s="9" t="e">
        <f>100*INDEX(a_projections!$A:$AB,MATCH($A17,a_projections!$A:$A,0),MATCH(YEAR(EL$2),a_projections!$1:$1,0))</f>
        <v>#N/A</v>
      </c>
      <c r="EM17" s="9" t="e">
        <f>100*INDEX(a_projections!$A:$AB,MATCH($A17,a_projections!$A:$A,0),MATCH(YEAR(EM$2),a_projections!$1:$1,0))</f>
        <v>#N/A</v>
      </c>
      <c r="EN17" s="9" t="e">
        <f>100*INDEX(a_projections!$A:$AB,MATCH($A17,a_projections!$A:$A,0),MATCH(YEAR(EN$2),a_projections!$1:$1,0))</f>
        <v>#N/A</v>
      </c>
      <c r="EO17" s="9" t="e">
        <f>100*INDEX(a_projections!$A:$AB,MATCH($A17,a_projections!$A:$A,0),MATCH(YEAR(EO$2),a_projections!$1:$1,0))</f>
        <v>#N/A</v>
      </c>
      <c r="EP17" s="9" t="e">
        <f>100*INDEX(a_projections!$A:$AB,MATCH($A17,a_projections!$A:$A,0),MATCH(YEAR(EP$2),a_projections!$1:$1,0))</f>
        <v>#N/A</v>
      </c>
      <c r="EQ17" s="9" t="e">
        <f>100*INDEX(a_projections!$A:$AB,MATCH($A17,a_projections!$A:$A,0),MATCH(YEAR(EQ$2),a_projections!$1:$1,0))</f>
        <v>#N/A</v>
      </c>
      <c r="ER17" s="9" t="e">
        <f>100*INDEX(a_projections!$A:$AB,MATCH($A17,a_projections!$A:$A,0),MATCH(YEAR(ER$2),a_projections!$1:$1,0))</f>
        <v>#N/A</v>
      </c>
      <c r="ES17" s="9" t="e">
        <f>100*INDEX(a_projections!$A:$AB,MATCH($A17,a_projections!$A:$A,0),MATCH(YEAR(ES$2),a_projections!$1:$1,0))</f>
        <v>#N/A</v>
      </c>
      <c r="ET17" s="9" t="e">
        <f>100*INDEX(a_projections!$A:$AB,MATCH($A17,a_projections!$A:$A,0),MATCH(YEAR(ET$2),a_projections!$1:$1,0))</f>
        <v>#N/A</v>
      </c>
      <c r="EU17" s="9" t="e">
        <f>100*INDEX(a_projections!$A:$AB,MATCH($A17,a_projections!$A:$A,0),MATCH(YEAR(EU$2),a_projections!$1:$1,0))</f>
        <v>#N/A</v>
      </c>
      <c r="EV17" s="9" t="e">
        <f>100*INDEX(a_projections!$A:$AB,MATCH($A17,a_projections!$A:$A,0),MATCH(YEAR(EV$2),a_projections!$1:$1,0))</f>
        <v>#N/A</v>
      </c>
      <c r="EW17" s="9" t="e">
        <f>100*INDEX(a_projections!$A:$AB,MATCH($A17,a_projections!$A:$A,0),MATCH(YEAR(EW$2),a_projections!$1:$1,0))</f>
        <v>#N/A</v>
      </c>
      <c r="EX17" s="9" t="e">
        <f>100*INDEX(a_projections!$A:$AB,MATCH($A17,a_projections!$A:$A,0),MATCH(YEAR(EX$2),a_projections!$1:$1,0))</f>
        <v>#N/A</v>
      </c>
      <c r="EY17" s="9" t="e">
        <f>100*INDEX(a_projections!$A:$AB,MATCH($A17,a_projections!$A:$A,0),MATCH(YEAR(EY$2),a_projections!$1:$1,0))</f>
        <v>#N/A</v>
      </c>
      <c r="EZ17" s="9" t="e">
        <f>100*INDEX(a_projections!$A:$AB,MATCH($A17,a_projections!$A:$A,0),MATCH(YEAR(EZ$2),a_projections!$1:$1,0))</f>
        <v>#N/A</v>
      </c>
      <c r="FA17" s="9" t="e">
        <f>100*INDEX(a_projections!$A:$AB,MATCH($A17,a_projections!$A:$A,0),MATCH(YEAR(FA$2),a_projections!$1:$1,0))</f>
        <v>#N/A</v>
      </c>
      <c r="FB17" s="9" t="e">
        <f>100*INDEX(a_projections!$A:$AB,MATCH($A17,a_projections!$A:$A,0),MATCH(YEAR(FB$2),a_projections!$1:$1,0))</f>
        <v>#N/A</v>
      </c>
      <c r="FC17" s="9" t="e">
        <f>100*INDEX(a_projections!$A:$AB,MATCH($A17,a_projections!$A:$A,0),MATCH(YEAR(FC$2),a_projections!$1:$1,0))</f>
        <v>#N/A</v>
      </c>
      <c r="FD17" s="9" t="e">
        <f>100*INDEX(a_projections!$A:$AB,MATCH($A17,a_projections!$A:$A,0),MATCH(YEAR(FD$2),a_projections!$1:$1,0))</f>
        <v>#N/A</v>
      </c>
      <c r="FE17" s="9" t="e">
        <f>100*INDEX(a_projections!$A:$AB,MATCH($A17,a_projections!$A:$A,0),MATCH(YEAR(FE$2),a_projections!$1:$1,0))</f>
        <v>#N/A</v>
      </c>
      <c r="FF17" s="9" t="e">
        <f>100*INDEX(a_projections!$A:$AB,MATCH($A17,a_projections!$A:$A,0),MATCH(YEAR(FF$2),a_projections!$1:$1,0))</f>
        <v>#N/A</v>
      </c>
      <c r="FG17" s="9" t="e">
        <f>100*INDEX(a_projections!$A:$AB,MATCH($A17,a_projections!$A:$A,0),MATCH(YEAR(FG$2),a_projections!$1:$1,0))</f>
        <v>#N/A</v>
      </c>
      <c r="FH17" s="9" t="e">
        <f>100*INDEX(a_projections!$A:$AB,MATCH($A17,a_projections!$A:$A,0),MATCH(YEAR(FH$2),a_projections!$1:$1,0))</f>
        <v>#N/A</v>
      </c>
      <c r="FI17" s="9" t="e">
        <f>100*INDEX(a_projections!$A:$AB,MATCH($A17,a_projections!$A:$A,0),MATCH(YEAR(FI$2),a_projections!$1:$1,0))</f>
        <v>#N/A</v>
      </c>
      <c r="FJ17" s="9" t="e">
        <f>100*INDEX(a_projections!$A:$AB,MATCH($A17,a_projections!$A:$A,0),MATCH(YEAR(FJ$2),a_projections!$1:$1,0))</f>
        <v>#N/A</v>
      </c>
      <c r="FK17" s="9" t="e">
        <f>100*INDEX(a_projections!$A:$AB,MATCH($A17,a_projections!$A:$A,0),MATCH(YEAR(FK$2),a_projections!$1:$1,0))</f>
        <v>#N/A</v>
      </c>
      <c r="FL17" s="9" t="e">
        <f>100*INDEX(a_projections!$A:$AB,MATCH($A17,a_projections!$A:$A,0),MATCH(YEAR(FL$2),a_projections!$1:$1,0))</f>
        <v>#N/A</v>
      </c>
      <c r="FM17" s="9" t="e">
        <f>100*INDEX(a_projections!$A:$AB,MATCH($A17,a_projections!$A:$A,0),MATCH(YEAR(FM$2),a_projections!$1:$1,0))</f>
        <v>#N/A</v>
      </c>
      <c r="FN17" s="9" t="e">
        <f>100*INDEX(a_projections!$A:$AB,MATCH($A17,a_projections!$A:$A,0),MATCH(YEAR(FN$2),a_projections!$1:$1,0))</f>
        <v>#N/A</v>
      </c>
      <c r="FO17" s="9" t="e">
        <f>100*INDEX(a_projections!$A:$AB,MATCH($A17,a_projections!$A:$A,0),MATCH(YEAR(FO$2),a_projections!$1:$1,0))</f>
        <v>#N/A</v>
      </c>
      <c r="FP17" s="9" t="e">
        <f>100*INDEX(a_projections!$A:$AB,MATCH($A17,a_projections!$A:$A,0),MATCH(YEAR(FP$2),a_projections!$1:$1,0))</f>
        <v>#N/A</v>
      </c>
      <c r="FQ17" s="9" t="e">
        <f>100*INDEX(a_projections!$A:$AB,MATCH($A17,a_projections!$A:$A,0),MATCH(YEAR(FQ$2),a_projections!$1:$1,0))</f>
        <v>#N/A</v>
      </c>
      <c r="FR17" s="9" t="e">
        <f>100*INDEX(a_projections!$A:$AB,MATCH($A17,a_projections!$A:$A,0),MATCH(YEAR(FR$2),a_projections!$1:$1,0))</f>
        <v>#N/A</v>
      </c>
      <c r="FS17" s="9" t="e">
        <f>100*INDEX(a_projections!$A:$AB,MATCH($A17,a_projections!$A:$A,0),MATCH(YEAR(FS$2),a_projections!$1:$1,0))</f>
        <v>#N/A</v>
      </c>
      <c r="FT17" s="9" t="e">
        <f>100*INDEX(a_projections!$A:$AB,MATCH($A17,a_projections!$A:$A,0),MATCH(YEAR(FT$2),a_projections!$1:$1,0))</f>
        <v>#N/A</v>
      </c>
      <c r="FU17" s="9" t="e">
        <f>100*INDEX(a_projections!$A:$AB,MATCH($A17,a_projections!$A:$A,0),MATCH(YEAR(FU$2),a_projections!$1:$1,0))</f>
        <v>#N/A</v>
      </c>
      <c r="FV17" s="9" t="e">
        <f>100*INDEX(a_projections!$A:$AB,MATCH($A17,a_projections!$A:$A,0),MATCH(YEAR(FV$2),a_projections!$1:$1,0))</f>
        <v>#N/A</v>
      </c>
      <c r="FW17" s="9" t="e">
        <f>100*INDEX(a_projections!$A:$AB,MATCH($A17,a_projections!$A:$A,0),MATCH(YEAR(FW$2),a_projections!$1:$1,0))</f>
        <v>#N/A</v>
      </c>
      <c r="FX17" s="9" t="e">
        <f>100*INDEX(a_projections!$A:$AB,MATCH($A17,a_projections!$A:$A,0),MATCH(YEAR(FX$2),a_projections!$1:$1,0))</f>
        <v>#N/A</v>
      </c>
      <c r="FY17" s="9" t="e">
        <f>100*INDEX(a_projections!$A:$AB,MATCH($A17,a_projections!$A:$A,0),MATCH(YEAR(FY$2),a_projections!$1:$1,0))</f>
        <v>#N/A</v>
      </c>
      <c r="FZ17" s="9" t="e">
        <f>100*INDEX(a_projections!$A:$AB,MATCH($A17,a_projections!$A:$A,0),MATCH(YEAR(FZ$2),a_projections!$1:$1,0))</f>
        <v>#N/A</v>
      </c>
      <c r="GA17" s="9" t="e">
        <f>100*INDEX(a_projections!$A:$AB,MATCH($A17,a_projections!$A:$A,0),MATCH(YEAR(GA$2),a_projections!$1:$1,0))</f>
        <v>#N/A</v>
      </c>
      <c r="GB17" s="9" t="e">
        <f>100*INDEX(a_projections!$A:$AB,MATCH($A17,a_projections!$A:$A,0),MATCH(YEAR(GB$2),a_projections!$1:$1,0))</f>
        <v>#N/A</v>
      </c>
      <c r="GC17" s="9" t="e">
        <f>100*INDEX(a_projections!$A:$AB,MATCH($A17,a_projections!$A:$A,0),MATCH(YEAR(GC$2),a_projections!$1:$1,0))</f>
        <v>#N/A</v>
      </c>
      <c r="GD17" s="9" t="e">
        <f>100*INDEX(a_projections!$A:$AB,MATCH($A17,a_projections!$A:$A,0),MATCH(YEAR(GD$2),a_projections!$1:$1,0))</f>
        <v>#N/A</v>
      </c>
      <c r="GE17" s="9" t="e">
        <f>100*INDEX(a_projections!$A:$AB,MATCH($A17,a_projections!$A:$A,0),MATCH(YEAR(GE$2),a_projections!$1:$1,0))</f>
        <v>#N/A</v>
      </c>
      <c r="GF17" s="9" t="e">
        <f>100*INDEX(a_projections!$A:$AB,MATCH($A17,a_projections!$A:$A,0),MATCH(YEAR(GF$2),a_projections!$1:$1,0))</f>
        <v>#N/A</v>
      </c>
      <c r="GG17" s="9" t="e">
        <f>100*INDEX(a_projections!$A:$AB,MATCH($A17,a_projections!$A:$A,0),MATCH(YEAR(GG$2),a_projections!$1:$1,0))</f>
        <v>#N/A</v>
      </c>
      <c r="GH17" s="9">
        <f>100*INDEX(a_projections!$A:$AB,MATCH($A17,a_projections!$A:$A,0),MATCH(YEAR(GH$2),a_projections!$1:$1,0))</f>
        <v>0</v>
      </c>
      <c r="GI17" s="9">
        <f>100*INDEX(a_projections!$A:$AB,MATCH($A17,a_projections!$A:$A,0),MATCH(YEAR(GI$2),a_projections!$1:$1,0))</f>
        <v>0</v>
      </c>
      <c r="GJ17" s="9">
        <f>100*INDEX(a_projections!$A:$AB,MATCH($A17,a_projections!$A:$A,0),MATCH(YEAR(GJ$2),a_projections!$1:$1,0))</f>
        <v>0</v>
      </c>
      <c r="GK17" s="9">
        <f>100*INDEX(a_projections!$A:$AB,MATCH($A17,a_projections!$A:$A,0),MATCH(YEAR(GK$2),a_projections!$1:$1,0))</f>
        <v>0</v>
      </c>
      <c r="GL17" s="9">
        <f>100*INDEX(a_projections!$A:$AB,MATCH($A17,a_projections!$A:$A,0),MATCH(YEAR(GL$2),a_projections!$1:$1,0))</f>
        <v>0.6834841744935094</v>
      </c>
      <c r="GM17" s="9">
        <f>100*INDEX(a_projections!$A:$AB,MATCH($A17,a_projections!$A:$A,0),MATCH(YEAR(GM$2),a_projections!$1:$1,0))</f>
        <v>0.6834841744935094</v>
      </c>
      <c r="GN17" s="9">
        <f>100*INDEX(a_projections!$A:$AB,MATCH($A17,a_projections!$A:$A,0),MATCH(YEAR(GN$2),a_projections!$1:$1,0))</f>
        <v>0.6834841744935094</v>
      </c>
      <c r="GO17" s="9">
        <f>100*INDEX(a_projections!$A:$AB,MATCH($A17,a_projections!$A:$A,0),MATCH(YEAR(GO$2),a_projections!$1:$1,0))</f>
        <v>0.6834841744935094</v>
      </c>
      <c r="GP17" s="9">
        <f>100*INDEX(a_projections!$A:$AB,MATCH($A17,a_projections!$A:$A,0),MATCH(YEAR(GP$2),a_projections!$1:$1,0))</f>
        <v>9.6958777174989343</v>
      </c>
      <c r="GQ17" s="9">
        <f>100*INDEX(a_projections!$A:$AB,MATCH($A17,a_projections!$A:$A,0),MATCH(YEAR(GQ$2),a_projections!$1:$1,0))</f>
        <v>9.6958777174989343</v>
      </c>
      <c r="GR17" s="9">
        <f>100*INDEX(a_projections!$A:$AB,MATCH($A17,a_projections!$A:$A,0),MATCH(YEAR(GR$2),a_projections!$1:$1,0))</f>
        <v>9.6958777174989343</v>
      </c>
      <c r="GS17" s="9">
        <f>100*INDEX(a_projections!$A:$AB,MATCH($A17,a_projections!$A:$A,0),MATCH(YEAR(GS$2),a_projections!$1:$1,0))</f>
        <v>9.6958777174989343</v>
      </c>
      <c r="GT17" s="9">
        <f>100*INDEX(a_projections!$A:$AB,MATCH($A17,a_projections!$A:$A,0),MATCH(YEAR(GT$2),a_projections!$1:$1,0))</f>
        <v>6.9593962162956435</v>
      </c>
      <c r="GU17" s="9">
        <f>100*INDEX(a_projections!$A:$AB,MATCH($A17,a_projections!$A:$A,0),MATCH(YEAR(GU$2),a_projections!$1:$1,0))</f>
        <v>6.9593962162956435</v>
      </c>
      <c r="GV17" s="9">
        <f>100*INDEX(a_projections!$A:$AB,MATCH($A17,a_projections!$A:$A,0),MATCH(YEAR(GV$2),a_projections!$1:$1,0))</f>
        <v>6.9593962162956435</v>
      </c>
      <c r="GW17" s="9">
        <f>100*INDEX(a_projections!$A:$AB,MATCH($A17,a_projections!$A:$A,0),MATCH(YEAR(GW$2),a_projections!$1:$1,0))</f>
        <v>6.9593962162956435</v>
      </c>
      <c r="GX17" s="9">
        <f>100*INDEX(a_projections!$A:$AB,MATCH($A17,a_projections!$A:$A,0),MATCH(YEAR(GX$2),a_projections!$1:$1,0))</f>
        <v>7.6581864993936932</v>
      </c>
      <c r="GY17" s="9">
        <f>100*INDEX(a_projections!$A:$AB,MATCH($A17,a_projections!$A:$A,0),MATCH(YEAR(GY$2),a_projections!$1:$1,0))</f>
        <v>7.6581864993936932</v>
      </c>
      <c r="GZ17" s="9">
        <f>100*INDEX(a_projections!$A:$AB,MATCH($A17,a_projections!$A:$A,0),MATCH(YEAR(GZ$2),a_projections!$1:$1,0))</f>
        <v>7.6581864993936932</v>
      </c>
      <c r="HA17" s="9">
        <f>100*INDEX(a_projections!$A:$AB,MATCH($A17,a_projections!$A:$A,0),MATCH(YEAR(HA$2),a_projections!$1:$1,0))</f>
        <v>7.6581864993936932</v>
      </c>
      <c r="HB17" s="9">
        <f>100*INDEX(a_projections!$A:$AB,MATCH($A17,a_projections!$A:$A,0),MATCH(YEAR(HB$2),a_projections!$1:$1,0))</f>
        <v>11.558451155229331</v>
      </c>
      <c r="HC17" s="9">
        <f>100*INDEX(a_projections!$A:$AB,MATCH($A17,a_projections!$A:$A,0),MATCH(YEAR(HC$2),a_projections!$1:$1,0))</f>
        <v>11.558451155229331</v>
      </c>
      <c r="HD17" s="9">
        <f>100*INDEX(a_projections!$A:$AB,MATCH($A17,a_projections!$A:$A,0),MATCH(YEAR(HD$2),a_projections!$1:$1,0))</f>
        <v>11.558451155229331</v>
      </c>
      <c r="HE17" s="9">
        <f>100*INDEX(a_projections!$A:$AB,MATCH($A17,a_projections!$A:$A,0),MATCH(YEAR(HE$2),a_projections!$1:$1,0))</f>
        <v>11.558451155229331</v>
      </c>
      <c r="HF17" s="9">
        <f>100*INDEX(a_projections!$A:$AB,MATCH($A17,a_projections!$A:$A,0),MATCH(YEAR(HF$2),a_projections!$1:$1,0))</f>
        <v>3.5731956631482875</v>
      </c>
      <c r="HG17" s="9">
        <f>100*INDEX(a_projections!$A:$AB,MATCH($A17,a_projections!$A:$A,0),MATCH(YEAR(HG$2),a_projections!$1:$1,0))</f>
        <v>3.5731956631482875</v>
      </c>
      <c r="HH17" s="9">
        <f>100*INDEX(a_projections!$A:$AB,MATCH($A17,a_projections!$A:$A,0),MATCH(YEAR(HH$2),a_projections!$1:$1,0))</f>
        <v>3.5731956631482875</v>
      </c>
      <c r="HI17" s="9">
        <f>100*INDEX(a_projections!$A:$AB,MATCH($A17,a_projections!$A:$A,0),MATCH(YEAR(HI$2),a_projections!$1:$1,0))</f>
        <v>3.5731956631482875</v>
      </c>
      <c r="HJ17" s="9">
        <f>100*INDEX(a_projections!$A:$AB,MATCH($A17,a_projections!$A:$A,0),MATCH(YEAR(HJ$2),a_projections!$1:$1,0))</f>
        <v>2.889939282592735</v>
      </c>
      <c r="HK17" s="9">
        <f>100*INDEX(a_projections!$A:$AB,MATCH($A17,a_projections!$A:$A,0),MATCH(YEAR(HK$2),a_projections!$1:$1,0))</f>
        <v>2.889939282592735</v>
      </c>
      <c r="HL17" s="9">
        <f>100*INDEX(a_projections!$A:$AB,MATCH($A17,a_projections!$A:$A,0),MATCH(YEAR(HL$2),a_projections!$1:$1,0))</f>
        <v>2.889939282592735</v>
      </c>
      <c r="HM17" s="9">
        <f>100*INDEX(a_projections!$A:$AB,MATCH($A17,a_projections!$A:$A,0),MATCH(YEAR(HM$2),a_projections!$1:$1,0))</f>
        <v>2.889939282592735</v>
      </c>
      <c r="HN17" s="9">
        <f>100*INDEX(a_projections!$A:$AB,MATCH($A17,a_projections!$A:$A,0),MATCH(YEAR(HN$2),a_projections!$1:$1,0))</f>
        <v>11.231020758736431</v>
      </c>
      <c r="HO17" s="9">
        <f>100*INDEX(a_projections!$A:$AB,MATCH($A17,a_projections!$A:$A,0),MATCH(YEAR(HO$2),a_projections!$1:$1,0))</f>
        <v>11.231020758736431</v>
      </c>
      <c r="HP17" s="9">
        <f>100*INDEX(a_projections!$A:$AB,MATCH($A17,a_projections!$A:$A,0),MATCH(YEAR(HP$2),a_projections!$1:$1,0))</f>
        <v>11.231020758736431</v>
      </c>
      <c r="HQ17" s="9">
        <f>100*INDEX(a_projections!$A:$AB,MATCH($A17,a_projections!$A:$A,0),MATCH(YEAR(HQ$2),a_projections!$1:$1,0))</f>
        <v>11.231020758736431</v>
      </c>
      <c r="HR17" s="9">
        <f>100*INDEX(a_projections!$A:$AB,MATCH($A17,a_projections!$A:$A,0),MATCH(YEAR(HR$2),a_projections!$1:$1,0))</f>
        <v>7.2855061211392069</v>
      </c>
      <c r="HS17" s="9">
        <f>100*INDEX(a_projections!$A:$AB,MATCH($A17,a_projections!$A:$A,0),MATCH(YEAR(HS$2),a_projections!$1:$1,0))</f>
        <v>7.2855061211392069</v>
      </c>
      <c r="HT17" s="9">
        <f>100*INDEX(a_projections!$A:$AB,MATCH($A17,a_projections!$A:$A,0),MATCH(YEAR(HT$2),a_projections!$1:$1,0))</f>
        <v>7.2855061211392069</v>
      </c>
      <c r="HU17" s="9">
        <f>100*INDEX(a_projections!$A:$AB,MATCH($A17,a_projections!$A:$A,0),MATCH(YEAR(HU$2),a_projections!$1:$1,0))</f>
        <v>7.2855061211392069</v>
      </c>
      <c r="HV17" s="9">
        <f>100*INDEX(a_projections!$A:$AB,MATCH($A17,a_projections!$A:$A,0),MATCH(YEAR(HV$2),a_projections!$1:$1,0))</f>
        <v>7.1560817540276656</v>
      </c>
      <c r="HW17" s="9">
        <f>100*INDEX(a_projections!$A:$AB,MATCH($A17,a_projections!$A:$A,0),MATCH(YEAR(HW$2),a_projections!$1:$1,0))</f>
        <v>7.1560817540276656</v>
      </c>
      <c r="HX17" s="9">
        <f>100*INDEX(a_projections!$A:$AB,MATCH($A17,a_projections!$A:$A,0),MATCH(YEAR(HX$2),a_projections!$1:$1,0))</f>
        <v>7.1560817540276656</v>
      </c>
      <c r="HY17" s="9">
        <f>100*INDEX(a_projections!$A:$AB,MATCH($A17,a_projections!$A:$A,0),MATCH(YEAR(HY$2),a_projections!$1:$1,0))</f>
        <v>7.1560817540276656</v>
      </c>
      <c r="HZ17" s="9">
        <f>100*INDEX(a_projections!$A:$AB,MATCH($A17,a_projections!$A:$A,0),MATCH(YEAR(HZ$2),a_projections!$1:$1,0))</f>
        <v>12.000494920437109</v>
      </c>
      <c r="IA17" s="9">
        <f>100*INDEX(a_projections!$A:$AB,MATCH($A17,a_projections!$A:$A,0),MATCH(YEAR(IA$2),a_projections!$1:$1,0))</f>
        <v>12.000494920437109</v>
      </c>
      <c r="IB17" s="9">
        <f>100*INDEX(a_projections!$A:$AB,MATCH($A17,a_projections!$A:$A,0),MATCH(YEAR(IB$2),a_projections!$1:$1,0))</f>
        <v>12.000494920437109</v>
      </c>
      <c r="IC17" s="9">
        <f>100*INDEX(a_projections!$A:$AB,MATCH($A17,a_projections!$A:$A,0),MATCH(YEAR(IC$2),a_projections!$1:$1,0))</f>
        <v>12.000494920437109</v>
      </c>
    </row>
    <row r="18" spans="1:238" s="9" customFormat="1">
      <c r="A18" s="103" t="s">
        <v>546</v>
      </c>
      <c r="B18" s="9" t="e">
        <f>100*INDEX(a_projections!$A:$AB,MATCH($A18,a_projections!$A:$A,0),MATCH(YEAR(B$2),a_projections!$1:$1,0))</f>
        <v>#N/A</v>
      </c>
      <c r="C18" s="9" t="e">
        <f>100*INDEX(a_projections!$A:$AB,MATCH($A18,a_projections!$A:$A,0),MATCH(YEAR(C$2),a_projections!$1:$1,0))</f>
        <v>#N/A</v>
      </c>
      <c r="D18" s="9" t="e">
        <f>100*INDEX(a_projections!$A:$AB,MATCH($A18,a_projections!$A:$A,0),MATCH(YEAR(D$2),a_projections!$1:$1,0))</f>
        <v>#N/A</v>
      </c>
      <c r="E18" s="9" t="e">
        <f>100*INDEX(a_projections!$A:$AB,MATCH($A18,a_projections!$A:$A,0),MATCH(YEAR(E$2),a_projections!$1:$1,0))</f>
        <v>#N/A</v>
      </c>
      <c r="F18" s="9" t="e">
        <f>100*INDEX(a_projections!$A:$AB,MATCH($A18,a_projections!$A:$A,0),MATCH(YEAR(F$2),a_projections!$1:$1,0))</f>
        <v>#N/A</v>
      </c>
      <c r="G18" s="9" t="e">
        <f>100*INDEX(a_projections!$A:$AB,MATCH($A18,a_projections!$A:$A,0),MATCH(YEAR(G$2),a_projections!$1:$1,0))</f>
        <v>#N/A</v>
      </c>
      <c r="H18" s="9" t="e">
        <f>100*INDEX(a_projections!$A:$AB,MATCH($A18,a_projections!$A:$A,0),MATCH(YEAR(H$2),a_projections!$1:$1,0))</f>
        <v>#N/A</v>
      </c>
      <c r="I18" s="9" t="e">
        <f>100*INDEX(a_projections!$A:$AB,MATCH($A18,a_projections!$A:$A,0),MATCH(YEAR(I$2),a_projections!$1:$1,0))</f>
        <v>#N/A</v>
      </c>
      <c r="J18" s="9" t="e">
        <f>100*INDEX(a_projections!$A:$AB,MATCH($A18,a_projections!$A:$A,0),MATCH(YEAR(J$2),a_projections!$1:$1,0))</f>
        <v>#N/A</v>
      </c>
      <c r="K18" s="9" t="e">
        <f>100*INDEX(a_projections!$A:$AB,MATCH($A18,a_projections!$A:$A,0),MATCH(YEAR(K$2),a_projections!$1:$1,0))</f>
        <v>#N/A</v>
      </c>
      <c r="L18" s="9" t="e">
        <f>100*INDEX(a_projections!$A:$AB,MATCH($A18,a_projections!$A:$A,0),MATCH(YEAR(L$2),a_projections!$1:$1,0))</f>
        <v>#N/A</v>
      </c>
      <c r="M18" s="9" t="e">
        <f>100*INDEX(a_projections!$A:$AB,MATCH($A18,a_projections!$A:$A,0),MATCH(YEAR(M$2),a_projections!$1:$1,0))</f>
        <v>#N/A</v>
      </c>
      <c r="N18" s="9" t="e">
        <f>100*INDEX(a_projections!$A:$AB,MATCH($A18,a_projections!$A:$A,0),MATCH(YEAR(N$2),a_projections!$1:$1,0))</f>
        <v>#N/A</v>
      </c>
      <c r="O18" s="9" t="e">
        <f>100*INDEX(a_projections!$A:$AB,MATCH($A18,a_projections!$A:$A,0),MATCH(YEAR(O$2),a_projections!$1:$1,0))</f>
        <v>#N/A</v>
      </c>
      <c r="P18" s="9" t="e">
        <f>100*INDEX(a_projections!$A:$AB,MATCH($A18,a_projections!$A:$A,0),MATCH(YEAR(P$2),a_projections!$1:$1,0))</f>
        <v>#N/A</v>
      </c>
      <c r="Q18" s="9" t="e">
        <f>100*INDEX(a_projections!$A:$AB,MATCH($A18,a_projections!$A:$A,0),MATCH(YEAR(Q$2),a_projections!$1:$1,0))</f>
        <v>#N/A</v>
      </c>
      <c r="R18" s="9" t="e">
        <f>100*INDEX(a_projections!$A:$AB,MATCH($A18,a_projections!$A:$A,0),MATCH(YEAR(R$2),a_projections!$1:$1,0))</f>
        <v>#N/A</v>
      </c>
      <c r="S18" s="9" t="e">
        <f>100*INDEX(a_projections!$A:$AB,MATCH($A18,a_projections!$A:$A,0),MATCH(YEAR(S$2),a_projections!$1:$1,0))</f>
        <v>#N/A</v>
      </c>
      <c r="T18" s="9" t="e">
        <f>100*INDEX(a_projections!$A:$AB,MATCH($A18,a_projections!$A:$A,0),MATCH(YEAR(T$2),a_projections!$1:$1,0))</f>
        <v>#N/A</v>
      </c>
      <c r="U18" s="9" t="e">
        <f>100*INDEX(a_projections!$A:$AB,MATCH($A18,a_projections!$A:$A,0),MATCH(YEAR(U$2),a_projections!$1:$1,0))</f>
        <v>#N/A</v>
      </c>
      <c r="V18" s="9" t="e">
        <f>100*INDEX(a_projections!$A:$AB,MATCH($A18,a_projections!$A:$A,0),MATCH(YEAR(V$2),a_projections!$1:$1,0))</f>
        <v>#N/A</v>
      </c>
      <c r="W18" s="9" t="e">
        <f>100*INDEX(a_projections!$A:$AB,MATCH($A18,a_projections!$A:$A,0),MATCH(YEAR(W$2),a_projections!$1:$1,0))</f>
        <v>#N/A</v>
      </c>
      <c r="X18" s="9" t="e">
        <f>100*INDEX(a_projections!$A:$AB,MATCH($A18,a_projections!$A:$A,0),MATCH(YEAR(X$2),a_projections!$1:$1,0))</f>
        <v>#N/A</v>
      </c>
      <c r="Y18" s="9" t="e">
        <f>100*INDEX(a_projections!$A:$AB,MATCH($A18,a_projections!$A:$A,0),MATCH(YEAR(Y$2),a_projections!$1:$1,0))</f>
        <v>#N/A</v>
      </c>
      <c r="Z18" s="9" t="e">
        <f>100*INDEX(a_projections!$A:$AB,MATCH($A18,a_projections!$A:$A,0),MATCH(YEAR(Z$2),a_projections!$1:$1,0))</f>
        <v>#N/A</v>
      </c>
      <c r="AA18" s="9" t="e">
        <f>100*INDEX(a_projections!$A:$AB,MATCH($A18,a_projections!$A:$A,0),MATCH(YEAR(AA$2),a_projections!$1:$1,0))</f>
        <v>#N/A</v>
      </c>
      <c r="AB18" s="9" t="e">
        <f>100*INDEX(a_projections!$A:$AB,MATCH($A18,a_projections!$A:$A,0),MATCH(YEAR(AB$2),a_projections!$1:$1,0))</f>
        <v>#N/A</v>
      </c>
      <c r="AC18" s="9" t="e">
        <f>100*INDEX(a_projections!$A:$AB,MATCH($A18,a_projections!$A:$A,0),MATCH(YEAR(AC$2),a_projections!$1:$1,0))</f>
        <v>#N/A</v>
      </c>
      <c r="AD18" s="9" t="e">
        <f>100*INDEX(a_projections!$A:$AB,MATCH($A18,a_projections!$A:$A,0),MATCH(YEAR(AD$2),a_projections!$1:$1,0))</f>
        <v>#N/A</v>
      </c>
      <c r="AE18" s="9" t="e">
        <f>100*INDEX(a_projections!$A:$AB,MATCH($A18,a_projections!$A:$A,0),MATCH(YEAR(AE$2),a_projections!$1:$1,0))</f>
        <v>#N/A</v>
      </c>
      <c r="AF18" s="9" t="e">
        <f>100*INDEX(a_projections!$A:$AB,MATCH($A18,a_projections!$A:$A,0),MATCH(YEAR(AF$2),a_projections!$1:$1,0))</f>
        <v>#N/A</v>
      </c>
      <c r="AG18" s="9" t="e">
        <f>100*INDEX(a_projections!$A:$AB,MATCH($A18,a_projections!$A:$A,0),MATCH(YEAR(AG$2),a_projections!$1:$1,0))</f>
        <v>#N/A</v>
      </c>
      <c r="AH18" s="9" t="e">
        <f>100*INDEX(a_projections!$A:$AB,MATCH($A18,a_projections!$A:$A,0),MATCH(YEAR(AH$2),a_projections!$1:$1,0))</f>
        <v>#N/A</v>
      </c>
      <c r="AI18" s="9" t="e">
        <f>100*INDEX(a_projections!$A:$AB,MATCH($A18,a_projections!$A:$A,0),MATCH(YEAR(AI$2),a_projections!$1:$1,0))</f>
        <v>#N/A</v>
      </c>
      <c r="AJ18" s="9" t="e">
        <f>100*INDEX(a_projections!$A:$AB,MATCH($A18,a_projections!$A:$A,0),MATCH(YEAR(AJ$2),a_projections!$1:$1,0))</f>
        <v>#N/A</v>
      </c>
      <c r="AK18" s="9" t="e">
        <f>100*INDEX(a_projections!$A:$AB,MATCH($A18,a_projections!$A:$A,0),MATCH(YEAR(AK$2),a_projections!$1:$1,0))</f>
        <v>#N/A</v>
      </c>
      <c r="AL18" s="9" t="e">
        <f>100*INDEX(a_projections!$A:$AB,MATCH($A18,a_projections!$A:$A,0),MATCH(YEAR(AL$2),a_projections!$1:$1,0))</f>
        <v>#N/A</v>
      </c>
      <c r="AM18" s="9" t="e">
        <f>100*INDEX(a_projections!$A:$AB,MATCH($A18,a_projections!$A:$A,0),MATCH(YEAR(AM$2),a_projections!$1:$1,0))</f>
        <v>#N/A</v>
      </c>
      <c r="AN18" s="9" t="e">
        <f>100*INDEX(a_projections!$A:$AB,MATCH($A18,a_projections!$A:$A,0),MATCH(YEAR(AN$2),a_projections!$1:$1,0))</f>
        <v>#N/A</v>
      </c>
      <c r="AO18" s="9" t="e">
        <f>100*INDEX(a_projections!$A:$AB,MATCH($A18,a_projections!$A:$A,0),MATCH(YEAR(AO$2),a_projections!$1:$1,0))</f>
        <v>#N/A</v>
      </c>
      <c r="AP18" s="9" t="e">
        <f>100*INDEX(a_projections!$A:$AB,MATCH($A18,a_projections!$A:$A,0),MATCH(YEAR(AP$2),a_projections!$1:$1,0))</f>
        <v>#N/A</v>
      </c>
      <c r="AQ18" s="9" t="e">
        <f>100*INDEX(a_projections!$A:$AB,MATCH($A18,a_projections!$A:$A,0),MATCH(YEAR(AQ$2),a_projections!$1:$1,0))</f>
        <v>#N/A</v>
      </c>
      <c r="AR18" s="9" t="e">
        <f>100*INDEX(a_projections!$A:$AB,MATCH($A18,a_projections!$A:$A,0),MATCH(YEAR(AR$2),a_projections!$1:$1,0))</f>
        <v>#N/A</v>
      </c>
      <c r="AS18" s="9" t="e">
        <f>100*INDEX(a_projections!$A:$AB,MATCH($A18,a_projections!$A:$A,0),MATCH(YEAR(AS$2),a_projections!$1:$1,0))</f>
        <v>#N/A</v>
      </c>
      <c r="AT18" s="9" t="e">
        <f>100*INDEX(a_projections!$A:$AB,MATCH($A18,a_projections!$A:$A,0),MATCH(YEAR(AT$2),a_projections!$1:$1,0))</f>
        <v>#N/A</v>
      </c>
      <c r="AU18" s="9" t="e">
        <f>100*INDEX(a_projections!$A:$AB,MATCH($A18,a_projections!$A:$A,0),MATCH(YEAR(AU$2),a_projections!$1:$1,0))</f>
        <v>#N/A</v>
      </c>
      <c r="AV18" s="9" t="e">
        <f>100*INDEX(a_projections!$A:$AB,MATCH($A18,a_projections!$A:$A,0),MATCH(YEAR(AV$2),a_projections!$1:$1,0))</f>
        <v>#N/A</v>
      </c>
      <c r="AW18" s="9" t="e">
        <f>100*INDEX(a_projections!$A:$AB,MATCH($A18,a_projections!$A:$A,0),MATCH(YEAR(AW$2),a_projections!$1:$1,0))</f>
        <v>#N/A</v>
      </c>
      <c r="AX18" s="9" t="e">
        <f>100*INDEX(a_projections!$A:$AB,MATCH($A18,a_projections!$A:$A,0),MATCH(YEAR(AX$2),a_projections!$1:$1,0))</f>
        <v>#N/A</v>
      </c>
      <c r="AY18" s="9" t="e">
        <f>100*INDEX(a_projections!$A:$AB,MATCH($A18,a_projections!$A:$A,0),MATCH(YEAR(AY$2),a_projections!$1:$1,0))</f>
        <v>#N/A</v>
      </c>
      <c r="AZ18" s="9" t="e">
        <f>100*INDEX(a_projections!$A:$AB,MATCH($A18,a_projections!$A:$A,0),MATCH(YEAR(AZ$2),a_projections!$1:$1,0))</f>
        <v>#N/A</v>
      </c>
      <c r="BA18" s="9" t="e">
        <f>100*INDEX(a_projections!$A:$AB,MATCH($A18,a_projections!$A:$A,0),MATCH(YEAR(BA$2),a_projections!$1:$1,0))</f>
        <v>#N/A</v>
      </c>
      <c r="BB18" s="9" t="e">
        <f>100*INDEX(a_projections!$A:$AB,MATCH($A18,a_projections!$A:$A,0),MATCH(YEAR(BB$2),a_projections!$1:$1,0))</f>
        <v>#N/A</v>
      </c>
      <c r="BC18" s="9" t="e">
        <f>100*INDEX(a_projections!$A:$AB,MATCH($A18,a_projections!$A:$A,0),MATCH(YEAR(BC$2),a_projections!$1:$1,0))</f>
        <v>#N/A</v>
      </c>
      <c r="BD18" s="9" t="e">
        <f>100*INDEX(a_projections!$A:$AB,MATCH($A18,a_projections!$A:$A,0),MATCH(YEAR(BD$2),a_projections!$1:$1,0))</f>
        <v>#N/A</v>
      </c>
      <c r="BE18" s="9" t="e">
        <f>100*INDEX(a_projections!$A:$AB,MATCH($A18,a_projections!$A:$A,0),MATCH(YEAR(BE$2),a_projections!$1:$1,0))</f>
        <v>#N/A</v>
      </c>
      <c r="BF18" s="9" t="e">
        <f>100*INDEX(a_projections!$A:$AB,MATCH($A18,a_projections!$A:$A,0),MATCH(YEAR(BF$2),a_projections!$1:$1,0))</f>
        <v>#N/A</v>
      </c>
      <c r="BG18" s="9" t="e">
        <f>100*INDEX(a_projections!$A:$AB,MATCH($A18,a_projections!$A:$A,0),MATCH(YEAR(BG$2),a_projections!$1:$1,0))</f>
        <v>#N/A</v>
      </c>
      <c r="BH18" s="9" t="e">
        <f>100*INDEX(a_projections!$A:$AB,MATCH($A18,a_projections!$A:$A,0),MATCH(YEAR(BH$2),a_projections!$1:$1,0))</f>
        <v>#N/A</v>
      </c>
      <c r="BI18" s="9" t="e">
        <f>100*INDEX(a_projections!$A:$AB,MATCH($A18,a_projections!$A:$A,0),MATCH(YEAR(BI$2),a_projections!$1:$1,0))</f>
        <v>#N/A</v>
      </c>
      <c r="BJ18" s="9" t="e">
        <f>100*INDEX(a_projections!$A:$AB,MATCH($A18,a_projections!$A:$A,0),MATCH(YEAR(BJ$2),a_projections!$1:$1,0))</f>
        <v>#N/A</v>
      </c>
      <c r="BK18" s="9" t="e">
        <f>100*INDEX(a_projections!$A:$AB,MATCH($A18,a_projections!$A:$A,0),MATCH(YEAR(BK$2),a_projections!$1:$1,0))</f>
        <v>#N/A</v>
      </c>
      <c r="BL18" s="9" t="e">
        <f>100*INDEX(a_projections!$A:$AB,MATCH($A18,a_projections!$A:$A,0),MATCH(YEAR(BL$2),a_projections!$1:$1,0))</f>
        <v>#N/A</v>
      </c>
      <c r="BM18" s="9" t="e">
        <f>100*INDEX(a_projections!$A:$AB,MATCH($A18,a_projections!$A:$A,0),MATCH(YEAR(BM$2),a_projections!$1:$1,0))</f>
        <v>#N/A</v>
      </c>
      <c r="BN18" s="9" t="e">
        <f>100*INDEX(a_projections!$A:$AB,MATCH($A18,a_projections!$A:$A,0),MATCH(YEAR(BN$2),a_projections!$1:$1,0))</f>
        <v>#N/A</v>
      </c>
      <c r="BO18" s="9" t="e">
        <f>100*INDEX(a_projections!$A:$AB,MATCH($A18,a_projections!$A:$A,0),MATCH(YEAR(BO$2),a_projections!$1:$1,0))</f>
        <v>#N/A</v>
      </c>
      <c r="BP18" s="9" t="e">
        <f>100*INDEX(a_projections!$A:$AB,MATCH($A18,a_projections!$A:$A,0),MATCH(YEAR(BP$2),a_projections!$1:$1,0))</f>
        <v>#N/A</v>
      </c>
      <c r="BQ18" s="9" t="e">
        <f>100*INDEX(a_projections!$A:$AB,MATCH($A18,a_projections!$A:$A,0),MATCH(YEAR(BQ$2),a_projections!$1:$1,0))</f>
        <v>#N/A</v>
      </c>
      <c r="BR18" s="9" t="e">
        <f>100*INDEX(a_projections!$A:$AB,MATCH($A18,a_projections!$A:$A,0),MATCH(YEAR(BR$2),a_projections!$1:$1,0))</f>
        <v>#N/A</v>
      </c>
      <c r="BS18" s="9" t="e">
        <f>100*INDEX(a_projections!$A:$AB,MATCH($A18,a_projections!$A:$A,0),MATCH(YEAR(BS$2),a_projections!$1:$1,0))</f>
        <v>#N/A</v>
      </c>
      <c r="BT18" s="9" t="e">
        <f>100*INDEX(a_projections!$A:$AB,MATCH($A18,a_projections!$A:$A,0),MATCH(YEAR(BT$2),a_projections!$1:$1,0))</f>
        <v>#N/A</v>
      </c>
      <c r="BU18" s="9" t="e">
        <f>100*INDEX(a_projections!$A:$AB,MATCH($A18,a_projections!$A:$A,0),MATCH(YEAR(BU$2),a_projections!$1:$1,0))</f>
        <v>#N/A</v>
      </c>
      <c r="BV18" s="9" t="e">
        <f>100*INDEX(a_projections!$A:$AB,MATCH($A18,a_projections!$A:$A,0),MATCH(YEAR(BV$2),a_projections!$1:$1,0))</f>
        <v>#N/A</v>
      </c>
      <c r="BW18" s="9" t="e">
        <f>100*INDEX(a_projections!$A:$AB,MATCH($A18,a_projections!$A:$A,0),MATCH(YEAR(BW$2),a_projections!$1:$1,0))</f>
        <v>#N/A</v>
      </c>
      <c r="BX18" s="9" t="e">
        <f>100*INDEX(a_projections!$A:$AB,MATCH($A18,a_projections!$A:$A,0),MATCH(YEAR(BX$2),a_projections!$1:$1,0))</f>
        <v>#N/A</v>
      </c>
      <c r="BY18" s="9" t="e">
        <f>100*INDEX(a_projections!$A:$AB,MATCH($A18,a_projections!$A:$A,0),MATCH(YEAR(BY$2),a_projections!$1:$1,0))</f>
        <v>#N/A</v>
      </c>
      <c r="BZ18" s="9" t="e">
        <f>100*INDEX(a_projections!$A:$AB,MATCH($A18,a_projections!$A:$A,0),MATCH(YEAR(BZ$2),a_projections!$1:$1,0))</f>
        <v>#N/A</v>
      </c>
      <c r="CA18" s="9" t="e">
        <f>100*INDEX(a_projections!$A:$AB,MATCH($A18,a_projections!$A:$A,0),MATCH(YEAR(CA$2),a_projections!$1:$1,0))</f>
        <v>#N/A</v>
      </c>
      <c r="CB18" s="9" t="e">
        <f>100*INDEX(a_projections!$A:$AB,MATCH($A18,a_projections!$A:$A,0),MATCH(YEAR(CB$2),a_projections!$1:$1,0))</f>
        <v>#N/A</v>
      </c>
      <c r="CC18" s="9" t="e">
        <f>100*INDEX(a_projections!$A:$AB,MATCH($A18,a_projections!$A:$A,0),MATCH(YEAR(CC$2),a_projections!$1:$1,0))</f>
        <v>#N/A</v>
      </c>
      <c r="CD18" s="9" t="e">
        <f>100*INDEX(a_projections!$A:$AB,MATCH($A18,a_projections!$A:$A,0),MATCH(YEAR(CD$2),a_projections!$1:$1,0))</f>
        <v>#N/A</v>
      </c>
      <c r="CE18" s="9" t="e">
        <f>100*INDEX(a_projections!$A:$AB,MATCH($A18,a_projections!$A:$A,0),MATCH(YEAR(CE$2),a_projections!$1:$1,0))</f>
        <v>#N/A</v>
      </c>
      <c r="CF18" s="9" t="e">
        <f>100*INDEX(a_projections!$A:$AB,MATCH($A18,a_projections!$A:$A,0),MATCH(YEAR(CF$2),a_projections!$1:$1,0))</f>
        <v>#N/A</v>
      </c>
      <c r="CG18" s="9" t="e">
        <f>100*INDEX(a_projections!$A:$AB,MATCH($A18,a_projections!$A:$A,0),MATCH(YEAR(CG$2),a_projections!$1:$1,0))</f>
        <v>#N/A</v>
      </c>
      <c r="CH18" s="9" t="e">
        <f>100*INDEX(a_projections!$A:$AB,MATCH($A18,a_projections!$A:$A,0),MATCH(YEAR(CH$2),a_projections!$1:$1,0))</f>
        <v>#N/A</v>
      </c>
      <c r="CI18" s="9" t="e">
        <f>100*INDEX(a_projections!$A:$AB,MATCH($A18,a_projections!$A:$A,0),MATCH(YEAR(CI$2),a_projections!$1:$1,0))</f>
        <v>#N/A</v>
      </c>
      <c r="CJ18" s="9" t="e">
        <f>100*INDEX(a_projections!$A:$AB,MATCH($A18,a_projections!$A:$A,0),MATCH(YEAR(CJ$2),a_projections!$1:$1,0))</f>
        <v>#N/A</v>
      </c>
      <c r="CK18" s="9" t="e">
        <f>100*INDEX(a_projections!$A:$AB,MATCH($A18,a_projections!$A:$A,0),MATCH(YEAR(CK$2),a_projections!$1:$1,0))</f>
        <v>#N/A</v>
      </c>
      <c r="CL18" s="9" t="e">
        <f>100*INDEX(a_projections!$A:$AB,MATCH($A18,a_projections!$A:$A,0),MATCH(YEAR(CL$2),a_projections!$1:$1,0))</f>
        <v>#N/A</v>
      </c>
      <c r="CM18" s="9" t="e">
        <f>100*INDEX(a_projections!$A:$AB,MATCH($A18,a_projections!$A:$A,0),MATCH(YEAR(CM$2),a_projections!$1:$1,0))</f>
        <v>#N/A</v>
      </c>
      <c r="CN18" s="9" t="e">
        <f>100*INDEX(a_projections!$A:$AB,MATCH($A18,a_projections!$A:$A,0),MATCH(YEAR(CN$2),a_projections!$1:$1,0))</f>
        <v>#N/A</v>
      </c>
      <c r="CO18" s="9" t="e">
        <f>100*INDEX(a_projections!$A:$AB,MATCH($A18,a_projections!$A:$A,0),MATCH(YEAR(CO$2),a_projections!$1:$1,0))</f>
        <v>#N/A</v>
      </c>
      <c r="CP18" s="9" t="e">
        <f>100*INDEX(a_projections!$A:$AB,MATCH($A18,a_projections!$A:$A,0),MATCH(YEAR(CP$2),a_projections!$1:$1,0))</f>
        <v>#N/A</v>
      </c>
      <c r="CQ18" s="9" t="e">
        <f>100*INDEX(a_projections!$A:$AB,MATCH($A18,a_projections!$A:$A,0),MATCH(YEAR(CQ$2),a_projections!$1:$1,0))</f>
        <v>#N/A</v>
      </c>
      <c r="CR18" s="9" t="e">
        <f>100*INDEX(a_projections!$A:$AB,MATCH($A18,a_projections!$A:$A,0),MATCH(YEAR(CR$2),a_projections!$1:$1,0))</f>
        <v>#N/A</v>
      </c>
      <c r="CS18" s="9" t="e">
        <f>100*INDEX(a_projections!$A:$AB,MATCH($A18,a_projections!$A:$A,0),MATCH(YEAR(CS$2),a_projections!$1:$1,0))</f>
        <v>#N/A</v>
      </c>
      <c r="CT18" s="9" t="e">
        <f>100*INDEX(a_projections!$A:$AB,MATCH($A18,a_projections!$A:$A,0),MATCH(YEAR(CT$2),a_projections!$1:$1,0))</f>
        <v>#N/A</v>
      </c>
      <c r="CU18" s="9" t="e">
        <f>100*INDEX(a_projections!$A:$AB,MATCH($A18,a_projections!$A:$A,0),MATCH(YEAR(CU$2),a_projections!$1:$1,0))</f>
        <v>#N/A</v>
      </c>
      <c r="CV18" s="9" t="e">
        <f>100*INDEX(a_projections!$A:$AB,MATCH($A18,a_projections!$A:$A,0),MATCH(YEAR(CV$2),a_projections!$1:$1,0))</f>
        <v>#N/A</v>
      </c>
      <c r="CW18" s="9" t="e">
        <f>100*INDEX(a_projections!$A:$AB,MATCH($A18,a_projections!$A:$A,0),MATCH(YEAR(CW$2),a_projections!$1:$1,0))</f>
        <v>#N/A</v>
      </c>
      <c r="CX18" s="9" t="e">
        <f>100*INDEX(a_projections!$A:$AB,MATCH($A18,a_projections!$A:$A,0),MATCH(YEAR(CX$2),a_projections!$1:$1,0))</f>
        <v>#N/A</v>
      </c>
      <c r="CY18" s="9" t="e">
        <f>100*INDEX(a_projections!$A:$AB,MATCH($A18,a_projections!$A:$A,0),MATCH(YEAR(CY$2),a_projections!$1:$1,0))</f>
        <v>#N/A</v>
      </c>
      <c r="CZ18" s="9" t="e">
        <f>100*INDEX(a_projections!$A:$AB,MATCH($A18,a_projections!$A:$A,0),MATCH(YEAR(CZ$2),a_projections!$1:$1,0))</f>
        <v>#N/A</v>
      </c>
      <c r="DA18" s="9" t="e">
        <f>100*INDEX(a_projections!$A:$AB,MATCH($A18,a_projections!$A:$A,0),MATCH(YEAR(DA$2),a_projections!$1:$1,0))</f>
        <v>#N/A</v>
      </c>
      <c r="DB18" s="9" t="e">
        <f>100*INDEX(a_projections!$A:$AB,MATCH($A18,a_projections!$A:$A,0),MATCH(YEAR(DB$2),a_projections!$1:$1,0))</f>
        <v>#N/A</v>
      </c>
      <c r="DC18" s="9" t="e">
        <f>100*INDEX(a_projections!$A:$AB,MATCH($A18,a_projections!$A:$A,0),MATCH(YEAR(DC$2),a_projections!$1:$1,0))</f>
        <v>#N/A</v>
      </c>
      <c r="DD18" s="9" t="e">
        <f>100*INDEX(a_projections!$A:$AB,MATCH($A18,a_projections!$A:$A,0),MATCH(YEAR(DD$2),a_projections!$1:$1,0))</f>
        <v>#N/A</v>
      </c>
      <c r="DE18" s="9" t="e">
        <f>100*INDEX(a_projections!$A:$AB,MATCH($A18,a_projections!$A:$A,0),MATCH(YEAR(DE$2),a_projections!$1:$1,0))</f>
        <v>#N/A</v>
      </c>
      <c r="DF18" s="9" t="e">
        <f>100*INDEX(a_projections!$A:$AB,MATCH($A18,a_projections!$A:$A,0),MATCH(YEAR(DF$2),a_projections!$1:$1,0))</f>
        <v>#N/A</v>
      </c>
      <c r="DG18" s="9" t="e">
        <f>100*INDEX(a_projections!$A:$AB,MATCH($A18,a_projections!$A:$A,0),MATCH(YEAR(DG$2),a_projections!$1:$1,0))</f>
        <v>#N/A</v>
      </c>
      <c r="DH18" s="9" t="e">
        <f>100*INDEX(a_projections!$A:$AB,MATCH($A18,a_projections!$A:$A,0),MATCH(YEAR(DH$2),a_projections!$1:$1,0))</f>
        <v>#N/A</v>
      </c>
      <c r="DI18" s="9" t="e">
        <f>100*INDEX(a_projections!$A:$AB,MATCH($A18,a_projections!$A:$A,0),MATCH(YEAR(DI$2),a_projections!$1:$1,0))</f>
        <v>#N/A</v>
      </c>
      <c r="DJ18" s="9" t="e">
        <f>100*INDEX(a_projections!$A:$AB,MATCH($A18,a_projections!$A:$A,0),MATCH(YEAR(DJ$2),a_projections!$1:$1,0))</f>
        <v>#N/A</v>
      </c>
      <c r="DK18" s="9" t="e">
        <f>100*INDEX(a_projections!$A:$AB,MATCH($A18,a_projections!$A:$A,0),MATCH(YEAR(DK$2),a_projections!$1:$1,0))</f>
        <v>#N/A</v>
      </c>
      <c r="DL18" s="9" t="e">
        <f>100*INDEX(a_projections!$A:$AB,MATCH($A18,a_projections!$A:$A,0),MATCH(YEAR(DL$2),a_projections!$1:$1,0))</f>
        <v>#N/A</v>
      </c>
      <c r="DM18" s="9" t="e">
        <f>100*INDEX(a_projections!$A:$AB,MATCH($A18,a_projections!$A:$A,0),MATCH(YEAR(DM$2),a_projections!$1:$1,0))</f>
        <v>#N/A</v>
      </c>
      <c r="DN18" s="9" t="e">
        <f>100*INDEX(a_projections!$A:$AB,MATCH($A18,a_projections!$A:$A,0),MATCH(YEAR(DN$2),a_projections!$1:$1,0))</f>
        <v>#N/A</v>
      </c>
      <c r="DO18" s="9" t="e">
        <f>100*INDEX(a_projections!$A:$AB,MATCH($A18,a_projections!$A:$A,0),MATCH(YEAR(DO$2),a_projections!$1:$1,0))</f>
        <v>#N/A</v>
      </c>
      <c r="DP18" s="9" t="e">
        <f>100*INDEX(a_projections!$A:$AB,MATCH($A18,a_projections!$A:$A,0),MATCH(YEAR(DP$2),a_projections!$1:$1,0))</f>
        <v>#N/A</v>
      </c>
      <c r="DQ18" s="9" t="e">
        <f>100*INDEX(a_projections!$A:$AB,MATCH($A18,a_projections!$A:$A,0),MATCH(YEAR(DQ$2),a_projections!$1:$1,0))</f>
        <v>#N/A</v>
      </c>
      <c r="DR18" s="9" t="e">
        <f>100*INDEX(a_projections!$A:$AB,MATCH($A18,a_projections!$A:$A,0),MATCH(YEAR(DR$2),a_projections!$1:$1,0))</f>
        <v>#N/A</v>
      </c>
      <c r="DS18" s="9" t="e">
        <f>100*INDEX(a_projections!$A:$AB,MATCH($A18,a_projections!$A:$A,0),MATCH(YEAR(DS$2),a_projections!$1:$1,0))</f>
        <v>#N/A</v>
      </c>
      <c r="DT18" s="9" t="e">
        <f>100*INDEX(a_projections!$A:$AB,MATCH($A18,a_projections!$A:$A,0),MATCH(YEAR(DT$2),a_projections!$1:$1,0))</f>
        <v>#N/A</v>
      </c>
      <c r="DU18" s="9" t="e">
        <f>100*INDEX(a_projections!$A:$AB,MATCH($A18,a_projections!$A:$A,0),MATCH(YEAR(DU$2),a_projections!$1:$1,0))</f>
        <v>#N/A</v>
      </c>
      <c r="DV18" s="9" t="e">
        <f>100*INDEX(a_projections!$A:$AB,MATCH($A18,a_projections!$A:$A,0),MATCH(YEAR(DV$2),a_projections!$1:$1,0))</f>
        <v>#N/A</v>
      </c>
      <c r="DW18" s="9" t="e">
        <f>100*INDEX(a_projections!$A:$AB,MATCH($A18,a_projections!$A:$A,0),MATCH(YEAR(DW$2),a_projections!$1:$1,0))</f>
        <v>#N/A</v>
      </c>
      <c r="DX18" s="9" t="e">
        <f>100*INDEX(a_projections!$A:$AB,MATCH($A18,a_projections!$A:$A,0),MATCH(YEAR(DX$2),a_projections!$1:$1,0))</f>
        <v>#N/A</v>
      </c>
      <c r="DY18" s="9" t="e">
        <f>100*INDEX(a_projections!$A:$AB,MATCH($A18,a_projections!$A:$A,0),MATCH(YEAR(DY$2),a_projections!$1:$1,0))</f>
        <v>#N/A</v>
      </c>
      <c r="DZ18" s="9" t="e">
        <f>100*INDEX(a_projections!$A:$AB,MATCH($A18,a_projections!$A:$A,0),MATCH(YEAR(DZ$2),a_projections!$1:$1,0))</f>
        <v>#N/A</v>
      </c>
      <c r="EA18" s="9" t="e">
        <f>100*INDEX(a_projections!$A:$AB,MATCH($A18,a_projections!$A:$A,0),MATCH(YEAR(EA$2),a_projections!$1:$1,0))</f>
        <v>#N/A</v>
      </c>
      <c r="EB18" s="9" t="e">
        <f>100*INDEX(a_projections!$A:$AB,MATCH($A18,a_projections!$A:$A,0),MATCH(YEAR(EB$2),a_projections!$1:$1,0))</f>
        <v>#N/A</v>
      </c>
      <c r="EC18" s="9" t="e">
        <f>100*INDEX(a_projections!$A:$AB,MATCH($A18,a_projections!$A:$A,0),MATCH(YEAR(EC$2),a_projections!$1:$1,0))</f>
        <v>#N/A</v>
      </c>
      <c r="ED18" s="9" t="e">
        <f>100*INDEX(a_projections!$A:$AB,MATCH($A18,a_projections!$A:$A,0),MATCH(YEAR(ED$2),a_projections!$1:$1,0))</f>
        <v>#N/A</v>
      </c>
      <c r="EE18" s="9" t="e">
        <f>100*INDEX(a_projections!$A:$AB,MATCH($A18,a_projections!$A:$A,0),MATCH(YEAR(EE$2),a_projections!$1:$1,0))</f>
        <v>#N/A</v>
      </c>
      <c r="EF18" s="9" t="e">
        <f>100*INDEX(a_projections!$A:$AB,MATCH($A18,a_projections!$A:$A,0),MATCH(YEAR(EF$2),a_projections!$1:$1,0))</f>
        <v>#N/A</v>
      </c>
      <c r="EG18" s="9" t="e">
        <f>100*INDEX(a_projections!$A:$AB,MATCH($A18,a_projections!$A:$A,0),MATCH(YEAR(EG$2),a_projections!$1:$1,0))</f>
        <v>#N/A</v>
      </c>
      <c r="EH18" s="9" t="e">
        <f>100*INDEX(a_projections!$A:$AB,MATCH($A18,a_projections!$A:$A,0),MATCH(YEAR(EH$2),a_projections!$1:$1,0))</f>
        <v>#N/A</v>
      </c>
      <c r="EI18" s="9" t="e">
        <f>100*INDEX(a_projections!$A:$AB,MATCH($A18,a_projections!$A:$A,0),MATCH(YEAR(EI$2),a_projections!$1:$1,0))</f>
        <v>#N/A</v>
      </c>
      <c r="EJ18" s="9" t="e">
        <f>100*INDEX(a_projections!$A:$AB,MATCH($A18,a_projections!$A:$A,0),MATCH(YEAR(EJ$2),a_projections!$1:$1,0))</f>
        <v>#N/A</v>
      </c>
      <c r="EK18" s="9" t="e">
        <f>100*INDEX(a_projections!$A:$AB,MATCH($A18,a_projections!$A:$A,0),MATCH(YEAR(EK$2),a_projections!$1:$1,0))</f>
        <v>#N/A</v>
      </c>
      <c r="EL18" s="9" t="e">
        <f>100*INDEX(a_projections!$A:$AB,MATCH($A18,a_projections!$A:$A,0),MATCH(YEAR(EL$2),a_projections!$1:$1,0))</f>
        <v>#N/A</v>
      </c>
      <c r="EM18" s="9" t="e">
        <f>100*INDEX(a_projections!$A:$AB,MATCH($A18,a_projections!$A:$A,0),MATCH(YEAR(EM$2),a_projections!$1:$1,0))</f>
        <v>#N/A</v>
      </c>
      <c r="EN18" s="9" t="e">
        <f>100*INDEX(a_projections!$A:$AB,MATCH($A18,a_projections!$A:$A,0),MATCH(YEAR(EN$2),a_projections!$1:$1,0))</f>
        <v>#N/A</v>
      </c>
      <c r="EO18" s="9" t="e">
        <f>100*INDEX(a_projections!$A:$AB,MATCH($A18,a_projections!$A:$A,0),MATCH(YEAR(EO$2),a_projections!$1:$1,0))</f>
        <v>#N/A</v>
      </c>
      <c r="EP18" s="9" t="e">
        <f>100*INDEX(a_projections!$A:$AB,MATCH($A18,a_projections!$A:$A,0),MATCH(YEAR(EP$2),a_projections!$1:$1,0))</f>
        <v>#N/A</v>
      </c>
      <c r="EQ18" s="9" t="e">
        <f>100*INDEX(a_projections!$A:$AB,MATCH($A18,a_projections!$A:$A,0),MATCH(YEAR(EQ$2),a_projections!$1:$1,0))</f>
        <v>#N/A</v>
      </c>
      <c r="ER18" s="9" t="e">
        <f>100*INDEX(a_projections!$A:$AB,MATCH($A18,a_projections!$A:$A,0),MATCH(YEAR(ER$2),a_projections!$1:$1,0))</f>
        <v>#N/A</v>
      </c>
      <c r="ES18" s="9" t="e">
        <f>100*INDEX(a_projections!$A:$AB,MATCH($A18,a_projections!$A:$A,0),MATCH(YEAR(ES$2),a_projections!$1:$1,0))</f>
        <v>#N/A</v>
      </c>
      <c r="ET18" s="9" t="e">
        <f>100*INDEX(a_projections!$A:$AB,MATCH($A18,a_projections!$A:$A,0),MATCH(YEAR(ET$2),a_projections!$1:$1,0))</f>
        <v>#N/A</v>
      </c>
      <c r="EU18" s="9" t="e">
        <f>100*INDEX(a_projections!$A:$AB,MATCH($A18,a_projections!$A:$A,0),MATCH(YEAR(EU$2),a_projections!$1:$1,0))</f>
        <v>#N/A</v>
      </c>
      <c r="EV18" s="9" t="e">
        <f>100*INDEX(a_projections!$A:$AB,MATCH($A18,a_projections!$A:$A,0),MATCH(YEAR(EV$2),a_projections!$1:$1,0))</f>
        <v>#N/A</v>
      </c>
      <c r="EW18" s="9" t="e">
        <f>100*INDEX(a_projections!$A:$AB,MATCH($A18,a_projections!$A:$A,0),MATCH(YEAR(EW$2),a_projections!$1:$1,0))</f>
        <v>#N/A</v>
      </c>
      <c r="EX18" s="9" t="e">
        <f>100*INDEX(a_projections!$A:$AB,MATCH($A18,a_projections!$A:$A,0),MATCH(YEAR(EX$2),a_projections!$1:$1,0))</f>
        <v>#N/A</v>
      </c>
      <c r="EY18" s="9" t="e">
        <f>100*INDEX(a_projections!$A:$AB,MATCH($A18,a_projections!$A:$A,0),MATCH(YEAR(EY$2),a_projections!$1:$1,0))</f>
        <v>#N/A</v>
      </c>
      <c r="EZ18" s="9" t="e">
        <f>100*INDEX(a_projections!$A:$AB,MATCH($A18,a_projections!$A:$A,0),MATCH(YEAR(EZ$2),a_projections!$1:$1,0))</f>
        <v>#N/A</v>
      </c>
      <c r="FA18" s="9" t="e">
        <f>100*INDEX(a_projections!$A:$AB,MATCH($A18,a_projections!$A:$A,0),MATCH(YEAR(FA$2),a_projections!$1:$1,0))</f>
        <v>#N/A</v>
      </c>
      <c r="FB18" s="9" t="e">
        <f>100*INDEX(a_projections!$A:$AB,MATCH($A18,a_projections!$A:$A,0),MATCH(YEAR(FB$2),a_projections!$1:$1,0))</f>
        <v>#N/A</v>
      </c>
      <c r="FC18" s="9" t="e">
        <f>100*INDEX(a_projections!$A:$AB,MATCH($A18,a_projections!$A:$A,0),MATCH(YEAR(FC$2),a_projections!$1:$1,0))</f>
        <v>#N/A</v>
      </c>
      <c r="FD18" s="9" t="e">
        <f>100*INDEX(a_projections!$A:$AB,MATCH($A18,a_projections!$A:$A,0),MATCH(YEAR(FD$2),a_projections!$1:$1,0))</f>
        <v>#N/A</v>
      </c>
      <c r="FE18" s="9" t="e">
        <f>100*INDEX(a_projections!$A:$AB,MATCH($A18,a_projections!$A:$A,0),MATCH(YEAR(FE$2),a_projections!$1:$1,0))</f>
        <v>#N/A</v>
      </c>
      <c r="FF18" s="9" t="e">
        <f>100*INDEX(a_projections!$A:$AB,MATCH($A18,a_projections!$A:$A,0),MATCH(YEAR(FF$2),a_projections!$1:$1,0))</f>
        <v>#N/A</v>
      </c>
      <c r="FG18" s="9" t="e">
        <f>100*INDEX(a_projections!$A:$AB,MATCH($A18,a_projections!$A:$A,0),MATCH(YEAR(FG$2),a_projections!$1:$1,0))</f>
        <v>#N/A</v>
      </c>
      <c r="FH18" s="9" t="e">
        <f>100*INDEX(a_projections!$A:$AB,MATCH($A18,a_projections!$A:$A,0),MATCH(YEAR(FH$2),a_projections!$1:$1,0))</f>
        <v>#N/A</v>
      </c>
      <c r="FI18" s="9" t="e">
        <f>100*INDEX(a_projections!$A:$AB,MATCH($A18,a_projections!$A:$A,0),MATCH(YEAR(FI$2),a_projections!$1:$1,0))</f>
        <v>#N/A</v>
      </c>
      <c r="FJ18" s="9" t="e">
        <f>100*INDEX(a_projections!$A:$AB,MATCH($A18,a_projections!$A:$A,0),MATCH(YEAR(FJ$2),a_projections!$1:$1,0))</f>
        <v>#N/A</v>
      </c>
      <c r="FK18" s="9" t="e">
        <f>100*INDEX(a_projections!$A:$AB,MATCH($A18,a_projections!$A:$A,0),MATCH(YEAR(FK$2),a_projections!$1:$1,0))</f>
        <v>#N/A</v>
      </c>
      <c r="FL18" s="9" t="e">
        <f>100*INDEX(a_projections!$A:$AB,MATCH($A18,a_projections!$A:$A,0),MATCH(YEAR(FL$2),a_projections!$1:$1,0))</f>
        <v>#N/A</v>
      </c>
      <c r="FM18" s="9" t="e">
        <f>100*INDEX(a_projections!$A:$AB,MATCH($A18,a_projections!$A:$A,0),MATCH(YEAR(FM$2),a_projections!$1:$1,0))</f>
        <v>#N/A</v>
      </c>
      <c r="FN18" s="9" t="e">
        <f>100*INDEX(a_projections!$A:$AB,MATCH($A18,a_projections!$A:$A,0),MATCH(YEAR(FN$2),a_projections!$1:$1,0))</f>
        <v>#N/A</v>
      </c>
      <c r="FO18" s="9" t="e">
        <f>100*INDEX(a_projections!$A:$AB,MATCH($A18,a_projections!$A:$A,0),MATCH(YEAR(FO$2),a_projections!$1:$1,0))</f>
        <v>#N/A</v>
      </c>
      <c r="FP18" s="9" t="e">
        <f>100*INDEX(a_projections!$A:$AB,MATCH($A18,a_projections!$A:$A,0),MATCH(YEAR(FP$2),a_projections!$1:$1,0))</f>
        <v>#N/A</v>
      </c>
      <c r="FQ18" s="9" t="e">
        <f>100*INDEX(a_projections!$A:$AB,MATCH($A18,a_projections!$A:$A,0),MATCH(YEAR(FQ$2),a_projections!$1:$1,0))</f>
        <v>#N/A</v>
      </c>
      <c r="FR18" s="9" t="e">
        <f>100*INDEX(a_projections!$A:$AB,MATCH($A18,a_projections!$A:$A,0),MATCH(YEAR(FR$2),a_projections!$1:$1,0))</f>
        <v>#N/A</v>
      </c>
      <c r="FS18" s="9" t="e">
        <f>100*INDEX(a_projections!$A:$AB,MATCH($A18,a_projections!$A:$A,0),MATCH(YEAR(FS$2),a_projections!$1:$1,0))</f>
        <v>#N/A</v>
      </c>
      <c r="FT18" s="9" t="e">
        <f>100*INDEX(a_projections!$A:$AB,MATCH($A18,a_projections!$A:$A,0),MATCH(YEAR(FT$2),a_projections!$1:$1,0))</f>
        <v>#N/A</v>
      </c>
      <c r="FU18" s="9" t="e">
        <f>100*INDEX(a_projections!$A:$AB,MATCH($A18,a_projections!$A:$A,0),MATCH(YEAR(FU$2),a_projections!$1:$1,0))</f>
        <v>#N/A</v>
      </c>
      <c r="FV18" s="9" t="e">
        <f>100*INDEX(a_projections!$A:$AB,MATCH($A18,a_projections!$A:$A,0),MATCH(YEAR(FV$2),a_projections!$1:$1,0))</f>
        <v>#N/A</v>
      </c>
      <c r="FW18" s="9" t="e">
        <f>100*INDEX(a_projections!$A:$AB,MATCH($A18,a_projections!$A:$A,0),MATCH(YEAR(FW$2),a_projections!$1:$1,0))</f>
        <v>#N/A</v>
      </c>
      <c r="FX18" s="9" t="e">
        <f>100*INDEX(a_projections!$A:$AB,MATCH($A18,a_projections!$A:$A,0),MATCH(YEAR(FX$2),a_projections!$1:$1,0))</f>
        <v>#N/A</v>
      </c>
      <c r="FY18" s="9" t="e">
        <f>100*INDEX(a_projections!$A:$AB,MATCH($A18,a_projections!$A:$A,0),MATCH(YEAR(FY$2),a_projections!$1:$1,0))</f>
        <v>#N/A</v>
      </c>
      <c r="FZ18" s="9" t="e">
        <f>100*INDEX(a_projections!$A:$AB,MATCH($A18,a_projections!$A:$A,0),MATCH(YEAR(FZ$2),a_projections!$1:$1,0))</f>
        <v>#N/A</v>
      </c>
      <c r="GA18" s="9" t="e">
        <f>100*INDEX(a_projections!$A:$AB,MATCH($A18,a_projections!$A:$A,0),MATCH(YEAR(GA$2),a_projections!$1:$1,0))</f>
        <v>#N/A</v>
      </c>
      <c r="GB18" s="9" t="e">
        <f>100*INDEX(a_projections!$A:$AB,MATCH($A18,a_projections!$A:$A,0),MATCH(YEAR(GB$2),a_projections!$1:$1,0))</f>
        <v>#N/A</v>
      </c>
      <c r="GC18" s="9" t="e">
        <f>100*INDEX(a_projections!$A:$AB,MATCH($A18,a_projections!$A:$A,0),MATCH(YEAR(GC$2),a_projections!$1:$1,0))</f>
        <v>#N/A</v>
      </c>
      <c r="GD18" s="9" t="e">
        <f>100*INDEX(a_projections!$A:$AB,MATCH($A18,a_projections!$A:$A,0),MATCH(YEAR(GD$2),a_projections!$1:$1,0))</f>
        <v>#N/A</v>
      </c>
      <c r="GE18" s="9" t="e">
        <f>100*INDEX(a_projections!$A:$AB,MATCH($A18,a_projections!$A:$A,0),MATCH(YEAR(GE$2),a_projections!$1:$1,0))</f>
        <v>#N/A</v>
      </c>
      <c r="GF18" s="9" t="e">
        <f>100*INDEX(a_projections!$A:$AB,MATCH($A18,a_projections!$A:$A,0),MATCH(YEAR(GF$2),a_projections!$1:$1,0))</f>
        <v>#N/A</v>
      </c>
      <c r="GG18" s="9" t="e">
        <f>100*INDEX(a_projections!$A:$AB,MATCH($A18,a_projections!$A:$A,0),MATCH(YEAR(GG$2),a_projections!$1:$1,0))</f>
        <v>#N/A</v>
      </c>
      <c r="GH18" s="9">
        <f>100*INDEX(a_projections!$A:$AB,MATCH($A18,a_projections!$A:$A,0),MATCH(YEAR(GH$2),a_projections!$1:$1,0))</f>
        <v>0</v>
      </c>
      <c r="GI18" s="9">
        <f>100*INDEX(a_projections!$A:$AB,MATCH($A18,a_projections!$A:$A,0),MATCH(YEAR(GI$2),a_projections!$1:$1,0))</f>
        <v>0</v>
      </c>
      <c r="GJ18" s="9">
        <f>100*INDEX(a_projections!$A:$AB,MATCH($A18,a_projections!$A:$A,0),MATCH(YEAR(GJ$2),a_projections!$1:$1,0))</f>
        <v>0</v>
      </c>
      <c r="GK18" s="9">
        <f>100*INDEX(a_projections!$A:$AB,MATCH($A18,a_projections!$A:$A,0),MATCH(YEAR(GK$2),a_projections!$1:$1,0))</f>
        <v>0</v>
      </c>
      <c r="GL18" s="9">
        <f>100*INDEX(a_projections!$A:$AB,MATCH($A18,a_projections!$A:$A,0),MATCH(YEAR(GL$2),a_projections!$1:$1,0))</f>
        <v>2.2824688669324855</v>
      </c>
      <c r="GM18" s="9">
        <f>100*INDEX(a_projections!$A:$AB,MATCH($A18,a_projections!$A:$A,0),MATCH(YEAR(GM$2),a_projections!$1:$1,0))</f>
        <v>2.2824688669324855</v>
      </c>
      <c r="GN18" s="9">
        <f>100*INDEX(a_projections!$A:$AB,MATCH($A18,a_projections!$A:$A,0),MATCH(YEAR(GN$2),a_projections!$1:$1,0))</f>
        <v>2.2824688669324855</v>
      </c>
      <c r="GO18" s="9">
        <f>100*INDEX(a_projections!$A:$AB,MATCH($A18,a_projections!$A:$A,0),MATCH(YEAR(GO$2),a_projections!$1:$1,0))</f>
        <v>2.2824688669324855</v>
      </c>
      <c r="GP18" s="9">
        <f>100*INDEX(a_projections!$A:$AB,MATCH($A18,a_projections!$A:$A,0),MATCH(YEAR(GP$2),a_projections!$1:$1,0))</f>
        <v>4.7273989259825733</v>
      </c>
      <c r="GQ18" s="9">
        <f>100*INDEX(a_projections!$A:$AB,MATCH($A18,a_projections!$A:$A,0),MATCH(YEAR(GQ$2),a_projections!$1:$1,0))</f>
        <v>4.7273989259825733</v>
      </c>
      <c r="GR18" s="9">
        <f>100*INDEX(a_projections!$A:$AB,MATCH($A18,a_projections!$A:$A,0),MATCH(YEAR(GR$2),a_projections!$1:$1,0))</f>
        <v>4.7273989259825733</v>
      </c>
      <c r="GS18" s="9">
        <f>100*INDEX(a_projections!$A:$AB,MATCH($A18,a_projections!$A:$A,0),MATCH(YEAR(GS$2),a_projections!$1:$1,0))</f>
        <v>4.7273989259825733</v>
      </c>
      <c r="GT18" s="9">
        <f>100*INDEX(a_projections!$A:$AB,MATCH($A18,a_projections!$A:$A,0),MATCH(YEAR(GT$2),a_projections!$1:$1,0))</f>
        <v>3.8627037181917956</v>
      </c>
      <c r="GU18" s="9">
        <f>100*INDEX(a_projections!$A:$AB,MATCH($A18,a_projections!$A:$A,0),MATCH(YEAR(GU$2),a_projections!$1:$1,0))</f>
        <v>3.8627037181917956</v>
      </c>
      <c r="GV18" s="9">
        <f>100*INDEX(a_projections!$A:$AB,MATCH($A18,a_projections!$A:$A,0),MATCH(YEAR(GV$2),a_projections!$1:$1,0))</f>
        <v>3.8627037181917956</v>
      </c>
      <c r="GW18" s="9">
        <f>100*INDEX(a_projections!$A:$AB,MATCH($A18,a_projections!$A:$A,0),MATCH(YEAR(GW$2),a_projections!$1:$1,0))</f>
        <v>3.8627037181917956</v>
      </c>
      <c r="GX18" s="9">
        <f>100*INDEX(a_projections!$A:$AB,MATCH($A18,a_projections!$A:$A,0),MATCH(YEAR(GX$2),a_projections!$1:$1,0))</f>
        <v>4.7462660787709998</v>
      </c>
      <c r="GY18" s="9">
        <f>100*INDEX(a_projections!$A:$AB,MATCH($A18,a_projections!$A:$A,0),MATCH(YEAR(GY$2),a_projections!$1:$1,0))</f>
        <v>4.7462660787709998</v>
      </c>
      <c r="GZ18" s="9">
        <f>100*INDEX(a_projections!$A:$AB,MATCH($A18,a_projections!$A:$A,0),MATCH(YEAR(GZ$2),a_projections!$1:$1,0))</f>
        <v>4.7462660787709998</v>
      </c>
      <c r="HA18" s="9">
        <f>100*INDEX(a_projections!$A:$AB,MATCH($A18,a_projections!$A:$A,0),MATCH(YEAR(HA$2),a_projections!$1:$1,0))</f>
        <v>4.7462660787709998</v>
      </c>
      <c r="HB18" s="9">
        <f>100*INDEX(a_projections!$A:$AB,MATCH($A18,a_projections!$A:$A,0),MATCH(YEAR(HB$2),a_projections!$1:$1,0))</f>
        <v>6.3995657740146816</v>
      </c>
      <c r="HC18" s="9">
        <f>100*INDEX(a_projections!$A:$AB,MATCH($A18,a_projections!$A:$A,0),MATCH(YEAR(HC$2),a_projections!$1:$1,0))</f>
        <v>6.3995657740146816</v>
      </c>
      <c r="HD18" s="9">
        <f>100*INDEX(a_projections!$A:$AB,MATCH($A18,a_projections!$A:$A,0),MATCH(YEAR(HD$2),a_projections!$1:$1,0))</f>
        <v>6.3995657740146816</v>
      </c>
      <c r="HE18" s="9">
        <f>100*INDEX(a_projections!$A:$AB,MATCH($A18,a_projections!$A:$A,0),MATCH(YEAR(HE$2),a_projections!$1:$1,0))</f>
        <v>6.3995657740146816</v>
      </c>
      <c r="HF18" s="9">
        <f>100*INDEX(a_projections!$A:$AB,MATCH($A18,a_projections!$A:$A,0),MATCH(YEAR(HF$2),a_projections!$1:$1,0))</f>
        <v>6.1601611771441966</v>
      </c>
      <c r="HG18" s="9">
        <f>100*INDEX(a_projections!$A:$AB,MATCH($A18,a_projections!$A:$A,0),MATCH(YEAR(HG$2),a_projections!$1:$1,0))</f>
        <v>6.1601611771441966</v>
      </c>
      <c r="HH18" s="9">
        <f>100*INDEX(a_projections!$A:$AB,MATCH($A18,a_projections!$A:$A,0),MATCH(YEAR(HH$2),a_projections!$1:$1,0))</f>
        <v>6.1601611771441966</v>
      </c>
      <c r="HI18" s="9">
        <f>100*INDEX(a_projections!$A:$AB,MATCH($A18,a_projections!$A:$A,0),MATCH(YEAR(HI$2),a_projections!$1:$1,0))</f>
        <v>6.1601611771441966</v>
      </c>
      <c r="HJ18" s="9">
        <f>100*INDEX(a_projections!$A:$AB,MATCH($A18,a_projections!$A:$A,0),MATCH(YEAR(HJ$2),a_projections!$1:$1,0))</f>
        <v>6.165640377858117</v>
      </c>
      <c r="HK18" s="9">
        <f>100*INDEX(a_projections!$A:$AB,MATCH($A18,a_projections!$A:$A,0),MATCH(YEAR(HK$2),a_projections!$1:$1,0))</f>
        <v>6.165640377858117</v>
      </c>
      <c r="HL18" s="9">
        <f>100*INDEX(a_projections!$A:$AB,MATCH($A18,a_projections!$A:$A,0),MATCH(YEAR(HL$2),a_projections!$1:$1,0))</f>
        <v>6.165640377858117</v>
      </c>
      <c r="HM18" s="9">
        <f>100*INDEX(a_projections!$A:$AB,MATCH($A18,a_projections!$A:$A,0),MATCH(YEAR(HM$2),a_projections!$1:$1,0))</f>
        <v>6.165640377858117</v>
      </c>
      <c r="HN18" s="9">
        <f>100*INDEX(a_projections!$A:$AB,MATCH($A18,a_projections!$A:$A,0),MATCH(YEAR(HN$2),a_projections!$1:$1,0))</f>
        <v>5.8831955081071641</v>
      </c>
      <c r="HO18" s="9">
        <f>100*INDEX(a_projections!$A:$AB,MATCH($A18,a_projections!$A:$A,0),MATCH(YEAR(HO$2),a_projections!$1:$1,0))</f>
        <v>5.8831955081071641</v>
      </c>
      <c r="HP18" s="9">
        <f>100*INDEX(a_projections!$A:$AB,MATCH($A18,a_projections!$A:$A,0),MATCH(YEAR(HP$2),a_projections!$1:$1,0))</f>
        <v>5.8831955081071641</v>
      </c>
      <c r="HQ18" s="9">
        <f>100*INDEX(a_projections!$A:$AB,MATCH($A18,a_projections!$A:$A,0),MATCH(YEAR(HQ$2),a_projections!$1:$1,0))</f>
        <v>5.8831955081071641</v>
      </c>
      <c r="HR18" s="9">
        <f>100*INDEX(a_projections!$A:$AB,MATCH($A18,a_projections!$A:$A,0),MATCH(YEAR(HR$2),a_projections!$1:$1,0))</f>
        <v>5.8063003345869113</v>
      </c>
      <c r="HS18" s="9">
        <f>100*INDEX(a_projections!$A:$AB,MATCH($A18,a_projections!$A:$A,0),MATCH(YEAR(HS$2),a_projections!$1:$1,0))</f>
        <v>5.8063003345869113</v>
      </c>
      <c r="HT18" s="9">
        <f>100*INDEX(a_projections!$A:$AB,MATCH($A18,a_projections!$A:$A,0),MATCH(YEAR(HT$2),a_projections!$1:$1,0))</f>
        <v>5.8063003345869113</v>
      </c>
      <c r="HU18" s="9">
        <f>100*INDEX(a_projections!$A:$AB,MATCH($A18,a_projections!$A:$A,0),MATCH(YEAR(HU$2),a_projections!$1:$1,0))</f>
        <v>5.8063003345869113</v>
      </c>
      <c r="HV18" s="9">
        <f>100*INDEX(a_projections!$A:$AB,MATCH($A18,a_projections!$A:$A,0),MATCH(YEAR(HV$2),a_projections!$1:$1,0))</f>
        <v>5.7413323423217477</v>
      </c>
      <c r="HW18" s="9">
        <f>100*INDEX(a_projections!$A:$AB,MATCH($A18,a_projections!$A:$A,0),MATCH(YEAR(HW$2),a_projections!$1:$1,0))</f>
        <v>5.7413323423217477</v>
      </c>
      <c r="HX18" s="9">
        <f>100*INDEX(a_projections!$A:$AB,MATCH($A18,a_projections!$A:$A,0),MATCH(YEAR(HX$2),a_projections!$1:$1,0))</f>
        <v>5.7413323423217477</v>
      </c>
      <c r="HY18" s="9">
        <f>100*INDEX(a_projections!$A:$AB,MATCH($A18,a_projections!$A:$A,0),MATCH(YEAR(HY$2),a_projections!$1:$1,0))</f>
        <v>5.7413323423217477</v>
      </c>
      <c r="HZ18" s="9">
        <f>100*INDEX(a_projections!$A:$AB,MATCH($A18,a_projections!$A:$A,0),MATCH(YEAR(HZ$2),a_projections!$1:$1,0))</f>
        <v>5.5364872598886006</v>
      </c>
      <c r="IA18" s="9">
        <f>100*INDEX(a_projections!$A:$AB,MATCH($A18,a_projections!$A:$A,0),MATCH(YEAR(IA$2),a_projections!$1:$1,0))</f>
        <v>5.5364872598886006</v>
      </c>
      <c r="IB18" s="9">
        <f>100*INDEX(a_projections!$A:$AB,MATCH($A18,a_projections!$A:$A,0),MATCH(YEAR(IB$2),a_projections!$1:$1,0))</f>
        <v>5.5364872598886006</v>
      </c>
      <c r="IC18" s="9">
        <f>100*INDEX(a_projections!$A:$AB,MATCH($A18,a_projections!$A:$A,0),MATCH(YEAR(IC$2),a_projections!$1:$1,0))</f>
        <v>5.5364872598886006</v>
      </c>
    </row>
    <row r="19" spans="1:238" s="61" customFormat="1">
      <c r="A19" s="72" t="s">
        <v>548</v>
      </c>
      <c r="W19" s="62"/>
      <c r="X19" s="62"/>
      <c r="Y19" s="62"/>
      <c r="Z19" s="62"/>
      <c r="AA19" s="62"/>
      <c r="AB19" s="62"/>
      <c r="AC19" s="62"/>
      <c r="AD19" s="62"/>
      <c r="AE19" s="62"/>
      <c r="AF19" s="62"/>
      <c r="AG19" s="62"/>
      <c r="AH19" s="62"/>
      <c r="AI19" s="62"/>
      <c r="AJ19" s="62"/>
      <c r="AK19" s="62"/>
      <c r="AL19" s="62"/>
      <c r="AM19" s="62"/>
      <c r="AN19" s="62"/>
      <c r="AO19" s="62"/>
      <c r="AP19" s="62"/>
      <c r="AQ19" s="62"/>
      <c r="AR19" s="62"/>
      <c r="AS19" s="62"/>
      <c r="BO19" s="62"/>
      <c r="BP19" s="62"/>
      <c r="BQ19" s="62"/>
      <c r="BR19" s="62"/>
      <c r="BS19" s="62"/>
      <c r="BT19" s="62"/>
      <c r="BU19" s="62"/>
      <c r="BV19" s="62"/>
      <c r="BW19" s="62"/>
      <c r="BX19" s="62"/>
      <c r="BY19" s="62"/>
      <c r="BZ19" s="62"/>
      <c r="CA19" s="62"/>
      <c r="CB19" s="62"/>
      <c r="CC19" s="62"/>
      <c r="CD19" s="62"/>
      <c r="CE19" s="62"/>
      <c r="CF19" s="62"/>
      <c r="CG19" s="62"/>
      <c r="CH19" s="62"/>
      <c r="CI19" s="62"/>
      <c r="CJ19" s="62"/>
      <c r="CK19" s="62"/>
      <c r="DG19" s="62"/>
      <c r="DH19" s="62"/>
      <c r="DI19" s="62"/>
      <c r="DJ19" s="62"/>
      <c r="DK19" s="62"/>
      <c r="DL19" s="62"/>
      <c r="DM19" s="62"/>
      <c r="DN19" s="62"/>
      <c r="DO19" s="62"/>
      <c r="DP19" s="62"/>
      <c r="DQ19" s="62"/>
      <c r="DR19" s="62"/>
      <c r="DS19" s="62"/>
      <c r="DT19" s="62"/>
      <c r="DU19" s="62"/>
      <c r="DV19" s="62"/>
      <c r="DW19" s="62"/>
      <c r="DX19" s="62"/>
      <c r="DY19" s="62"/>
      <c r="DZ19" s="62"/>
      <c r="EA19" s="62"/>
      <c r="EB19" s="62"/>
      <c r="EC19" s="62"/>
      <c r="EY19" s="62"/>
      <c r="EZ19" s="62"/>
      <c r="FA19" s="62"/>
      <c r="FB19" s="62"/>
      <c r="FC19" s="62"/>
      <c r="FD19" s="62"/>
      <c r="FE19" s="62"/>
      <c r="FF19" s="62"/>
      <c r="FG19" s="62"/>
      <c r="FH19" s="62"/>
      <c r="FI19" s="62"/>
      <c r="FJ19" s="62"/>
      <c r="FK19" s="62"/>
      <c r="FL19" s="62"/>
      <c r="FM19" s="62"/>
      <c r="FN19" s="62"/>
      <c r="FO19" s="62"/>
      <c r="FP19" s="62"/>
      <c r="FQ19" s="62"/>
      <c r="FR19" s="62"/>
      <c r="FS19" s="62"/>
      <c r="FT19" s="62"/>
      <c r="FU19" s="62"/>
      <c r="FV19" s="62"/>
      <c r="FW19" s="62"/>
      <c r="FX19" s="62"/>
      <c r="FY19" s="62"/>
      <c r="FZ19" s="62"/>
      <c r="GA19" s="62"/>
      <c r="GB19" s="62"/>
      <c r="GC19" s="62"/>
      <c r="GD19" s="62"/>
      <c r="GE19" s="62"/>
      <c r="GF19" s="62"/>
      <c r="GG19" s="62"/>
      <c r="GH19" s="62"/>
      <c r="GI19" s="62"/>
      <c r="GJ19" s="62"/>
      <c r="GK19" s="62"/>
      <c r="GL19" s="62"/>
      <c r="GM19" s="62"/>
      <c r="GN19" s="62"/>
      <c r="GO19" s="62"/>
      <c r="GP19" s="62"/>
      <c r="GQ19" s="62"/>
      <c r="GR19" s="62"/>
      <c r="GS19" s="62"/>
      <c r="GT19" s="62"/>
      <c r="GU19" s="62"/>
      <c r="GV19" s="62"/>
      <c r="GW19" s="62"/>
      <c r="GX19" s="62"/>
      <c r="GY19" s="62"/>
      <c r="GZ19" s="62"/>
      <c r="HA19" s="62"/>
      <c r="HB19" s="62"/>
      <c r="HC19" s="62"/>
      <c r="HD19" s="62"/>
      <c r="HE19" s="62"/>
      <c r="HF19" s="62"/>
      <c r="HG19" s="62"/>
      <c r="HH19" s="62"/>
      <c r="HI19" s="62"/>
      <c r="HJ19" s="62"/>
      <c r="HK19" s="62"/>
      <c r="HL19" s="62"/>
      <c r="HM19" s="62"/>
      <c r="HN19" s="62"/>
      <c r="HO19" s="62"/>
      <c r="HP19" s="62"/>
      <c r="HQ19" s="62"/>
      <c r="HR19" s="62"/>
      <c r="HS19" s="62"/>
      <c r="HT19" s="62"/>
      <c r="HU19" s="62"/>
      <c r="HV19" s="62"/>
      <c r="HW19" s="62"/>
      <c r="HX19" s="62"/>
      <c r="HY19" s="62"/>
      <c r="HZ19" s="62"/>
      <c r="IA19" s="62"/>
      <c r="IB19" s="62"/>
      <c r="IC19" s="62"/>
      <c r="ID19" s="62"/>
    </row>
    <row r="20" spans="1:238" s="61" customFormat="1">
      <c r="A20" s="75" t="s">
        <v>547</v>
      </c>
      <c r="W20" s="62"/>
      <c r="X20" s="62"/>
      <c r="Y20" s="62"/>
      <c r="Z20" s="62"/>
      <c r="AA20" s="62"/>
      <c r="AB20" s="62"/>
      <c r="AC20" s="62"/>
      <c r="AD20" s="62"/>
      <c r="AE20" s="62"/>
      <c r="AF20" s="62"/>
      <c r="AG20" s="62"/>
      <c r="AH20" s="62"/>
      <c r="AI20" s="62"/>
      <c r="AJ20" s="62"/>
      <c r="AK20" s="62"/>
      <c r="AL20" s="62"/>
      <c r="AM20" s="62"/>
      <c r="AN20" s="62"/>
      <c r="AO20" s="62"/>
      <c r="AP20" s="62"/>
      <c r="AQ20" s="62"/>
      <c r="AR20" s="62"/>
      <c r="AS20" s="62"/>
      <c r="BO20" s="62"/>
      <c r="BP20" s="62"/>
      <c r="BQ20" s="62"/>
      <c r="BR20" s="62"/>
      <c r="BS20" s="62"/>
      <c r="BT20" s="62"/>
      <c r="BU20" s="62"/>
      <c r="BV20" s="62"/>
      <c r="BW20" s="62"/>
      <c r="BX20" s="62"/>
      <c r="BY20" s="62"/>
      <c r="BZ20" s="62"/>
      <c r="CA20" s="62"/>
      <c r="CB20" s="62"/>
      <c r="CC20" s="62"/>
      <c r="CD20" s="62"/>
      <c r="CE20" s="62"/>
      <c r="CF20" s="62"/>
      <c r="CG20" s="62"/>
      <c r="CH20" s="62"/>
      <c r="CI20" s="62"/>
      <c r="CJ20" s="62"/>
      <c r="CK20" s="62"/>
      <c r="DG20" s="62"/>
      <c r="DH20" s="62"/>
      <c r="DI20" s="62"/>
      <c r="DJ20" s="62"/>
      <c r="DK20" s="62"/>
      <c r="DL20" s="62"/>
      <c r="DM20" s="62"/>
      <c r="DN20" s="62"/>
      <c r="DO20" s="62"/>
      <c r="DP20" s="62"/>
      <c r="DQ20" s="62"/>
      <c r="DR20" s="62"/>
      <c r="DS20" s="62"/>
      <c r="DT20" s="62"/>
      <c r="DU20" s="62"/>
      <c r="DV20" s="62"/>
      <c r="DW20" s="62"/>
      <c r="DX20" s="62"/>
      <c r="DY20" s="62"/>
      <c r="DZ20" s="62"/>
      <c r="EA20" s="62"/>
      <c r="EB20" s="62"/>
      <c r="EC20" s="62"/>
      <c r="EY20" s="62"/>
      <c r="EZ20" s="62"/>
      <c r="FA20" s="62"/>
      <c r="FB20" s="62"/>
      <c r="FC20" s="62"/>
      <c r="FD20" s="62"/>
      <c r="FE20" s="62"/>
      <c r="FF20" s="62"/>
      <c r="FG20" s="62"/>
      <c r="FH20" s="62"/>
      <c r="FI20" s="62"/>
      <c r="FJ20" s="62"/>
      <c r="FK20" s="62"/>
      <c r="FL20" s="62"/>
      <c r="FM20" s="62"/>
      <c r="FN20" s="62"/>
      <c r="FO20" s="62"/>
      <c r="FP20" s="62"/>
      <c r="FQ20" s="62"/>
      <c r="FR20" s="62"/>
      <c r="FS20" s="62"/>
      <c r="FT20" s="62"/>
      <c r="FU20" s="62"/>
      <c r="FV20" s="62"/>
      <c r="FW20" s="62"/>
      <c r="FX20" s="62"/>
      <c r="FY20" s="62"/>
      <c r="FZ20" s="62"/>
      <c r="GA20" s="62"/>
      <c r="GB20" s="62"/>
      <c r="GC20" s="62"/>
      <c r="GD20" s="62"/>
      <c r="GE20" s="62"/>
      <c r="GF20" s="62"/>
      <c r="GG20" s="62"/>
      <c r="GH20" s="62"/>
      <c r="GI20" s="62"/>
      <c r="GJ20" s="62"/>
      <c r="GK20" s="62"/>
      <c r="GL20" s="62"/>
      <c r="GM20" s="62"/>
      <c r="GN20" s="62"/>
      <c r="GO20" s="62"/>
      <c r="GP20" s="62"/>
      <c r="GQ20" s="62"/>
      <c r="GR20" s="62"/>
      <c r="GS20" s="62"/>
      <c r="GT20" s="62"/>
      <c r="GU20" s="62"/>
      <c r="GV20" s="62"/>
      <c r="GW20" s="62"/>
      <c r="GX20" s="62"/>
      <c r="GY20" s="62"/>
      <c r="GZ20" s="62"/>
      <c r="HA20" s="62"/>
      <c r="HB20" s="62"/>
      <c r="HC20" s="62"/>
      <c r="HD20" s="62"/>
      <c r="HE20" s="62"/>
      <c r="HF20" s="62"/>
      <c r="HG20" s="62"/>
      <c r="HH20" s="62"/>
      <c r="HI20" s="62"/>
      <c r="HJ20" s="62"/>
      <c r="HK20" s="62"/>
      <c r="HL20" s="62"/>
      <c r="HM20" s="62"/>
      <c r="HN20" s="62"/>
      <c r="HO20" s="62"/>
      <c r="HP20" s="62"/>
      <c r="HQ20" s="62"/>
      <c r="HR20" s="62"/>
      <c r="HS20" s="62"/>
      <c r="HT20" s="62"/>
      <c r="HU20" s="62"/>
      <c r="HV20" s="62"/>
      <c r="HW20" s="62"/>
      <c r="HX20" s="62"/>
      <c r="HY20" s="62"/>
      <c r="HZ20" s="62"/>
      <c r="IA20" s="62"/>
      <c r="IB20" s="62"/>
      <c r="IC20" s="62"/>
      <c r="ID20" s="62"/>
    </row>
    <row r="21" spans="1:238" s="61" customFormat="1">
      <c r="A21" s="74" t="s">
        <v>560</v>
      </c>
      <c r="B21" s="61" t="e">
        <f>100*INDEX(a_projections!$A:$AB,MATCH($A21,a_projections!$A:$A,0),MATCH(YEAR(B$2),a_projections!$1:$1,0))</f>
        <v>#N/A</v>
      </c>
      <c r="C21" s="61" t="e">
        <f>100*INDEX(a_projections!$A:$AB,MATCH($A21,a_projections!$A:$A,0),MATCH(YEAR(C$2),a_projections!$1:$1,0))</f>
        <v>#N/A</v>
      </c>
      <c r="D21" s="61" t="e">
        <f>100*INDEX(a_projections!$A:$AB,MATCH($A21,a_projections!$A:$A,0),MATCH(YEAR(D$2),a_projections!$1:$1,0))</f>
        <v>#N/A</v>
      </c>
      <c r="E21" s="61" t="e">
        <f>100*INDEX(a_projections!$A:$AB,MATCH($A21,a_projections!$A:$A,0),MATCH(YEAR(E$2),a_projections!$1:$1,0))</f>
        <v>#N/A</v>
      </c>
      <c r="F21" s="61" t="e">
        <f>100*INDEX(a_projections!$A:$AB,MATCH($A21,a_projections!$A:$A,0),MATCH(YEAR(F$2),a_projections!$1:$1,0))</f>
        <v>#N/A</v>
      </c>
      <c r="G21" s="61" t="e">
        <f>100*INDEX(a_projections!$A:$AB,MATCH($A21,a_projections!$A:$A,0),MATCH(YEAR(G$2),a_projections!$1:$1,0))</f>
        <v>#N/A</v>
      </c>
      <c r="H21" s="61" t="e">
        <f>100*INDEX(a_projections!$A:$AB,MATCH($A21,a_projections!$A:$A,0),MATCH(YEAR(H$2),a_projections!$1:$1,0))</f>
        <v>#N/A</v>
      </c>
      <c r="I21" s="61" t="e">
        <f>100*INDEX(a_projections!$A:$AB,MATCH($A21,a_projections!$A:$A,0),MATCH(YEAR(I$2),a_projections!$1:$1,0))</f>
        <v>#N/A</v>
      </c>
      <c r="J21" s="61" t="e">
        <f>100*INDEX(a_projections!$A:$AB,MATCH($A21,a_projections!$A:$A,0),MATCH(YEAR(J$2),a_projections!$1:$1,0))</f>
        <v>#N/A</v>
      </c>
      <c r="K21" s="61" t="e">
        <f>100*INDEX(a_projections!$A:$AB,MATCH($A21,a_projections!$A:$A,0),MATCH(YEAR(K$2),a_projections!$1:$1,0))</f>
        <v>#N/A</v>
      </c>
      <c r="L21" s="61" t="e">
        <f>100*INDEX(a_projections!$A:$AB,MATCH($A21,a_projections!$A:$A,0),MATCH(YEAR(L$2),a_projections!$1:$1,0))</f>
        <v>#N/A</v>
      </c>
      <c r="M21" s="61" t="e">
        <f>100*INDEX(a_projections!$A:$AB,MATCH($A21,a_projections!$A:$A,0),MATCH(YEAR(M$2),a_projections!$1:$1,0))</f>
        <v>#N/A</v>
      </c>
      <c r="N21" s="61" t="e">
        <f>100*INDEX(a_projections!$A:$AB,MATCH($A21,a_projections!$A:$A,0),MATCH(YEAR(N$2),a_projections!$1:$1,0))</f>
        <v>#N/A</v>
      </c>
      <c r="O21" s="61" t="e">
        <f>100*INDEX(a_projections!$A:$AB,MATCH($A21,a_projections!$A:$A,0),MATCH(YEAR(O$2),a_projections!$1:$1,0))</f>
        <v>#N/A</v>
      </c>
      <c r="P21" s="61" t="e">
        <f>100*INDEX(a_projections!$A:$AB,MATCH($A21,a_projections!$A:$A,0),MATCH(YEAR(P$2),a_projections!$1:$1,0))</f>
        <v>#N/A</v>
      </c>
      <c r="Q21" s="61" t="e">
        <f>100*INDEX(a_projections!$A:$AB,MATCH($A21,a_projections!$A:$A,0),MATCH(YEAR(Q$2),a_projections!$1:$1,0))</f>
        <v>#N/A</v>
      </c>
      <c r="R21" s="61" t="e">
        <f>100*INDEX(a_projections!$A:$AB,MATCH($A21,a_projections!$A:$A,0),MATCH(YEAR(R$2),a_projections!$1:$1,0))</f>
        <v>#N/A</v>
      </c>
      <c r="S21" s="61" t="e">
        <f>100*INDEX(a_projections!$A:$AB,MATCH($A21,a_projections!$A:$A,0),MATCH(YEAR(S$2),a_projections!$1:$1,0))</f>
        <v>#N/A</v>
      </c>
      <c r="T21" s="61" t="e">
        <f>100*INDEX(a_projections!$A:$AB,MATCH($A21,a_projections!$A:$A,0),MATCH(YEAR(T$2),a_projections!$1:$1,0))</f>
        <v>#N/A</v>
      </c>
      <c r="U21" s="61" t="e">
        <f>100*INDEX(a_projections!$A:$AB,MATCH($A21,a_projections!$A:$A,0),MATCH(YEAR(U$2),a_projections!$1:$1,0))</f>
        <v>#N/A</v>
      </c>
      <c r="V21" s="61" t="e">
        <f>100*INDEX(a_projections!$A:$AB,MATCH($A21,a_projections!$A:$A,0),MATCH(YEAR(V$2),a_projections!$1:$1,0))</f>
        <v>#N/A</v>
      </c>
      <c r="W21" s="61" t="e">
        <f>100*INDEX(a_projections!$A:$AB,MATCH($A21,a_projections!$A:$A,0),MATCH(YEAR(W$2),a_projections!$1:$1,0))</f>
        <v>#N/A</v>
      </c>
      <c r="X21" s="61" t="e">
        <f>100*INDEX(a_projections!$A:$AB,MATCH($A21,a_projections!$A:$A,0),MATCH(YEAR(X$2),a_projections!$1:$1,0))</f>
        <v>#N/A</v>
      </c>
      <c r="Y21" s="61" t="e">
        <f>100*INDEX(a_projections!$A:$AB,MATCH($A21,a_projections!$A:$A,0),MATCH(YEAR(Y$2),a_projections!$1:$1,0))</f>
        <v>#N/A</v>
      </c>
      <c r="Z21" s="61" t="e">
        <f>100*INDEX(a_projections!$A:$AB,MATCH($A21,a_projections!$A:$A,0),MATCH(YEAR(Z$2),a_projections!$1:$1,0))</f>
        <v>#N/A</v>
      </c>
      <c r="AA21" s="61" t="e">
        <f>100*INDEX(a_projections!$A:$AB,MATCH($A21,a_projections!$A:$A,0),MATCH(YEAR(AA$2),a_projections!$1:$1,0))</f>
        <v>#N/A</v>
      </c>
      <c r="AB21" s="61" t="e">
        <f>100*INDEX(a_projections!$A:$AB,MATCH($A21,a_projections!$A:$A,0),MATCH(YEAR(AB$2),a_projections!$1:$1,0))</f>
        <v>#N/A</v>
      </c>
      <c r="AC21" s="61" t="e">
        <f>100*INDEX(a_projections!$A:$AB,MATCH($A21,a_projections!$A:$A,0),MATCH(YEAR(AC$2),a_projections!$1:$1,0))</f>
        <v>#N/A</v>
      </c>
      <c r="AD21" s="61" t="e">
        <f>100*INDEX(a_projections!$A:$AB,MATCH($A21,a_projections!$A:$A,0),MATCH(YEAR(AD$2),a_projections!$1:$1,0))</f>
        <v>#N/A</v>
      </c>
      <c r="AE21" s="61" t="e">
        <f>100*INDEX(a_projections!$A:$AB,MATCH($A21,a_projections!$A:$A,0),MATCH(YEAR(AE$2),a_projections!$1:$1,0))</f>
        <v>#N/A</v>
      </c>
      <c r="AF21" s="61" t="e">
        <f>100*INDEX(a_projections!$A:$AB,MATCH($A21,a_projections!$A:$A,0),MATCH(YEAR(AF$2),a_projections!$1:$1,0))</f>
        <v>#N/A</v>
      </c>
      <c r="AG21" s="61" t="e">
        <f>100*INDEX(a_projections!$A:$AB,MATCH($A21,a_projections!$A:$A,0),MATCH(YEAR(AG$2),a_projections!$1:$1,0))</f>
        <v>#N/A</v>
      </c>
      <c r="AH21" s="61" t="e">
        <f>100*INDEX(a_projections!$A:$AB,MATCH($A21,a_projections!$A:$A,0),MATCH(YEAR(AH$2),a_projections!$1:$1,0))</f>
        <v>#N/A</v>
      </c>
      <c r="AI21" s="61" t="e">
        <f>100*INDEX(a_projections!$A:$AB,MATCH($A21,a_projections!$A:$A,0),MATCH(YEAR(AI$2),a_projections!$1:$1,0))</f>
        <v>#N/A</v>
      </c>
      <c r="AJ21" s="61" t="e">
        <f>100*INDEX(a_projections!$A:$AB,MATCH($A21,a_projections!$A:$A,0),MATCH(YEAR(AJ$2),a_projections!$1:$1,0))</f>
        <v>#N/A</v>
      </c>
      <c r="AK21" s="61" t="e">
        <f>100*INDEX(a_projections!$A:$AB,MATCH($A21,a_projections!$A:$A,0),MATCH(YEAR(AK$2),a_projections!$1:$1,0))</f>
        <v>#N/A</v>
      </c>
      <c r="AL21" s="61" t="e">
        <f>100*INDEX(a_projections!$A:$AB,MATCH($A21,a_projections!$A:$A,0),MATCH(YEAR(AL$2),a_projections!$1:$1,0))</f>
        <v>#N/A</v>
      </c>
      <c r="AM21" s="61" t="e">
        <f>100*INDEX(a_projections!$A:$AB,MATCH($A21,a_projections!$A:$A,0),MATCH(YEAR(AM$2),a_projections!$1:$1,0))</f>
        <v>#N/A</v>
      </c>
      <c r="AN21" s="61" t="e">
        <f>100*INDEX(a_projections!$A:$AB,MATCH($A21,a_projections!$A:$A,0),MATCH(YEAR(AN$2),a_projections!$1:$1,0))</f>
        <v>#N/A</v>
      </c>
      <c r="AO21" s="61" t="e">
        <f>100*INDEX(a_projections!$A:$AB,MATCH($A21,a_projections!$A:$A,0),MATCH(YEAR(AO$2),a_projections!$1:$1,0))</f>
        <v>#N/A</v>
      </c>
      <c r="AP21" s="61" t="e">
        <f>100*INDEX(a_projections!$A:$AB,MATCH($A21,a_projections!$A:$A,0),MATCH(YEAR(AP$2),a_projections!$1:$1,0))</f>
        <v>#N/A</v>
      </c>
      <c r="AQ21" s="61" t="e">
        <f>100*INDEX(a_projections!$A:$AB,MATCH($A21,a_projections!$A:$A,0),MATCH(YEAR(AQ$2),a_projections!$1:$1,0))</f>
        <v>#N/A</v>
      </c>
      <c r="AR21" s="61" t="e">
        <f>100*INDEX(a_projections!$A:$AB,MATCH($A21,a_projections!$A:$A,0),MATCH(YEAR(AR$2),a_projections!$1:$1,0))</f>
        <v>#N/A</v>
      </c>
      <c r="AS21" s="61" t="e">
        <f>100*INDEX(a_projections!$A:$AB,MATCH($A21,a_projections!$A:$A,0),MATCH(YEAR(AS$2),a_projections!$1:$1,0))</f>
        <v>#N/A</v>
      </c>
      <c r="AT21" s="61" t="e">
        <f>100*INDEX(a_projections!$A:$AB,MATCH($A21,a_projections!$A:$A,0),MATCH(YEAR(AT$2),a_projections!$1:$1,0))</f>
        <v>#N/A</v>
      </c>
      <c r="AU21" s="61" t="e">
        <f>100*INDEX(a_projections!$A:$AB,MATCH($A21,a_projections!$A:$A,0),MATCH(YEAR(AU$2),a_projections!$1:$1,0))</f>
        <v>#N/A</v>
      </c>
      <c r="AV21" s="61" t="e">
        <f>100*INDEX(a_projections!$A:$AB,MATCH($A21,a_projections!$A:$A,0),MATCH(YEAR(AV$2),a_projections!$1:$1,0))</f>
        <v>#N/A</v>
      </c>
      <c r="AW21" s="61" t="e">
        <f>100*INDEX(a_projections!$A:$AB,MATCH($A21,a_projections!$A:$A,0),MATCH(YEAR(AW$2),a_projections!$1:$1,0))</f>
        <v>#N/A</v>
      </c>
      <c r="AX21" s="61" t="e">
        <f>100*INDEX(a_projections!$A:$AB,MATCH($A21,a_projections!$A:$A,0),MATCH(YEAR(AX$2),a_projections!$1:$1,0))</f>
        <v>#N/A</v>
      </c>
      <c r="AY21" s="61" t="e">
        <f>100*INDEX(a_projections!$A:$AB,MATCH($A21,a_projections!$A:$A,0),MATCH(YEAR(AY$2),a_projections!$1:$1,0))</f>
        <v>#N/A</v>
      </c>
      <c r="AZ21" s="61" t="e">
        <f>100*INDEX(a_projections!$A:$AB,MATCH($A21,a_projections!$A:$A,0),MATCH(YEAR(AZ$2),a_projections!$1:$1,0))</f>
        <v>#N/A</v>
      </c>
      <c r="BA21" s="61" t="e">
        <f>100*INDEX(a_projections!$A:$AB,MATCH($A21,a_projections!$A:$A,0),MATCH(YEAR(BA$2),a_projections!$1:$1,0))</f>
        <v>#N/A</v>
      </c>
      <c r="BB21" s="61" t="e">
        <f>100*INDEX(a_projections!$A:$AB,MATCH($A21,a_projections!$A:$A,0),MATCH(YEAR(BB$2),a_projections!$1:$1,0))</f>
        <v>#N/A</v>
      </c>
      <c r="BC21" s="61" t="e">
        <f>100*INDEX(a_projections!$A:$AB,MATCH($A21,a_projections!$A:$A,0),MATCH(YEAR(BC$2),a_projections!$1:$1,0))</f>
        <v>#N/A</v>
      </c>
      <c r="BD21" s="61" t="e">
        <f>100*INDEX(a_projections!$A:$AB,MATCH($A21,a_projections!$A:$A,0),MATCH(YEAR(BD$2),a_projections!$1:$1,0))</f>
        <v>#N/A</v>
      </c>
      <c r="BE21" s="61" t="e">
        <f>100*INDEX(a_projections!$A:$AB,MATCH($A21,a_projections!$A:$A,0),MATCH(YEAR(BE$2),a_projections!$1:$1,0))</f>
        <v>#N/A</v>
      </c>
      <c r="BF21" s="61" t="e">
        <f>100*INDEX(a_projections!$A:$AB,MATCH($A21,a_projections!$A:$A,0),MATCH(YEAR(BF$2),a_projections!$1:$1,0))</f>
        <v>#N/A</v>
      </c>
      <c r="BG21" s="61" t="e">
        <f>100*INDEX(a_projections!$A:$AB,MATCH($A21,a_projections!$A:$A,0),MATCH(YEAR(BG$2),a_projections!$1:$1,0))</f>
        <v>#N/A</v>
      </c>
      <c r="BH21" s="61" t="e">
        <f>100*INDEX(a_projections!$A:$AB,MATCH($A21,a_projections!$A:$A,0),MATCH(YEAR(BH$2),a_projections!$1:$1,0))</f>
        <v>#N/A</v>
      </c>
      <c r="BI21" s="61" t="e">
        <f>100*INDEX(a_projections!$A:$AB,MATCH($A21,a_projections!$A:$A,0),MATCH(YEAR(BI$2),a_projections!$1:$1,0))</f>
        <v>#N/A</v>
      </c>
      <c r="BJ21" s="61" t="e">
        <f>100*INDEX(a_projections!$A:$AB,MATCH($A21,a_projections!$A:$A,0),MATCH(YEAR(BJ$2),a_projections!$1:$1,0))</f>
        <v>#N/A</v>
      </c>
      <c r="BK21" s="61" t="e">
        <f>100*INDEX(a_projections!$A:$AB,MATCH($A21,a_projections!$A:$A,0),MATCH(YEAR(BK$2),a_projections!$1:$1,0))</f>
        <v>#N/A</v>
      </c>
      <c r="BL21" s="61" t="e">
        <f>100*INDEX(a_projections!$A:$AB,MATCH($A21,a_projections!$A:$A,0),MATCH(YEAR(BL$2),a_projections!$1:$1,0))</f>
        <v>#N/A</v>
      </c>
      <c r="BM21" s="61" t="e">
        <f>100*INDEX(a_projections!$A:$AB,MATCH($A21,a_projections!$A:$A,0),MATCH(YEAR(BM$2),a_projections!$1:$1,0))</f>
        <v>#N/A</v>
      </c>
      <c r="BN21" s="61" t="e">
        <f>100*INDEX(a_projections!$A:$AB,MATCH($A21,a_projections!$A:$A,0),MATCH(YEAR(BN$2),a_projections!$1:$1,0))</f>
        <v>#N/A</v>
      </c>
      <c r="BO21" s="61" t="e">
        <f>100*INDEX(a_projections!$A:$AB,MATCH($A21,a_projections!$A:$A,0),MATCH(YEAR(BO$2),a_projections!$1:$1,0))</f>
        <v>#N/A</v>
      </c>
      <c r="BP21" s="61" t="e">
        <f>100*INDEX(a_projections!$A:$AB,MATCH($A21,a_projections!$A:$A,0),MATCH(YEAR(BP$2),a_projections!$1:$1,0))</f>
        <v>#N/A</v>
      </c>
      <c r="BQ21" s="61" t="e">
        <f>100*INDEX(a_projections!$A:$AB,MATCH($A21,a_projections!$A:$A,0),MATCH(YEAR(BQ$2),a_projections!$1:$1,0))</f>
        <v>#N/A</v>
      </c>
      <c r="BR21" s="61" t="e">
        <f>100*INDEX(a_projections!$A:$AB,MATCH($A21,a_projections!$A:$A,0),MATCH(YEAR(BR$2),a_projections!$1:$1,0))</f>
        <v>#N/A</v>
      </c>
      <c r="BS21" s="61" t="e">
        <f>100*INDEX(a_projections!$A:$AB,MATCH($A21,a_projections!$A:$A,0),MATCH(YEAR(BS$2),a_projections!$1:$1,0))</f>
        <v>#N/A</v>
      </c>
      <c r="BT21" s="61" t="e">
        <f>100*INDEX(a_projections!$A:$AB,MATCH($A21,a_projections!$A:$A,0),MATCH(YEAR(BT$2),a_projections!$1:$1,0))</f>
        <v>#N/A</v>
      </c>
      <c r="BU21" s="61" t="e">
        <f>100*INDEX(a_projections!$A:$AB,MATCH($A21,a_projections!$A:$A,0),MATCH(YEAR(BU$2),a_projections!$1:$1,0))</f>
        <v>#N/A</v>
      </c>
      <c r="BV21" s="61" t="e">
        <f>100*INDEX(a_projections!$A:$AB,MATCH($A21,a_projections!$A:$A,0),MATCH(YEAR(BV$2),a_projections!$1:$1,0))</f>
        <v>#N/A</v>
      </c>
      <c r="BW21" s="61" t="e">
        <f>100*INDEX(a_projections!$A:$AB,MATCH($A21,a_projections!$A:$A,0),MATCH(YEAR(BW$2),a_projections!$1:$1,0))</f>
        <v>#N/A</v>
      </c>
      <c r="BX21" s="61" t="e">
        <f>100*INDEX(a_projections!$A:$AB,MATCH($A21,a_projections!$A:$A,0),MATCH(YEAR(BX$2),a_projections!$1:$1,0))</f>
        <v>#N/A</v>
      </c>
      <c r="BY21" s="61" t="e">
        <f>100*INDEX(a_projections!$A:$AB,MATCH($A21,a_projections!$A:$A,0),MATCH(YEAR(BY$2),a_projections!$1:$1,0))</f>
        <v>#N/A</v>
      </c>
      <c r="BZ21" s="61" t="e">
        <f>100*INDEX(a_projections!$A:$AB,MATCH($A21,a_projections!$A:$A,0),MATCH(YEAR(BZ$2),a_projections!$1:$1,0))</f>
        <v>#N/A</v>
      </c>
      <c r="CA21" s="61" t="e">
        <f>100*INDEX(a_projections!$A:$AB,MATCH($A21,a_projections!$A:$A,0),MATCH(YEAR(CA$2),a_projections!$1:$1,0))</f>
        <v>#N/A</v>
      </c>
      <c r="CB21" s="61" t="e">
        <f>100*INDEX(a_projections!$A:$AB,MATCH($A21,a_projections!$A:$A,0),MATCH(YEAR(CB$2),a_projections!$1:$1,0))</f>
        <v>#N/A</v>
      </c>
      <c r="CC21" s="61" t="e">
        <f>100*INDEX(a_projections!$A:$AB,MATCH($A21,a_projections!$A:$A,0),MATCH(YEAR(CC$2),a_projections!$1:$1,0))</f>
        <v>#N/A</v>
      </c>
      <c r="CD21" s="61" t="e">
        <f>100*INDEX(a_projections!$A:$AB,MATCH($A21,a_projections!$A:$A,0),MATCH(YEAR(CD$2),a_projections!$1:$1,0))</f>
        <v>#N/A</v>
      </c>
      <c r="CE21" s="61" t="e">
        <f>100*INDEX(a_projections!$A:$AB,MATCH($A21,a_projections!$A:$A,0),MATCH(YEAR(CE$2),a_projections!$1:$1,0))</f>
        <v>#N/A</v>
      </c>
      <c r="CF21" s="61" t="e">
        <f>100*INDEX(a_projections!$A:$AB,MATCH($A21,a_projections!$A:$A,0),MATCH(YEAR(CF$2),a_projections!$1:$1,0))</f>
        <v>#N/A</v>
      </c>
      <c r="CG21" s="61" t="e">
        <f>100*INDEX(a_projections!$A:$AB,MATCH($A21,a_projections!$A:$A,0),MATCH(YEAR(CG$2),a_projections!$1:$1,0))</f>
        <v>#N/A</v>
      </c>
      <c r="CH21" s="61" t="e">
        <f>100*INDEX(a_projections!$A:$AB,MATCH($A21,a_projections!$A:$A,0),MATCH(YEAR(CH$2),a_projections!$1:$1,0))</f>
        <v>#N/A</v>
      </c>
      <c r="CI21" s="61" t="e">
        <f>100*INDEX(a_projections!$A:$AB,MATCH($A21,a_projections!$A:$A,0),MATCH(YEAR(CI$2),a_projections!$1:$1,0))</f>
        <v>#N/A</v>
      </c>
      <c r="CJ21" s="61" t="e">
        <f>100*INDEX(a_projections!$A:$AB,MATCH($A21,a_projections!$A:$A,0),MATCH(YEAR(CJ$2),a_projections!$1:$1,0))</f>
        <v>#N/A</v>
      </c>
      <c r="CK21" s="61" t="e">
        <f>100*INDEX(a_projections!$A:$AB,MATCH($A21,a_projections!$A:$A,0),MATCH(YEAR(CK$2),a_projections!$1:$1,0))</f>
        <v>#N/A</v>
      </c>
      <c r="CL21" s="61" t="e">
        <f>100*INDEX(a_projections!$A:$AB,MATCH($A21,a_projections!$A:$A,0),MATCH(YEAR(CL$2),a_projections!$1:$1,0))</f>
        <v>#N/A</v>
      </c>
      <c r="CM21" s="61" t="e">
        <f>100*INDEX(a_projections!$A:$AB,MATCH($A21,a_projections!$A:$A,0),MATCH(YEAR(CM$2),a_projections!$1:$1,0))</f>
        <v>#N/A</v>
      </c>
      <c r="CN21" s="61" t="e">
        <f>100*INDEX(a_projections!$A:$AB,MATCH($A21,a_projections!$A:$A,0),MATCH(YEAR(CN$2),a_projections!$1:$1,0))</f>
        <v>#N/A</v>
      </c>
      <c r="CO21" s="61" t="e">
        <f>100*INDEX(a_projections!$A:$AB,MATCH($A21,a_projections!$A:$A,0),MATCH(YEAR(CO$2),a_projections!$1:$1,0))</f>
        <v>#N/A</v>
      </c>
      <c r="CP21" s="61" t="e">
        <f>100*INDEX(a_projections!$A:$AB,MATCH($A21,a_projections!$A:$A,0),MATCH(YEAR(CP$2),a_projections!$1:$1,0))</f>
        <v>#N/A</v>
      </c>
      <c r="CQ21" s="61" t="e">
        <f>100*INDEX(a_projections!$A:$AB,MATCH($A21,a_projections!$A:$A,0),MATCH(YEAR(CQ$2),a_projections!$1:$1,0))</f>
        <v>#N/A</v>
      </c>
      <c r="CR21" s="61" t="e">
        <f>100*INDEX(a_projections!$A:$AB,MATCH($A21,a_projections!$A:$A,0),MATCH(YEAR(CR$2),a_projections!$1:$1,0))</f>
        <v>#N/A</v>
      </c>
      <c r="CS21" s="61" t="e">
        <f>100*INDEX(a_projections!$A:$AB,MATCH($A21,a_projections!$A:$A,0),MATCH(YEAR(CS$2),a_projections!$1:$1,0))</f>
        <v>#N/A</v>
      </c>
      <c r="CT21" s="61" t="e">
        <f>100*INDEX(a_projections!$A:$AB,MATCH($A21,a_projections!$A:$A,0),MATCH(YEAR(CT$2),a_projections!$1:$1,0))</f>
        <v>#N/A</v>
      </c>
      <c r="CU21" s="61" t="e">
        <f>100*INDEX(a_projections!$A:$AB,MATCH($A21,a_projections!$A:$A,0),MATCH(YEAR(CU$2),a_projections!$1:$1,0))</f>
        <v>#N/A</v>
      </c>
      <c r="CV21" s="61" t="e">
        <f>100*INDEX(a_projections!$A:$AB,MATCH($A21,a_projections!$A:$A,0),MATCH(YEAR(CV$2),a_projections!$1:$1,0))</f>
        <v>#N/A</v>
      </c>
      <c r="CW21" s="61" t="e">
        <f>100*INDEX(a_projections!$A:$AB,MATCH($A21,a_projections!$A:$A,0),MATCH(YEAR(CW$2),a_projections!$1:$1,0))</f>
        <v>#N/A</v>
      </c>
      <c r="CX21" s="61" t="e">
        <f>100*INDEX(a_projections!$A:$AB,MATCH($A21,a_projections!$A:$A,0),MATCH(YEAR(CX$2),a_projections!$1:$1,0))</f>
        <v>#N/A</v>
      </c>
      <c r="CY21" s="61" t="e">
        <f>100*INDEX(a_projections!$A:$AB,MATCH($A21,a_projections!$A:$A,0),MATCH(YEAR(CY$2),a_projections!$1:$1,0))</f>
        <v>#N/A</v>
      </c>
      <c r="CZ21" s="61" t="e">
        <f>100*INDEX(a_projections!$A:$AB,MATCH($A21,a_projections!$A:$A,0),MATCH(YEAR(CZ$2),a_projections!$1:$1,0))</f>
        <v>#N/A</v>
      </c>
      <c r="DA21" s="61" t="e">
        <f>100*INDEX(a_projections!$A:$AB,MATCH($A21,a_projections!$A:$A,0),MATCH(YEAR(DA$2),a_projections!$1:$1,0))</f>
        <v>#N/A</v>
      </c>
      <c r="DB21" s="61" t="e">
        <f>100*INDEX(a_projections!$A:$AB,MATCH($A21,a_projections!$A:$A,0),MATCH(YEAR(DB$2),a_projections!$1:$1,0))</f>
        <v>#N/A</v>
      </c>
      <c r="DC21" s="61" t="e">
        <f>100*INDEX(a_projections!$A:$AB,MATCH($A21,a_projections!$A:$A,0),MATCH(YEAR(DC$2),a_projections!$1:$1,0))</f>
        <v>#N/A</v>
      </c>
      <c r="DD21" s="61" t="e">
        <f>100*INDEX(a_projections!$A:$AB,MATCH($A21,a_projections!$A:$A,0),MATCH(YEAR(DD$2),a_projections!$1:$1,0))</f>
        <v>#N/A</v>
      </c>
      <c r="DE21" s="61" t="e">
        <f>100*INDEX(a_projections!$A:$AB,MATCH($A21,a_projections!$A:$A,0),MATCH(YEAR(DE$2),a_projections!$1:$1,0))</f>
        <v>#N/A</v>
      </c>
      <c r="DF21" s="61" t="e">
        <f>100*INDEX(a_projections!$A:$AB,MATCH($A21,a_projections!$A:$A,0),MATCH(YEAR(DF$2),a_projections!$1:$1,0))</f>
        <v>#N/A</v>
      </c>
      <c r="DG21" s="61" t="e">
        <f>100*INDEX(a_projections!$A:$AB,MATCH($A21,a_projections!$A:$A,0),MATCH(YEAR(DG$2),a_projections!$1:$1,0))</f>
        <v>#N/A</v>
      </c>
      <c r="DH21" s="61" t="e">
        <f>100*INDEX(a_projections!$A:$AB,MATCH($A21,a_projections!$A:$A,0),MATCH(YEAR(DH$2),a_projections!$1:$1,0))</f>
        <v>#N/A</v>
      </c>
      <c r="DI21" s="61" t="e">
        <f>100*INDEX(a_projections!$A:$AB,MATCH($A21,a_projections!$A:$A,0),MATCH(YEAR(DI$2),a_projections!$1:$1,0))</f>
        <v>#N/A</v>
      </c>
      <c r="DJ21" s="61" t="e">
        <f>100*INDEX(a_projections!$A:$AB,MATCH($A21,a_projections!$A:$A,0),MATCH(YEAR(DJ$2),a_projections!$1:$1,0))</f>
        <v>#N/A</v>
      </c>
      <c r="DK21" s="61" t="e">
        <f>100*INDEX(a_projections!$A:$AB,MATCH($A21,a_projections!$A:$A,0),MATCH(YEAR(DK$2),a_projections!$1:$1,0))</f>
        <v>#N/A</v>
      </c>
      <c r="DL21" s="61" t="e">
        <f>100*INDEX(a_projections!$A:$AB,MATCH($A21,a_projections!$A:$A,0),MATCH(YEAR(DL$2),a_projections!$1:$1,0))</f>
        <v>#N/A</v>
      </c>
      <c r="DM21" s="61" t="e">
        <f>100*INDEX(a_projections!$A:$AB,MATCH($A21,a_projections!$A:$A,0),MATCH(YEAR(DM$2),a_projections!$1:$1,0))</f>
        <v>#N/A</v>
      </c>
      <c r="DN21" s="61" t="e">
        <f>100*INDEX(a_projections!$A:$AB,MATCH($A21,a_projections!$A:$A,0),MATCH(YEAR(DN$2),a_projections!$1:$1,0))</f>
        <v>#N/A</v>
      </c>
      <c r="DO21" s="61" t="e">
        <f>100*INDEX(a_projections!$A:$AB,MATCH($A21,a_projections!$A:$A,0),MATCH(YEAR(DO$2),a_projections!$1:$1,0))</f>
        <v>#N/A</v>
      </c>
      <c r="DP21" s="61" t="e">
        <f>100*INDEX(a_projections!$A:$AB,MATCH($A21,a_projections!$A:$A,0),MATCH(YEAR(DP$2),a_projections!$1:$1,0))</f>
        <v>#N/A</v>
      </c>
      <c r="DQ21" s="61" t="e">
        <f>100*INDEX(a_projections!$A:$AB,MATCH($A21,a_projections!$A:$A,0),MATCH(YEAR(DQ$2),a_projections!$1:$1,0))</f>
        <v>#N/A</v>
      </c>
      <c r="DR21" s="61" t="e">
        <f>100*INDEX(a_projections!$A:$AB,MATCH($A21,a_projections!$A:$A,0),MATCH(YEAR(DR$2),a_projections!$1:$1,0))</f>
        <v>#N/A</v>
      </c>
      <c r="DS21" s="61" t="e">
        <f>100*INDEX(a_projections!$A:$AB,MATCH($A21,a_projections!$A:$A,0),MATCH(YEAR(DS$2),a_projections!$1:$1,0))</f>
        <v>#N/A</v>
      </c>
      <c r="DT21" s="61" t="e">
        <f>100*INDEX(a_projections!$A:$AB,MATCH($A21,a_projections!$A:$A,0),MATCH(YEAR(DT$2),a_projections!$1:$1,0))</f>
        <v>#N/A</v>
      </c>
      <c r="DU21" s="61" t="e">
        <f>100*INDEX(a_projections!$A:$AB,MATCH($A21,a_projections!$A:$A,0),MATCH(YEAR(DU$2),a_projections!$1:$1,0))</f>
        <v>#N/A</v>
      </c>
      <c r="DV21" s="61" t="e">
        <f>100*INDEX(a_projections!$A:$AB,MATCH($A21,a_projections!$A:$A,0),MATCH(YEAR(DV$2),a_projections!$1:$1,0))</f>
        <v>#N/A</v>
      </c>
      <c r="DW21" s="61" t="e">
        <f>100*INDEX(a_projections!$A:$AB,MATCH($A21,a_projections!$A:$A,0),MATCH(YEAR(DW$2),a_projections!$1:$1,0))</f>
        <v>#N/A</v>
      </c>
      <c r="DX21" s="61" t="e">
        <f>100*INDEX(a_projections!$A:$AB,MATCH($A21,a_projections!$A:$A,0),MATCH(YEAR(DX$2),a_projections!$1:$1,0))</f>
        <v>#N/A</v>
      </c>
      <c r="DY21" s="61" t="e">
        <f>100*INDEX(a_projections!$A:$AB,MATCH($A21,a_projections!$A:$A,0),MATCH(YEAR(DY$2),a_projections!$1:$1,0))</f>
        <v>#N/A</v>
      </c>
      <c r="DZ21" s="61" t="e">
        <f>100*INDEX(a_projections!$A:$AB,MATCH($A21,a_projections!$A:$A,0),MATCH(YEAR(DZ$2),a_projections!$1:$1,0))</f>
        <v>#N/A</v>
      </c>
      <c r="EA21" s="61" t="e">
        <f>100*INDEX(a_projections!$A:$AB,MATCH($A21,a_projections!$A:$A,0),MATCH(YEAR(EA$2),a_projections!$1:$1,0))</f>
        <v>#N/A</v>
      </c>
      <c r="EB21" s="61" t="e">
        <f>100*INDEX(a_projections!$A:$AB,MATCH($A21,a_projections!$A:$A,0),MATCH(YEAR(EB$2),a_projections!$1:$1,0))</f>
        <v>#N/A</v>
      </c>
      <c r="EC21" s="61" t="e">
        <f>100*INDEX(a_projections!$A:$AB,MATCH($A21,a_projections!$A:$A,0),MATCH(YEAR(EC$2),a_projections!$1:$1,0))</f>
        <v>#N/A</v>
      </c>
      <c r="ED21" s="61" t="e">
        <f>100*INDEX(a_projections!$A:$AB,MATCH($A21,a_projections!$A:$A,0),MATCH(YEAR(ED$2),a_projections!$1:$1,0))</f>
        <v>#N/A</v>
      </c>
      <c r="EE21" s="61" t="e">
        <f>100*INDEX(a_projections!$A:$AB,MATCH($A21,a_projections!$A:$A,0),MATCH(YEAR(EE$2),a_projections!$1:$1,0))</f>
        <v>#N/A</v>
      </c>
      <c r="EF21" s="61" t="e">
        <f>100*INDEX(a_projections!$A:$AB,MATCH($A21,a_projections!$A:$A,0),MATCH(YEAR(EF$2),a_projections!$1:$1,0))</f>
        <v>#N/A</v>
      </c>
      <c r="EG21" s="61" t="e">
        <f>100*INDEX(a_projections!$A:$AB,MATCH($A21,a_projections!$A:$A,0),MATCH(YEAR(EG$2),a_projections!$1:$1,0))</f>
        <v>#N/A</v>
      </c>
      <c r="EH21" s="61" t="e">
        <f>100*INDEX(a_projections!$A:$AB,MATCH($A21,a_projections!$A:$A,0),MATCH(YEAR(EH$2),a_projections!$1:$1,0))</f>
        <v>#N/A</v>
      </c>
      <c r="EI21" s="61" t="e">
        <f>100*INDEX(a_projections!$A:$AB,MATCH($A21,a_projections!$A:$A,0),MATCH(YEAR(EI$2),a_projections!$1:$1,0))</f>
        <v>#N/A</v>
      </c>
      <c r="EJ21" s="61" t="e">
        <f>100*INDEX(a_projections!$A:$AB,MATCH($A21,a_projections!$A:$A,0),MATCH(YEAR(EJ$2),a_projections!$1:$1,0))</f>
        <v>#N/A</v>
      </c>
      <c r="EK21" s="61" t="e">
        <f>100*INDEX(a_projections!$A:$AB,MATCH($A21,a_projections!$A:$A,0),MATCH(YEAR(EK$2),a_projections!$1:$1,0))</f>
        <v>#N/A</v>
      </c>
      <c r="EL21" s="61" t="e">
        <f>100*INDEX(a_projections!$A:$AB,MATCH($A21,a_projections!$A:$A,0),MATCH(YEAR(EL$2),a_projections!$1:$1,0))</f>
        <v>#N/A</v>
      </c>
      <c r="EM21" s="61" t="e">
        <f>100*INDEX(a_projections!$A:$AB,MATCH($A21,a_projections!$A:$A,0),MATCH(YEAR(EM$2),a_projections!$1:$1,0))</f>
        <v>#N/A</v>
      </c>
      <c r="EN21" s="61" t="e">
        <f>100*INDEX(a_projections!$A:$AB,MATCH($A21,a_projections!$A:$A,0),MATCH(YEAR(EN$2),a_projections!$1:$1,0))</f>
        <v>#N/A</v>
      </c>
      <c r="EO21" s="61" t="e">
        <f>100*INDEX(a_projections!$A:$AB,MATCH($A21,a_projections!$A:$A,0),MATCH(YEAR(EO$2),a_projections!$1:$1,0))</f>
        <v>#N/A</v>
      </c>
      <c r="EP21" s="61" t="e">
        <f>100*INDEX(a_projections!$A:$AB,MATCH($A21,a_projections!$A:$A,0),MATCH(YEAR(EP$2),a_projections!$1:$1,0))</f>
        <v>#N/A</v>
      </c>
      <c r="EQ21" s="61" t="e">
        <f>100*INDEX(a_projections!$A:$AB,MATCH($A21,a_projections!$A:$A,0),MATCH(YEAR(EQ$2),a_projections!$1:$1,0))</f>
        <v>#N/A</v>
      </c>
      <c r="ER21" s="61" t="e">
        <f>100*INDEX(a_projections!$A:$AB,MATCH($A21,a_projections!$A:$A,0),MATCH(YEAR(ER$2),a_projections!$1:$1,0))</f>
        <v>#N/A</v>
      </c>
      <c r="ES21" s="61" t="e">
        <f>100*INDEX(a_projections!$A:$AB,MATCH($A21,a_projections!$A:$A,0),MATCH(YEAR(ES$2),a_projections!$1:$1,0))</f>
        <v>#N/A</v>
      </c>
      <c r="ET21" s="61" t="e">
        <f>100*INDEX(a_projections!$A:$AB,MATCH($A21,a_projections!$A:$A,0),MATCH(YEAR(ET$2),a_projections!$1:$1,0))</f>
        <v>#N/A</v>
      </c>
      <c r="EU21" s="61" t="e">
        <f>100*INDEX(a_projections!$A:$AB,MATCH($A21,a_projections!$A:$A,0),MATCH(YEAR(EU$2),a_projections!$1:$1,0))</f>
        <v>#N/A</v>
      </c>
      <c r="EV21" s="61" t="e">
        <f>100*INDEX(a_projections!$A:$AB,MATCH($A21,a_projections!$A:$A,0),MATCH(YEAR(EV$2),a_projections!$1:$1,0))</f>
        <v>#N/A</v>
      </c>
      <c r="EW21" s="61" t="e">
        <f>100*INDEX(a_projections!$A:$AB,MATCH($A21,a_projections!$A:$A,0),MATCH(YEAR(EW$2),a_projections!$1:$1,0))</f>
        <v>#N/A</v>
      </c>
      <c r="EX21" s="61" t="e">
        <f>100*INDEX(a_projections!$A:$AB,MATCH($A21,a_projections!$A:$A,0),MATCH(YEAR(EX$2),a_projections!$1:$1,0))</f>
        <v>#N/A</v>
      </c>
      <c r="EY21" s="61" t="e">
        <f>100*INDEX(a_projections!$A:$AB,MATCH($A21,a_projections!$A:$A,0),MATCH(YEAR(EY$2),a_projections!$1:$1,0))</f>
        <v>#N/A</v>
      </c>
      <c r="EZ21" s="61" t="e">
        <f>100*INDEX(a_projections!$A:$AB,MATCH($A21,a_projections!$A:$A,0),MATCH(YEAR(EZ$2),a_projections!$1:$1,0))</f>
        <v>#N/A</v>
      </c>
      <c r="FA21" s="61" t="e">
        <f>100*INDEX(a_projections!$A:$AB,MATCH($A21,a_projections!$A:$A,0),MATCH(YEAR(FA$2),a_projections!$1:$1,0))</f>
        <v>#N/A</v>
      </c>
      <c r="FB21" s="61" t="e">
        <f>100*INDEX(a_projections!$A:$AB,MATCH($A21,a_projections!$A:$A,0),MATCH(YEAR(FB$2),a_projections!$1:$1,0))</f>
        <v>#N/A</v>
      </c>
      <c r="FC21" s="61" t="e">
        <f>100*INDEX(a_projections!$A:$AB,MATCH($A21,a_projections!$A:$A,0),MATCH(YEAR(FC$2),a_projections!$1:$1,0))</f>
        <v>#N/A</v>
      </c>
      <c r="FD21" s="61" t="e">
        <f>100*INDEX(a_projections!$A:$AB,MATCH($A21,a_projections!$A:$A,0),MATCH(YEAR(FD$2),a_projections!$1:$1,0))</f>
        <v>#N/A</v>
      </c>
      <c r="FE21" s="61" t="e">
        <f>100*INDEX(a_projections!$A:$AB,MATCH($A21,a_projections!$A:$A,0),MATCH(YEAR(FE$2),a_projections!$1:$1,0))</f>
        <v>#N/A</v>
      </c>
      <c r="FF21" s="61" t="e">
        <f>100*INDEX(a_projections!$A:$AB,MATCH($A21,a_projections!$A:$A,0),MATCH(YEAR(FF$2),a_projections!$1:$1,0))</f>
        <v>#N/A</v>
      </c>
      <c r="FG21" s="61" t="e">
        <f>100*INDEX(a_projections!$A:$AB,MATCH($A21,a_projections!$A:$A,0),MATCH(YEAR(FG$2),a_projections!$1:$1,0))</f>
        <v>#N/A</v>
      </c>
      <c r="FH21" s="61" t="e">
        <f>100*INDEX(a_projections!$A:$AB,MATCH($A21,a_projections!$A:$A,0),MATCH(YEAR(FH$2),a_projections!$1:$1,0))</f>
        <v>#N/A</v>
      </c>
      <c r="FI21" s="61" t="e">
        <f>100*INDEX(a_projections!$A:$AB,MATCH($A21,a_projections!$A:$A,0),MATCH(YEAR(FI$2),a_projections!$1:$1,0))</f>
        <v>#N/A</v>
      </c>
      <c r="FJ21" s="61" t="e">
        <f>100*INDEX(a_projections!$A:$AB,MATCH($A21,a_projections!$A:$A,0),MATCH(YEAR(FJ$2),a_projections!$1:$1,0))</f>
        <v>#N/A</v>
      </c>
      <c r="FK21" s="61" t="e">
        <f>100*INDEX(a_projections!$A:$AB,MATCH($A21,a_projections!$A:$A,0),MATCH(YEAR(FK$2),a_projections!$1:$1,0))</f>
        <v>#N/A</v>
      </c>
      <c r="FL21" s="61" t="e">
        <f>100*INDEX(a_projections!$A:$AB,MATCH($A21,a_projections!$A:$A,0),MATCH(YEAR(FL$2),a_projections!$1:$1,0))</f>
        <v>#N/A</v>
      </c>
      <c r="FM21" s="61" t="e">
        <f>100*INDEX(a_projections!$A:$AB,MATCH($A21,a_projections!$A:$A,0),MATCH(YEAR(FM$2),a_projections!$1:$1,0))</f>
        <v>#N/A</v>
      </c>
      <c r="FN21" s="61" t="e">
        <f>100*INDEX(a_projections!$A:$AB,MATCH($A21,a_projections!$A:$A,0),MATCH(YEAR(FN$2),a_projections!$1:$1,0))</f>
        <v>#N/A</v>
      </c>
      <c r="FO21" s="61" t="e">
        <f>100*INDEX(a_projections!$A:$AB,MATCH($A21,a_projections!$A:$A,0),MATCH(YEAR(FO$2),a_projections!$1:$1,0))</f>
        <v>#N/A</v>
      </c>
      <c r="FP21" s="61" t="e">
        <f>100*INDEX(a_projections!$A:$AB,MATCH($A21,a_projections!$A:$A,0),MATCH(YEAR(FP$2),a_projections!$1:$1,0))</f>
        <v>#N/A</v>
      </c>
      <c r="FQ21" s="61" t="e">
        <f>100*INDEX(a_projections!$A:$AB,MATCH($A21,a_projections!$A:$A,0),MATCH(YEAR(FQ$2),a_projections!$1:$1,0))</f>
        <v>#N/A</v>
      </c>
      <c r="FR21" s="61" t="e">
        <f>100*INDEX(a_projections!$A:$AB,MATCH($A21,a_projections!$A:$A,0),MATCH(YEAR(FR$2),a_projections!$1:$1,0))</f>
        <v>#N/A</v>
      </c>
      <c r="FS21" s="61" t="e">
        <f>100*INDEX(a_projections!$A:$AB,MATCH($A21,a_projections!$A:$A,0),MATCH(YEAR(FS$2),a_projections!$1:$1,0))</f>
        <v>#N/A</v>
      </c>
      <c r="FT21" s="61" t="e">
        <f>100*INDEX(a_projections!$A:$AB,MATCH($A21,a_projections!$A:$A,0),MATCH(YEAR(FT$2),a_projections!$1:$1,0))</f>
        <v>#N/A</v>
      </c>
      <c r="FU21" s="61" t="e">
        <f>100*INDEX(a_projections!$A:$AB,MATCH($A21,a_projections!$A:$A,0),MATCH(YEAR(FU$2),a_projections!$1:$1,0))</f>
        <v>#N/A</v>
      </c>
      <c r="FV21" s="61" t="e">
        <f>100*INDEX(a_projections!$A:$AB,MATCH($A21,a_projections!$A:$A,0),MATCH(YEAR(FV$2),a_projections!$1:$1,0))</f>
        <v>#N/A</v>
      </c>
      <c r="FW21" s="61" t="e">
        <f>100*INDEX(a_projections!$A:$AB,MATCH($A21,a_projections!$A:$A,0),MATCH(YEAR(FW$2),a_projections!$1:$1,0))</f>
        <v>#N/A</v>
      </c>
      <c r="FX21" s="61" t="e">
        <f>100*INDEX(a_projections!$A:$AB,MATCH($A21,a_projections!$A:$A,0),MATCH(YEAR(FX$2),a_projections!$1:$1,0))</f>
        <v>#N/A</v>
      </c>
      <c r="FY21" s="61" t="e">
        <f>100*INDEX(a_projections!$A:$AB,MATCH($A21,a_projections!$A:$A,0),MATCH(YEAR(FY$2),a_projections!$1:$1,0))</f>
        <v>#N/A</v>
      </c>
      <c r="FZ21" s="61" t="e">
        <f>100*INDEX(a_projections!$A:$AB,MATCH($A21,a_projections!$A:$A,0),MATCH(YEAR(FZ$2),a_projections!$1:$1,0))</f>
        <v>#N/A</v>
      </c>
      <c r="GA21" s="61" t="e">
        <f>100*INDEX(a_projections!$A:$AB,MATCH($A21,a_projections!$A:$A,0),MATCH(YEAR(GA$2),a_projections!$1:$1,0))</f>
        <v>#N/A</v>
      </c>
      <c r="GB21" s="61" t="e">
        <f>100*INDEX(a_projections!$A:$AB,MATCH($A21,a_projections!$A:$A,0),MATCH(YEAR(GB$2),a_projections!$1:$1,0))</f>
        <v>#N/A</v>
      </c>
      <c r="GC21" s="61" t="e">
        <f>100*INDEX(a_projections!$A:$AB,MATCH($A21,a_projections!$A:$A,0),MATCH(YEAR(GC$2),a_projections!$1:$1,0))</f>
        <v>#N/A</v>
      </c>
      <c r="GD21" s="61" t="e">
        <f>100*INDEX(a_projections!$A:$AB,MATCH($A21,a_projections!$A:$A,0),MATCH(YEAR(GD$2),a_projections!$1:$1,0))</f>
        <v>#N/A</v>
      </c>
      <c r="GE21" s="61" t="e">
        <f>100*INDEX(a_projections!$A:$AB,MATCH($A21,a_projections!$A:$A,0),MATCH(YEAR(GE$2),a_projections!$1:$1,0))</f>
        <v>#N/A</v>
      </c>
      <c r="GF21" s="61" t="e">
        <f>100*INDEX(a_projections!$A:$AB,MATCH($A21,a_projections!$A:$A,0),MATCH(YEAR(GF$2),a_projections!$1:$1,0))</f>
        <v>#N/A</v>
      </c>
      <c r="GG21" s="61" t="e">
        <f>100*INDEX(a_projections!$A:$AB,MATCH($A21,a_projections!$A:$A,0),MATCH(YEAR(GG$2),a_projections!$1:$1,0))</f>
        <v>#N/A</v>
      </c>
      <c r="GH21" s="61">
        <f>100*INDEX(a_projections!$A:$AB,MATCH($A21,a_projections!$A:$A,0),MATCH(YEAR(GH$2),a_projections!$1:$1,0))</f>
        <v>0</v>
      </c>
      <c r="GI21" s="61">
        <f>100*INDEX(a_projections!$A:$AB,MATCH($A21,a_projections!$A:$A,0),MATCH(YEAR(GI$2),a_projections!$1:$1,0))</f>
        <v>0</v>
      </c>
      <c r="GJ21" s="61">
        <f>100*INDEX(a_projections!$A:$AB,MATCH($A21,a_projections!$A:$A,0),MATCH(YEAR(GJ$2),a_projections!$1:$1,0))</f>
        <v>0</v>
      </c>
      <c r="GK21" s="61">
        <f>100*INDEX(a_projections!$A:$AB,MATCH($A21,a_projections!$A:$A,0),MATCH(YEAR(GK$2),a_projections!$1:$1,0))</f>
        <v>0</v>
      </c>
      <c r="GL21" s="61">
        <f>100*INDEX(a_projections!$A:$AB,MATCH($A21,a_projections!$A:$A,0),MATCH(YEAR(GL$2),a_projections!$1:$1,0))</f>
        <v>3.9805825242718473</v>
      </c>
      <c r="GM21" s="61">
        <f>100*INDEX(a_projections!$A:$AB,MATCH($A21,a_projections!$A:$A,0),MATCH(YEAR(GM$2),a_projections!$1:$1,0))</f>
        <v>3.9805825242718473</v>
      </c>
      <c r="GN21" s="61">
        <f>100*INDEX(a_projections!$A:$AB,MATCH($A21,a_projections!$A:$A,0),MATCH(YEAR(GN$2),a_projections!$1:$1,0))</f>
        <v>3.9805825242718473</v>
      </c>
      <c r="GO21" s="61">
        <f>100*INDEX(a_projections!$A:$AB,MATCH($A21,a_projections!$A:$A,0),MATCH(YEAR(GO$2),a_projections!$1:$1,0))</f>
        <v>3.9805825242718473</v>
      </c>
      <c r="GP21" s="61">
        <f>100*INDEX(a_projections!$A:$AB,MATCH($A21,a_projections!$A:$A,0),MATCH(YEAR(GP$2),a_projections!$1:$1,0))</f>
        <v>5.7422969187675088</v>
      </c>
      <c r="GQ21" s="61">
        <f>100*INDEX(a_projections!$A:$AB,MATCH($A21,a_projections!$A:$A,0),MATCH(YEAR(GQ$2),a_projections!$1:$1,0))</f>
        <v>5.7422969187675088</v>
      </c>
      <c r="GR21" s="61">
        <f>100*INDEX(a_projections!$A:$AB,MATCH($A21,a_projections!$A:$A,0),MATCH(YEAR(GR$2),a_projections!$1:$1,0))</f>
        <v>5.7422969187675088</v>
      </c>
      <c r="GS21" s="61">
        <f>100*INDEX(a_projections!$A:$AB,MATCH($A21,a_projections!$A:$A,0),MATCH(YEAR(GS$2),a_projections!$1:$1,0))</f>
        <v>5.7422969187675088</v>
      </c>
      <c r="GT21" s="61">
        <f>100*INDEX(a_projections!$A:$AB,MATCH($A21,a_projections!$A:$A,0),MATCH(YEAR(GT$2),a_projections!$1:$1,0))</f>
        <v>5.6070640176600461</v>
      </c>
      <c r="GU21" s="61">
        <f>100*INDEX(a_projections!$A:$AB,MATCH($A21,a_projections!$A:$A,0),MATCH(YEAR(GU$2),a_projections!$1:$1,0))</f>
        <v>5.6070640176600461</v>
      </c>
      <c r="GV21" s="61">
        <f>100*INDEX(a_projections!$A:$AB,MATCH($A21,a_projections!$A:$A,0),MATCH(YEAR(GV$2),a_projections!$1:$1,0))</f>
        <v>5.6070640176600461</v>
      </c>
      <c r="GW21" s="61">
        <f>100*INDEX(a_projections!$A:$AB,MATCH($A21,a_projections!$A:$A,0),MATCH(YEAR(GW$2),a_projections!$1:$1,0))</f>
        <v>5.6070640176600461</v>
      </c>
      <c r="GX21" s="61">
        <f>100*INDEX(a_projections!$A:$AB,MATCH($A21,a_projections!$A:$A,0),MATCH(YEAR(GX$2),a_projections!$1:$1,0))</f>
        <v>5.9782608695652106</v>
      </c>
      <c r="GY21" s="61">
        <f>100*INDEX(a_projections!$A:$AB,MATCH($A21,a_projections!$A:$A,0),MATCH(YEAR(GY$2),a_projections!$1:$1,0))</f>
        <v>5.9782608695652106</v>
      </c>
      <c r="GZ21" s="61">
        <f>100*INDEX(a_projections!$A:$AB,MATCH($A21,a_projections!$A:$A,0),MATCH(YEAR(GZ$2),a_projections!$1:$1,0))</f>
        <v>5.9782608695652106</v>
      </c>
      <c r="HA21" s="61">
        <f>100*INDEX(a_projections!$A:$AB,MATCH($A21,a_projections!$A:$A,0),MATCH(YEAR(HA$2),a_projections!$1:$1,0))</f>
        <v>5.9782608695652106</v>
      </c>
      <c r="HB21" s="61">
        <f>100*INDEX(a_projections!$A:$AB,MATCH($A21,a_projections!$A:$A,0),MATCH(YEAR(HB$2),a_projections!$1:$1,0))</f>
        <v>6.1143984220907388</v>
      </c>
      <c r="HC21" s="61">
        <f>100*INDEX(a_projections!$A:$AB,MATCH($A21,a_projections!$A:$A,0),MATCH(YEAR(HC$2),a_projections!$1:$1,0))</f>
        <v>6.1143984220907388</v>
      </c>
      <c r="HD21" s="61">
        <f>100*INDEX(a_projections!$A:$AB,MATCH($A21,a_projections!$A:$A,0),MATCH(YEAR(HD$2),a_projections!$1:$1,0))</f>
        <v>6.1143984220907388</v>
      </c>
      <c r="HE21" s="61">
        <f>100*INDEX(a_projections!$A:$AB,MATCH($A21,a_projections!$A:$A,0),MATCH(YEAR(HE$2),a_projections!$1:$1,0))</f>
        <v>6.1143984220907388</v>
      </c>
      <c r="HF21" s="61">
        <f>100*INDEX(a_projections!$A:$AB,MATCH($A21,a_projections!$A:$A,0),MATCH(YEAR(HF$2),a_projections!$1:$1,0))</f>
        <v>5.9107806691449882</v>
      </c>
      <c r="HG21" s="61">
        <f>100*INDEX(a_projections!$A:$AB,MATCH($A21,a_projections!$A:$A,0),MATCH(YEAR(HG$2),a_projections!$1:$1,0))</f>
        <v>5.9107806691449882</v>
      </c>
      <c r="HH21" s="61">
        <f>100*INDEX(a_projections!$A:$AB,MATCH($A21,a_projections!$A:$A,0),MATCH(YEAR(HH$2),a_projections!$1:$1,0))</f>
        <v>5.9107806691449882</v>
      </c>
      <c r="HI21" s="61">
        <f>100*INDEX(a_projections!$A:$AB,MATCH($A21,a_projections!$A:$A,0),MATCH(YEAR(HI$2),a_projections!$1:$1,0))</f>
        <v>5.9107806691449882</v>
      </c>
      <c r="HJ21" s="61">
        <f>100*INDEX(a_projections!$A:$AB,MATCH($A21,a_projections!$A:$A,0),MATCH(YEAR(HJ$2),a_projections!$1:$1,0))</f>
        <v>5.8266058266058351</v>
      </c>
      <c r="HK21" s="61">
        <f>100*INDEX(a_projections!$A:$AB,MATCH($A21,a_projections!$A:$A,0),MATCH(YEAR(HK$2),a_projections!$1:$1,0))</f>
        <v>5.8266058266058351</v>
      </c>
      <c r="HL21" s="61">
        <f>100*INDEX(a_projections!$A:$AB,MATCH($A21,a_projections!$A:$A,0),MATCH(YEAR(HL$2),a_projections!$1:$1,0))</f>
        <v>5.8266058266058351</v>
      </c>
      <c r="HM21" s="61">
        <f>100*INDEX(a_projections!$A:$AB,MATCH($A21,a_projections!$A:$A,0),MATCH(YEAR(HM$2),a_projections!$1:$1,0))</f>
        <v>5.8266058266058351</v>
      </c>
      <c r="HN21" s="61">
        <f>100*INDEX(a_projections!$A:$AB,MATCH($A21,a_projections!$A:$A,0),MATCH(YEAR(HN$2),a_projections!$1:$1,0))</f>
        <v>5.737976782752896</v>
      </c>
      <c r="HO21" s="61">
        <f>100*INDEX(a_projections!$A:$AB,MATCH($A21,a_projections!$A:$A,0),MATCH(YEAR(HO$2),a_projections!$1:$1,0))</f>
        <v>5.737976782752896</v>
      </c>
      <c r="HP21" s="61">
        <f>100*INDEX(a_projections!$A:$AB,MATCH($A21,a_projections!$A:$A,0),MATCH(YEAR(HP$2),a_projections!$1:$1,0))</f>
        <v>5.737976782752896</v>
      </c>
      <c r="HQ21" s="61">
        <f>100*INDEX(a_projections!$A:$AB,MATCH($A21,a_projections!$A:$A,0),MATCH(YEAR(HQ$2),a_projections!$1:$1,0))</f>
        <v>5.737976782752896</v>
      </c>
      <c r="HR21" s="61">
        <f>100*INDEX(a_projections!$A:$AB,MATCH($A21,a_projections!$A:$A,0),MATCH(YEAR(HR$2),a_projections!$1:$1,0))</f>
        <v>5.7402760351317417</v>
      </c>
      <c r="HS21" s="61">
        <f>100*INDEX(a_projections!$A:$AB,MATCH($A21,a_projections!$A:$A,0),MATCH(YEAR(HS$2),a_projections!$1:$1,0))</f>
        <v>5.7402760351317417</v>
      </c>
      <c r="HT21" s="61">
        <f>100*INDEX(a_projections!$A:$AB,MATCH($A21,a_projections!$A:$A,0),MATCH(YEAR(HT$2),a_projections!$1:$1,0))</f>
        <v>5.7402760351317417</v>
      </c>
      <c r="HU21" s="61">
        <f>100*INDEX(a_projections!$A:$AB,MATCH($A21,a_projections!$A:$A,0),MATCH(YEAR(HU$2),a_projections!$1:$1,0))</f>
        <v>5.7402760351317417</v>
      </c>
      <c r="HV21" s="61">
        <f>100*INDEX(a_projections!$A:$AB,MATCH($A21,a_projections!$A:$A,0),MATCH(YEAR(HV$2),a_projections!$1:$1,0))</f>
        <v>5.3396618214179847</v>
      </c>
      <c r="HW21" s="61">
        <f>100*INDEX(a_projections!$A:$AB,MATCH($A21,a_projections!$A:$A,0),MATCH(YEAR(HW$2),a_projections!$1:$1,0))</f>
        <v>5.3396618214179847</v>
      </c>
      <c r="HX21" s="61">
        <f>100*INDEX(a_projections!$A:$AB,MATCH($A21,a_projections!$A:$A,0),MATCH(YEAR(HX$2),a_projections!$1:$1,0))</f>
        <v>5.3396618214179847</v>
      </c>
      <c r="HY21" s="61">
        <f>100*INDEX(a_projections!$A:$AB,MATCH($A21,a_projections!$A:$A,0),MATCH(YEAR(HY$2),a_projections!$1:$1,0))</f>
        <v>5.3396618214179847</v>
      </c>
      <c r="HZ21" s="61">
        <f>100*INDEX(a_projections!$A:$AB,MATCH($A21,a_projections!$A:$A,0),MATCH(YEAR(HZ$2),a_projections!$1:$1,0))</f>
        <v>5.9983103351168632</v>
      </c>
      <c r="IA21" s="61">
        <f>100*INDEX(a_projections!$A:$AB,MATCH($A21,a_projections!$A:$A,0),MATCH(YEAR(IA$2),a_projections!$1:$1,0))</f>
        <v>5.9983103351168632</v>
      </c>
      <c r="IB21" s="61">
        <f>100*INDEX(a_projections!$A:$AB,MATCH($A21,a_projections!$A:$A,0),MATCH(YEAR(IB$2),a_projections!$1:$1,0))</f>
        <v>5.9983103351168632</v>
      </c>
      <c r="IC21" s="61">
        <f>100*INDEX(a_projections!$A:$AB,MATCH($A21,a_projections!$A:$A,0),MATCH(YEAR(IC$2),a_projections!$1:$1,0))</f>
        <v>5.9983103351168632</v>
      </c>
    </row>
    <row r="22" spans="1:238" s="61" customFormat="1">
      <c r="A22" s="74" t="s">
        <v>561</v>
      </c>
      <c r="B22" s="61" t="e">
        <f>100*INDEX(a_projections!$A:$AB,MATCH($A22,a_projections!$A:$A,0),MATCH(YEAR(B$2),a_projections!$1:$1,0))</f>
        <v>#N/A</v>
      </c>
      <c r="C22" s="61" t="e">
        <f>100*INDEX(a_projections!$A:$AB,MATCH($A22,a_projections!$A:$A,0),MATCH(YEAR(C$2),a_projections!$1:$1,0))</f>
        <v>#N/A</v>
      </c>
      <c r="D22" s="61" t="e">
        <f>100*INDEX(a_projections!$A:$AB,MATCH($A22,a_projections!$A:$A,0),MATCH(YEAR(D$2),a_projections!$1:$1,0))</f>
        <v>#N/A</v>
      </c>
      <c r="E22" s="61" t="e">
        <f>100*INDEX(a_projections!$A:$AB,MATCH($A22,a_projections!$A:$A,0),MATCH(YEAR(E$2),a_projections!$1:$1,0))</f>
        <v>#N/A</v>
      </c>
      <c r="F22" s="61" t="e">
        <f>100*INDEX(a_projections!$A:$AB,MATCH($A22,a_projections!$A:$A,0),MATCH(YEAR(F$2),a_projections!$1:$1,0))</f>
        <v>#N/A</v>
      </c>
      <c r="G22" s="61" t="e">
        <f>100*INDEX(a_projections!$A:$AB,MATCH($A22,a_projections!$A:$A,0),MATCH(YEAR(G$2),a_projections!$1:$1,0))</f>
        <v>#N/A</v>
      </c>
      <c r="H22" s="61" t="e">
        <f>100*INDEX(a_projections!$A:$AB,MATCH($A22,a_projections!$A:$A,0),MATCH(YEAR(H$2),a_projections!$1:$1,0))</f>
        <v>#N/A</v>
      </c>
      <c r="I22" s="61" t="e">
        <f>100*INDEX(a_projections!$A:$AB,MATCH($A22,a_projections!$A:$A,0),MATCH(YEAR(I$2),a_projections!$1:$1,0))</f>
        <v>#N/A</v>
      </c>
      <c r="J22" s="61" t="e">
        <f>100*INDEX(a_projections!$A:$AB,MATCH($A22,a_projections!$A:$A,0),MATCH(YEAR(J$2),a_projections!$1:$1,0))</f>
        <v>#N/A</v>
      </c>
      <c r="K22" s="61" t="e">
        <f>100*INDEX(a_projections!$A:$AB,MATCH($A22,a_projections!$A:$A,0),MATCH(YEAR(K$2),a_projections!$1:$1,0))</f>
        <v>#N/A</v>
      </c>
      <c r="L22" s="61" t="e">
        <f>100*INDEX(a_projections!$A:$AB,MATCH($A22,a_projections!$A:$A,0),MATCH(YEAR(L$2),a_projections!$1:$1,0))</f>
        <v>#N/A</v>
      </c>
      <c r="M22" s="61" t="e">
        <f>100*INDEX(a_projections!$A:$AB,MATCH($A22,a_projections!$A:$A,0),MATCH(YEAR(M$2),a_projections!$1:$1,0))</f>
        <v>#N/A</v>
      </c>
      <c r="N22" s="61" t="e">
        <f>100*INDEX(a_projections!$A:$AB,MATCH($A22,a_projections!$A:$A,0),MATCH(YEAR(N$2),a_projections!$1:$1,0))</f>
        <v>#N/A</v>
      </c>
      <c r="O22" s="61" t="e">
        <f>100*INDEX(a_projections!$A:$AB,MATCH($A22,a_projections!$A:$A,0),MATCH(YEAR(O$2),a_projections!$1:$1,0))</f>
        <v>#N/A</v>
      </c>
      <c r="P22" s="61" t="e">
        <f>100*INDEX(a_projections!$A:$AB,MATCH($A22,a_projections!$A:$A,0),MATCH(YEAR(P$2),a_projections!$1:$1,0))</f>
        <v>#N/A</v>
      </c>
      <c r="Q22" s="61" t="e">
        <f>100*INDEX(a_projections!$A:$AB,MATCH($A22,a_projections!$A:$A,0),MATCH(YEAR(Q$2),a_projections!$1:$1,0))</f>
        <v>#N/A</v>
      </c>
      <c r="R22" s="61" t="e">
        <f>100*INDEX(a_projections!$A:$AB,MATCH($A22,a_projections!$A:$A,0),MATCH(YEAR(R$2),a_projections!$1:$1,0))</f>
        <v>#N/A</v>
      </c>
      <c r="S22" s="61" t="e">
        <f>100*INDEX(a_projections!$A:$AB,MATCH($A22,a_projections!$A:$A,0),MATCH(YEAR(S$2),a_projections!$1:$1,0))</f>
        <v>#N/A</v>
      </c>
      <c r="T22" s="61" t="e">
        <f>100*INDEX(a_projections!$A:$AB,MATCH($A22,a_projections!$A:$A,0),MATCH(YEAR(T$2),a_projections!$1:$1,0))</f>
        <v>#N/A</v>
      </c>
      <c r="U22" s="61" t="e">
        <f>100*INDEX(a_projections!$A:$AB,MATCH($A22,a_projections!$A:$A,0),MATCH(YEAR(U$2),a_projections!$1:$1,0))</f>
        <v>#N/A</v>
      </c>
      <c r="V22" s="61" t="e">
        <f>100*INDEX(a_projections!$A:$AB,MATCH($A22,a_projections!$A:$A,0),MATCH(YEAR(V$2),a_projections!$1:$1,0))</f>
        <v>#N/A</v>
      </c>
      <c r="W22" s="61" t="e">
        <f>100*INDEX(a_projections!$A:$AB,MATCH($A22,a_projections!$A:$A,0),MATCH(YEAR(W$2),a_projections!$1:$1,0))</f>
        <v>#N/A</v>
      </c>
      <c r="X22" s="61" t="e">
        <f>100*INDEX(a_projections!$A:$AB,MATCH($A22,a_projections!$A:$A,0),MATCH(YEAR(X$2),a_projections!$1:$1,0))</f>
        <v>#N/A</v>
      </c>
      <c r="Y22" s="61" t="e">
        <f>100*INDEX(a_projections!$A:$AB,MATCH($A22,a_projections!$A:$A,0),MATCH(YEAR(Y$2),a_projections!$1:$1,0))</f>
        <v>#N/A</v>
      </c>
      <c r="Z22" s="61" t="e">
        <f>100*INDEX(a_projections!$A:$AB,MATCH($A22,a_projections!$A:$A,0),MATCH(YEAR(Z$2),a_projections!$1:$1,0))</f>
        <v>#N/A</v>
      </c>
      <c r="AA22" s="61" t="e">
        <f>100*INDEX(a_projections!$A:$AB,MATCH($A22,a_projections!$A:$A,0),MATCH(YEAR(AA$2),a_projections!$1:$1,0))</f>
        <v>#N/A</v>
      </c>
      <c r="AB22" s="61" t="e">
        <f>100*INDEX(a_projections!$A:$AB,MATCH($A22,a_projections!$A:$A,0),MATCH(YEAR(AB$2),a_projections!$1:$1,0))</f>
        <v>#N/A</v>
      </c>
      <c r="AC22" s="61" t="e">
        <f>100*INDEX(a_projections!$A:$AB,MATCH($A22,a_projections!$A:$A,0),MATCH(YEAR(AC$2),a_projections!$1:$1,0))</f>
        <v>#N/A</v>
      </c>
      <c r="AD22" s="61" t="e">
        <f>100*INDEX(a_projections!$A:$AB,MATCH($A22,a_projections!$A:$A,0),MATCH(YEAR(AD$2),a_projections!$1:$1,0))</f>
        <v>#N/A</v>
      </c>
      <c r="AE22" s="61" t="e">
        <f>100*INDEX(a_projections!$A:$AB,MATCH($A22,a_projections!$A:$A,0),MATCH(YEAR(AE$2),a_projections!$1:$1,0))</f>
        <v>#N/A</v>
      </c>
      <c r="AF22" s="61" t="e">
        <f>100*INDEX(a_projections!$A:$AB,MATCH($A22,a_projections!$A:$A,0),MATCH(YEAR(AF$2),a_projections!$1:$1,0))</f>
        <v>#N/A</v>
      </c>
      <c r="AG22" s="61" t="e">
        <f>100*INDEX(a_projections!$A:$AB,MATCH($A22,a_projections!$A:$A,0),MATCH(YEAR(AG$2),a_projections!$1:$1,0))</f>
        <v>#N/A</v>
      </c>
      <c r="AH22" s="61" t="e">
        <f>100*INDEX(a_projections!$A:$AB,MATCH($A22,a_projections!$A:$A,0),MATCH(YEAR(AH$2),a_projections!$1:$1,0))</f>
        <v>#N/A</v>
      </c>
      <c r="AI22" s="61" t="e">
        <f>100*INDEX(a_projections!$A:$AB,MATCH($A22,a_projections!$A:$A,0),MATCH(YEAR(AI$2),a_projections!$1:$1,0))</f>
        <v>#N/A</v>
      </c>
      <c r="AJ22" s="61" t="e">
        <f>100*INDEX(a_projections!$A:$AB,MATCH($A22,a_projections!$A:$A,0),MATCH(YEAR(AJ$2),a_projections!$1:$1,0))</f>
        <v>#N/A</v>
      </c>
      <c r="AK22" s="61" t="e">
        <f>100*INDEX(a_projections!$A:$AB,MATCH($A22,a_projections!$A:$A,0),MATCH(YEAR(AK$2),a_projections!$1:$1,0))</f>
        <v>#N/A</v>
      </c>
      <c r="AL22" s="61" t="e">
        <f>100*INDEX(a_projections!$A:$AB,MATCH($A22,a_projections!$A:$A,0),MATCH(YEAR(AL$2),a_projections!$1:$1,0))</f>
        <v>#N/A</v>
      </c>
      <c r="AM22" s="61" t="e">
        <f>100*INDEX(a_projections!$A:$AB,MATCH($A22,a_projections!$A:$A,0),MATCH(YEAR(AM$2),a_projections!$1:$1,0))</f>
        <v>#N/A</v>
      </c>
      <c r="AN22" s="61" t="e">
        <f>100*INDEX(a_projections!$A:$AB,MATCH($A22,a_projections!$A:$A,0),MATCH(YEAR(AN$2),a_projections!$1:$1,0))</f>
        <v>#N/A</v>
      </c>
      <c r="AO22" s="61" t="e">
        <f>100*INDEX(a_projections!$A:$AB,MATCH($A22,a_projections!$A:$A,0),MATCH(YEAR(AO$2),a_projections!$1:$1,0))</f>
        <v>#N/A</v>
      </c>
      <c r="AP22" s="61" t="e">
        <f>100*INDEX(a_projections!$A:$AB,MATCH($A22,a_projections!$A:$A,0),MATCH(YEAR(AP$2),a_projections!$1:$1,0))</f>
        <v>#N/A</v>
      </c>
      <c r="AQ22" s="61" t="e">
        <f>100*INDEX(a_projections!$A:$AB,MATCH($A22,a_projections!$A:$A,0),MATCH(YEAR(AQ$2),a_projections!$1:$1,0))</f>
        <v>#N/A</v>
      </c>
      <c r="AR22" s="61" t="e">
        <f>100*INDEX(a_projections!$A:$AB,MATCH($A22,a_projections!$A:$A,0),MATCH(YEAR(AR$2),a_projections!$1:$1,0))</f>
        <v>#N/A</v>
      </c>
      <c r="AS22" s="61" t="e">
        <f>100*INDEX(a_projections!$A:$AB,MATCH($A22,a_projections!$A:$A,0),MATCH(YEAR(AS$2),a_projections!$1:$1,0))</f>
        <v>#N/A</v>
      </c>
      <c r="AT22" s="61" t="e">
        <f>100*INDEX(a_projections!$A:$AB,MATCH($A22,a_projections!$A:$A,0),MATCH(YEAR(AT$2),a_projections!$1:$1,0))</f>
        <v>#N/A</v>
      </c>
      <c r="AU22" s="61" t="e">
        <f>100*INDEX(a_projections!$A:$AB,MATCH($A22,a_projections!$A:$A,0),MATCH(YEAR(AU$2),a_projections!$1:$1,0))</f>
        <v>#N/A</v>
      </c>
      <c r="AV22" s="61" t="e">
        <f>100*INDEX(a_projections!$A:$AB,MATCH($A22,a_projections!$A:$A,0),MATCH(YEAR(AV$2),a_projections!$1:$1,0))</f>
        <v>#N/A</v>
      </c>
      <c r="AW22" s="61" t="e">
        <f>100*INDEX(a_projections!$A:$AB,MATCH($A22,a_projections!$A:$A,0),MATCH(YEAR(AW$2),a_projections!$1:$1,0))</f>
        <v>#N/A</v>
      </c>
      <c r="AX22" s="61" t="e">
        <f>100*INDEX(a_projections!$A:$AB,MATCH($A22,a_projections!$A:$A,0),MATCH(YEAR(AX$2),a_projections!$1:$1,0))</f>
        <v>#N/A</v>
      </c>
      <c r="AY22" s="61" t="e">
        <f>100*INDEX(a_projections!$A:$AB,MATCH($A22,a_projections!$A:$A,0),MATCH(YEAR(AY$2),a_projections!$1:$1,0))</f>
        <v>#N/A</v>
      </c>
      <c r="AZ22" s="61" t="e">
        <f>100*INDEX(a_projections!$A:$AB,MATCH($A22,a_projections!$A:$A,0),MATCH(YEAR(AZ$2),a_projections!$1:$1,0))</f>
        <v>#N/A</v>
      </c>
      <c r="BA22" s="61" t="e">
        <f>100*INDEX(a_projections!$A:$AB,MATCH($A22,a_projections!$A:$A,0),MATCH(YEAR(BA$2),a_projections!$1:$1,0))</f>
        <v>#N/A</v>
      </c>
      <c r="BB22" s="61" t="e">
        <f>100*INDEX(a_projections!$A:$AB,MATCH($A22,a_projections!$A:$A,0),MATCH(YEAR(BB$2),a_projections!$1:$1,0))</f>
        <v>#N/A</v>
      </c>
      <c r="BC22" s="61" t="e">
        <f>100*INDEX(a_projections!$A:$AB,MATCH($A22,a_projections!$A:$A,0),MATCH(YEAR(BC$2),a_projections!$1:$1,0))</f>
        <v>#N/A</v>
      </c>
      <c r="BD22" s="61" t="e">
        <f>100*INDEX(a_projections!$A:$AB,MATCH($A22,a_projections!$A:$A,0),MATCH(YEAR(BD$2),a_projections!$1:$1,0))</f>
        <v>#N/A</v>
      </c>
      <c r="BE22" s="61" t="e">
        <f>100*INDEX(a_projections!$A:$AB,MATCH($A22,a_projections!$A:$A,0),MATCH(YEAR(BE$2),a_projections!$1:$1,0))</f>
        <v>#N/A</v>
      </c>
      <c r="BF22" s="61" t="e">
        <f>100*INDEX(a_projections!$A:$AB,MATCH($A22,a_projections!$A:$A,0),MATCH(YEAR(BF$2),a_projections!$1:$1,0))</f>
        <v>#N/A</v>
      </c>
      <c r="BG22" s="61" t="e">
        <f>100*INDEX(a_projections!$A:$AB,MATCH($A22,a_projections!$A:$A,0),MATCH(YEAR(BG$2),a_projections!$1:$1,0))</f>
        <v>#N/A</v>
      </c>
      <c r="BH22" s="61" t="e">
        <f>100*INDEX(a_projections!$A:$AB,MATCH($A22,a_projections!$A:$A,0),MATCH(YEAR(BH$2),a_projections!$1:$1,0))</f>
        <v>#N/A</v>
      </c>
      <c r="BI22" s="61" t="e">
        <f>100*INDEX(a_projections!$A:$AB,MATCH($A22,a_projections!$A:$A,0),MATCH(YEAR(BI$2),a_projections!$1:$1,0))</f>
        <v>#N/A</v>
      </c>
      <c r="BJ22" s="61" t="e">
        <f>100*INDEX(a_projections!$A:$AB,MATCH($A22,a_projections!$A:$A,0),MATCH(YEAR(BJ$2),a_projections!$1:$1,0))</f>
        <v>#N/A</v>
      </c>
      <c r="BK22" s="61" t="e">
        <f>100*INDEX(a_projections!$A:$AB,MATCH($A22,a_projections!$A:$A,0),MATCH(YEAR(BK$2),a_projections!$1:$1,0))</f>
        <v>#N/A</v>
      </c>
      <c r="BL22" s="61" t="e">
        <f>100*INDEX(a_projections!$A:$AB,MATCH($A22,a_projections!$A:$A,0),MATCH(YEAR(BL$2),a_projections!$1:$1,0))</f>
        <v>#N/A</v>
      </c>
      <c r="BM22" s="61" t="e">
        <f>100*INDEX(a_projections!$A:$AB,MATCH($A22,a_projections!$A:$A,0),MATCH(YEAR(BM$2),a_projections!$1:$1,0))</f>
        <v>#N/A</v>
      </c>
      <c r="BN22" s="61" t="e">
        <f>100*INDEX(a_projections!$A:$AB,MATCH($A22,a_projections!$A:$A,0),MATCH(YEAR(BN$2),a_projections!$1:$1,0))</f>
        <v>#N/A</v>
      </c>
      <c r="BO22" s="61" t="e">
        <f>100*INDEX(a_projections!$A:$AB,MATCH($A22,a_projections!$A:$A,0),MATCH(YEAR(BO$2),a_projections!$1:$1,0))</f>
        <v>#N/A</v>
      </c>
      <c r="BP22" s="61" t="e">
        <f>100*INDEX(a_projections!$A:$AB,MATCH($A22,a_projections!$A:$A,0),MATCH(YEAR(BP$2),a_projections!$1:$1,0))</f>
        <v>#N/A</v>
      </c>
      <c r="BQ22" s="61" t="e">
        <f>100*INDEX(a_projections!$A:$AB,MATCH($A22,a_projections!$A:$A,0),MATCH(YEAR(BQ$2),a_projections!$1:$1,0))</f>
        <v>#N/A</v>
      </c>
      <c r="BR22" s="61" t="e">
        <f>100*INDEX(a_projections!$A:$AB,MATCH($A22,a_projections!$A:$A,0),MATCH(YEAR(BR$2),a_projections!$1:$1,0))</f>
        <v>#N/A</v>
      </c>
      <c r="BS22" s="61" t="e">
        <f>100*INDEX(a_projections!$A:$AB,MATCH($A22,a_projections!$A:$A,0),MATCH(YEAR(BS$2),a_projections!$1:$1,0))</f>
        <v>#N/A</v>
      </c>
      <c r="BT22" s="61" t="e">
        <f>100*INDEX(a_projections!$A:$AB,MATCH($A22,a_projections!$A:$A,0),MATCH(YEAR(BT$2),a_projections!$1:$1,0))</f>
        <v>#N/A</v>
      </c>
      <c r="BU22" s="61" t="e">
        <f>100*INDEX(a_projections!$A:$AB,MATCH($A22,a_projections!$A:$A,0),MATCH(YEAR(BU$2),a_projections!$1:$1,0))</f>
        <v>#N/A</v>
      </c>
      <c r="BV22" s="61" t="e">
        <f>100*INDEX(a_projections!$A:$AB,MATCH($A22,a_projections!$A:$A,0),MATCH(YEAR(BV$2),a_projections!$1:$1,0))</f>
        <v>#N/A</v>
      </c>
      <c r="BW22" s="61" t="e">
        <f>100*INDEX(a_projections!$A:$AB,MATCH($A22,a_projections!$A:$A,0),MATCH(YEAR(BW$2),a_projections!$1:$1,0))</f>
        <v>#N/A</v>
      </c>
      <c r="BX22" s="61" t="e">
        <f>100*INDEX(a_projections!$A:$AB,MATCH($A22,a_projections!$A:$A,0),MATCH(YEAR(BX$2),a_projections!$1:$1,0))</f>
        <v>#N/A</v>
      </c>
      <c r="BY22" s="61" t="e">
        <f>100*INDEX(a_projections!$A:$AB,MATCH($A22,a_projections!$A:$A,0),MATCH(YEAR(BY$2),a_projections!$1:$1,0))</f>
        <v>#N/A</v>
      </c>
      <c r="BZ22" s="61" t="e">
        <f>100*INDEX(a_projections!$A:$AB,MATCH($A22,a_projections!$A:$A,0),MATCH(YEAR(BZ$2),a_projections!$1:$1,0))</f>
        <v>#N/A</v>
      </c>
      <c r="CA22" s="61" t="e">
        <f>100*INDEX(a_projections!$A:$AB,MATCH($A22,a_projections!$A:$A,0),MATCH(YEAR(CA$2),a_projections!$1:$1,0))</f>
        <v>#N/A</v>
      </c>
      <c r="CB22" s="61" t="e">
        <f>100*INDEX(a_projections!$A:$AB,MATCH($A22,a_projections!$A:$A,0),MATCH(YEAR(CB$2),a_projections!$1:$1,0))</f>
        <v>#N/A</v>
      </c>
      <c r="CC22" s="61" t="e">
        <f>100*INDEX(a_projections!$A:$AB,MATCH($A22,a_projections!$A:$A,0),MATCH(YEAR(CC$2),a_projections!$1:$1,0))</f>
        <v>#N/A</v>
      </c>
      <c r="CD22" s="61" t="e">
        <f>100*INDEX(a_projections!$A:$AB,MATCH($A22,a_projections!$A:$A,0),MATCH(YEAR(CD$2),a_projections!$1:$1,0))</f>
        <v>#N/A</v>
      </c>
      <c r="CE22" s="61" t="e">
        <f>100*INDEX(a_projections!$A:$AB,MATCH($A22,a_projections!$A:$A,0),MATCH(YEAR(CE$2),a_projections!$1:$1,0))</f>
        <v>#N/A</v>
      </c>
      <c r="CF22" s="61" t="e">
        <f>100*INDEX(a_projections!$A:$AB,MATCH($A22,a_projections!$A:$A,0),MATCH(YEAR(CF$2),a_projections!$1:$1,0))</f>
        <v>#N/A</v>
      </c>
      <c r="CG22" s="61" t="e">
        <f>100*INDEX(a_projections!$A:$AB,MATCH($A22,a_projections!$A:$A,0),MATCH(YEAR(CG$2),a_projections!$1:$1,0))</f>
        <v>#N/A</v>
      </c>
      <c r="CH22" s="61" t="e">
        <f>100*INDEX(a_projections!$A:$AB,MATCH($A22,a_projections!$A:$A,0),MATCH(YEAR(CH$2),a_projections!$1:$1,0))</f>
        <v>#N/A</v>
      </c>
      <c r="CI22" s="61" t="e">
        <f>100*INDEX(a_projections!$A:$AB,MATCH($A22,a_projections!$A:$A,0),MATCH(YEAR(CI$2),a_projections!$1:$1,0))</f>
        <v>#N/A</v>
      </c>
      <c r="CJ22" s="61" t="e">
        <f>100*INDEX(a_projections!$A:$AB,MATCH($A22,a_projections!$A:$A,0),MATCH(YEAR(CJ$2),a_projections!$1:$1,0))</f>
        <v>#N/A</v>
      </c>
      <c r="CK22" s="61" t="e">
        <f>100*INDEX(a_projections!$A:$AB,MATCH($A22,a_projections!$A:$A,0),MATCH(YEAR(CK$2),a_projections!$1:$1,0))</f>
        <v>#N/A</v>
      </c>
      <c r="CL22" s="61" t="e">
        <f>100*INDEX(a_projections!$A:$AB,MATCH($A22,a_projections!$A:$A,0),MATCH(YEAR(CL$2),a_projections!$1:$1,0))</f>
        <v>#N/A</v>
      </c>
      <c r="CM22" s="61" t="e">
        <f>100*INDEX(a_projections!$A:$AB,MATCH($A22,a_projections!$A:$A,0),MATCH(YEAR(CM$2),a_projections!$1:$1,0))</f>
        <v>#N/A</v>
      </c>
      <c r="CN22" s="61" t="e">
        <f>100*INDEX(a_projections!$A:$AB,MATCH($A22,a_projections!$A:$A,0),MATCH(YEAR(CN$2),a_projections!$1:$1,0))</f>
        <v>#N/A</v>
      </c>
      <c r="CO22" s="61" t="e">
        <f>100*INDEX(a_projections!$A:$AB,MATCH($A22,a_projections!$A:$A,0),MATCH(YEAR(CO$2),a_projections!$1:$1,0))</f>
        <v>#N/A</v>
      </c>
      <c r="CP22" s="61" t="e">
        <f>100*INDEX(a_projections!$A:$AB,MATCH($A22,a_projections!$A:$A,0),MATCH(YEAR(CP$2),a_projections!$1:$1,0))</f>
        <v>#N/A</v>
      </c>
      <c r="CQ22" s="61" t="e">
        <f>100*INDEX(a_projections!$A:$AB,MATCH($A22,a_projections!$A:$A,0),MATCH(YEAR(CQ$2),a_projections!$1:$1,0))</f>
        <v>#N/A</v>
      </c>
      <c r="CR22" s="61" t="e">
        <f>100*INDEX(a_projections!$A:$AB,MATCH($A22,a_projections!$A:$A,0),MATCH(YEAR(CR$2),a_projections!$1:$1,0))</f>
        <v>#N/A</v>
      </c>
      <c r="CS22" s="61" t="e">
        <f>100*INDEX(a_projections!$A:$AB,MATCH($A22,a_projections!$A:$A,0),MATCH(YEAR(CS$2),a_projections!$1:$1,0))</f>
        <v>#N/A</v>
      </c>
      <c r="CT22" s="61" t="e">
        <f>100*INDEX(a_projections!$A:$AB,MATCH($A22,a_projections!$A:$A,0),MATCH(YEAR(CT$2),a_projections!$1:$1,0))</f>
        <v>#N/A</v>
      </c>
      <c r="CU22" s="61" t="e">
        <f>100*INDEX(a_projections!$A:$AB,MATCH($A22,a_projections!$A:$A,0),MATCH(YEAR(CU$2),a_projections!$1:$1,0))</f>
        <v>#N/A</v>
      </c>
      <c r="CV22" s="61" t="e">
        <f>100*INDEX(a_projections!$A:$AB,MATCH($A22,a_projections!$A:$A,0),MATCH(YEAR(CV$2),a_projections!$1:$1,0))</f>
        <v>#N/A</v>
      </c>
      <c r="CW22" s="61" t="e">
        <f>100*INDEX(a_projections!$A:$AB,MATCH($A22,a_projections!$A:$A,0),MATCH(YEAR(CW$2),a_projections!$1:$1,0))</f>
        <v>#N/A</v>
      </c>
      <c r="CX22" s="61" t="e">
        <f>100*INDEX(a_projections!$A:$AB,MATCH($A22,a_projections!$A:$A,0),MATCH(YEAR(CX$2),a_projections!$1:$1,0))</f>
        <v>#N/A</v>
      </c>
      <c r="CY22" s="61" t="e">
        <f>100*INDEX(a_projections!$A:$AB,MATCH($A22,a_projections!$A:$A,0),MATCH(YEAR(CY$2),a_projections!$1:$1,0))</f>
        <v>#N/A</v>
      </c>
      <c r="CZ22" s="61" t="e">
        <f>100*INDEX(a_projections!$A:$AB,MATCH($A22,a_projections!$A:$A,0),MATCH(YEAR(CZ$2),a_projections!$1:$1,0))</f>
        <v>#N/A</v>
      </c>
      <c r="DA22" s="61" t="e">
        <f>100*INDEX(a_projections!$A:$AB,MATCH($A22,a_projections!$A:$A,0),MATCH(YEAR(DA$2),a_projections!$1:$1,0))</f>
        <v>#N/A</v>
      </c>
      <c r="DB22" s="61" t="e">
        <f>100*INDEX(a_projections!$A:$AB,MATCH($A22,a_projections!$A:$A,0),MATCH(YEAR(DB$2),a_projections!$1:$1,0))</f>
        <v>#N/A</v>
      </c>
      <c r="DC22" s="61" t="e">
        <f>100*INDEX(a_projections!$A:$AB,MATCH($A22,a_projections!$A:$A,0),MATCH(YEAR(DC$2),a_projections!$1:$1,0))</f>
        <v>#N/A</v>
      </c>
      <c r="DD22" s="61" t="e">
        <f>100*INDEX(a_projections!$A:$AB,MATCH($A22,a_projections!$A:$A,0),MATCH(YEAR(DD$2),a_projections!$1:$1,0))</f>
        <v>#N/A</v>
      </c>
      <c r="DE22" s="61" t="e">
        <f>100*INDEX(a_projections!$A:$AB,MATCH($A22,a_projections!$A:$A,0),MATCH(YEAR(DE$2),a_projections!$1:$1,0))</f>
        <v>#N/A</v>
      </c>
      <c r="DF22" s="61" t="e">
        <f>100*INDEX(a_projections!$A:$AB,MATCH($A22,a_projections!$A:$A,0),MATCH(YEAR(DF$2),a_projections!$1:$1,0))</f>
        <v>#N/A</v>
      </c>
      <c r="DG22" s="61" t="e">
        <f>100*INDEX(a_projections!$A:$AB,MATCH($A22,a_projections!$A:$A,0),MATCH(YEAR(DG$2),a_projections!$1:$1,0))</f>
        <v>#N/A</v>
      </c>
      <c r="DH22" s="61" t="e">
        <f>100*INDEX(a_projections!$A:$AB,MATCH($A22,a_projections!$A:$A,0),MATCH(YEAR(DH$2),a_projections!$1:$1,0))</f>
        <v>#N/A</v>
      </c>
      <c r="DI22" s="61" t="e">
        <f>100*INDEX(a_projections!$A:$AB,MATCH($A22,a_projections!$A:$A,0),MATCH(YEAR(DI$2),a_projections!$1:$1,0))</f>
        <v>#N/A</v>
      </c>
      <c r="DJ22" s="61" t="e">
        <f>100*INDEX(a_projections!$A:$AB,MATCH($A22,a_projections!$A:$A,0),MATCH(YEAR(DJ$2),a_projections!$1:$1,0))</f>
        <v>#N/A</v>
      </c>
      <c r="DK22" s="61" t="e">
        <f>100*INDEX(a_projections!$A:$AB,MATCH($A22,a_projections!$A:$A,0),MATCH(YEAR(DK$2),a_projections!$1:$1,0))</f>
        <v>#N/A</v>
      </c>
      <c r="DL22" s="61" t="e">
        <f>100*INDEX(a_projections!$A:$AB,MATCH($A22,a_projections!$A:$A,0),MATCH(YEAR(DL$2),a_projections!$1:$1,0))</f>
        <v>#N/A</v>
      </c>
      <c r="DM22" s="61" t="e">
        <f>100*INDEX(a_projections!$A:$AB,MATCH($A22,a_projections!$A:$A,0),MATCH(YEAR(DM$2),a_projections!$1:$1,0))</f>
        <v>#N/A</v>
      </c>
      <c r="DN22" s="61" t="e">
        <f>100*INDEX(a_projections!$A:$AB,MATCH($A22,a_projections!$A:$A,0),MATCH(YEAR(DN$2),a_projections!$1:$1,0))</f>
        <v>#N/A</v>
      </c>
      <c r="DO22" s="61" t="e">
        <f>100*INDEX(a_projections!$A:$AB,MATCH($A22,a_projections!$A:$A,0),MATCH(YEAR(DO$2),a_projections!$1:$1,0))</f>
        <v>#N/A</v>
      </c>
      <c r="DP22" s="61" t="e">
        <f>100*INDEX(a_projections!$A:$AB,MATCH($A22,a_projections!$A:$A,0),MATCH(YEAR(DP$2),a_projections!$1:$1,0))</f>
        <v>#N/A</v>
      </c>
      <c r="DQ22" s="61" t="e">
        <f>100*INDEX(a_projections!$A:$AB,MATCH($A22,a_projections!$A:$A,0),MATCH(YEAR(DQ$2),a_projections!$1:$1,0))</f>
        <v>#N/A</v>
      </c>
      <c r="DR22" s="61" t="e">
        <f>100*INDEX(a_projections!$A:$AB,MATCH($A22,a_projections!$A:$A,0),MATCH(YEAR(DR$2),a_projections!$1:$1,0))</f>
        <v>#N/A</v>
      </c>
      <c r="DS22" s="61" t="e">
        <f>100*INDEX(a_projections!$A:$AB,MATCH($A22,a_projections!$A:$A,0),MATCH(YEAR(DS$2),a_projections!$1:$1,0))</f>
        <v>#N/A</v>
      </c>
      <c r="DT22" s="61" t="e">
        <f>100*INDEX(a_projections!$A:$AB,MATCH($A22,a_projections!$A:$A,0),MATCH(YEAR(DT$2),a_projections!$1:$1,0))</f>
        <v>#N/A</v>
      </c>
      <c r="DU22" s="61" t="e">
        <f>100*INDEX(a_projections!$A:$AB,MATCH($A22,a_projections!$A:$A,0),MATCH(YEAR(DU$2),a_projections!$1:$1,0))</f>
        <v>#N/A</v>
      </c>
      <c r="DV22" s="61" t="e">
        <f>100*INDEX(a_projections!$A:$AB,MATCH($A22,a_projections!$A:$A,0),MATCH(YEAR(DV$2),a_projections!$1:$1,0))</f>
        <v>#N/A</v>
      </c>
      <c r="DW22" s="61" t="e">
        <f>100*INDEX(a_projections!$A:$AB,MATCH($A22,a_projections!$A:$A,0),MATCH(YEAR(DW$2),a_projections!$1:$1,0))</f>
        <v>#N/A</v>
      </c>
      <c r="DX22" s="61" t="e">
        <f>100*INDEX(a_projections!$A:$AB,MATCH($A22,a_projections!$A:$A,0),MATCH(YEAR(DX$2),a_projections!$1:$1,0))</f>
        <v>#N/A</v>
      </c>
      <c r="DY22" s="61" t="e">
        <f>100*INDEX(a_projections!$A:$AB,MATCH($A22,a_projections!$A:$A,0),MATCH(YEAR(DY$2),a_projections!$1:$1,0))</f>
        <v>#N/A</v>
      </c>
      <c r="DZ22" s="61" t="e">
        <f>100*INDEX(a_projections!$A:$AB,MATCH($A22,a_projections!$A:$A,0),MATCH(YEAR(DZ$2),a_projections!$1:$1,0))</f>
        <v>#N/A</v>
      </c>
      <c r="EA22" s="61" t="e">
        <f>100*INDEX(a_projections!$A:$AB,MATCH($A22,a_projections!$A:$A,0),MATCH(YEAR(EA$2),a_projections!$1:$1,0))</f>
        <v>#N/A</v>
      </c>
      <c r="EB22" s="61" t="e">
        <f>100*INDEX(a_projections!$A:$AB,MATCH($A22,a_projections!$A:$A,0),MATCH(YEAR(EB$2),a_projections!$1:$1,0))</f>
        <v>#N/A</v>
      </c>
      <c r="EC22" s="61" t="e">
        <f>100*INDEX(a_projections!$A:$AB,MATCH($A22,a_projections!$A:$A,0),MATCH(YEAR(EC$2),a_projections!$1:$1,0))</f>
        <v>#N/A</v>
      </c>
      <c r="ED22" s="61" t="e">
        <f>100*INDEX(a_projections!$A:$AB,MATCH($A22,a_projections!$A:$A,0),MATCH(YEAR(ED$2),a_projections!$1:$1,0))</f>
        <v>#N/A</v>
      </c>
      <c r="EE22" s="61" t="e">
        <f>100*INDEX(a_projections!$A:$AB,MATCH($A22,a_projections!$A:$A,0),MATCH(YEAR(EE$2),a_projections!$1:$1,0))</f>
        <v>#N/A</v>
      </c>
      <c r="EF22" s="61" t="e">
        <f>100*INDEX(a_projections!$A:$AB,MATCH($A22,a_projections!$A:$A,0),MATCH(YEAR(EF$2),a_projections!$1:$1,0))</f>
        <v>#N/A</v>
      </c>
      <c r="EG22" s="61" t="e">
        <f>100*INDEX(a_projections!$A:$AB,MATCH($A22,a_projections!$A:$A,0),MATCH(YEAR(EG$2),a_projections!$1:$1,0))</f>
        <v>#N/A</v>
      </c>
      <c r="EH22" s="61" t="e">
        <f>100*INDEX(a_projections!$A:$AB,MATCH($A22,a_projections!$A:$A,0),MATCH(YEAR(EH$2),a_projections!$1:$1,0))</f>
        <v>#N/A</v>
      </c>
      <c r="EI22" s="61" t="e">
        <f>100*INDEX(a_projections!$A:$AB,MATCH($A22,a_projections!$A:$A,0),MATCH(YEAR(EI$2),a_projections!$1:$1,0))</f>
        <v>#N/A</v>
      </c>
      <c r="EJ22" s="61" t="e">
        <f>100*INDEX(a_projections!$A:$AB,MATCH($A22,a_projections!$A:$A,0),MATCH(YEAR(EJ$2),a_projections!$1:$1,0))</f>
        <v>#N/A</v>
      </c>
      <c r="EK22" s="61" t="e">
        <f>100*INDEX(a_projections!$A:$AB,MATCH($A22,a_projections!$A:$A,0),MATCH(YEAR(EK$2),a_projections!$1:$1,0))</f>
        <v>#N/A</v>
      </c>
      <c r="EL22" s="61" t="e">
        <f>100*INDEX(a_projections!$A:$AB,MATCH($A22,a_projections!$A:$A,0),MATCH(YEAR(EL$2),a_projections!$1:$1,0))</f>
        <v>#N/A</v>
      </c>
      <c r="EM22" s="61" t="e">
        <f>100*INDEX(a_projections!$A:$AB,MATCH($A22,a_projections!$A:$A,0),MATCH(YEAR(EM$2),a_projections!$1:$1,0))</f>
        <v>#N/A</v>
      </c>
      <c r="EN22" s="61" t="e">
        <f>100*INDEX(a_projections!$A:$AB,MATCH($A22,a_projections!$A:$A,0),MATCH(YEAR(EN$2),a_projections!$1:$1,0))</f>
        <v>#N/A</v>
      </c>
      <c r="EO22" s="61" t="e">
        <f>100*INDEX(a_projections!$A:$AB,MATCH($A22,a_projections!$A:$A,0),MATCH(YEAR(EO$2),a_projections!$1:$1,0))</f>
        <v>#N/A</v>
      </c>
      <c r="EP22" s="61" t="e">
        <f>100*INDEX(a_projections!$A:$AB,MATCH($A22,a_projections!$A:$A,0),MATCH(YEAR(EP$2),a_projections!$1:$1,0))</f>
        <v>#N/A</v>
      </c>
      <c r="EQ22" s="61" t="e">
        <f>100*INDEX(a_projections!$A:$AB,MATCH($A22,a_projections!$A:$A,0),MATCH(YEAR(EQ$2),a_projections!$1:$1,0))</f>
        <v>#N/A</v>
      </c>
      <c r="ER22" s="61" t="e">
        <f>100*INDEX(a_projections!$A:$AB,MATCH($A22,a_projections!$A:$A,0),MATCH(YEAR(ER$2),a_projections!$1:$1,0))</f>
        <v>#N/A</v>
      </c>
      <c r="ES22" s="61" t="e">
        <f>100*INDEX(a_projections!$A:$AB,MATCH($A22,a_projections!$A:$A,0),MATCH(YEAR(ES$2),a_projections!$1:$1,0))</f>
        <v>#N/A</v>
      </c>
      <c r="ET22" s="61" t="e">
        <f>100*INDEX(a_projections!$A:$AB,MATCH($A22,a_projections!$A:$A,0),MATCH(YEAR(ET$2),a_projections!$1:$1,0))</f>
        <v>#N/A</v>
      </c>
      <c r="EU22" s="61" t="e">
        <f>100*INDEX(a_projections!$A:$AB,MATCH($A22,a_projections!$A:$A,0),MATCH(YEAR(EU$2),a_projections!$1:$1,0))</f>
        <v>#N/A</v>
      </c>
      <c r="EV22" s="61" t="e">
        <f>100*INDEX(a_projections!$A:$AB,MATCH($A22,a_projections!$A:$A,0),MATCH(YEAR(EV$2),a_projections!$1:$1,0))</f>
        <v>#N/A</v>
      </c>
      <c r="EW22" s="61" t="e">
        <f>100*INDEX(a_projections!$A:$AB,MATCH($A22,a_projections!$A:$A,0),MATCH(YEAR(EW$2),a_projections!$1:$1,0))</f>
        <v>#N/A</v>
      </c>
      <c r="EX22" s="61" t="e">
        <f>100*INDEX(a_projections!$A:$AB,MATCH($A22,a_projections!$A:$A,0),MATCH(YEAR(EX$2),a_projections!$1:$1,0))</f>
        <v>#N/A</v>
      </c>
      <c r="EY22" s="61" t="e">
        <f>100*INDEX(a_projections!$A:$AB,MATCH($A22,a_projections!$A:$A,0),MATCH(YEAR(EY$2),a_projections!$1:$1,0))</f>
        <v>#N/A</v>
      </c>
      <c r="EZ22" s="61" t="e">
        <f>100*INDEX(a_projections!$A:$AB,MATCH($A22,a_projections!$A:$A,0),MATCH(YEAR(EZ$2),a_projections!$1:$1,0))</f>
        <v>#N/A</v>
      </c>
      <c r="FA22" s="61" t="e">
        <f>100*INDEX(a_projections!$A:$AB,MATCH($A22,a_projections!$A:$A,0),MATCH(YEAR(FA$2),a_projections!$1:$1,0))</f>
        <v>#N/A</v>
      </c>
      <c r="FB22" s="61" t="e">
        <f>100*INDEX(a_projections!$A:$AB,MATCH($A22,a_projections!$A:$A,0),MATCH(YEAR(FB$2),a_projections!$1:$1,0))</f>
        <v>#N/A</v>
      </c>
      <c r="FC22" s="61" t="e">
        <f>100*INDEX(a_projections!$A:$AB,MATCH($A22,a_projections!$A:$A,0),MATCH(YEAR(FC$2),a_projections!$1:$1,0))</f>
        <v>#N/A</v>
      </c>
      <c r="FD22" s="61" t="e">
        <f>100*INDEX(a_projections!$A:$AB,MATCH($A22,a_projections!$A:$A,0),MATCH(YEAR(FD$2),a_projections!$1:$1,0))</f>
        <v>#N/A</v>
      </c>
      <c r="FE22" s="61" t="e">
        <f>100*INDEX(a_projections!$A:$AB,MATCH($A22,a_projections!$A:$A,0),MATCH(YEAR(FE$2),a_projections!$1:$1,0))</f>
        <v>#N/A</v>
      </c>
      <c r="FF22" s="61" t="e">
        <f>100*INDEX(a_projections!$A:$AB,MATCH($A22,a_projections!$A:$A,0),MATCH(YEAR(FF$2),a_projections!$1:$1,0))</f>
        <v>#N/A</v>
      </c>
      <c r="FG22" s="61" t="e">
        <f>100*INDEX(a_projections!$A:$AB,MATCH($A22,a_projections!$A:$A,0),MATCH(YEAR(FG$2),a_projections!$1:$1,0))</f>
        <v>#N/A</v>
      </c>
      <c r="FH22" s="61" t="e">
        <f>100*INDEX(a_projections!$A:$AB,MATCH($A22,a_projections!$A:$A,0),MATCH(YEAR(FH$2),a_projections!$1:$1,0))</f>
        <v>#N/A</v>
      </c>
      <c r="FI22" s="61" t="e">
        <f>100*INDEX(a_projections!$A:$AB,MATCH($A22,a_projections!$A:$A,0),MATCH(YEAR(FI$2),a_projections!$1:$1,0))</f>
        <v>#N/A</v>
      </c>
      <c r="FJ22" s="61" t="e">
        <f>100*INDEX(a_projections!$A:$AB,MATCH($A22,a_projections!$A:$A,0),MATCH(YEAR(FJ$2),a_projections!$1:$1,0))</f>
        <v>#N/A</v>
      </c>
      <c r="FK22" s="61" t="e">
        <f>100*INDEX(a_projections!$A:$AB,MATCH($A22,a_projections!$A:$A,0),MATCH(YEAR(FK$2),a_projections!$1:$1,0))</f>
        <v>#N/A</v>
      </c>
      <c r="FL22" s="61" t="e">
        <f>100*INDEX(a_projections!$A:$AB,MATCH($A22,a_projections!$A:$A,0),MATCH(YEAR(FL$2),a_projections!$1:$1,0))</f>
        <v>#N/A</v>
      </c>
      <c r="FM22" s="61" t="e">
        <f>100*INDEX(a_projections!$A:$AB,MATCH($A22,a_projections!$A:$A,0),MATCH(YEAR(FM$2),a_projections!$1:$1,0))</f>
        <v>#N/A</v>
      </c>
      <c r="FN22" s="61" t="e">
        <f>100*INDEX(a_projections!$A:$AB,MATCH($A22,a_projections!$A:$A,0),MATCH(YEAR(FN$2),a_projections!$1:$1,0))</f>
        <v>#N/A</v>
      </c>
      <c r="FO22" s="61" t="e">
        <f>100*INDEX(a_projections!$A:$AB,MATCH($A22,a_projections!$A:$A,0),MATCH(YEAR(FO$2),a_projections!$1:$1,0))</f>
        <v>#N/A</v>
      </c>
      <c r="FP22" s="61" t="e">
        <f>100*INDEX(a_projections!$A:$AB,MATCH($A22,a_projections!$A:$A,0),MATCH(YEAR(FP$2),a_projections!$1:$1,0))</f>
        <v>#N/A</v>
      </c>
      <c r="FQ22" s="61" t="e">
        <f>100*INDEX(a_projections!$A:$AB,MATCH($A22,a_projections!$A:$A,0),MATCH(YEAR(FQ$2),a_projections!$1:$1,0))</f>
        <v>#N/A</v>
      </c>
      <c r="FR22" s="61" t="e">
        <f>100*INDEX(a_projections!$A:$AB,MATCH($A22,a_projections!$A:$A,0),MATCH(YEAR(FR$2),a_projections!$1:$1,0))</f>
        <v>#N/A</v>
      </c>
      <c r="FS22" s="61" t="e">
        <f>100*INDEX(a_projections!$A:$AB,MATCH($A22,a_projections!$A:$A,0),MATCH(YEAR(FS$2),a_projections!$1:$1,0))</f>
        <v>#N/A</v>
      </c>
      <c r="FT22" s="61" t="e">
        <f>100*INDEX(a_projections!$A:$AB,MATCH($A22,a_projections!$A:$A,0),MATCH(YEAR(FT$2),a_projections!$1:$1,0))</f>
        <v>#N/A</v>
      </c>
      <c r="FU22" s="61" t="e">
        <f>100*INDEX(a_projections!$A:$AB,MATCH($A22,a_projections!$A:$A,0),MATCH(YEAR(FU$2),a_projections!$1:$1,0))</f>
        <v>#N/A</v>
      </c>
      <c r="FV22" s="61" t="e">
        <f>100*INDEX(a_projections!$A:$AB,MATCH($A22,a_projections!$A:$A,0),MATCH(YEAR(FV$2),a_projections!$1:$1,0))</f>
        <v>#N/A</v>
      </c>
      <c r="FW22" s="61" t="e">
        <f>100*INDEX(a_projections!$A:$AB,MATCH($A22,a_projections!$A:$A,0),MATCH(YEAR(FW$2),a_projections!$1:$1,0))</f>
        <v>#N/A</v>
      </c>
      <c r="FX22" s="61" t="e">
        <f>100*INDEX(a_projections!$A:$AB,MATCH($A22,a_projections!$A:$A,0),MATCH(YEAR(FX$2),a_projections!$1:$1,0))</f>
        <v>#N/A</v>
      </c>
      <c r="FY22" s="61" t="e">
        <f>100*INDEX(a_projections!$A:$AB,MATCH($A22,a_projections!$A:$A,0),MATCH(YEAR(FY$2),a_projections!$1:$1,0))</f>
        <v>#N/A</v>
      </c>
      <c r="FZ22" s="61" t="e">
        <f>100*INDEX(a_projections!$A:$AB,MATCH($A22,a_projections!$A:$A,0),MATCH(YEAR(FZ$2),a_projections!$1:$1,0))</f>
        <v>#N/A</v>
      </c>
      <c r="GA22" s="61" t="e">
        <f>100*INDEX(a_projections!$A:$AB,MATCH($A22,a_projections!$A:$A,0),MATCH(YEAR(GA$2),a_projections!$1:$1,0))</f>
        <v>#N/A</v>
      </c>
      <c r="GB22" s="61" t="e">
        <f>100*INDEX(a_projections!$A:$AB,MATCH($A22,a_projections!$A:$A,0),MATCH(YEAR(GB$2),a_projections!$1:$1,0))</f>
        <v>#N/A</v>
      </c>
      <c r="GC22" s="61" t="e">
        <f>100*INDEX(a_projections!$A:$AB,MATCH($A22,a_projections!$A:$A,0),MATCH(YEAR(GC$2),a_projections!$1:$1,0))</f>
        <v>#N/A</v>
      </c>
      <c r="GD22" s="61" t="e">
        <f>100*INDEX(a_projections!$A:$AB,MATCH($A22,a_projections!$A:$A,0),MATCH(YEAR(GD$2),a_projections!$1:$1,0))</f>
        <v>#N/A</v>
      </c>
      <c r="GE22" s="61" t="e">
        <f>100*INDEX(a_projections!$A:$AB,MATCH($A22,a_projections!$A:$A,0),MATCH(YEAR(GE$2),a_projections!$1:$1,0))</f>
        <v>#N/A</v>
      </c>
      <c r="GF22" s="61" t="e">
        <f>100*INDEX(a_projections!$A:$AB,MATCH($A22,a_projections!$A:$A,0),MATCH(YEAR(GF$2),a_projections!$1:$1,0))</f>
        <v>#N/A</v>
      </c>
      <c r="GG22" s="61" t="e">
        <f>100*INDEX(a_projections!$A:$AB,MATCH($A22,a_projections!$A:$A,0),MATCH(YEAR(GG$2),a_projections!$1:$1,0))</f>
        <v>#N/A</v>
      </c>
      <c r="GH22" s="61">
        <f>100*INDEX(a_projections!$A:$AB,MATCH($A22,a_projections!$A:$A,0),MATCH(YEAR(GH$2),a_projections!$1:$1,0))</f>
        <v>0</v>
      </c>
      <c r="GI22" s="61">
        <f>100*INDEX(a_projections!$A:$AB,MATCH($A22,a_projections!$A:$A,0),MATCH(YEAR(GI$2),a_projections!$1:$1,0))</f>
        <v>0</v>
      </c>
      <c r="GJ22" s="61">
        <f>100*INDEX(a_projections!$A:$AB,MATCH($A22,a_projections!$A:$A,0),MATCH(YEAR(GJ$2),a_projections!$1:$1,0))</f>
        <v>0</v>
      </c>
      <c r="GK22" s="61">
        <f>100*INDEX(a_projections!$A:$AB,MATCH($A22,a_projections!$A:$A,0),MATCH(YEAR(GK$2),a_projections!$1:$1,0))</f>
        <v>0</v>
      </c>
      <c r="GL22" s="61">
        <f>100*INDEX(a_projections!$A:$AB,MATCH($A22,a_projections!$A:$A,0),MATCH(YEAR(GL$2),a_projections!$1:$1,0))</f>
        <v>1.9595448798988668</v>
      </c>
      <c r="GM22" s="61">
        <f>100*INDEX(a_projections!$A:$AB,MATCH($A22,a_projections!$A:$A,0),MATCH(YEAR(GM$2),a_projections!$1:$1,0))</f>
        <v>1.9595448798988668</v>
      </c>
      <c r="GN22" s="61">
        <f>100*INDEX(a_projections!$A:$AB,MATCH($A22,a_projections!$A:$A,0),MATCH(YEAR(GN$2),a_projections!$1:$1,0))</f>
        <v>1.9595448798988668</v>
      </c>
      <c r="GO22" s="61">
        <f>100*INDEX(a_projections!$A:$AB,MATCH($A22,a_projections!$A:$A,0),MATCH(YEAR(GO$2),a_projections!$1:$1,0))</f>
        <v>1.9595448798988668</v>
      </c>
      <c r="GP22" s="61">
        <f>100*INDEX(a_projections!$A:$AB,MATCH($A22,a_projections!$A:$A,0),MATCH(YEAR(GP$2),a_projections!$1:$1,0))</f>
        <v>5.4556726596404204</v>
      </c>
      <c r="GQ22" s="61">
        <f>100*INDEX(a_projections!$A:$AB,MATCH($A22,a_projections!$A:$A,0),MATCH(YEAR(GQ$2),a_projections!$1:$1,0))</f>
        <v>5.4556726596404204</v>
      </c>
      <c r="GR22" s="61">
        <f>100*INDEX(a_projections!$A:$AB,MATCH($A22,a_projections!$A:$A,0),MATCH(YEAR(GR$2),a_projections!$1:$1,0))</f>
        <v>5.4556726596404204</v>
      </c>
      <c r="GS22" s="61">
        <f>100*INDEX(a_projections!$A:$AB,MATCH($A22,a_projections!$A:$A,0),MATCH(YEAR(GS$2),a_projections!$1:$1,0))</f>
        <v>5.4556726596404204</v>
      </c>
      <c r="GT22" s="61">
        <f>100*INDEX(a_projections!$A:$AB,MATCH($A22,a_projections!$A:$A,0),MATCH(YEAR(GT$2),a_projections!$1:$1,0))</f>
        <v>5.0558495002939408</v>
      </c>
      <c r="GU22" s="61">
        <f>100*INDEX(a_projections!$A:$AB,MATCH($A22,a_projections!$A:$A,0),MATCH(YEAR(GU$2),a_projections!$1:$1,0))</f>
        <v>5.0558495002939408</v>
      </c>
      <c r="GV22" s="61">
        <f>100*INDEX(a_projections!$A:$AB,MATCH($A22,a_projections!$A:$A,0),MATCH(YEAR(GV$2),a_projections!$1:$1,0))</f>
        <v>5.0558495002939408</v>
      </c>
      <c r="GW22" s="61">
        <f>100*INDEX(a_projections!$A:$AB,MATCH($A22,a_projections!$A:$A,0),MATCH(YEAR(GW$2),a_projections!$1:$1,0))</f>
        <v>5.0558495002939408</v>
      </c>
      <c r="GX22" s="61">
        <f>100*INDEX(a_projections!$A:$AB,MATCH($A22,a_projections!$A:$A,0),MATCH(YEAR(GX$2),a_projections!$1:$1,0))</f>
        <v>3.5814213766088399</v>
      </c>
      <c r="GY22" s="61">
        <f>100*INDEX(a_projections!$A:$AB,MATCH($A22,a_projections!$A:$A,0),MATCH(YEAR(GY$2),a_projections!$1:$1,0))</f>
        <v>3.5814213766088399</v>
      </c>
      <c r="GZ22" s="61">
        <f>100*INDEX(a_projections!$A:$AB,MATCH($A22,a_projections!$A:$A,0),MATCH(YEAR(GZ$2),a_projections!$1:$1,0))</f>
        <v>3.5814213766088399</v>
      </c>
      <c r="HA22" s="61">
        <f>100*INDEX(a_projections!$A:$AB,MATCH($A22,a_projections!$A:$A,0),MATCH(YEAR(HA$2),a_projections!$1:$1,0))</f>
        <v>3.5814213766088399</v>
      </c>
      <c r="HB22" s="61">
        <f>100*INDEX(a_projections!$A:$AB,MATCH($A22,a_projections!$A:$A,0),MATCH(YEAR(HB$2),a_projections!$1:$1,0))</f>
        <v>4.7541869259859482</v>
      </c>
      <c r="HC22" s="61">
        <f>100*INDEX(a_projections!$A:$AB,MATCH($A22,a_projections!$A:$A,0),MATCH(YEAR(HC$2),a_projections!$1:$1,0))</f>
        <v>4.7541869259859482</v>
      </c>
      <c r="HD22" s="61">
        <f>100*INDEX(a_projections!$A:$AB,MATCH($A22,a_projections!$A:$A,0),MATCH(YEAR(HD$2),a_projections!$1:$1,0))</f>
        <v>4.7541869259859482</v>
      </c>
      <c r="HE22" s="61">
        <f>100*INDEX(a_projections!$A:$AB,MATCH($A22,a_projections!$A:$A,0),MATCH(YEAR(HE$2),a_projections!$1:$1,0))</f>
        <v>4.7541869259859482</v>
      </c>
      <c r="HF22" s="61">
        <f>100*INDEX(a_projections!$A:$AB,MATCH($A22,a_projections!$A:$A,0),MATCH(YEAR(HF$2),a_projections!$1:$1,0))</f>
        <v>5.1572975760701301</v>
      </c>
      <c r="HG22" s="61">
        <f>100*INDEX(a_projections!$A:$AB,MATCH($A22,a_projections!$A:$A,0),MATCH(YEAR(HG$2),a_projections!$1:$1,0))</f>
        <v>5.1572975760701301</v>
      </c>
      <c r="HH22" s="61">
        <f>100*INDEX(a_projections!$A:$AB,MATCH($A22,a_projections!$A:$A,0),MATCH(YEAR(HH$2),a_projections!$1:$1,0))</f>
        <v>5.1572975760701301</v>
      </c>
      <c r="HI22" s="61">
        <f>100*INDEX(a_projections!$A:$AB,MATCH($A22,a_projections!$A:$A,0),MATCH(YEAR(HI$2),a_projections!$1:$1,0))</f>
        <v>5.1572975760701301</v>
      </c>
      <c r="HJ22" s="61">
        <f>100*INDEX(a_projections!$A:$AB,MATCH($A22,a_projections!$A:$A,0),MATCH(YEAR(HJ$2),a_projections!$1:$1,0))</f>
        <v>5.1005394801373116</v>
      </c>
      <c r="HK22" s="61">
        <f>100*INDEX(a_projections!$A:$AB,MATCH($A22,a_projections!$A:$A,0),MATCH(YEAR(HK$2),a_projections!$1:$1,0))</f>
        <v>5.1005394801373116</v>
      </c>
      <c r="HL22" s="61">
        <f>100*INDEX(a_projections!$A:$AB,MATCH($A22,a_projections!$A:$A,0),MATCH(YEAR(HL$2),a_projections!$1:$1,0))</f>
        <v>5.1005394801373116</v>
      </c>
      <c r="HM22" s="61">
        <f>100*INDEX(a_projections!$A:$AB,MATCH($A22,a_projections!$A:$A,0),MATCH(YEAR(HM$2),a_projections!$1:$1,0))</f>
        <v>5.1005394801373116</v>
      </c>
      <c r="HN22" s="61">
        <f>100*INDEX(a_projections!$A:$AB,MATCH($A22,a_projections!$A:$A,0),MATCH(YEAR(HN$2),a_projections!$1:$1,0))</f>
        <v>5.2729818012132501</v>
      </c>
      <c r="HO22" s="61">
        <f>100*INDEX(a_projections!$A:$AB,MATCH($A22,a_projections!$A:$A,0),MATCH(YEAR(HO$2),a_projections!$1:$1,0))</f>
        <v>5.2729818012132501</v>
      </c>
      <c r="HP22" s="61">
        <f>100*INDEX(a_projections!$A:$AB,MATCH($A22,a_projections!$A:$A,0),MATCH(YEAR(HP$2),a_projections!$1:$1,0))</f>
        <v>5.2729818012132501</v>
      </c>
      <c r="HQ22" s="61">
        <f>100*INDEX(a_projections!$A:$AB,MATCH($A22,a_projections!$A:$A,0),MATCH(YEAR(HQ$2),a_projections!$1:$1,0))</f>
        <v>5.2729818012132501</v>
      </c>
      <c r="HR22" s="61">
        <f>100*INDEX(a_projections!$A:$AB,MATCH($A22,a_projections!$A:$A,0),MATCH(YEAR(HR$2),a_projections!$1:$1,0))</f>
        <v>11.037234042553191</v>
      </c>
      <c r="HS22" s="61">
        <f>100*INDEX(a_projections!$A:$AB,MATCH($A22,a_projections!$A:$A,0),MATCH(YEAR(HS$2),a_projections!$1:$1,0))</f>
        <v>11.037234042553191</v>
      </c>
      <c r="HT22" s="61">
        <f>100*INDEX(a_projections!$A:$AB,MATCH($A22,a_projections!$A:$A,0),MATCH(YEAR(HT$2),a_projections!$1:$1,0))</f>
        <v>11.037234042553191</v>
      </c>
      <c r="HU22" s="61">
        <f>100*INDEX(a_projections!$A:$AB,MATCH($A22,a_projections!$A:$A,0),MATCH(YEAR(HU$2),a_projections!$1:$1,0))</f>
        <v>11.037234042553191</v>
      </c>
      <c r="HV22" s="61">
        <f>100*INDEX(a_projections!$A:$AB,MATCH($A22,a_projections!$A:$A,0),MATCH(YEAR(HV$2),a_projections!$1:$1,0))</f>
        <v>9.1017964071856241</v>
      </c>
      <c r="HW22" s="61">
        <f>100*INDEX(a_projections!$A:$AB,MATCH($A22,a_projections!$A:$A,0),MATCH(YEAR(HW$2),a_projections!$1:$1,0))</f>
        <v>9.1017964071856241</v>
      </c>
      <c r="HX22" s="61">
        <f>100*INDEX(a_projections!$A:$AB,MATCH($A22,a_projections!$A:$A,0),MATCH(YEAR(HX$2),a_projections!$1:$1,0))</f>
        <v>9.1017964071856241</v>
      </c>
      <c r="HY22" s="61">
        <f>100*INDEX(a_projections!$A:$AB,MATCH($A22,a_projections!$A:$A,0),MATCH(YEAR(HY$2),a_projections!$1:$1,0))</f>
        <v>9.1017964071856241</v>
      </c>
      <c r="HZ22" s="61">
        <f>100*INDEX(a_projections!$A:$AB,MATCH($A22,a_projections!$A:$A,0),MATCH(YEAR(HZ$2),a_projections!$1:$1,0))</f>
        <v>4.2810098792535722</v>
      </c>
      <c r="IA22" s="61">
        <f>100*INDEX(a_projections!$A:$AB,MATCH($A22,a_projections!$A:$A,0),MATCH(YEAR(IA$2),a_projections!$1:$1,0))</f>
        <v>4.2810098792535722</v>
      </c>
      <c r="IB22" s="61">
        <f>100*INDEX(a_projections!$A:$AB,MATCH($A22,a_projections!$A:$A,0),MATCH(YEAR(IB$2),a_projections!$1:$1,0))</f>
        <v>4.2810098792535722</v>
      </c>
      <c r="IC22" s="61">
        <f>100*INDEX(a_projections!$A:$AB,MATCH($A22,a_projections!$A:$A,0),MATCH(YEAR(IC$2),a_projections!$1:$1,0))</f>
        <v>4.2810098792535722</v>
      </c>
    </row>
    <row r="23" spans="1:238" s="61" customFormat="1">
      <c r="A23" s="74" t="s">
        <v>562</v>
      </c>
      <c r="B23" s="61" t="e">
        <f>100*INDEX(a_projections!$A:$AB,MATCH($A23,a_projections!$A:$A,0),MATCH(YEAR(B$2),a_projections!$1:$1,0))</f>
        <v>#N/A</v>
      </c>
      <c r="C23" s="61" t="e">
        <f>100*INDEX(a_projections!$A:$AB,MATCH($A23,a_projections!$A:$A,0),MATCH(YEAR(C$2),a_projections!$1:$1,0))</f>
        <v>#N/A</v>
      </c>
      <c r="D23" s="61" t="e">
        <f>100*INDEX(a_projections!$A:$AB,MATCH($A23,a_projections!$A:$A,0),MATCH(YEAR(D$2),a_projections!$1:$1,0))</f>
        <v>#N/A</v>
      </c>
      <c r="E23" s="61" t="e">
        <f>100*INDEX(a_projections!$A:$AB,MATCH($A23,a_projections!$A:$A,0),MATCH(YEAR(E$2),a_projections!$1:$1,0))</f>
        <v>#N/A</v>
      </c>
      <c r="F23" s="61" t="e">
        <f>100*INDEX(a_projections!$A:$AB,MATCH($A23,a_projections!$A:$A,0),MATCH(YEAR(F$2),a_projections!$1:$1,0))</f>
        <v>#N/A</v>
      </c>
      <c r="G23" s="61" t="e">
        <f>100*INDEX(a_projections!$A:$AB,MATCH($A23,a_projections!$A:$A,0),MATCH(YEAR(G$2),a_projections!$1:$1,0))</f>
        <v>#N/A</v>
      </c>
      <c r="H23" s="61" t="e">
        <f>100*INDEX(a_projections!$A:$AB,MATCH($A23,a_projections!$A:$A,0),MATCH(YEAR(H$2),a_projections!$1:$1,0))</f>
        <v>#N/A</v>
      </c>
      <c r="I23" s="61" t="e">
        <f>100*INDEX(a_projections!$A:$AB,MATCH($A23,a_projections!$A:$A,0),MATCH(YEAR(I$2),a_projections!$1:$1,0))</f>
        <v>#N/A</v>
      </c>
      <c r="J23" s="61" t="e">
        <f>100*INDEX(a_projections!$A:$AB,MATCH($A23,a_projections!$A:$A,0),MATCH(YEAR(J$2),a_projections!$1:$1,0))</f>
        <v>#N/A</v>
      </c>
      <c r="K23" s="61" t="e">
        <f>100*INDEX(a_projections!$A:$AB,MATCH($A23,a_projections!$A:$A,0),MATCH(YEAR(K$2),a_projections!$1:$1,0))</f>
        <v>#N/A</v>
      </c>
      <c r="L23" s="61" t="e">
        <f>100*INDEX(a_projections!$A:$AB,MATCH($A23,a_projections!$A:$A,0),MATCH(YEAR(L$2),a_projections!$1:$1,0))</f>
        <v>#N/A</v>
      </c>
      <c r="M23" s="61" t="e">
        <f>100*INDEX(a_projections!$A:$AB,MATCH($A23,a_projections!$A:$A,0),MATCH(YEAR(M$2),a_projections!$1:$1,0))</f>
        <v>#N/A</v>
      </c>
      <c r="N23" s="61" t="e">
        <f>100*INDEX(a_projections!$A:$AB,MATCH($A23,a_projections!$A:$A,0),MATCH(YEAR(N$2),a_projections!$1:$1,0))</f>
        <v>#N/A</v>
      </c>
      <c r="O23" s="61" t="e">
        <f>100*INDEX(a_projections!$A:$AB,MATCH($A23,a_projections!$A:$A,0),MATCH(YEAR(O$2),a_projections!$1:$1,0))</f>
        <v>#N/A</v>
      </c>
      <c r="P23" s="61" t="e">
        <f>100*INDEX(a_projections!$A:$AB,MATCH($A23,a_projections!$A:$A,0),MATCH(YEAR(P$2),a_projections!$1:$1,0))</f>
        <v>#N/A</v>
      </c>
      <c r="Q23" s="61" t="e">
        <f>100*INDEX(a_projections!$A:$AB,MATCH($A23,a_projections!$A:$A,0),MATCH(YEAR(Q$2),a_projections!$1:$1,0))</f>
        <v>#N/A</v>
      </c>
      <c r="R23" s="61" t="e">
        <f>100*INDEX(a_projections!$A:$AB,MATCH($A23,a_projections!$A:$A,0),MATCH(YEAR(R$2),a_projections!$1:$1,0))</f>
        <v>#N/A</v>
      </c>
      <c r="S23" s="61" t="e">
        <f>100*INDEX(a_projections!$A:$AB,MATCH($A23,a_projections!$A:$A,0),MATCH(YEAR(S$2),a_projections!$1:$1,0))</f>
        <v>#N/A</v>
      </c>
      <c r="T23" s="61" t="e">
        <f>100*INDEX(a_projections!$A:$AB,MATCH($A23,a_projections!$A:$A,0),MATCH(YEAR(T$2),a_projections!$1:$1,0))</f>
        <v>#N/A</v>
      </c>
      <c r="U23" s="61" t="e">
        <f>100*INDEX(a_projections!$A:$AB,MATCH($A23,a_projections!$A:$A,0),MATCH(YEAR(U$2),a_projections!$1:$1,0))</f>
        <v>#N/A</v>
      </c>
      <c r="V23" s="61" t="e">
        <f>100*INDEX(a_projections!$A:$AB,MATCH($A23,a_projections!$A:$A,0),MATCH(YEAR(V$2),a_projections!$1:$1,0))</f>
        <v>#N/A</v>
      </c>
      <c r="W23" s="61" t="e">
        <f>100*INDEX(a_projections!$A:$AB,MATCH($A23,a_projections!$A:$A,0),MATCH(YEAR(W$2),a_projections!$1:$1,0))</f>
        <v>#N/A</v>
      </c>
      <c r="X23" s="61" t="e">
        <f>100*INDEX(a_projections!$A:$AB,MATCH($A23,a_projections!$A:$A,0),MATCH(YEAR(X$2),a_projections!$1:$1,0))</f>
        <v>#N/A</v>
      </c>
      <c r="Y23" s="61" t="e">
        <f>100*INDEX(a_projections!$A:$AB,MATCH($A23,a_projections!$A:$A,0),MATCH(YEAR(Y$2),a_projections!$1:$1,0))</f>
        <v>#N/A</v>
      </c>
      <c r="Z23" s="61" t="e">
        <f>100*INDEX(a_projections!$A:$AB,MATCH($A23,a_projections!$A:$A,0),MATCH(YEAR(Z$2),a_projections!$1:$1,0))</f>
        <v>#N/A</v>
      </c>
      <c r="AA23" s="61" t="e">
        <f>100*INDEX(a_projections!$A:$AB,MATCH($A23,a_projections!$A:$A,0),MATCH(YEAR(AA$2),a_projections!$1:$1,0))</f>
        <v>#N/A</v>
      </c>
      <c r="AB23" s="61" t="e">
        <f>100*INDEX(a_projections!$A:$AB,MATCH($A23,a_projections!$A:$A,0),MATCH(YEAR(AB$2),a_projections!$1:$1,0))</f>
        <v>#N/A</v>
      </c>
      <c r="AC23" s="61" t="e">
        <f>100*INDEX(a_projections!$A:$AB,MATCH($A23,a_projections!$A:$A,0),MATCH(YEAR(AC$2),a_projections!$1:$1,0))</f>
        <v>#N/A</v>
      </c>
      <c r="AD23" s="61" t="e">
        <f>100*INDEX(a_projections!$A:$AB,MATCH($A23,a_projections!$A:$A,0),MATCH(YEAR(AD$2),a_projections!$1:$1,0))</f>
        <v>#N/A</v>
      </c>
      <c r="AE23" s="61" t="e">
        <f>100*INDEX(a_projections!$A:$AB,MATCH($A23,a_projections!$A:$A,0),MATCH(YEAR(AE$2),a_projections!$1:$1,0))</f>
        <v>#N/A</v>
      </c>
      <c r="AF23" s="61" t="e">
        <f>100*INDEX(a_projections!$A:$AB,MATCH($A23,a_projections!$A:$A,0),MATCH(YEAR(AF$2),a_projections!$1:$1,0))</f>
        <v>#N/A</v>
      </c>
      <c r="AG23" s="61" t="e">
        <f>100*INDEX(a_projections!$A:$AB,MATCH($A23,a_projections!$A:$A,0),MATCH(YEAR(AG$2),a_projections!$1:$1,0))</f>
        <v>#N/A</v>
      </c>
      <c r="AH23" s="61" t="e">
        <f>100*INDEX(a_projections!$A:$AB,MATCH($A23,a_projections!$A:$A,0),MATCH(YEAR(AH$2),a_projections!$1:$1,0))</f>
        <v>#N/A</v>
      </c>
      <c r="AI23" s="61" t="e">
        <f>100*INDEX(a_projections!$A:$AB,MATCH($A23,a_projections!$A:$A,0),MATCH(YEAR(AI$2),a_projections!$1:$1,0))</f>
        <v>#N/A</v>
      </c>
      <c r="AJ23" s="61" t="e">
        <f>100*INDEX(a_projections!$A:$AB,MATCH($A23,a_projections!$A:$A,0),MATCH(YEAR(AJ$2),a_projections!$1:$1,0))</f>
        <v>#N/A</v>
      </c>
      <c r="AK23" s="61" t="e">
        <f>100*INDEX(a_projections!$A:$AB,MATCH($A23,a_projections!$A:$A,0),MATCH(YEAR(AK$2),a_projections!$1:$1,0))</f>
        <v>#N/A</v>
      </c>
      <c r="AL23" s="61" t="e">
        <f>100*INDEX(a_projections!$A:$AB,MATCH($A23,a_projections!$A:$A,0),MATCH(YEAR(AL$2),a_projections!$1:$1,0))</f>
        <v>#N/A</v>
      </c>
      <c r="AM23" s="61" t="e">
        <f>100*INDEX(a_projections!$A:$AB,MATCH($A23,a_projections!$A:$A,0),MATCH(YEAR(AM$2),a_projections!$1:$1,0))</f>
        <v>#N/A</v>
      </c>
      <c r="AN23" s="61" t="e">
        <f>100*INDEX(a_projections!$A:$AB,MATCH($A23,a_projections!$A:$A,0),MATCH(YEAR(AN$2),a_projections!$1:$1,0))</f>
        <v>#N/A</v>
      </c>
      <c r="AO23" s="61" t="e">
        <f>100*INDEX(a_projections!$A:$AB,MATCH($A23,a_projections!$A:$A,0),MATCH(YEAR(AO$2),a_projections!$1:$1,0))</f>
        <v>#N/A</v>
      </c>
      <c r="AP23" s="61" t="e">
        <f>100*INDEX(a_projections!$A:$AB,MATCH($A23,a_projections!$A:$A,0),MATCH(YEAR(AP$2),a_projections!$1:$1,0))</f>
        <v>#N/A</v>
      </c>
      <c r="AQ23" s="61" t="e">
        <f>100*INDEX(a_projections!$A:$AB,MATCH($A23,a_projections!$A:$A,0),MATCH(YEAR(AQ$2),a_projections!$1:$1,0))</f>
        <v>#N/A</v>
      </c>
      <c r="AR23" s="61" t="e">
        <f>100*INDEX(a_projections!$A:$AB,MATCH($A23,a_projections!$A:$A,0),MATCH(YEAR(AR$2),a_projections!$1:$1,0))</f>
        <v>#N/A</v>
      </c>
      <c r="AS23" s="61" t="e">
        <f>100*INDEX(a_projections!$A:$AB,MATCH($A23,a_projections!$A:$A,0),MATCH(YEAR(AS$2),a_projections!$1:$1,0))</f>
        <v>#N/A</v>
      </c>
      <c r="AT23" s="61" t="e">
        <f>100*INDEX(a_projections!$A:$AB,MATCH($A23,a_projections!$A:$A,0),MATCH(YEAR(AT$2),a_projections!$1:$1,0))</f>
        <v>#N/A</v>
      </c>
      <c r="AU23" s="61" t="e">
        <f>100*INDEX(a_projections!$A:$AB,MATCH($A23,a_projections!$A:$A,0),MATCH(YEAR(AU$2),a_projections!$1:$1,0))</f>
        <v>#N/A</v>
      </c>
      <c r="AV23" s="61" t="e">
        <f>100*INDEX(a_projections!$A:$AB,MATCH($A23,a_projections!$A:$A,0),MATCH(YEAR(AV$2),a_projections!$1:$1,0))</f>
        <v>#N/A</v>
      </c>
      <c r="AW23" s="61" t="e">
        <f>100*INDEX(a_projections!$A:$AB,MATCH($A23,a_projections!$A:$A,0),MATCH(YEAR(AW$2),a_projections!$1:$1,0))</f>
        <v>#N/A</v>
      </c>
      <c r="AX23" s="61" t="e">
        <f>100*INDEX(a_projections!$A:$AB,MATCH($A23,a_projections!$A:$A,0),MATCH(YEAR(AX$2),a_projections!$1:$1,0))</f>
        <v>#N/A</v>
      </c>
      <c r="AY23" s="61" t="e">
        <f>100*INDEX(a_projections!$A:$AB,MATCH($A23,a_projections!$A:$A,0),MATCH(YEAR(AY$2),a_projections!$1:$1,0))</f>
        <v>#N/A</v>
      </c>
      <c r="AZ23" s="61" t="e">
        <f>100*INDEX(a_projections!$A:$AB,MATCH($A23,a_projections!$A:$A,0),MATCH(YEAR(AZ$2),a_projections!$1:$1,0))</f>
        <v>#N/A</v>
      </c>
      <c r="BA23" s="61" t="e">
        <f>100*INDEX(a_projections!$A:$AB,MATCH($A23,a_projections!$A:$A,0),MATCH(YEAR(BA$2),a_projections!$1:$1,0))</f>
        <v>#N/A</v>
      </c>
      <c r="BB23" s="61" t="e">
        <f>100*INDEX(a_projections!$A:$AB,MATCH($A23,a_projections!$A:$A,0),MATCH(YEAR(BB$2),a_projections!$1:$1,0))</f>
        <v>#N/A</v>
      </c>
      <c r="BC23" s="61" t="e">
        <f>100*INDEX(a_projections!$A:$AB,MATCH($A23,a_projections!$A:$A,0),MATCH(YEAR(BC$2),a_projections!$1:$1,0))</f>
        <v>#N/A</v>
      </c>
      <c r="BD23" s="61" t="e">
        <f>100*INDEX(a_projections!$A:$AB,MATCH($A23,a_projections!$A:$A,0),MATCH(YEAR(BD$2),a_projections!$1:$1,0))</f>
        <v>#N/A</v>
      </c>
      <c r="BE23" s="61" t="e">
        <f>100*INDEX(a_projections!$A:$AB,MATCH($A23,a_projections!$A:$A,0),MATCH(YEAR(BE$2),a_projections!$1:$1,0))</f>
        <v>#N/A</v>
      </c>
      <c r="BF23" s="61" t="e">
        <f>100*INDEX(a_projections!$A:$AB,MATCH($A23,a_projections!$A:$A,0),MATCH(YEAR(BF$2),a_projections!$1:$1,0))</f>
        <v>#N/A</v>
      </c>
      <c r="BG23" s="61" t="e">
        <f>100*INDEX(a_projections!$A:$AB,MATCH($A23,a_projections!$A:$A,0),MATCH(YEAR(BG$2),a_projections!$1:$1,0))</f>
        <v>#N/A</v>
      </c>
      <c r="BH23" s="61" t="e">
        <f>100*INDEX(a_projections!$A:$AB,MATCH($A23,a_projections!$A:$A,0),MATCH(YEAR(BH$2),a_projections!$1:$1,0))</f>
        <v>#N/A</v>
      </c>
      <c r="BI23" s="61" t="e">
        <f>100*INDEX(a_projections!$A:$AB,MATCH($A23,a_projections!$A:$A,0),MATCH(YEAR(BI$2),a_projections!$1:$1,0))</f>
        <v>#N/A</v>
      </c>
      <c r="BJ23" s="61" t="e">
        <f>100*INDEX(a_projections!$A:$AB,MATCH($A23,a_projections!$A:$A,0),MATCH(YEAR(BJ$2),a_projections!$1:$1,0))</f>
        <v>#N/A</v>
      </c>
      <c r="BK23" s="61" t="e">
        <f>100*INDEX(a_projections!$A:$AB,MATCH($A23,a_projections!$A:$A,0),MATCH(YEAR(BK$2),a_projections!$1:$1,0))</f>
        <v>#N/A</v>
      </c>
      <c r="BL23" s="61" t="e">
        <f>100*INDEX(a_projections!$A:$AB,MATCH($A23,a_projections!$A:$A,0),MATCH(YEAR(BL$2),a_projections!$1:$1,0))</f>
        <v>#N/A</v>
      </c>
      <c r="BM23" s="61" t="e">
        <f>100*INDEX(a_projections!$A:$AB,MATCH($A23,a_projections!$A:$A,0),MATCH(YEAR(BM$2),a_projections!$1:$1,0))</f>
        <v>#N/A</v>
      </c>
      <c r="BN23" s="61" t="e">
        <f>100*INDEX(a_projections!$A:$AB,MATCH($A23,a_projections!$A:$A,0),MATCH(YEAR(BN$2),a_projections!$1:$1,0))</f>
        <v>#N/A</v>
      </c>
      <c r="BO23" s="61" t="e">
        <f>100*INDEX(a_projections!$A:$AB,MATCH($A23,a_projections!$A:$A,0),MATCH(YEAR(BO$2),a_projections!$1:$1,0))</f>
        <v>#N/A</v>
      </c>
      <c r="BP23" s="61" t="e">
        <f>100*INDEX(a_projections!$A:$AB,MATCH($A23,a_projections!$A:$A,0),MATCH(YEAR(BP$2),a_projections!$1:$1,0))</f>
        <v>#N/A</v>
      </c>
      <c r="BQ23" s="61" t="e">
        <f>100*INDEX(a_projections!$A:$AB,MATCH($A23,a_projections!$A:$A,0),MATCH(YEAR(BQ$2),a_projections!$1:$1,0))</f>
        <v>#N/A</v>
      </c>
      <c r="BR23" s="61" t="e">
        <f>100*INDEX(a_projections!$A:$AB,MATCH($A23,a_projections!$A:$A,0),MATCH(YEAR(BR$2),a_projections!$1:$1,0))</f>
        <v>#N/A</v>
      </c>
      <c r="BS23" s="61" t="e">
        <f>100*INDEX(a_projections!$A:$AB,MATCH($A23,a_projections!$A:$A,0),MATCH(YEAR(BS$2),a_projections!$1:$1,0))</f>
        <v>#N/A</v>
      </c>
      <c r="BT23" s="61" t="e">
        <f>100*INDEX(a_projections!$A:$AB,MATCH($A23,a_projections!$A:$A,0),MATCH(YEAR(BT$2),a_projections!$1:$1,0))</f>
        <v>#N/A</v>
      </c>
      <c r="BU23" s="61" t="e">
        <f>100*INDEX(a_projections!$A:$AB,MATCH($A23,a_projections!$A:$A,0),MATCH(YEAR(BU$2),a_projections!$1:$1,0))</f>
        <v>#N/A</v>
      </c>
      <c r="BV23" s="61" t="e">
        <f>100*INDEX(a_projections!$A:$AB,MATCH($A23,a_projections!$A:$A,0),MATCH(YEAR(BV$2),a_projections!$1:$1,0))</f>
        <v>#N/A</v>
      </c>
      <c r="BW23" s="61" t="e">
        <f>100*INDEX(a_projections!$A:$AB,MATCH($A23,a_projections!$A:$A,0),MATCH(YEAR(BW$2),a_projections!$1:$1,0))</f>
        <v>#N/A</v>
      </c>
      <c r="BX23" s="61" t="e">
        <f>100*INDEX(a_projections!$A:$AB,MATCH($A23,a_projections!$A:$A,0),MATCH(YEAR(BX$2),a_projections!$1:$1,0))</f>
        <v>#N/A</v>
      </c>
      <c r="BY23" s="61" t="e">
        <f>100*INDEX(a_projections!$A:$AB,MATCH($A23,a_projections!$A:$A,0),MATCH(YEAR(BY$2),a_projections!$1:$1,0))</f>
        <v>#N/A</v>
      </c>
      <c r="BZ23" s="61" t="e">
        <f>100*INDEX(a_projections!$A:$AB,MATCH($A23,a_projections!$A:$A,0),MATCH(YEAR(BZ$2),a_projections!$1:$1,0))</f>
        <v>#N/A</v>
      </c>
      <c r="CA23" s="61" t="e">
        <f>100*INDEX(a_projections!$A:$AB,MATCH($A23,a_projections!$A:$A,0),MATCH(YEAR(CA$2),a_projections!$1:$1,0))</f>
        <v>#N/A</v>
      </c>
      <c r="CB23" s="61" t="e">
        <f>100*INDEX(a_projections!$A:$AB,MATCH($A23,a_projections!$A:$A,0),MATCH(YEAR(CB$2),a_projections!$1:$1,0))</f>
        <v>#N/A</v>
      </c>
      <c r="CC23" s="61" t="e">
        <f>100*INDEX(a_projections!$A:$AB,MATCH($A23,a_projections!$A:$A,0),MATCH(YEAR(CC$2),a_projections!$1:$1,0))</f>
        <v>#N/A</v>
      </c>
      <c r="CD23" s="61" t="e">
        <f>100*INDEX(a_projections!$A:$AB,MATCH($A23,a_projections!$A:$A,0),MATCH(YEAR(CD$2),a_projections!$1:$1,0))</f>
        <v>#N/A</v>
      </c>
      <c r="CE23" s="61" t="e">
        <f>100*INDEX(a_projections!$A:$AB,MATCH($A23,a_projections!$A:$A,0),MATCH(YEAR(CE$2),a_projections!$1:$1,0))</f>
        <v>#N/A</v>
      </c>
      <c r="CF23" s="61" t="e">
        <f>100*INDEX(a_projections!$A:$AB,MATCH($A23,a_projections!$A:$A,0),MATCH(YEAR(CF$2),a_projections!$1:$1,0))</f>
        <v>#N/A</v>
      </c>
      <c r="CG23" s="61" t="e">
        <f>100*INDEX(a_projections!$A:$AB,MATCH($A23,a_projections!$A:$A,0),MATCH(YEAR(CG$2),a_projections!$1:$1,0))</f>
        <v>#N/A</v>
      </c>
      <c r="CH23" s="61" t="e">
        <f>100*INDEX(a_projections!$A:$AB,MATCH($A23,a_projections!$A:$A,0),MATCH(YEAR(CH$2),a_projections!$1:$1,0))</f>
        <v>#N/A</v>
      </c>
      <c r="CI23" s="61" t="e">
        <f>100*INDEX(a_projections!$A:$AB,MATCH($A23,a_projections!$A:$A,0),MATCH(YEAR(CI$2),a_projections!$1:$1,0))</f>
        <v>#N/A</v>
      </c>
      <c r="CJ23" s="61" t="e">
        <f>100*INDEX(a_projections!$A:$AB,MATCH($A23,a_projections!$A:$A,0),MATCH(YEAR(CJ$2),a_projections!$1:$1,0))</f>
        <v>#N/A</v>
      </c>
      <c r="CK23" s="61" t="e">
        <f>100*INDEX(a_projections!$A:$AB,MATCH($A23,a_projections!$A:$A,0),MATCH(YEAR(CK$2),a_projections!$1:$1,0))</f>
        <v>#N/A</v>
      </c>
      <c r="CL23" s="61" t="e">
        <f>100*INDEX(a_projections!$A:$AB,MATCH($A23,a_projections!$A:$A,0),MATCH(YEAR(CL$2),a_projections!$1:$1,0))</f>
        <v>#N/A</v>
      </c>
      <c r="CM23" s="61" t="e">
        <f>100*INDEX(a_projections!$A:$AB,MATCH($A23,a_projections!$A:$A,0),MATCH(YEAR(CM$2),a_projections!$1:$1,0))</f>
        <v>#N/A</v>
      </c>
      <c r="CN23" s="61" t="e">
        <f>100*INDEX(a_projections!$A:$AB,MATCH($A23,a_projections!$A:$A,0),MATCH(YEAR(CN$2),a_projections!$1:$1,0))</f>
        <v>#N/A</v>
      </c>
      <c r="CO23" s="61" t="e">
        <f>100*INDEX(a_projections!$A:$AB,MATCH($A23,a_projections!$A:$A,0),MATCH(YEAR(CO$2),a_projections!$1:$1,0))</f>
        <v>#N/A</v>
      </c>
      <c r="CP23" s="61" t="e">
        <f>100*INDEX(a_projections!$A:$AB,MATCH($A23,a_projections!$A:$A,0),MATCH(YEAR(CP$2),a_projections!$1:$1,0))</f>
        <v>#N/A</v>
      </c>
      <c r="CQ23" s="61" t="e">
        <f>100*INDEX(a_projections!$A:$AB,MATCH($A23,a_projections!$A:$A,0),MATCH(YEAR(CQ$2),a_projections!$1:$1,0))</f>
        <v>#N/A</v>
      </c>
      <c r="CR23" s="61" t="e">
        <f>100*INDEX(a_projections!$A:$AB,MATCH($A23,a_projections!$A:$A,0),MATCH(YEAR(CR$2),a_projections!$1:$1,0))</f>
        <v>#N/A</v>
      </c>
      <c r="CS23" s="61" t="e">
        <f>100*INDEX(a_projections!$A:$AB,MATCH($A23,a_projections!$A:$A,0),MATCH(YEAR(CS$2),a_projections!$1:$1,0))</f>
        <v>#N/A</v>
      </c>
      <c r="CT23" s="61" t="e">
        <f>100*INDEX(a_projections!$A:$AB,MATCH($A23,a_projections!$A:$A,0),MATCH(YEAR(CT$2),a_projections!$1:$1,0))</f>
        <v>#N/A</v>
      </c>
      <c r="CU23" s="61" t="e">
        <f>100*INDEX(a_projections!$A:$AB,MATCH($A23,a_projections!$A:$A,0),MATCH(YEAR(CU$2),a_projections!$1:$1,0))</f>
        <v>#N/A</v>
      </c>
      <c r="CV23" s="61" t="e">
        <f>100*INDEX(a_projections!$A:$AB,MATCH($A23,a_projections!$A:$A,0),MATCH(YEAR(CV$2),a_projections!$1:$1,0))</f>
        <v>#N/A</v>
      </c>
      <c r="CW23" s="61" t="e">
        <f>100*INDEX(a_projections!$A:$AB,MATCH($A23,a_projections!$A:$A,0),MATCH(YEAR(CW$2),a_projections!$1:$1,0))</f>
        <v>#N/A</v>
      </c>
      <c r="CX23" s="61" t="e">
        <f>100*INDEX(a_projections!$A:$AB,MATCH($A23,a_projections!$A:$A,0),MATCH(YEAR(CX$2),a_projections!$1:$1,0))</f>
        <v>#N/A</v>
      </c>
      <c r="CY23" s="61" t="e">
        <f>100*INDEX(a_projections!$A:$AB,MATCH($A23,a_projections!$A:$A,0),MATCH(YEAR(CY$2),a_projections!$1:$1,0))</f>
        <v>#N/A</v>
      </c>
      <c r="CZ23" s="61" t="e">
        <f>100*INDEX(a_projections!$A:$AB,MATCH($A23,a_projections!$A:$A,0),MATCH(YEAR(CZ$2),a_projections!$1:$1,0))</f>
        <v>#N/A</v>
      </c>
      <c r="DA23" s="61" t="e">
        <f>100*INDEX(a_projections!$A:$AB,MATCH($A23,a_projections!$A:$A,0),MATCH(YEAR(DA$2),a_projections!$1:$1,0))</f>
        <v>#N/A</v>
      </c>
      <c r="DB23" s="61" t="e">
        <f>100*INDEX(a_projections!$A:$AB,MATCH($A23,a_projections!$A:$A,0),MATCH(YEAR(DB$2),a_projections!$1:$1,0))</f>
        <v>#N/A</v>
      </c>
      <c r="DC23" s="61" t="e">
        <f>100*INDEX(a_projections!$A:$AB,MATCH($A23,a_projections!$A:$A,0),MATCH(YEAR(DC$2),a_projections!$1:$1,0))</f>
        <v>#N/A</v>
      </c>
      <c r="DD23" s="61" t="e">
        <f>100*INDEX(a_projections!$A:$AB,MATCH($A23,a_projections!$A:$A,0),MATCH(YEAR(DD$2),a_projections!$1:$1,0))</f>
        <v>#N/A</v>
      </c>
      <c r="DE23" s="61" t="e">
        <f>100*INDEX(a_projections!$A:$AB,MATCH($A23,a_projections!$A:$A,0),MATCH(YEAR(DE$2),a_projections!$1:$1,0))</f>
        <v>#N/A</v>
      </c>
      <c r="DF23" s="61" t="e">
        <f>100*INDEX(a_projections!$A:$AB,MATCH($A23,a_projections!$A:$A,0),MATCH(YEAR(DF$2),a_projections!$1:$1,0))</f>
        <v>#N/A</v>
      </c>
      <c r="DG23" s="61" t="e">
        <f>100*INDEX(a_projections!$A:$AB,MATCH($A23,a_projections!$A:$A,0),MATCH(YEAR(DG$2),a_projections!$1:$1,0))</f>
        <v>#N/A</v>
      </c>
      <c r="DH23" s="61" t="e">
        <f>100*INDEX(a_projections!$A:$AB,MATCH($A23,a_projections!$A:$A,0),MATCH(YEAR(DH$2),a_projections!$1:$1,0))</f>
        <v>#N/A</v>
      </c>
      <c r="DI23" s="61" t="e">
        <f>100*INDEX(a_projections!$A:$AB,MATCH($A23,a_projections!$A:$A,0),MATCH(YEAR(DI$2),a_projections!$1:$1,0))</f>
        <v>#N/A</v>
      </c>
      <c r="DJ23" s="61" t="e">
        <f>100*INDEX(a_projections!$A:$AB,MATCH($A23,a_projections!$A:$A,0),MATCH(YEAR(DJ$2),a_projections!$1:$1,0))</f>
        <v>#N/A</v>
      </c>
      <c r="DK23" s="61" t="e">
        <f>100*INDEX(a_projections!$A:$AB,MATCH($A23,a_projections!$A:$A,0),MATCH(YEAR(DK$2),a_projections!$1:$1,0))</f>
        <v>#N/A</v>
      </c>
      <c r="DL23" s="61" t="e">
        <f>100*INDEX(a_projections!$A:$AB,MATCH($A23,a_projections!$A:$A,0),MATCH(YEAR(DL$2),a_projections!$1:$1,0))</f>
        <v>#N/A</v>
      </c>
      <c r="DM23" s="61" t="e">
        <f>100*INDEX(a_projections!$A:$AB,MATCH($A23,a_projections!$A:$A,0),MATCH(YEAR(DM$2),a_projections!$1:$1,0))</f>
        <v>#N/A</v>
      </c>
      <c r="DN23" s="61" t="e">
        <f>100*INDEX(a_projections!$A:$AB,MATCH($A23,a_projections!$A:$A,0),MATCH(YEAR(DN$2),a_projections!$1:$1,0))</f>
        <v>#N/A</v>
      </c>
      <c r="DO23" s="61" t="e">
        <f>100*INDEX(a_projections!$A:$AB,MATCH($A23,a_projections!$A:$A,0),MATCH(YEAR(DO$2),a_projections!$1:$1,0))</f>
        <v>#N/A</v>
      </c>
      <c r="DP23" s="61" t="e">
        <f>100*INDEX(a_projections!$A:$AB,MATCH($A23,a_projections!$A:$A,0),MATCH(YEAR(DP$2),a_projections!$1:$1,0))</f>
        <v>#N/A</v>
      </c>
      <c r="DQ23" s="61" t="e">
        <f>100*INDEX(a_projections!$A:$AB,MATCH($A23,a_projections!$A:$A,0),MATCH(YEAR(DQ$2),a_projections!$1:$1,0))</f>
        <v>#N/A</v>
      </c>
      <c r="DR23" s="61" t="e">
        <f>100*INDEX(a_projections!$A:$AB,MATCH($A23,a_projections!$A:$A,0),MATCH(YEAR(DR$2),a_projections!$1:$1,0))</f>
        <v>#N/A</v>
      </c>
      <c r="DS23" s="61" t="e">
        <f>100*INDEX(a_projections!$A:$AB,MATCH($A23,a_projections!$A:$A,0),MATCH(YEAR(DS$2),a_projections!$1:$1,0))</f>
        <v>#N/A</v>
      </c>
      <c r="DT23" s="61" t="e">
        <f>100*INDEX(a_projections!$A:$AB,MATCH($A23,a_projections!$A:$A,0),MATCH(YEAR(DT$2),a_projections!$1:$1,0))</f>
        <v>#N/A</v>
      </c>
      <c r="DU23" s="61" t="e">
        <f>100*INDEX(a_projections!$A:$AB,MATCH($A23,a_projections!$A:$A,0),MATCH(YEAR(DU$2),a_projections!$1:$1,0))</f>
        <v>#N/A</v>
      </c>
      <c r="DV23" s="61" t="e">
        <f>100*INDEX(a_projections!$A:$AB,MATCH($A23,a_projections!$A:$A,0),MATCH(YEAR(DV$2),a_projections!$1:$1,0))</f>
        <v>#N/A</v>
      </c>
      <c r="DW23" s="61" t="e">
        <f>100*INDEX(a_projections!$A:$AB,MATCH($A23,a_projections!$A:$A,0),MATCH(YEAR(DW$2),a_projections!$1:$1,0))</f>
        <v>#N/A</v>
      </c>
      <c r="DX23" s="61" t="e">
        <f>100*INDEX(a_projections!$A:$AB,MATCH($A23,a_projections!$A:$A,0),MATCH(YEAR(DX$2),a_projections!$1:$1,0))</f>
        <v>#N/A</v>
      </c>
      <c r="DY23" s="61" t="e">
        <f>100*INDEX(a_projections!$A:$AB,MATCH($A23,a_projections!$A:$A,0),MATCH(YEAR(DY$2),a_projections!$1:$1,0))</f>
        <v>#N/A</v>
      </c>
      <c r="DZ23" s="61" t="e">
        <f>100*INDEX(a_projections!$A:$AB,MATCH($A23,a_projections!$A:$A,0),MATCH(YEAR(DZ$2),a_projections!$1:$1,0))</f>
        <v>#N/A</v>
      </c>
      <c r="EA23" s="61" t="e">
        <f>100*INDEX(a_projections!$A:$AB,MATCH($A23,a_projections!$A:$A,0),MATCH(YEAR(EA$2),a_projections!$1:$1,0))</f>
        <v>#N/A</v>
      </c>
      <c r="EB23" s="61" t="e">
        <f>100*INDEX(a_projections!$A:$AB,MATCH($A23,a_projections!$A:$A,0),MATCH(YEAR(EB$2),a_projections!$1:$1,0))</f>
        <v>#N/A</v>
      </c>
      <c r="EC23" s="61" t="e">
        <f>100*INDEX(a_projections!$A:$AB,MATCH($A23,a_projections!$A:$A,0),MATCH(YEAR(EC$2),a_projections!$1:$1,0))</f>
        <v>#N/A</v>
      </c>
      <c r="ED23" s="61" t="e">
        <f>100*INDEX(a_projections!$A:$AB,MATCH($A23,a_projections!$A:$A,0),MATCH(YEAR(ED$2),a_projections!$1:$1,0))</f>
        <v>#N/A</v>
      </c>
      <c r="EE23" s="61" t="e">
        <f>100*INDEX(a_projections!$A:$AB,MATCH($A23,a_projections!$A:$A,0),MATCH(YEAR(EE$2),a_projections!$1:$1,0))</f>
        <v>#N/A</v>
      </c>
      <c r="EF23" s="61" t="e">
        <f>100*INDEX(a_projections!$A:$AB,MATCH($A23,a_projections!$A:$A,0),MATCH(YEAR(EF$2),a_projections!$1:$1,0))</f>
        <v>#N/A</v>
      </c>
      <c r="EG23" s="61" t="e">
        <f>100*INDEX(a_projections!$A:$AB,MATCH($A23,a_projections!$A:$A,0),MATCH(YEAR(EG$2),a_projections!$1:$1,0))</f>
        <v>#N/A</v>
      </c>
      <c r="EH23" s="61" t="e">
        <f>100*INDEX(a_projections!$A:$AB,MATCH($A23,a_projections!$A:$A,0),MATCH(YEAR(EH$2),a_projections!$1:$1,0))</f>
        <v>#N/A</v>
      </c>
      <c r="EI23" s="61" t="e">
        <f>100*INDEX(a_projections!$A:$AB,MATCH($A23,a_projections!$A:$A,0),MATCH(YEAR(EI$2),a_projections!$1:$1,0))</f>
        <v>#N/A</v>
      </c>
      <c r="EJ23" s="61" t="e">
        <f>100*INDEX(a_projections!$A:$AB,MATCH($A23,a_projections!$A:$A,0),MATCH(YEAR(EJ$2),a_projections!$1:$1,0))</f>
        <v>#N/A</v>
      </c>
      <c r="EK23" s="61" t="e">
        <f>100*INDEX(a_projections!$A:$AB,MATCH($A23,a_projections!$A:$A,0),MATCH(YEAR(EK$2),a_projections!$1:$1,0))</f>
        <v>#N/A</v>
      </c>
      <c r="EL23" s="61" t="e">
        <f>100*INDEX(a_projections!$A:$AB,MATCH($A23,a_projections!$A:$A,0),MATCH(YEAR(EL$2),a_projections!$1:$1,0))</f>
        <v>#N/A</v>
      </c>
      <c r="EM23" s="61" t="e">
        <f>100*INDEX(a_projections!$A:$AB,MATCH($A23,a_projections!$A:$A,0),MATCH(YEAR(EM$2),a_projections!$1:$1,0))</f>
        <v>#N/A</v>
      </c>
      <c r="EN23" s="61" t="e">
        <f>100*INDEX(a_projections!$A:$AB,MATCH($A23,a_projections!$A:$A,0),MATCH(YEAR(EN$2),a_projections!$1:$1,0))</f>
        <v>#N/A</v>
      </c>
      <c r="EO23" s="61" t="e">
        <f>100*INDEX(a_projections!$A:$AB,MATCH($A23,a_projections!$A:$A,0),MATCH(YEAR(EO$2),a_projections!$1:$1,0))</f>
        <v>#N/A</v>
      </c>
      <c r="EP23" s="61" t="e">
        <f>100*INDEX(a_projections!$A:$AB,MATCH($A23,a_projections!$A:$A,0),MATCH(YEAR(EP$2),a_projections!$1:$1,0))</f>
        <v>#N/A</v>
      </c>
      <c r="EQ23" s="61" t="e">
        <f>100*INDEX(a_projections!$A:$AB,MATCH($A23,a_projections!$A:$A,0),MATCH(YEAR(EQ$2),a_projections!$1:$1,0))</f>
        <v>#N/A</v>
      </c>
      <c r="ER23" s="61" t="e">
        <f>100*INDEX(a_projections!$A:$AB,MATCH($A23,a_projections!$A:$A,0),MATCH(YEAR(ER$2),a_projections!$1:$1,0))</f>
        <v>#N/A</v>
      </c>
      <c r="ES23" s="61" t="e">
        <f>100*INDEX(a_projections!$A:$AB,MATCH($A23,a_projections!$A:$A,0),MATCH(YEAR(ES$2),a_projections!$1:$1,0))</f>
        <v>#N/A</v>
      </c>
      <c r="ET23" s="61" t="e">
        <f>100*INDEX(a_projections!$A:$AB,MATCH($A23,a_projections!$A:$A,0),MATCH(YEAR(ET$2),a_projections!$1:$1,0))</f>
        <v>#N/A</v>
      </c>
      <c r="EU23" s="61" t="e">
        <f>100*INDEX(a_projections!$A:$AB,MATCH($A23,a_projections!$A:$A,0),MATCH(YEAR(EU$2),a_projections!$1:$1,0))</f>
        <v>#N/A</v>
      </c>
      <c r="EV23" s="61" t="e">
        <f>100*INDEX(a_projections!$A:$AB,MATCH($A23,a_projections!$A:$A,0),MATCH(YEAR(EV$2),a_projections!$1:$1,0))</f>
        <v>#N/A</v>
      </c>
      <c r="EW23" s="61" t="e">
        <f>100*INDEX(a_projections!$A:$AB,MATCH($A23,a_projections!$A:$A,0),MATCH(YEAR(EW$2),a_projections!$1:$1,0))</f>
        <v>#N/A</v>
      </c>
      <c r="EX23" s="61" t="e">
        <f>100*INDEX(a_projections!$A:$AB,MATCH($A23,a_projections!$A:$A,0),MATCH(YEAR(EX$2),a_projections!$1:$1,0))</f>
        <v>#N/A</v>
      </c>
      <c r="EY23" s="61" t="e">
        <f>100*INDEX(a_projections!$A:$AB,MATCH($A23,a_projections!$A:$A,0),MATCH(YEAR(EY$2),a_projections!$1:$1,0))</f>
        <v>#N/A</v>
      </c>
      <c r="EZ23" s="61" t="e">
        <f>100*INDEX(a_projections!$A:$AB,MATCH($A23,a_projections!$A:$A,0),MATCH(YEAR(EZ$2),a_projections!$1:$1,0))</f>
        <v>#N/A</v>
      </c>
      <c r="FA23" s="61" t="e">
        <f>100*INDEX(a_projections!$A:$AB,MATCH($A23,a_projections!$A:$A,0),MATCH(YEAR(FA$2),a_projections!$1:$1,0))</f>
        <v>#N/A</v>
      </c>
      <c r="FB23" s="61" t="e">
        <f>100*INDEX(a_projections!$A:$AB,MATCH($A23,a_projections!$A:$A,0),MATCH(YEAR(FB$2),a_projections!$1:$1,0))</f>
        <v>#N/A</v>
      </c>
      <c r="FC23" s="61" t="e">
        <f>100*INDEX(a_projections!$A:$AB,MATCH($A23,a_projections!$A:$A,0),MATCH(YEAR(FC$2),a_projections!$1:$1,0))</f>
        <v>#N/A</v>
      </c>
      <c r="FD23" s="61" t="e">
        <f>100*INDEX(a_projections!$A:$AB,MATCH($A23,a_projections!$A:$A,0),MATCH(YEAR(FD$2),a_projections!$1:$1,0))</f>
        <v>#N/A</v>
      </c>
      <c r="FE23" s="61" t="e">
        <f>100*INDEX(a_projections!$A:$AB,MATCH($A23,a_projections!$A:$A,0),MATCH(YEAR(FE$2),a_projections!$1:$1,0))</f>
        <v>#N/A</v>
      </c>
      <c r="FF23" s="61" t="e">
        <f>100*INDEX(a_projections!$A:$AB,MATCH($A23,a_projections!$A:$A,0),MATCH(YEAR(FF$2),a_projections!$1:$1,0))</f>
        <v>#N/A</v>
      </c>
      <c r="FG23" s="61" t="e">
        <f>100*INDEX(a_projections!$A:$AB,MATCH($A23,a_projections!$A:$A,0),MATCH(YEAR(FG$2),a_projections!$1:$1,0))</f>
        <v>#N/A</v>
      </c>
      <c r="FH23" s="61" t="e">
        <f>100*INDEX(a_projections!$A:$AB,MATCH($A23,a_projections!$A:$A,0),MATCH(YEAR(FH$2),a_projections!$1:$1,0))</f>
        <v>#N/A</v>
      </c>
      <c r="FI23" s="61" t="e">
        <f>100*INDEX(a_projections!$A:$AB,MATCH($A23,a_projections!$A:$A,0),MATCH(YEAR(FI$2),a_projections!$1:$1,0))</f>
        <v>#N/A</v>
      </c>
      <c r="FJ23" s="61" t="e">
        <f>100*INDEX(a_projections!$A:$AB,MATCH($A23,a_projections!$A:$A,0),MATCH(YEAR(FJ$2),a_projections!$1:$1,0))</f>
        <v>#N/A</v>
      </c>
      <c r="FK23" s="61" t="e">
        <f>100*INDEX(a_projections!$A:$AB,MATCH($A23,a_projections!$A:$A,0),MATCH(YEAR(FK$2),a_projections!$1:$1,0))</f>
        <v>#N/A</v>
      </c>
      <c r="FL23" s="61" t="e">
        <f>100*INDEX(a_projections!$A:$AB,MATCH($A23,a_projections!$A:$A,0),MATCH(YEAR(FL$2),a_projections!$1:$1,0))</f>
        <v>#N/A</v>
      </c>
      <c r="FM23" s="61" t="e">
        <f>100*INDEX(a_projections!$A:$AB,MATCH($A23,a_projections!$A:$A,0),MATCH(YEAR(FM$2),a_projections!$1:$1,0))</f>
        <v>#N/A</v>
      </c>
      <c r="FN23" s="61" t="e">
        <f>100*INDEX(a_projections!$A:$AB,MATCH($A23,a_projections!$A:$A,0),MATCH(YEAR(FN$2),a_projections!$1:$1,0))</f>
        <v>#N/A</v>
      </c>
      <c r="FO23" s="61" t="e">
        <f>100*INDEX(a_projections!$A:$AB,MATCH($A23,a_projections!$A:$A,0),MATCH(YEAR(FO$2),a_projections!$1:$1,0))</f>
        <v>#N/A</v>
      </c>
      <c r="FP23" s="61" t="e">
        <f>100*INDEX(a_projections!$A:$AB,MATCH($A23,a_projections!$A:$A,0),MATCH(YEAR(FP$2),a_projections!$1:$1,0))</f>
        <v>#N/A</v>
      </c>
      <c r="FQ23" s="61" t="e">
        <f>100*INDEX(a_projections!$A:$AB,MATCH($A23,a_projections!$A:$A,0),MATCH(YEAR(FQ$2),a_projections!$1:$1,0))</f>
        <v>#N/A</v>
      </c>
      <c r="FR23" s="61" t="e">
        <f>100*INDEX(a_projections!$A:$AB,MATCH($A23,a_projections!$A:$A,0),MATCH(YEAR(FR$2),a_projections!$1:$1,0))</f>
        <v>#N/A</v>
      </c>
      <c r="FS23" s="61" t="e">
        <f>100*INDEX(a_projections!$A:$AB,MATCH($A23,a_projections!$A:$A,0),MATCH(YEAR(FS$2),a_projections!$1:$1,0))</f>
        <v>#N/A</v>
      </c>
      <c r="FT23" s="61" t="e">
        <f>100*INDEX(a_projections!$A:$AB,MATCH($A23,a_projections!$A:$A,0),MATCH(YEAR(FT$2),a_projections!$1:$1,0))</f>
        <v>#N/A</v>
      </c>
      <c r="FU23" s="61" t="e">
        <f>100*INDEX(a_projections!$A:$AB,MATCH($A23,a_projections!$A:$A,0),MATCH(YEAR(FU$2),a_projections!$1:$1,0))</f>
        <v>#N/A</v>
      </c>
      <c r="FV23" s="61" t="e">
        <f>100*INDEX(a_projections!$A:$AB,MATCH($A23,a_projections!$A:$A,0),MATCH(YEAR(FV$2),a_projections!$1:$1,0))</f>
        <v>#N/A</v>
      </c>
      <c r="FW23" s="61" t="e">
        <f>100*INDEX(a_projections!$A:$AB,MATCH($A23,a_projections!$A:$A,0),MATCH(YEAR(FW$2),a_projections!$1:$1,0))</f>
        <v>#N/A</v>
      </c>
      <c r="FX23" s="61" t="e">
        <f>100*INDEX(a_projections!$A:$AB,MATCH($A23,a_projections!$A:$A,0),MATCH(YEAR(FX$2),a_projections!$1:$1,0))</f>
        <v>#N/A</v>
      </c>
      <c r="FY23" s="61" t="e">
        <f>100*INDEX(a_projections!$A:$AB,MATCH($A23,a_projections!$A:$A,0),MATCH(YEAR(FY$2),a_projections!$1:$1,0))</f>
        <v>#N/A</v>
      </c>
      <c r="FZ23" s="61" t="e">
        <f>100*INDEX(a_projections!$A:$AB,MATCH($A23,a_projections!$A:$A,0),MATCH(YEAR(FZ$2),a_projections!$1:$1,0))</f>
        <v>#N/A</v>
      </c>
      <c r="GA23" s="61" t="e">
        <f>100*INDEX(a_projections!$A:$AB,MATCH($A23,a_projections!$A:$A,0),MATCH(YEAR(GA$2),a_projections!$1:$1,0))</f>
        <v>#N/A</v>
      </c>
      <c r="GB23" s="61" t="e">
        <f>100*INDEX(a_projections!$A:$AB,MATCH($A23,a_projections!$A:$A,0),MATCH(YEAR(GB$2),a_projections!$1:$1,0))</f>
        <v>#N/A</v>
      </c>
      <c r="GC23" s="61" t="e">
        <f>100*INDEX(a_projections!$A:$AB,MATCH($A23,a_projections!$A:$A,0),MATCH(YEAR(GC$2),a_projections!$1:$1,0))</f>
        <v>#N/A</v>
      </c>
      <c r="GD23" s="61" t="e">
        <f>100*INDEX(a_projections!$A:$AB,MATCH($A23,a_projections!$A:$A,0),MATCH(YEAR(GD$2),a_projections!$1:$1,0))</f>
        <v>#N/A</v>
      </c>
      <c r="GE23" s="61" t="e">
        <f>100*INDEX(a_projections!$A:$AB,MATCH($A23,a_projections!$A:$A,0),MATCH(YEAR(GE$2),a_projections!$1:$1,0))</f>
        <v>#N/A</v>
      </c>
      <c r="GF23" s="61" t="e">
        <f>100*INDEX(a_projections!$A:$AB,MATCH($A23,a_projections!$A:$A,0),MATCH(YEAR(GF$2),a_projections!$1:$1,0))</f>
        <v>#N/A</v>
      </c>
      <c r="GG23" s="61" t="e">
        <f>100*INDEX(a_projections!$A:$AB,MATCH($A23,a_projections!$A:$A,0),MATCH(YEAR(GG$2),a_projections!$1:$1,0))</f>
        <v>#N/A</v>
      </c>
      <c r="GH23" s="61">
        <f>100*INDEX(a_projections!$A:$AB,MATCH($A23,a_projections!$A:$A,0),MATCH(YEAR(GH$2),a_projections!$1:$1,0))</f>
        <v>0</v>
      </c>
      <c r="GI23" s="61">
        <f>100*INDEX(a_projections!$A:$AB,MATCH($A23,a_projections!$A:$A,0),MATCH(YEAR(GI$2),a_projections!$1:$1,0))</f>
        <v>0</v>
      </c>
      <c r="GJ23" s="61">
        <f>100*INDEX(a_projections!$A:$AB,MATCH($A23,a_projections!$A:$A,0),MATCH(YEAR(GJ$2),a_projections!$1:$1,0))</f>
        <v>0</v>
      </c>
      <c r="GK23" s="61">
        <f>100*INDEX(a_projections!$A:$AB,MATCH($A23,a_projections!$A:$A,0),MATCH(YEAR(GK$2),a_projections!$1:$1,0))</f>
        <v>0</v>
      </c>
      <c r="GL23" s="61">
        <f>100*INDEX(a_projections!$A:$AB,MATCH($A23,a_projections!$A:$A,0),MATCH(YEAR(GL$2),a_projections!$1:$1,0))</f>
        <v>8.2706766917293173</v>
      </c>
      <c r="GM23" s="61">
        <f>100*INDEX(a_projections!$A:$AB,MATCH($A23,a_projections!$A:$A,0),MATCH(YEAR(GM$2),a_projections!$1:$1,0))</f>
        <v>8.2706766917293173</v>
      </c>
      <c r="GN23" s="61">
        <f>100*INDEX(a_projections!$A:$AB,MATCH($A23,a_projections!$A:$A,0),MATCH(YEAR(GN$2),a_projections!$1:$1,0))</f>
        <v>8.2706766917293173</v>
      </c>
      <c r="GO23" s="61">
        <f>100*INDEX(a_projections!$A:$AB,MATCH($A23,a_projections!$A:$A,0),MATCH(YEAR(GO$2),a_projections!$1:$1,0))</f>
        <v>8.2706766917293173</v>
      </c>
      <c r="GP23" s="61">
        <f>100*INDEX(a_projections!$A:$AB,MATCH($A23,a_projections!$A:$A,0),MATCH(YEAR(GP$2),a_projections!$1:$1,0))</f>
        <v>-8.3333333333333375</v>
      </c>
      <c r="GQ23" s="61">
        <f>100*INDEX(a_projections!$A:$AB,MATCH($A23,a_projections!$A:$A,0),MATCH(YEAR(GQ$2),a_projections!$1:$1,0))</f>
        <v>-8.3333333333333375</v>
      </c>
      <c r="GR23" s="61">
        <f>100*INDEX(a_projections!$A:$AB,MATCH($A23,a_projections!$A:$A,0),MATCH(YEAR(GR$2),a_projections!$1:$1,0))</f>
        <v>-8.3333333333333375</v>
      </c>
      <c r="GS23" s="61">
        <f>100*INDEX(a_projections!$A:$AB,MATCH($A23,a_projections!$A:$A,0),MATCH(YEAR(GS$2),a_projections!$1:$1,0))</f>
        <v>-8.3333333333333375</v>
      </c>
      <c r="GT23" s="61">
        <f>100*INDEX(a_projections!$A:$AB,MATCH($A23,a_projections!$A:$A,0),MATCH(YEAR(GT$2),a_projections!$1:$1,0))</f>
        <v>16.666666666666675</v>
      </c>
      <c r="GU23" s="61">
        <f>100*INDEX(a_projections!$A:$AB,MATCH($A23,a_projections!$A:$A,0),MATCH(YEAR(GU$2),a_projections!$1:$1,0))</f>
        <v>16.666666666666675</v>
      </c>
      <c r="GV23" s="61">
        <f>100*INDEX(a_projections!$A:$AB,MATCH($A23,a_projections!$A:$A,0),MATCH(YEAR(GV$2),a_projections!$1:$1,0))</f>
        <v>16.666666666666675</v>
      </c>
      <c r="GW23" s="61">
        <f>100*INDEX(a_projections!$A:$AB,MATCH($A23,a_projections!$A:$A,0),MATCH(YEAR(GW$2),a_projections!$1:$1,0))</f>
        <v>16.666666666666675</v>
      </c>
      <c r="GX23" s="61">
        <f>100*INDEX(a_projections!$A:$AB,MATCH($A23,a_projections!$A:$A,0),MATCH(YEAR(GX$2),a_projections!$1:$1,0))</f>
        <v>3.8961038961038863</v>
      </c>
      <c r="GY23" s="61">
        <f>100*INDEX(a_projections!$A:$AB,MATCH($A23,a_projections!$A:$A,0),MATCH(YEAR(GY$2),a_projections!$1:$1,0))</f>
        <v>3.8961038961038863</v>
      </c>
      <c r="GZ23" s="61">
        <f>100*INDEX(a_projections!$A:$AB,MATCH($A23,a_projections!$A:$A,0),MATCH(YEAR(GZ$2),a_projections!$1:$1,0))</f>
        <v>3.8961038961038863</v>
      </c>
      <c r="HA23" s="61">
        <f>100*INDEX(a_projections!$A:$AB,MATCH($A23,a_projections!$A:$A,0),MATCH(YEAR(HA$2),a_projections!$1:$1,0))</f>
        <v>3.8961038961038863</v>
      </c>
      <c r="HB23" s="61">
        <f>100*INDEX(a_projections!$A:$AB,MATCH($A23,a_projections!$A:$A,0),MATCH(YEAR(HB$2),a_projections!$1:$1,0))</f>
        <v>3.125</v>
      </c>
      <c r="HC23" s="61">
        <f>100*INDEX(a_projections!$A:$AB,MATCH($A23,a_projections!$A:$A,0),MATCH(YEAR(HC$2),a_projections!$1:$1,0))</f>
        <v>3.125</v>
      </c>
      <c r="HD23" s="61">
        <f>100*INDEX(a_projections!$A:$AB,MATCH($A23,a_projections!$A:$A,0),MATCH(YEAR(HD$2),a_projections!$1:$1,0))</f>
        <v>3.125</v>
      </c>
      <c r="HE23" s="61">
        <f>100*INDEX(a_projections!$A:$AB,MATCH($A23,a_projections!$A:$A,0),MATCH(YEAR(HE$2),a_projections!$1:$1,0))</f>
        <v>3.125</v>
      </c>
      <c r="HF23" s="61">
        <f>100*INDEX(a_projections!$A:$AB,MATCH($A23,a_projections!$A:$A,0),MATCH(YEAR(HF$2),a_projections!$1:$1,0))</f>
        <v>3.6363636363636376</v>
      </c>
      <c r="HG23" s="61">
        <f>100*INDEX(a_projections!$A:$AB,MATCH($A23,a_projections!$A:$A,0),MATCH(YEAR(HG$2),a_projections!$1:$1,0))</f>
        <v>3.6363636363636376</v>
      </c>
      <c r="HH23" s="61">
        <f>100*INDEX(a_projections!$A:$AB,MATCH($A23,a_projections!$A:$A,0),MATCH(YEAR(HH$2),a_projections!$1:$1,0))</f>
        <v>3.6363636363636376</v>
      </c>
      <c r="HI23" s="61">
        <f>100*INDEX(a_projections!$A:$AB,MATCH($A23,a_projections!$A:$A,0),MATCH(YEAR(HI$2),a_projections!$1:$1,0))</f>
        <v>3.6363636363636376</v>
      </c>
      <c r="HJ23" s="61">
        <f>100*INDEX(a_projections!$A:$AB,MATCH($A23,a_projections!$A:$A,0),MATCH(YEAR(HJ$2),a_projections!$1:$1,0))</f>
        <v>2.3391812865497075</v>
      </c>
      <c r="HK23" s="61">
        <f>100*INDEX(a_projections!$A:$AB,MATCH($A23,a_projections!$A:$A,0),MATCH(YEAR(HK$2),a_projections!$1:$1,0))</f>
        <v>2.3391812865497075</v>
      </c>
      <c r="HL23" s="61">
        <f>100*INDEX(a_projections!$A:$AB,MATCH($A23,a_projections!$A:$A,0),MATCH(YEAR(HL$2),a_projections!$1:$1,0))</f>
        <v>2.3391812865497075</v>
      </c>
      <c r="HM23" s="61">
        <f>100*INDEX(a_projections!$A:$AB,MATCH($A23,a_projections!$A:$A,0),MATCH(YEAR(HM$2),a_projections!$1:$1,0))</f>
        <v>2.3391812865497075</v>
      </c>
      <c r="HN23" s="61">
        <f>100*INDEX(a_projections!$A:$AB,MATCH($A23,a_projections!$A:$A,0),MATCH(YEAR(HN$2),a_projections!$1:$1,0))</f>
        <v>2.2857142857142909</v>
      </c>
      <c r="HO23" s="61">
        <f>100*INDEX(a_projections!$A:$AB,MATCH($A23,a_projections!$A:$A,0),MATCH(YEAR(HO$2),a_projections!$1:$1,0))</f>
        <v>2.2857142857142909</v>
      </c>
      <c r="HP23" s="61">
        <f>100*INDEX(a_projections!$A:$AB,MATCH($A23,a_projections!$A:$A,0),MATCH(YEAR(HP$2),a_projections!$1:$1,0))</f>
        <v>2.2857142857142909</v>
      </c>
      <c r="HQ23" s="61">
        <f>100*INDEX(a_projections!$A:$AB,MATCH($A23,a_projections!$A:$A,0),MATCH(YEAR(HQ$2),a_projections!$1:$1,0))</f>
        <v>2.2857142857142909</v>
      </c>
      <c r="HR23" s="61">
        <f>100*INDEX(a_projections!$A:$AB,MATCH($A23,a_projections!$A:$A,0),MATCH(YEAR(HR$2),a_projections!$1:$1,0))</f>
        <v>2.7932960893854775</v>
      </c>
      <c r="HS23" s="61">
        <f>100*INDEX(a_projections!$A:$AB,MATCH($A23,a_projections!$A:$A,0),MATCH(YEAR(HS$2),a_projections!$1:$1,0))</f>
        <v>2.7932960893854775</v>
      </c>
      <c r="HT23" s="61">
        <f>100*INDEX(a_projections!$A:$AB,MATCH($A23,a_projections!$A:$A,0),MATCH(YEAR(HT$2),a_projections!$1:$1,0))</f>
        <v>2.7932960893854775</v>
      </c>
      <c r="HU23" s="61">
        <f>100*INDEX(a_projections!$A:$AB,MATCH($A23,a_projections!$A:$A,0),MATCH(YEAR(HU$2),a_projections!$1:$1,0))</f>
        <v>2.7932960893854775</v>
      </c>
      <c r="HV23" s="61">
        <f>100*INDEX(a_projections!$A:$AB,MATCH($A23,a_projections!$A:$A,0),MATCH(YEAR(HV$2),a_projections!$1:$1,0))</f>
        <v>1.0869565217391353</v>
      </c>
      <c r="HW23" s="61">
        <f>100*INDEX(a_projections!$A:$AB,MATCH($A23,a_projections!$A:$A,0),MATCH(YEAR(HW$2),a_projections!$1:$1,0))</f>
        <v>1.0869565217391353</v>
      </c>
      <c r="HX23" s="61">
        <f>100*INDEX(a_projections!$A:$AB,MATCH($A23,a_projections!$A:$A,0),MATCH(YEAR(HX$2),a_projections!$1:$1,0))</f>
        <v>1.0869565217391353</v>
      </c>
      <c r="HY23" s="61">
        <f>100*INDEX(a_projections!$A:$AB,MATCH($A23,a_projections!$A:$A,0),MATCH(YEAR(HY$2),a_projections!$1:$1,0))</f>
        <v>1.0869565217391353</v>
      </c>
      <c r="HZ23" s="61">
        <f>100*INDEX(a_projections!$A:$AB,MATCH($A23,a_projections!$A:$A,0),MATCH(YEAR(HZ$2),a_projections!$1:$1,0))</f>
        <v>0</v>
      </c>
      <c r="IA23" s="61">
        <f>100*INDEX(a_projections!$A:$AB,MATCH($A23,a_projections!$A:$A,0),MATCH(YEAR(IA$2),a_projections!$1:$1,0))</f>
        <v>0</v>
      </c>
      <c r="IB23" s="61">
        <f>100*INDEX(a_projections!$A:$AB,MATCH($A23,a_projections!$A:$A,0),MATCH(YEAR(IB$2),a_projections!$1:$1,0))</f>
        <v>0</v>
      </c>
      <c r="IC23" s="61">
        <f>100*INDEX(a_projections!$A:$AB,MATCH($A23,a_projections!$A:$A,0),MATCH(YEAR(IC$2),a_projections!$1:$1,0))</f>
        <v>0</v>
      </c>
    </row>
    <row r="24" spans="1:238" s="61" customFormat="1">
      <c r="A24" s="74" t="s">
        <v>563</v>
      </c>
      <c r="B24" s="61" t="e">
        <f>100*INDEX(a_projections!$A:$AB,MATCH($A24,a_projections!$A:$A,0),MATCH(YEAR(B$2),a_projections!$1:$1,0))</f>
        <v>#N/A</v>
      </c>
      <c r="C24" s="61" t="e">
        <f>100*INDEX(a_projections!$A:$AB,MATCH($A24,a_projections!$A:$A,0),MATCH(YEAR(C$2),a_projections!$1:$1,0))</f>
        <v>#N/A</v>
      </c>
      <c r="D24" s="61" t="e">
        <f>100*INDEX(a_projections!$A:$AB,MATCH($A24,a_projections!$A:$A,0),MATCH(YEAR(D$2),a_projections!$1:$1,0))</f>
        <v>#N/A</v>
      </c>
      <c r="E24" s="61" t="e">
        <f>100*INDEX(a_projections!$A:$AB,MATCH($A24,a_projections!$A:$A,0),MATCH(YEAR(E$2),a_projections!$1:$1,0))</f>
        <v>#N/A</v>
      </c>
      <c r="F24" s="61" t="e">
        <f>100*INDEX(a_projections!$A:$AB,MATCH($A24,a_projections!$A:$A,0),MATCH(YEAR(F$2),a_projections!$1:$1,0))</f>
        <v>#N/A</v>
      </c>
      <c r="G24" s="61" t="e">
        <f>100*INDEX(a_projections!$A:$AB,MATCH($A24,a_projections!$A:$A,0),MATCH(YEAR(G$2),a_projections!$1:$1,0))</f>
        <v>#N/A</v>
      </c>
      <c r="H24" s="61" t="e">
        <f>100*INDEX(a_projections!$A:$AB,MATCH($A24,a_projections!$A:$A,0),MATCH(YEAR(H$2),a_projections!$1:$1,0))</f>
        <v>#N/A</v>
      </c>
      <c r="I24" s="61" t="e">
        <f>100*INDEX(a_projections!$A:$AB,MATCH($A24,a_projections!$A:$A,0),MATCH(YEAR(I$2),a_projections!$1:$1,0))</f>
        <v>#N/A</v>
      </c>
      <c r="J24" s="61" t="e">
        <f>100*INDEX(a_projections!$A:$AB,MATCH($A24,a_projections!$A:$A,0),MATCH(YEAR(J$2),a_projections!$1:$1,0))</f>
        <v>#N/A</v>
      </c>
      <c r="K24" s="61" t="e">
        <f>100*INDEX(a_projections!$A:$AB,MATCH($A24,a_projections!$A:$A,0),MATCH(YEAR(K$2),a_projections!$1:$1,0))</f>
        <v>#N/A</v>
      </c>
      <c r="L24" s="61" t="e">
        <f>100*INDEX(a_projections!$A:$AB,MATCH($A24,a_projections!$A:$A,0),MATCH(YEAR(L$2),a_projections!$1:$1,0))</f>
        <v>#N/A</v>
      </c>
      <c r="M24" s="61" t="e">
        <f>100*INDEX(a_projections!$A:$AB,MATCH($A24,a_projections!$A:$A,0),MATCH(YEAR(M$2),a_projections!$1:$1,0))</f>
        <v>#N/A</v>
      </c>
      <c r="N24" s="61" t="e">
        <f>100*INDEX(a_projections!$A:$AB,MATCH($A24,a_projections!$A:$A,0),MATCH(YEAR(N$2),a_projections!$1:$1,0))</f>
        <v>#N/A</v>
      </c>
      <c r="O24" s="61" t="e">
        <f>100*INDEX(a_projections!$A:$AB,MATCH($A24,a_projections!$A:$A,0),MATCH(YEAR(O$2),a_projections!$1:$1,0))</f>
        <v>#N/A</v>
      </c>
      <c r="P24" s="61" t="e">
        <f>100*INDEX(a_projections!$A:$AB,MATCH($A24,a_projections!$A:$A,0),MATCH(YEAR(P$2),a_projections!$1:$1,0))</f>
        <v>#N/A</v>
      </c>
      <c r="Q24" s="61" t="e">
        <f>100*INDEX(a_projections!$A:$AB,MATCH($A24,a_projections!$A:$A,0),MATCH(YEAR(Q$2),a_projections!$1:$1,0))</f>
        <v>#N/A</v>
      </c>
      <c r="R24" s="61" t="e">
        <f>100*INDEX(a_projections!$A:$AB,MATCH($A24,a_projections!$A:$A,0),MATCH(YEAR(R$2),a_projections!$1:$1,0))</f>
        <v>#N/A</v>
      </c>
      <c r="S24" s="61" t="e">
        <f>100*INDEX(a_projections!$A:$AB,MATCH($A24,a_projections!$A:$A,0),MATCH(YEAR(S$2),a_projections!$1:$1,0))</f>
        <v>#N/A</v>
      </c>
      <c r="T24" s="61" t="e">
        <f>100*INDEX(a_projections!$A:$AB,MATCH($A24,a_projections!$A:$A,0),MATCH(YEAR(T$2),a_projections!$1:$1,0))</f>
        <v>#N/A</v>
      </c>
      <c r="U24" s="61" t="e">
        <f>100*INDEX(a_projections!$A:$AB,MATCH($A24,a_projections!$A:$A,0),MATCH(YEAR(U$2),a_projections!$1:$1,0))</f>
        <v>#N/A</v>
      </c>
      <c r="V24" s="61" t="e">
        <f>100*INDEX(a_projections!$A:$AB,MATCH($A24,a_projections!$A:$A,0),MATCH(YEAR(V$2),a_projections!$1:$1,0))</f>
        <v>#N/A</v>
      </c>
      <c r="W24" s="61" t="e">
        <f>100*INDEX(a_projections!$A:$AB,MATCH($A24,a_projections!$A:$A,0),MATCH(YEAR(W$2),a_projections!$1:$1,0))</f>
        <v>#N/A</v>
      </c>
      <c r="X24" s="61" t="e">
        <f>100*INDEX(a_projections!$A:$AB,MATCH($A24,a_projections!$A:$A,0),MATCH(YEAR(X$2),a_projections!$1:$1,0))</f>
        <v>#N/A</v>
      </c>
      <c r="Y24" s="61" t="e">
        <f>100*INDEX(a_projections!$A:$AB,MATCH($A24,a_projections!$A:$A,0),MATCH(YEAR(Y$2),a_projections!$1:$1,0))</f>
        <v>#N/A</v>
      </c>
      <c r="Z24" s="61" t="e">
        <f>100*INDEX(a_projections!$A:$AB,MATCH($A24,a_projections!$A:$A,0),MATCH(YEAR(Z$2),a_projections!$1:$1,0))</f>
        <v>#N/A</v>
      </c>
      <c r="AA24" s="61" t="e">
        <f>100*INDEX(a_projections!$A:$AB,MATCH($A24,a_projections!$A:$A,0),MATCH(YEAR(AA$2),a_projections!$1:$1,0))</f>
        <v>#N/A</v>
      </c>
      <c r="AB24" s="61" t="e">
        <f>100*INDEX(a_projections!$A:$AB,MATCH($A24,a_projections!$A:$A,0),MATCH(YEAR(AB$2),a_projections!$1:$1,0))</f>
        <v>#N/A</v>
      </c>
      <c r="AC24" s="61" t="e">
        <f>100*INDEX(a_projections!$A:$AB,MATCH($A24,a_projections!$A:$A,0),MATCH(YEAR(AC$2),a_projections!$1:$1,0))</f>
        <v>#N/A</v>
      </c>
      <c r="AD24" s="61" t="e">
        <f>100*INDEX(a_projections!$A:$AB,MATCH($A24,a_projections!$A:$A,0),MATCH(YEAR(AD$2),a_projections!$1:$1,0))</f>
        <v>#N/A</v>
      </c>
      <c r="AE24" s="61" t="e">
        <f>100*INDEX(a_projections!$A:$AB,MATCH($A24,a_projections!$A:$A,0),MATCH(YEAR(AE$2),a_projections!$1:$1,0))</f>
        <v>#N/A</v>
      </c>
      <c r="AF24" s="61" t="e">
        <f>100*INDEX(a_projections!$A:$AB,MATCH($A24,a_projections!$A:$A,0),MATCH(YEAR(AF$2),a_projections!$1:$1,0))</f>
        <v>#N/A</v>
      </c>
      <c r="AG24" s="61" t="e">
        <f>100*INDEX(a_projections!$A:$AB,MATCH($A24,a_projections!$A:$A,0),MATCH(YEAR(AG$2),a_projections!$1:$1,0))</f>
        <v>#N/A</v>
      </c>
      <c r="AH24" s="61" t="e">
        <f>100*INDEX(a_projections!$A:$AB,MATCH($A24,a_projections!$A:$A,0),MATCH(YEAR(AH$2),a_projections!$1:$1,0))</f>
        <v>#N/A</v>
      </c>
      <c r="AI24" s="61" t="e">
        <f>100*INDEX(a_projections!$A:$AB,MATCH($A24,a_projections!$A:$A,0),MATCH(YEAR(AI$2),a_projections!$1:$1,0))</f>
        <v>#N/A</v>
      </c>
      <c r="AJ24" s="61" t="e">
        <f>100*INDEX(a_projections!$A:$AB,MATCH($A24,a_projections!$A:$A,0),MATCH(YEAR(AJ$2),a_projections!$1:$1,0))</f>
        <v>#N/A</v>
      </c>
      <c r="AK24" s="61" t="e">
        <f>100*INDEX(a_projections!$A:$AB,MATCH($A24,a_projections!$A:$A,0),MATCH(YEAR(AK$2),a_projections!$1:$1,0))</f>
        <v>#N/A</v>
      </c>
      <c r="AL24" s="61" t="e">
        <f>100*INDEX(a_projections!$A:$AB,MATCH($A24,a_projections!$A:$A,0),MATCH(YEAR(AL$2),a_projections!$1:$1,0))</f>
        <v>#N/A</v>
      </c>
      <c r="AM24" s="61" t="e">
        <f>100*INDEX(a_projections!$A:$AB,MATCH($A24,a_projections!$A:$A,0),MATCH(YEAR(AM$2),a_projections!$1:$1,0))</f>
        <v>#N/A</v>
      </c>
      <c r="AN24" s="61" t="e">
        <f>100*INDEX(a_projections!$A:$AB,MATCH($A24,a_projections!$A:$A,0),MATCH(YEAR(AN$2),a_projections!$1:$1,0))</f>
        <v>#N/A</v>
      </c>
      <c r="AO24" s="61" t="e">
        <f>100*INDEX(a_projections!$A:$AB,MATCH($A24,a_projections!$A:$A,0),MATCH(YEAR(AO$2),a_projections!$1:$1,0))</f>
        <v>#N/A</v>
      </c>
      <c r="AP24" s="61" t="e">
        <f>100*INDEX(a_projections!$A:$AB,MATCH($A24,a_projections!$A:$A,0),MATCH(YEAR(AP$2),a_projections!$1:$1,0))</f>
        <v>#N/A</v>
      </c>
      <c r="AQ24" s="61" t="e">
        <f>100*INDEX(a_projections!$A:$AB,MATCH($A24,a_projections!$A:$A,0),MATCH(YEAR(AQ$2),a_projections!$1:$1,0))</f>
        <v>#N/A</v>
      </c>
      <c r="AR24" s="61" t="e">
        <f>100*INDEX(a_projections!$A:$AB,MATCH($A24,a_projections!$A:$A,0),MATCH(YEAR(AR$2),a_projections!$1:$1,0))</f>
        <v>#N/A</v>
      </c>
      <c r="AS24" s="61" t="e">
        <f>100*INDEX(a_projections!$A:$AB,MATCH($A24,a_projections!$A:$A,0),MATCH(YEAR(AS$2),a_projections!$1:$1,0))</f>
        <v>#N/A</v>
      </c>
      <c r="AT24" s="61" t="e">
        <f>100*INDEX(a_projections!$A:$AB,MATCH($A24,a_projections!$A:$A,0),MATCH(YEAR(AT$2),a_projections!$1:$1,0))</f>
        <v>#N/A</v>
      </c>
      <c r="AU24" s="61" t="e">
        <f>100*INDEX(a_projections!$A:$AB,MATCH($A24,a_projections!$A:$A,0),MATCH(YEAR(AU$2),a_projections!$1:$1,0))</f>
        <v>#N/A</v>
      </c>
      <c r="AV24" s="61" t="e">
        <f>100*INDEX(a_projections!$A:$AB,MATCH($A24,a_projections!$A:$A,0),MATCH(YEAR(AV$2),a_projections!$1:$1,0))</f>
        <v>#N/A</v>
      </c>
      <c r="AW24" s="61" t="e">
        <f>100*INDEX(a_projections!$A:$AB,MATCH($A24,a_projections!$A:$A,0),MATCH(YEAR(AW$2),a_projections!$1:$1,0))</f>
        <v>#N/A</v>
      </c>
      <c r="AX24" s="61" t="e">
        <f>100*INDEX(a_projections!$A:$AB,MATCH($A24,a_projections!$A:$A,0),MATCH(YEAR(AX$2),a_projections!$1:$1,0))</f>
        <v>#N/A</v>
      </c>
      <c r="AY24" s="61" t="e">
        <f>100*INDEX(a_projections!$A:$AB,MATCH($A24,a_projections!$A:$A,0),MATCH(YEAR(AY$2),a_projections!$1:$1,0))</f>
        <v>#N/A</v>
      </c>
      <c r="AZ24" s="61" t="e">
        <f>100*INDEX(a_projections!$A:$AB,MATCH($A24,a_projections!$A:$A,0),MATCH(YEAR(AZ$2),a_projections!$1:$1,0))</f>
        <v>#N/A</v>
      </c>
      <c r="BA24" s="61" t="e">
        <f>100*INDEX(a_projections!$A:$AB,MATCH($A24,a_projections!$A:$A,0),MATCH(YEAR(BA$2),a_projections!$1:$1,0))</f>
        <v>#N/A</v>
      </c>
      <c r="BB24" s="61" t="e">
        <f>100*INDEX(a_projections!$A:$AB,MATCH($A24,a_projections!$A:$A,0),MATCH(YEAR(BB$2),a_projections!$1:$1,0))</f>
        <v>#N/A</v>
      </c>
      <c r="BC24" s="61" t="e">
        <f>100*INDEX(a_projections!$A:$AB,MATCH($A24,a_projections!$A:$A,0),MATCH(YEAR(BC$2),a_projections!$1:$1,0))</f>
        <v>#N/A</v>
      </c>
      <c r="BD24" s="61" t="e">
        <f>100*INDEX(a_projections!$A:$AB,MATCH($A24,a_projections!$A:$A,0),MATCH(YEAR(BD$2),a_projections!$1:$1,0))</f>
        <v>#N/A</v>
      </c>
      <c r="BE24" s="61" t="e">
        <f>100*INDEX(a_projections!$A:$AB,MATCH($A24,a_projections!$A:$A,0),MATCH(YEAR(BE$2),a_projections!$1:$1,0))</f>
        <v>#N/A</v>
      </c>
      <c r="BF24" s="61" t="e">
        <f>100*INDEX(a_projections!$A:$AB,MATCH($A24,a_projections!$A:$A,0),MATCH(YEAR(BF$2),a_projections!$1:$1,0))</f>
        <v>#N/A</v>
      </c>
      <c r="BG24" s="61" t="e">
        <f>100*INDEX(a_projections!$A:$AB,MATCH($A24,a_projections!$A:$A,0),MATCH(YEAR(BG$2),a_projections!$1:$1,0))</f>
        <v>#N/A</v>
      </c>
      <c r="BH24" s="61" t="e">
        <f>100*INDEX(a_projections!$A:$AB,MATCH($A24,a_projections!$A:$A,0),MATCH(YEAR(BH$2),a_projections!$1:$1,0))</f>
        <v>#N/A</v>
      </c>
      <c r="BI24" s="61" t="e">
        <f>100*INDEX(a_projections!$A:$AB,MATCH($A24,a_projections!$A:$A,0),MATCH(YEAR(BI$2),a_projections!$1:$1,0))</f>
        <v>#N/A</v>
      </c>
      <c r="BJ24" s="61" t="e">
        <f>100*INDEX(a_projections!$A:$AB,MATCH($A24,a_projections!$A:$A,0),MATCH(YEAR(BJ$2),a_projections!$1:$1,0))</f>
        <v>#N/A</v>
      </c>
      <c r="BK24" s="61" t="e">
        <f>100*INDEX(a_projections!$A:$AB,MATCH($A24,a_projections!$A:$A,0),MATCH(YEAR(BK$2),a_projections!$1:$1,0))</f>
        <v>#N/A</v>
      </c>
      <c r="BL24" s="61" t="e">
        <f>100*INDEX(a_projections!$A:$AB,MATCH($A24,a_projections!$A:$A,0),MATCH(YEAR(BL$2),a_projections!$1:$1,0))</f>
        <v>#N/A</v>
      </c>
      <c r="BM24" s="61" t="e">
        <f>100*INDEX(a_projections!$A:$AB,MATCH($A24,a_projections!$A:$A,0),MATCH(YEAR(BM$2),a_projections!$1:$1,0))</f>
        <v>#N/A</v>
      </c>
      <c r="BN24" s="61" t="e">
        <f>100*INDEX(a_projections!$A:$AB,MATCH($A24,a_projections!$A:$A,0),MATCH(YEAR(BN$2),a_projections!$1:$1,0))</f>
        <v>#N/A</v>
      </c>
      <c r="BO24" s="61" t="e">
        <f>100*INDEX(a_projections!$A:$AB,MATCH($A24,a_projections!$A:$A,0),MATCH(YEAR(BO$2),a_projections!$1:$1,0))</f>
        <v>#N/A</v>
      </c>
      <c r="BP24" s="61" t="e">
        <f>100*INDEX(a_projections!$A:$AB,MATCH($A24,a_projections!$A:$A,0),MATCH(YEAR(BP$2),a_projections!$1:$1,0))</f>
        <v>#N/A</v>
      </c>
      <c r="BQ24" s="61" t="e">
        <f>100*INDEX(a_projections!$A:$AB,MATCH($A24,a_projections!$A:$A,0),MATCH(YEAR(BQ$2),a_projections!$1:$1,0))</f>
        <v>#N/A</v>
      </c>
      <c r="BR24" s="61" t="e">
        <f>100*INDEX(a_projections!$A:$AB,MATCH($A24,a_projections!$A:$A,0),MATCH(YEAR(BR$2),a_projections!$1:$1,0))</f>
        <v>#N/A</v>
      </c>
      <c r="BS24" s="61" t="e">
        <f>100*INDEX(a_projections!$A:$AB,MATCH($A24,a_projections!$A:$A,0),MATCH(YEAR(BS$2),a_projections!$1:$1,0))</f>
        <v>#N/A</v>
      </c>
      <c r="BT24" s="61" t="e">
        <f>100*INDEX(a_projections!$A:$AB,MATCH($A24,a_projections!$A:$A,0),MATCH(YEAR(BT$2),a_projections!$1:$1,0))</f>
        <v>#N/A</v>
      </c>
      <c r="BU24" s="61" t="e">
        <f>100*INDEX(a_projections!$A:$AB,MATCH($A24,a_projections!$A:$A,0),MATCH(YEAR(BU$2),a_projections!$1:$1,0))</f>
        <v>#N/A</v>
      </c>
      <c r="BV24" s="61" t="e">
        <f>100*INDEX(a_projections!$A:$AB,MATCH($A24,a_projections!$A:$A,0),MATCH(YEAR(BV$2),a_projections!$1:$1,0))</f>
        <v>#N/A</v>
      </c>
      <c r="BW24" s="61" t="e">
        <f>100*INDEX(a_projections!$A:$AB,MATCH($A24,a_projections!$A:$A,0),MATCH(YEAR(BW$2),a_projections!$1:$1,0))</f>
        <v>#N/A</v>
      </c>
      <c r="BX24" s="61" t="e">
        <f>100*INDEX(a_projections!$A:$AB,MATCH($A24,a_projections!$A:$A,0),MATCH(YEAR(BX$2),a_projections!$1:$1,0))</f>
        <v>#N/A</v>
      </c>
      <c r="BY24" s="61" t="e">
        <f>100*INDEX(a_projections!$A:$AB,MATCH($A24,a_projections!$A:$A,0),MATCH(YEAR(BY$2),a_projections!$1:$1,0))</f>
        <v>#N/A</v>
      </c>
      <c r="BZ24" s="61" t="e">
        <f>100*INDEX(a_projections!$A:$AB,MATCH($A24,a_projections!$A:$A,0),MATCH(YEAR(BZ$2),a_projections!$1:$1,0))</f>
        <v>#N/A</v>
      </c>
      <c r="CA24" s="61" t="e">
        <f>100*INDEX(a_projections!$A:$AB,MATCH($A24,a_projections!$A:$A,0),MATCH(YEAR(CA$2),a_projections!$1:$1,0))</f>
        <v>#N/A</v>
      </c>
      <c r="CB24" s="61" t="e">
        <f>100*INDEX(a_projections!$A:$AB,MATCH($A24,a_projections!$A:$A,0),MATCH(YEAR(CB$2),a_projections!$1:$1,0))</f>
        <v>#N/A</v>
      </c>
      <c r="CC24" s="61" t="e">
        <f>100*INDEX(a_projections!$A:$AB,MATCH($A24,a_projections!$A:$A,0),MATCH(YEAR(CC$2),a_projections!$1:$1,0))</f>
        <v>#N/A</v>
      </c>
      <c r="CD24" s="61" t="e">
        <f>100*INDEX(a_projections!$A:$AB,MATCH($A24,a_projections!$A:$A,0),MATCH(YEAR(CD$2),a_projections!$1:$1,0))</f>
        <v>#N/A</v>
      </c>
      <c r="CE24" s="61" t="e">
        <f>100*INDEX(a_projections!$A:$AB,MATCH($A24,a_projections!$A:$A,0),MATCH(YEAR(CE$2),a_projections!$1:$1,0))</f>
        <v>#N/A</v>
      </c>
      <c r="CF24" s="61" t="e">
        <f>100*INDEX(a_projections!$A:$AB,MATCH($A24,a_projections!$A:$A,0),MATCH(YEAR(CF$2),a_projections!$1:$1,0))</f>
        <v>#N/A</v>
      </c>
      <c r="CG24" s="61" t="e">
        <f>100*INDEX(a_projections!$A:$AB,MATCH($A24,a_projections!$A:$A,0),MATCH(YEAR(CG$2),a_projections!$1:$1,0))</f>
        <v>#N/A</v>
      </c>
      <c r="CH24" s="61" t="e">
        <f>100*INDEX(a_projections!$A:$AB,MATCH($A24,a_projections!$A:$A,0),MATCH(YEAR(CH$2),a_projections!$1:$1,0))</f>
        <v>#N/A</v>
      </c>
      <c r="CI24" s="61" t="e">
        <f>100*INDEX(a_projections!$A:$AB,MATCH($A24,a_projections!$A:$A,0),MATCH(YEAR(CI$2),a_projections!$1:$1,0))</f>
        <v>#N/A</v>
      </c>
      <c r="CJ24" s="61" t="e">
        <f>100*INDEX(a_projections!$A:$AB,MATCH($A24,a_projections!$A:$A,0),MATCH(YEAR(CJ$2),a_projections!$1:$1,0))</f>
        <v>#N/A</v>
      </c>
      <c r="CK24" s="61" t="e">
        <f>100*INDEX(a_projections!$A:$AB,MATCH($A24,a_projections!$A:$A,0),MATCH(YEAR(CK$2),a_projections!$1:$1,0))</f>
        <v>#N/A</v>
      </c>
      <c r="CL24" s="61" t="e">
        <f>100*INDEX(a_projections!$A:$AB,MATCH($A24,a_projections!$A:$A,0),MATCH(YEAR(CL$2),a_projections!$1:$1,0))</f>
        <v>#N/A</v>
      </c>
      <c r="CM24" s="61" t="e">
        <f>100*INDEX(a_projections!$A:$AB,MATCH($A24,a_projections!$A:$A,0),MATCH(YEAR(CM$2),a_projections!$1:$1,0))</f>
        <v>#N/A</v>
      </c>
      <c r="CN24" s="61" t="e">
        <f>100*INDEX(a_projections!$A:$AB,MATCH($A24,a_projections!$A:$A,0),MATCH(YEAR(CN$2),a_projections!$1:$1,0))</f>
        <v>#N/A</v>
      </c>
      <c r="CO24" s="61" t="e">
        <f>100*INDEX(a_projections!$A:$AB,MATCH($A24,a_projections!$A:$A,0),MATCH(YEAR(CO$2),a_projections!$1:$1,0))</f>
        <v>#N/A</v>
      </c>
      <c r="CP24" s="61" t="e">
        <f>100*INDEX(a_projections!$A:$AB,MATCH($A24,a_projections!$A:$A,0),MATCH(YEAR(CP$2),a_projections!$1:$1,0))</f>
        <v>#N/A</v>
      </c>
      <c r="CQ24" s="61" t="e">
        <f>100*INDEX(a_projections!$A:$AB,MATCH($A24,a_projections!$A:$A,0),MATCH(YEAR(CQ$2),a_projections!$1:$1,0))</f>
        <v>#N/A</v>
      </c>
      <c r="CR24" s="61" t="e">
        <f>100*INDEX(a_projections!$A:$AB,MATCH($A24,a_projections!$A:$A,0),MATCH(YEAR(CR$2),a_projections!$1:$1,0))</f>
        <v>#N/A</v>
      </c>
      <c r="CS24" s="61" t="e">
        <f>100*INDEX(a_projections!$A:$AB,MATCH($A24,a_projections!$A:$A,0),MATCH(YEAR(CS$2),a_projections!$1:$1,0))</f>
        <v>#N/A</v>
      </c>
      <c r="CT24" s="61" t="e">
        <f>100*INDEX(a_projections!$A:$AB,MATCH($A24,a_projections!$A:$A,0),MATCH(YEAR(CT$2),a_projections!$1:$1,0))</f>
        <v>#N/A</v>
      </c>
      <c r="CU24" s="61" t="e">
        <f>100*INDEX(a_projections!$A:$AB,MATCH($A24,a_projections!$A:$A,0),MATCH(YEAR(CU$2),a_projections!$1:$1,0))</f>
        <v>#N/A</v>
      </c>
      <c r="CV24" s="61" t="e">
        <f>100*INDEX(a_projections!$A:$AB,MATCH($A24,a_projections!$A:$A,0),MATCH(YEAR(CV$2),a_projections!$1:$1,0))</f>
        <v>#N/A</v>
      </c>
      <c r="CW24" s="61" t="e">
        <f>100*INDEX(a_projections!$A:$AB,MATCH($A24,a_projections!$A:$A,0),MATCH(YEAR(CW$2),a_projections!$1:$1,0))</f>
        <v>#N/A</v>
      </c>
      <c r="CX24" s="61" t="e">
        <f>100*INDEX(a_projections!$A:$AB,MATCH($A24,a_projections!$A:$A,0),MATCH(YEAR(CX$2),a_projections!$1:$1,0))</f>
        <v>#N/A</v>
      </c>
      <c r="CY24" s="61" t="e">
        <f>100*INDEX(a_projections!$A:$AB,MATCH($A24,a_projections!$A:$A,0),MATCH(YEAR(CY$2),a_projections!$1:$1,0))</f>
        <v>#N/A</v>
      </c>
      <c r="CZ24" s="61" t="e">
        <f>100*INDEX(a_projections!$A:$AB,MATCH($A24,a_projections!$A:$A,0),MATCH(YEAR(CZ$2),a_projections!$1:$1,0))</f>
        <v>#N/A</v>
      </c>
      <c r="DA24" s="61" t="e">
        <f>100*INDEX(a_projections!$A:$AB,MATCH($A24,a_projections!$A:$A,0),MATCH(YEAR(DA$2),a_projections!$1:$1,0))</f>
        <v>#N/A</v>
      </c>
      <c r="DB24" s="61" t="e">
        <f>100*INDEX(a_projections!$A:$AB,MATCH($A24,a_projections!$A:$A,0),MATCH(YEAR(DB$2),a_projections!$1:$1,0))</f>
        <v>#N/A</v>
      </c>
      <c r="DC24" s="61" t="e">
        <f>100*INDEX(a_projections!$A:$AB,MATCH($A24,a_projections!$A:$A,0),MATCH(YEAR(DC$2),a_projections!$1:$1,0))</f>
        <v>#N/A</v>
      </c>
      <c r="DD24" s="61" t="e">
        <f>100*INDEX(a_projections!$A:$AB,MATCH($A24,a_projections!$A:$A,0),MATCH(YEAR(DD$2),a_projections!$1:$1,0))</f>
        <v>#N/A</v>
      </c>
      <c r="DE24" s="61" t="e">
        <f>100*INDEX(a_projections!$A:$AB,MATCH($A24,a_projections!$A:$A,0),MATCH(YEAR(DE$2),a_projections!$1:$1,0))</f>
        <v>#N/A</v>
      </c>
      <c r="DF24" s="61" t="e">
        <f>100*INDEX(a_projections!$A:$AB,MATCH($A24,a_projections!$A:$A,0),MATCH(YEAR(DF$2),a_projections!$1:$1,0))</f>
        <v>#N/A</v>
      </c>
      <c r="DG24" s="61" t="e">
        <f>100*INDEX(a_projections!$A:$AB,MATCH($A24,a_projections!$A:$A,0),MATCH(YEAR(DG$2),a_projections!$1:$1,0))</f>
        <v>#N/A</v>
      </c>
      <c r="DH24" s="61" t="e">
        <f>100*INDEX(a_projections!$A:$AB,MATCH($A24,a_projections!$A:$A,0),MATCH(YEAR(DH$2),a_projections!$1:$1,0))</f>
        <v>#N/A</v>
      </c>
      <c r="DI24" s="61" t="e">
        <f>100*INDEX(a_projections!$A:$AB,MATCH($A24,a_projections!$A:$A,0),MATCH(YEAR(DI$2),a_projections!$1:$1,0))</f>
        <v>#N/A</v>
      </c>
      <c r="DJ24" s="61" t="e">
        <f>100*INDEX(a_projections!$A:$AB,MATCH($A24,a_projections!$A:$A,0),MATCH(YEAR(DJ$2),a_projections!$1:$1,0))</f>
        <v>#N/A</v>
      </c>
      <c r="DK24" s="61" t="e">
        <f>100*INDEX(a_projections!$A:$AB,MATCH($A24,a_projections!$A:$A,0),MATCH(YEAR(DK$2),a_projections!$1:$1,0))</f>
        <v>#N/A</v>
      </c>
      <c r="DL24" s="61" t="e">
        <f>100*INDEX(a_projections!$A:$AB,MATCH($A24,a_projections!$A:$A,0),MATCH(YEAR(DL$2),a_projections!$1:$1,0))</f>
        <v>#N/A</v>
      </c>
      <c r="DM24" s="61" t="e">
        <f>100*INDEX(a_projections!$A:$AB,MATCH($A24,a_projections!$A:$A,0),MATCH(YEAR(DM$2),a_projections!$1:$1,0))</f>
        <v>#N/A</v>
      </c>
      <c r="DN24" s="61" t="e">
        <f>100*INDEX(a_projections!$A:$AB,MATCH($A24,a_projections!$A:$A,0),MATCH(YEAR(DN$2),a_projections!$1:$1,0))</f>
        <v>#N/A</v>
      </c>
      <c r="DO24" s="61" t="e">
        <f>100*INDEX(a_projections!$A:$AB,MATCH($A24,a_projections!$A:$A,0),MATCH(YEAR(DO$2),a_projections!$1:$1,0))</f>
        <v>#N/A</v>
      </c>
      <c r="DP24" s="61" t="e">
        <f>100*INDEX(a_projections!$A:$AB,MATCH($A24,a_projections!$A:$A,0),MATCH(YEAR(DP$2),a_projections!$1:$1,0))</f>
        <v>#N/A</v>
      </c>
      <c r="DQ24" s="61" t="e">
        <f>100*INDEX(a_projections!$A:$AB,MATCH($A24,a_projections!$A:$A,0),MATCH(YEAR(DQ$2),a_projections!$1:$1,0))</f>
        <v>#N/A</v>
      </c>
      <c r="DR24" s="61" t="e">
        <f>100*INDEX(a_projections!$A:$AB,MATCH($A24,a_projections!$A:$A,0),MATCH(YEAR(DR$2),a_projections!$1:$1,0))</f>
        <v>#N/A</v>
      </c>
      <c r="DS24" s="61" t="e">
        <f>100*INDEX(a_projections!$A:$AB,MATCH($A24,a_projections!$A:$A,0),MATCH(YEAR(DS$2),a_projections!$1:$1,0))</f>
        <v>#N/A</v>
      </c>
      <c r="DT24" s="61" t="e">
        <f>100*INDEX(a_projections!$A:$AB,MATCH($A24,a_projections!$A:$A,0),MATCH(YEAR(DT$2),a_projections!$1:$1,0))</f>
        <v>#N/A</v>
      </c>
      <c r="DU24" s="61" t="e">
        <f>100*INDEX(a_projections!$A:$AB,MATCH($A24,a_projections!$A:$A,0),MATCH(YEAR(DU$2),a_projections!$1:$1,0))</f>
        <v>#N/A</v>
      </c>
      <c r="DV24" s="61" t="e">
        <f>100*INDEX(a_projections!$A:$AB,MATCH($A24,a_projections!$A:$A,0),MATCH(YEAR(DV$2),a_projections!$1:$1,0))</f>
        <v>#N/A</v>
      </c>
      <c r="DW24" s="61" t="e">
        <f>100*INDEX(a_projections!$A:$AB,MATCH($A24,a_projections!$A:$A,0),MATCH(YEAR(DW$2),a_projections!$1:$1,0))</f>
        <v>#N/A</v>
      </c>
      <c r="DX24" s="61" t="e">
        <f>100*INDEX(a_projections!$A:$AB,MATCH($A24,a_projections!$A:$A,0),MATCH(YEAR(DX$2),a_projections!$1:$1,0))</f>
        <v>#N/A</v>
      </c>
      <c r="DY24" s="61" t="e">
        <f>100*INDEX(a_projections!$A:$AB,MATCH($A24,a_projections!$A:$A,0),MATCH(YEAR(DY$2),a_projections!$1:$1,0))</f>
        <v>#N/A</v>
      </c>
      <c r="DZ24" s="61" t="e">
        <f>100*INDEX(a_projections!$A:$AB,MATCH($A24,a_projections!$A:$A,0),MATCH(YEAR(DZ$2),a_projections!$1:$1,0))</f>
        <v>#N/A</v>
      </c>
      <c r="EA24" s="61" t="e">
        <f>100*INDEX(a_projections!$A:$AB,MATCH($A24,a_projections!$A:$A,0),MATCH(YEAR(EA$2),a_projections!$1:$1,0))</f>
        <v>#N/A</v>
      </c>
      <c r="EB24" s="61" t="e">
        <f>100*INDEX(a_projections!$A:$AB,MATCH($A24,a_projections!$A:$A,0),MATCH(YEAR(EB$2),a_projections!$1:$1,0))</f>
        <v>#N/A</v>
      </c>
      <c r="EC24" s="61" t="e">
        <f>100*INDEX(a_projections!$A:$AB,MATCH($A24,a_projections!$A:$A,0),MATCH(YEAR(EC$2),a_projections!$1:$1,0))</f>
        <v>#N/A</v>
      </c>
      <c r="ED24" s="61" t="e">
        <f>100*INDEX(a_projections!$A:$AB,MATCH($A24,a_projections!$A:$A,0),MATCH(YEAR(ED$2),a_projections!$1:$1,0))</f>
        <v>#N/A</v>
      </c>
      <c r="EE24" s="61" t="e">
        <f>100*INDEX(a_projections!$A:$AB,MATCH($A24,a_projections!$A:$A,0),MATCH(YEAR(EE$2),a_projections!$1:$1,0))</f>
        <v>#N/A</v>
      </c>
      <c r="EF24" s="61" t="e">
        <f>100*INDEX(a_projections!$A:$AB,MATCH($A24,a_projections!$A:$A,0),MATCH(YEAR(EF$2),a_projections!$1:$1,0))</f>
        <v>#N/A</v>
      </c>
      <c r="EG24" s="61" t="e">
        <f>100*INDEX(a_projections!$A:$AB,MATCH($A24,a_projections!$A:$A,0),MATCH(YEAR(EG$2),a_projections!$1:$1,0))</f>
        <v>#N/A</v>
      </c>
      <c r="EH24" s="61" t="e">
        <f>100*INDEX(a_projections!$A:$AB,MATCH($A24,a_projections!$A:$A,0),MATCH(YEAR(EH$2),a_projections!$1:$1,0))</f>
        <v>#N/A</v>
      </c>
      <c r="EI24" s="61" t="e">
        <f>100*INDEX(a_projections!$A:$AB,MATCH($A24,a_projections!$A:$A,0),MATCH(YEAR(EI$2),a_projections!$1:$1,0))</f>
        <v>#N/A</v>
      </c>
      <c r="EJ24" s="61" t="e">
        <f>100*INDEX(a_projections!$A:$AB,MATCH($A24,a_projections!$A:$A,0),MATCH(YEAR(EJ$2),a_projections!$1:$1,0))</f>
        <v>#N/A</v>
      </c>
      <c r="EK24" s="61" t="e">
        <f>100*INDEX(a_projections!$A:$AB,MATCH($A24,a_projections!$A:$A,0),MATCH(YEAR(EK$2),a_projections!$1:$1,0))</f>
        <v>#N/A</v>
      </c>
      <c r="EL24" s="61" t="e">
        <f>100*INDEX(a_projections!$A:$AB,MATCH($A24,a_projections!$A:$A,0),MATCH(YEAR(EL$2),a_projections!$1:$1,0))</f>
        <v>#N/A</v>
      </c>
      <c r="EM24" s="61" t="e">
        <f>100*INDEX(a_projections!$A:$AB,MATCH($A24,a_projections!$A:$A,0),MATCH(YEAR(EM$2),a_projections!$1:$1,0))</f>
        <v>#N/A</v>
      </c>
      <c r="EN24" s="61" t="e">
        <f>100*INDEX(a_projections!$A:$AB,MATCH($A24,a_projections!$A:$A,0),MATCH(YEAR(EN$2),a_projections!$1:$1,0))</f>
        <v>#N/A</v>
      </c>
      <c r="EO24" s="61" t="e">
        <f>100*INDEX(a_projections!$A:$AB,MATCH($A24,a_projections!$A:$A,0),MATCH(YEAR(EO$2),a_projections!$1:$1,0))</f>
        <v>#N/A</v>
      </c>
      <c r="EP24" s="61" t="e">
        <f>100*INDEX(a_projections!$A:$AB,MATCH($A24,a_projections!$A:$A,0),MATCH(YEAR(EP$2),a_projections!$1:$1,0))</f>
        <v>#N/A</v>
      </c>
      <c r="EQ24" s="61" t="e">
        <f>100*INDEX(a_projections!$A:$AB,MATCH($A24,a_projections!$A:$A,0),MATCH(YEAR(EQ$2),a_projections!$1:$1,0))</f>
        <v>#N/A</v>
      </c>
      <c r="ER24" s="61" t="e">
        <f>100*INDEX(a_projections!$A:$AB,MATCH($A24,a_projections!$A:$A,0),MATCH(YEAR(ER$2),a_projections!$1:$1,0))</f>
        <v>#N/A</v>
      </c>
      <c r="ES24" s="61" t="e">
        <f>100*INDEX(a_projections!$A:$AB,MATCH($A24,a_projections!$A:$A,0),MATCH(YEAR(ES$2),a_projections!$1:$1,0))</f>
        <v>#N/A</v>
      </c>
      <c r="ET24" s="61" t="e">
        <f>100*INDEX(a_projections!$A:$AB,MATCH($A24,a_projections!$A:$A,0),MATCH(YEAR(ET$2),a_projections!$1:$1,0))</f>
        <v>#N/A</v>
      </c>
      <c r="EU24" s="61" t="e">
        <f>100*INDEX(a_projections!$A:$AB,MATCH($A24,a_projections!$A:$A,0),MATCH(YEAR(EU$2),a_projections!$1:$1,0))</f>
        <v>#N/A</v>
      </c>
      <c r="EV24" s="61" t="e">
        <f>100*INDEX(a_projections!$A:$AB,MATCH($A24,a_projections!$A:$A,0),MATCH(YEAR(EV$2),a_projections!$1:$1,0))</f>
        <v>#N/A</v>
      </c>
      <c r="EW24" s="61" t="e">
        <f>100*INDEX(a_projections!$A:$AB,MATCH($A24,a_projections!$A:$A,0),MATCH(YEAR(EW$2),a_projections!$1:$1,0))</f>
        <v>#N/A</v>
      </c>
      <c r="EX24" s="61" t="e">
        <f>100*INDEX(a_projections!$A:$AB,MATCH($A24,a_projections!$A:$A,0),MATCH(YEAR(EX$2),a_projections!$1:$1,0))</f>
        <v>#N/A</v>
      </c>
      <c r="EY24" s="61" t="e">
        <f>100*INDEX(a_projections!$A:$AB,MATCH($A24,a_projections!$A:$A,0),MATCH(YEAR(EY$2),a_projections!$1:$1,0))</f>
        <v>#N/A</v>
      </c>
      <c r="EZ24" s="61" t="e">
        <f>100*INDEX(a_projections!$A:$AB,MATCH($A24,a_projections!$A:$A,0),MATCH(YEAR(EZ$2),a_projections!$1:$1,0))</f>
        <v>#N/A</v>
      </c>
      <c r="FA24" s="61" t="e">
        <f>100*INDEX(a_projections!$A:$AB,MATCH($A24,a_projections!$A:$A,0),MATCH(YEAR(FA$2),a_projections!$1:$1,0))</f>
        <v>#N/A</v>
      </c>
      <c r="FB24" s="61" t="e">
        <f>100*INDEX(a_projections!$A:$AB,MATCH($A24,a_projections!$A:$A,0),MATCH(YEAR(FB$2),a_projections!$1:$1,0))</f>
        <v>#N/A</v>
      </c>
      <c r="FC24" s="61" t="e">
        <f>100*INDEX(a_projections!$A:$AB,MATCH($A24,a_projections!$A:$A,0),MATCH(YEAR(FC$2),a_projections!$1:$1,0))</f>
        <v>#N/A</v>
      </c>
      <c r="FD24" s="61" t="e">
        <f>100*INDEX(a_projections!$A:$AB,MATCH($A24,a_projections!$A:$A,0),MATCH(YEAR(FD$2),a_projections!$1:$1,0))</f>
        <v>#N/A</v>
      </c>
      <c r="FE24" s="61" t="e">
        <f>100*INDEX(a_projections!$A:$AB,MATCH($A24,a_projections!$A:$A,0),MATCH(YEAR(FE$2),a_projections!$1:$1,0))</f>
        <v>#N/A</v>
      </c>
      <c r="FF24" s="61" t="e">
        <f>100*INDEX(a_projections!$A:$AB,MATCH($A24,a_projections!$A:$A,0),MATCH(YEAR(FF$2),a_projections!$1:$1,0))</f>
        <v>#N/A</v>
      </c>
      <c r="FG24" s="61" t="e">
        <f>100*INDEX(a_projections!$A:$AB,MATCH($A24,a_projections!$A:$A,0),MATCH(YEAR(FG$2),a_projections!$1:$1,0))</f>
        <v>#N/A</v>
      </c>
      <c r="FH24" s="61" t="e">
        <f>100*INDEX(a_projections!$A:$AB,MATCH($A24,a_projections!$A:$A,0),MATCH(YEAR(FH$2),a_projections!$1:$1,0))</f>
        <v>#N/A</v>
      </c>
      <c r="FI24" s="61" t="e">
        <f>100*INDEX(a_projections!$A:$AB,MATCH($A24,a_projections!$A:$A,0),MATCH(YEAR(FI$2),a_projections!$1:$1,0))</f>
        <v>#N/A</v>
      </c>
      <c r="FJ24" s="61" t="e">
        <f>100*INDEX(a_projections!$A:$AB,MATCH($A24,a_projections!$A:$A,0),MATCH(YEAR(FJ$2),a_projections!$1:$1,0))</f>
        <v>#N/A</v>
      </c>
      <c r="FK24" s="61" t="e">
        <f>100*INDEX(a_projections!$A:$AB,MATCH($A24,a_projections!$A:$A,0),MATCH(YEAR(FK$2),a_projections!$1:$1,0))</f>
        <v>#N/A</v>
      </c>
      <c r="FL24" s="61" t="e">
        <f>100*INDEX(a_projections!$A:$AB,MATCH($A24,a_projections!$A:$A,0),MATCH(YEAR(FL$2),a_projections!$1:$1,0))</f>
        <v>#N/A</v>
      </c>
      <c r="FM24" s="61" t="e">
        <f>100*INDEX(a_projections!$A:$AB,MATCH($A24,a_projections!$A:$A,0),MATCH(YEAR(FM$2),a_projections!$1:$1,0))</f>
        <v>#N/A</v>
      </c>
      <c r="FN24" s="61" t="e">
        <f>100*INDEX(a_projections!$A:$AB,MATCH($A24,a_projections!$A:$A,0),MATCH(YEAR(FN$2),a_projections!$1:$1,0))</f>
        <v>#N/A</v>
      </c>
      <c r="FO24" s="61" t="e">
        <f>100*INDEX(a_projections!$A:$AB,MATCH($A24,a_projections!$A:$A,0),MATCH(YEAR(FO$2),a_projections!$1:$1,0))</f>
        <v>#N/A</v>
      </c>
      <c r="FP24" s="61" t="e">
        <f>100*INDEX(a_projections!$A:$AB,MATCH($A24,a_projections!$A:$A,0),MATCH(YEAR(FP$2),a_projections!$1:$1,0))</f>
        <v>#N/A</v>
      </c>
      <c r="FQ24" s="61" t="e">
        <f>100*INDEX(a_projections!$A:$AB,MATCH($A24,a_projections!$A:$A,0),MATCH(YEAR(FQ$2),a_projections!$1:$1,0))</f>
        <v>#N/A</v>
      </c>
      <c r="FR24" s="61" t="e">
        <f>100*INDEX(a_projections!$A:$AB,MATCH($A24,a_projections!$A:$A,0),MATCH(YEAR(FR$2),a_projections!$1:$1,0))</f>
        <v>#N/A</v>
      </c>
      <c r="FS24" s="61" t="e">
        <f>100*INDEX(a_projections!$A:$AB,MATCH($A24,a_projections!$A:$A,0),MATCH(YEAR(FS$2),a_projections!$1:$1,0))</f>
        <v>#N/A</v>
      </c>
      <c r="FT24" s="61" t="e">
        <f>100*INDEX(a_projections!$A:$AB,MATCH($A24,a_projections!$A:$A,0),MATCH(YEAR(FT$2),a_projections!$1:$1,0))</f>
        <v>#N/A</v>
      </c>
      <c r="FU24" s="61" t="e">
        <f>100*INDEX(a_projections!$A:$AB,MATCH($A24,a_projections!$A:$A,0),MATCH(YEAR(FU$2),a_projections!$1:$1,0))</f>
        <v>#N/A</v>
      </c>
      <c r="FV24" s="61" t="e">
        <f>100*INDEX(a_projections!$A:$AB,MATCH($A24,a_projections!$A:$A,0),MATCH(YEAR(FV$2),a_projections!$1:$1,0))</f>
        <v>#N/A</v>
      </c>
      <c r="FW24" s="61" t="e">
        <f>100*INDEX(a_projections!$A:$AB,MATCH($A24,a_projections!$A:$A,0),MATCH(YEAR(FW$2),a_projections!$1:$1,0))</f>
        <v>#N/A</v>
      </c>
      <c r="FX24" s="61" t="e">
        <f>100*INDEX(a_projections!$A:$AB,MATCH($A24,a_projections!$A:$A,0),MATCH(YEAR(FX$2),a_projections!$1:$1,0))</f>
        <v>#N/A</v>
      </c>
      <c r="FY24" s="61" t="e">
        <f>100*INDEX(a_projections!$A:$AB,MATCH($A24,a_projections!$A:$A,0),MATCH(YEAR(FY$2),a_projections!$1:$1,0))</f>
        <v>#N/A</v>
      </c>
      <c r="FZ24" s="61" t="e">
        <f>100*INDEX(a_projections!$A:$AB,MATCH($A24,a_projections!$A:$A,0),MATCH(YEAR(FZ$2),a_projections!$1:$1,0))</f>
        <v>#N/A</v>
      </c>
      <c r="GA24" s="61" t="e">
        <f>100*INDEX(a_projections!$A:$AB,MATCH($A24,a_projections!$A:$A,0),MATCH(YEAR(GA$2),a_projections!$1:$1,0))</f>
        <v>#N/A</v>
      </c>
      <c r="GB24" s="61" t="e">
        <f>100*INDEX(a_projections!$A:$AB,MATCH($A24,a_projections!$A:$A,0),MATCH(YEAR(GB$2),a_projections!$1:$1,0))</f>
        <v>#N/A</v>
      </c>
      <c r="GC24" s="61" t="e">
        <f>100*INDEX(a_projections!$A:$AB,MATCH($A24,a_projections!$A:$A,0),MATCH(YEAR(GC$2),a_projections!$1:$1,0))</f>
        <v>#N/A</v>
      </c>
      <c r="GD24" s="61" t="e">
        <f>100*INDEX(a_projections!$A:$AB,MATCH($A24,a_projections!$A:$A,0),MATCH(YEAR(GD$2),a_projections!$1:$1,0))</f>
        <v>#N/A</v>
      </c>
      <c r="GE24" s="61" t="e">
        <f>100*INDEX(a_projections!$A:$AB,MATCH($A24,a_projections!$A:$A,0),MATCH(YEAR(GE$2),a_projections!$1:$1,0))</f>
        <v>#N/A</v>
      </c>
      <c r="GF24" s="61" t="e">
        <f>100*INDEX(a_projections!$A:$AB,MATCH($A24,a_projections!$A:$A,0),MATCH(YEAR(GF$2),a_projections!$1:$1,0))</f>
        <v>#N/A</v>
      </c>
      <c r="GG24" s="61" t="e">
        <f>100*INDEX(a_projections!$A:$AB,MATCH($A24,a_projections!$A:$A,0),MATCH(YEAR(GG$2),a_projections!$1:$1,0))</f>
        <v>#N/A</v>
      </c>
      <c r="GH24" s="61">
        <f>100*INDEX(a_projections!$A:$AB,MATCH($A24,a_projections!$A:$A,0),MATCH(YEAR(GH$2),a_projections!$1:$1,0))</f>
        <v>0</v>
      </c>
      <c r="GI24" s="61">
        <f>100*INDEX(a_projections!$A:$AB,MATCH($A24,a_projections!$A:$A,0),MATCH(YEAR(GI$2),a_projections!$1:$1,0))</f>
        <v>0</v>
      </c>
      <c r="GJ24" s="61">
        <f>100*INDEX(a_projections!$A:$AB,MATCH($A24,a_projections!$A:$A,0),MATCH(YEAR(GJ$2),a_projections!$1:$1,0))</f>
        <v>0</v>
      </c>
      <c r="GK24" s="61">
        <f>100*INDEX(a_projections!$A:$AB,MATCH($A24,a_projections!$A:$A,0),MATCH(YEAR(GK$2),a_projections!$1:$1,0))</f>
        <v>0</v>
      </c>
      <c r="GL24" s="61">
        <f>100*INDEX(a_projections!$A:$AB,MATCH($A24,a_projections!$A:$A,0),MATCH(YEAR(GL$2),a_projections!$1:$1,0))</f>
        <v>-18.18539958565264</v>
      </c>
      <c r="GM24" s="61">
        <f>100*INDEX(a_projections!$A:$AB,MATCH($A24,a_projections!$A:$A,0),MATCH(YEAR(GM$2),a_projections!$1:$1,0))</f>
        <v>-18.18539958565264</v>
      </c>
      <c r="GN24" s="61">
        <f>100*INDEX(a_projections!$A:$AB,MATCH($A24,a_projections!$A:$A,0),MATCH(YEAR(GN$2),a_projections!$1:$1,0))</f>
        <v>-18.18539958565264</v>
      </c>
      <c r="GO24" s="61">
        <f>100*INDEX(a_projections!$A:$AB,MATCH($A24,a_projections!$A:$A,0),MATCH(YEAR(GO$2),a_projections!$1:$1,0))</f>
        <v>-18.18539958565264</v>
      </c>
      <c r="GP24" s="61">
        <f>100*INDEX(a_projections!$A:$AB,MATCH($A24,a_projections!$A:$A,0),MATCH(YEAR(GP$2),a_projections!$1:$1,0))</f>
        <v>31.454646393691487</v>
      </c>
      <c r="GQ24" s="61">
        <f>100*INDEX(a_projections!$A:$AB,MATCH($A24,a_projections!$A:$A,0),MATCH(YEAR(GQ$2),a_projections!$1:$1,0))</f>
        <v>31.454646393691487</v>
      </c>
      <c r="GR24" s="61">
        <f>100*INDEX(a_projections!$A:$AB,MATCH($A24,a_projections!$A:$A,0),MATCH(YEAR(GR$2),a_projections!$1:$1,0))</f>
        <v>31.454646393691487</v>
      </c>
      <c r="GS24" s="61">
        <f>100*INDEX(a_projections!$A:$AB,MATCH($A24,a_projections!$A:$A,0),MATCH(YEAR(GS$2),a_projections!$1:$1,0))</f>
        <v>31.454646393691487</v>
      </c>
      <c r="GT24" s="61">
        <f>100*INDEX(a_projections!$A:$AB,MATCH($A24,a_projections!$A:$A,0),MATCH(YEAR(GT$2),a_projections!$1:$1,0))</f>
        <v>15.821658356640222</v>
      </c>
      <c r="GU24" s="61">
        <f>100*INDEX(a_projections!$A:$AB,MATCH($A24,a_projections!$A:$A,0),MATCH(YEAR(GU$2),a_projections!$1:$1,0))</f>
        <v>15.821658356640222</v>
      </c>
      <c r="GV24" s="61">
        <f>100*INDEX(a_projections!$A:$AB,MATCH($A24,a_projections!$A:$A,0),MATCH(YEAR(GV$2),a_projections!$1:$1,0))</f>
        <v>15.821658356640222</v>
      </c>
      <c r="GW24" s="61">
        <f>100*INDEX(a_projections!$A:$AB,MATCH($A24,a_projections!$A:$A,0),MATCH(YEAR(GW$2),a_projections!$1:$1,0))</f>
        <v>15.821658356640222</v>
      </c>
      <c r="GX24" s="61">
        <f>100*INDEX(a_projections!$A:$AB,MATCH($A24,a_projections!$A:$A,0),MATCH(YEAR(GX$2),a_projections!$1:$1,0))</f>
        <v>4.9374355845112516</v>
      </c>
      <c r="GY24" s="61">
        <f>100*INDEX(a_projections!$A:$AB,MATCH($A24,a_projections!$A:$A,0),MATCH(YEAR(GY$2),a_projections!$1:$1,0))</f>
        <v>4.9374355845112516</v>
      </c>
      <c r="GZ24" s="61">
        <f>100*INDEX(a_projections!$A:$AB,MATCH($A24,a_projections!$A:$A,0),MATCH(YEAR(GZ$2),a_projections!$1:$1,0))</f>
        <v>4.9374355845112516</v>
      </c>
      <c r="HA24" s="61">
        <f>100*INDEX(a_projections!$A:$AB,MATCH($A24,a_projections!$A:$A,0),MATCH(YEAR(HA$2),a_projections!$1:$1,0))</f>
        <v>4.9374355845112516</v>
      </c>
      <c r="HB24" s="61">
        <f>100*INDEX(a_projections!$A:$AB,MATCH($A24,a_projections!$A:$A,0),MATCH(YEAR(HB$2),a_projections!$1:$1,0))</f>
        <v>6.6130559189881977</v>
      </c>
      <c r="HC24" s="61">
        <f>100*INDEX(a_projections!$A:$AB,MATCH($A24,a_projections!$A:$A,0),MATCH(YEAR(HC$2),a_projections!$1:$1,0))</f>
        <v>6.6130559189881977</v>
      </c>
      <c r="HD24" s="61">
        <f>100*INDEX(a_projections!$A:$AB,MATCH($A24,a_projections!$A:$A,0),MATCH(YEAR(HD$2),a_projections!$1:$1,0))</f>
        <v>6.6130559189881977</v>
      </c>
      <c r="HE24" s="61">
        <f>100*INDEX(a_projections!$A:$AB,MATCH($A24,a_projections!$A:$A,0),MATCH(YEAR(HE$2),a_projections!$1:$1,0))</f>
        <v>6.6130559189881977</v>
      </c>
      <c r="HF24" s="61">
        <f>100*INDEX(a_projections!$A:$AB,MATCH($A24,a_projections!$A:$A,0),MATCH(YEAR(HF$2),a_projections!$1:$1,0))</f>
        <v>8.9060275904271577</v>
      </c>
      <c r="HG24" s="61">
        <f>100*INDEX(a_projections!$A:$AB,MATCH($A24,a_projections!$A:$A,0),MATCH(YEAR(HG$2),a_projections!$1:$1,0))</f>
        <v>8.9060275904271577</v>
      </c>
      <c r="HH24" s="61">
        <f>100*INDEX(a_projections!$A:$AB,MATCH($A24,a_projections!$A:$A,0),MATCH(YEAR(HH$2),a_projections!$1:$1,0))</f>
        <v>8.9060275904271577</v>
      </c>
      <c r="HI24" s="61">
        <f>100*INDEX(a_projections!$A:$AB,MATCH($A24,a_projections!$A:$A,0),MATCH(YEAR(HI$2),a_projections!$1:$1,0))</f>
        <v>8.9060275904271577</v>
      </c>
      <c r="HJ24" s="61">
        <f>100*INDEX(a_projections!$A:$AB,MATCH($A24,a_projections!$A:$A,0),MATCH(YEAR(HJ$2),a_projections!$1:$1,0))</f>
        <v>7.8158448435395877</v>
      </c>
      <c r="HK24" s="61">
        <f>100*INDEX(a_projections!$A:$AB,MATCH($A24,a_projections!$A:$A,0),MATCH(YEAR(HK$2),a_projections!$1:$1,0))</f>
        <v>7.8158448435395877</v>
      </c>
      <c r="HL24" s="61">
        <f>100*INDEX(a_projections!$A:$AB,MATCH($A24,a_projections!$A:$A,0),MATCH(YEAR(HL$2),a_projections!$1:$1,0))</f>
        <v>7.8158448435395877</v>
      </c>
      <c r="HM24" s="61">
        <f>100*INDEX(a_projections!$A:$AB,MATCH($A24,a_projections!$A:$A,0),MATCH(YEAR(HM$2),a_projections!$1:$1,0))</f>
        <v>7.8158448435395877</v>
      </c>
      <c r="HN24" s="61">
        <f>100*INDEX(a_projections!$A:$AB,MATCH($A24,a_projections!$A:$A,0),MATCH(YEAR(HN$2),a_projections!$1:$1,0))</f>
        <v>5.6401657522723081</v>
      </c>
      <c r="HO24" s="61">
        <f>100*INDEX(a_projections!$A:$AB,MATCH($A24,a_projections!$A:$A,0),MATCH(YEAR(HO$2),a_projections!$1:$1,0))</f>
        <v>5.6401657522723081</v>
      </c>
      <c r="HP24" s="61">
        <f>100*INDEX(a_projections!$A:$AB,MATCH($A24,a_projections!$A:$A,0),MATCH(YEAR(HP$2),a_projections!$1:$1,0))</f>
        <v>5.6401657522723081</v>
      </c>
      <c r="HQ24" s="61">
        <f>100*INDEX(a_projections!$A:$AB,MATCH($A24,a_projections!$A:$A,0),MATCH(YEAR(HQ$2),a_projections!$1:$1,0))</f>
        <v>5.6401657522723081</v>
      </c>
      <c r="HR24" s="61">
        <f>100*INDEX(a_projections!$A:$AB,MATCH($A24,a_projections!$A:$A,0),MATCH(YEAR(HR$2),a_projections!$1:$1,0))</f>
        <v>-1.0467329812049231</v>
      </c>
      <c r="HS24" s="61">
        <f>100*INDEX(a_projections!$A:$AB,MATCH($A24,a_projections!$A:$A,0),MATCH(YEAR(HS$2),a_projections!$1:$1,0))</f>
        <v>-1.0467329812049231</v>
      </c>
      <c r="HT24" s="61">
        <f>100*INDEX(a_projections!$A:$AB,MATCH($A24,a_projections!$A:$A,0),MATCH(YEAR(HT$2),a_projections!$1:$1,0))</f>
        <v>-1.0467329812049231</v>
      </c>
      <c r="HU24" s="61">
        <f>100*INDEX(a_projections!$A:$AB,MATCH($A24,a_projections!$A:$A,0),MATCH(YEAR(HU$2),a_projections!$1:$1,0))</f>
        <v>-1.0467329812049231</v>
      </c>
      <c r="HV24" s="61">
        <f>100*INDEX(a_projections!$A:$AB,MATCH($A24,a_projections!$A:$A,0),MATCH(YEAR(HV$2),a_projections!$1:$1,0))</f>
        <v>-5.4320907371581351</v>
      </c>
      <c r="HW24" s="61">
        <f>100*INDEX(a_projections!$A:$AB,MATCH($A24,a_projections!$A:$A,0),MATCH(YEAR(HW$2),a_projections!$1:$1,0))</f>
        <v>-5.4320907371581351</v>
      </c>
      <c r="HX24" s="61">
        <f>100*INDEX(a_projections!$A:$AB,MATCH($A24,a_projections!$A:$A,0),MATCH(YEAR(HX$2),a_projections!$1:$1,0))</f>
        <v>-5.4320907371581351</v>
      </c>
      <c r="HY24" s="61">
        <f>100*INDEX(a_projections!$A:$AB,MATCH($A24,a_projections!$A:$A,0),MATCH(YEAR(HY$2),a_projections!$1:$1,0))</f>
        <v>-5.4320907371581351</v>
      </c>
      <c r="HZ24" s="61">
        <f>100*INDEX(a_projections!$A:$AB,MATCH($A24,a_projections!$A:$A,0),MATCH(YEAR(HZ$2),a_projections!$1:$1,0))</f>
        <v>3.1135929952036845</v>
      </c>
      <c r="IA24" s="61">
        <f>100*INDEX(a_projections!$A:$AB,MATCH($A24,a_projections!$A:$A,0),MATCH(YEAR(IA$2),a_projections!$1:$1,0))</f>
        <v>3.1135929952036845</v>
      </c>
      <c r="IB24" s="61">
        <f>100*INDEX(a_projections!$A:$AB,MATCH($A24,a_projections!$A:$A,0),MATCH(YEAR(IB$2),a_projections!$1:$1,0))</f>
        <v>3.1135929952036845</v>
      </c>
      <c r="IC24" s="61">
        <f>100*INDEX(a_projections!$A:$AB,MATCH($A24,a_projections!$A:$A,0),MATCH(YEAR(IC$2),a_projections!$1:$1,0))</f>
        <v>3.1135929952036845</v>
      </c>
    </row>
    <row r="25" spans="1:238" s="61" customFormat="1">
      <c r="A25" s="74" t="s">
        <v>564</v>
      </c>
      <c r="B25" s="61" t="e">
        <f>100*INDEX(a_projections!$A:$AB,MATCH($A25,a_projections!$A:$A,0),MATCH(YEAR(B$2),a_projections!$1:$1,0))</f>
        <v>#N/A</v>
      </c>
      <c r="C25" s="61" t="e">
        <f>100*INDEX(a_projections!$A:$AB,MATCH($A25,a_projections!$A:$A,0),MATCH(YEAR(C$2),a_projections!$1:$1,0))</f>
        <v>#N/A</v>
      </c>
      <c r="D25" s="61" t="e">
        <f>100*INDEX(a_projections!$A:$AB,MATCH($A25,a_projections!$A:$A,0),MATCH(YEAR(D$2),a_projections!$1:$1,0))</f>
        <v>#N/A</v>
      </c>
      <c r="E25" s="61" t="e">
        <f>100*INDEX(a_projections!$A:$AB,MATCH($A25,a_projections!$A:$A,0),MATCH(YEAR(E$2),a_projections!$1:$1,0))</f>
        <v>#N/A</v>
      </c>
      <c r="F25" s="61" t="e">
        <f>100*INDEX(a_projections!$A:$AB,MATCH($A25,a_projections!$A:$A,0),MATCH(YEAR(F$2),a_projections!$1:$1,0))</f>
        <v>#N/A</v>
      </c>
      <c r="G25" s="61" t="e">
        <f>100*INDEX(a_projections!$A:$AB,MATCH($A25,a_projections!$A:$A,0),MATCH(YEAR(G$2),a_projections!$1:$1,0))</f>
        <v>#N/A</v>
      </c>
      <c r="H25" s="61" t="e">
        <f>100*INDEX(a_projections!$A:$AB,MATCH($A25,a_projections!$A:$A,0),MATCH(YEAR(H$2),a_projections!$1:$1,0))</f>
        <v>#N/A</v>
      </c>
      <c r="I25" s="61" t="e">
        <f>100*INDEX(a_projections!$A:$AB,MATCH($A25,a_projections!$A:$A,0),MATCH(YEAR(I$2),a_projections!$1:$1,0))</f>
        <v>#N/A</v>
      </c>
      <c r="J25" s="61" t="e">
        <f>100*INDEX(a_projections!$A:$AB,MATCH($A25,a_projections!$A:$A,0),MATCH(YEAR(J$2),a_projections!$1:$1,0))</f>
        <v>#N/A</v>
      </c>
      <c r="K25" s="61" t="e">
        <f>100*INDEX(a_projections!$A:$AB,MATCH($A25,a_projections!$A:$A,0),MATCH(YEAR(K$2),a_projections!$1:$1,0))</f>
        <v>#N/A</v>
      </c>
      <c r="L25" s="61" t="e">
        <f>100*INDEX(a_projections!$A:$AB,MATCH($A25,a_projections!$A:$A,0),MATCH(YEAR(L$2),a_projections!$1:$1,0))</f>
        <v>#N/A</v>
      </c>
      <c r="M25" s="61" t="e">
        <f>100*INDEX(a_projections!$A:$AB,MATCH($A25,a_projections!$A:$A,0),MATCH(YEAR(M$2),a_projections!$1:$1,0))</f>
        <v>#N/A</v>
      </c>
      <c r="N25" s="61" t="e">
        <f>100*INDEX(a_projections!$A:$AB,MATCH($A25,a_projections!$A:$A,0),MATCH(YEAR(N$2),a_projections!$1:$1,0))</f>
        <v>#N/A</v>
      </c>
      <c r="O25" s="61" t="e">
        <f>100*INDEX(a_projections!$A:$AB,MATCH($A25,a_projections!$A:$A,0),MATCH(YEAR(O$2),a_projections!$1:$1,0))</f>
        <v>#N/A</v>
      </c>
      <c r="P25" s="61" t="e">
        <f>100*INDEX(a_projections!$A:$AB,MATCH($A25,a_projections!$A:$A,0),MATCH(YEAR(P$2),a_projections!$1:$1,0))</f>
        <v>#N/A</v>
      </c>
      <c r="Q25" s="61" t="e">
        <f>100*INDEX(a_projections!$A:$AB,MATCH($A25,a_projections!$A:$A,0),MATCH(YEAR(Q$2),a_projections!$1:$1,0))</f>
        <v>#N/A</v>
      </c>
      <c r="R25" s="61" t="e">
        <f>100*INDEX(a_projections!$A:$AB,MATCH($A25,a_projections!$A:$A,0),MATCH(YEAR(R$2),a_projections!$1:$1,0))</f>
        <v>#N/A</v>
      </c>
      <c r="S25" s="61" t="e">
        <f>100*INDEX(a_projections!$A:$AB,MATCH($A25,a_projections!$A:$A,0),MATCH(YEAR(S$2),a_projections!$1:$1,0))</f>
        <v>#N/A</v>
      </c>
      <c r="T25" s="61" t="e">
        <f>100*INDEX(a_projections!$A:$AB,MATCH($A25,a_projections!$A:$A,0),MATCH(YEAR(T$2),a_projections!$1:$1,0))</f>
        <v>#N/A</v>
      </c>
      <c r="U25" s="61" t="e">
        <f>100*INDEX(a_projections!$A:$AB,MATCH($A25,a_projections!$A:$A,0),MATCH(YEAR(U$2),a_projections!$1:$1,0))</f>
        <v>#N/A</v>
      </c>
      <c r="V25" s="61" t="e">
        <f>100*INDEX(a_projections!$A:$AB,MATCH($A25,a_projections!$A:$A,0),MATCH(YEAR(V$2),a_projections!$1:$1,0))</f>
        <v>#N/A</v>
      </c>
      <c r="W25" s="61" t="e">
        <f>100*INDEX(a_projections!$A:$AB,MATCH($A25,a_projections!$A:$A,0),MATCH(YEAR(W$2),a_projections!$1:$1,0))</f>
        <v>#N/A</v>
      </c>
      <c r="X25" s="61" t="e">
        <f>100*INDEX(a_projections!$A:$AB,MATCH($A25,a_projections!$A:$A,0),MATCH(YEAR(X$2),a_projections!$1:$1,0))</f>
        <v>#N/A</v>
      </c>
      <c r="Y25" s="61" t="e">
        <f>100*INDEX(a_projections!$A:$AB,MATCH($A25,a_projections!$A:$A,0),MATCH(YEAR(Y$2),a_projections!$1:$1,0))</f>
        <v>#N/A</v>
      </c>
      <c r="Z25" s="61" t="e">
        <f>100*INDEX(a_projections!$A:$AB,MATCH($A25,a_projections!$A:$A,0),MATCH(YEAR(Z$2),a_projections!$1:$1,0))</f>
        <v>#N/A</v>
      </c>
      <c r="AA25" s="61" t="e">
        <f>100*INDEX(a_projections!$A:$AB,MATCH($A25,a_projections!$A:$A,0),MATCH(YEAR(AA$2),a_projections!$1:$1,0))</f>
        <v>#N/A</v>
      </c>
      <c r="AB25" s="61" t="e">
        <f>100*INDEX(a_projections!$A:$AB,MATCH($A25,a_projections!$A:$A,0),MATCH(YEAR(AB$2),a_projections!$1:$1,0))</f>
        <v>#N/A</v>
      </c>
      <c r="AC25" s="61" t="e">
        <f>100*INDEX(a_projections!$A:$AB,MATCH($A25,a_projections!$A:$A,0),MATCH(YEAR(AC$2),a_projections!$1:$1,0))</f>
        <v>#N/A</v>
      </c>
      <c r="AD25" s="61" t="e">
        <f>100*INDEX(a_projections!$A:$AB,MATCH($A25,a_projections!$A:$A,0),MATCH(YEAR(AD$2),a_projections!$1:$1,0))</f>
        <v>#N/A</v>
      </c>
      <c r="AE25" s="61" t="e">
        <f>100*INDEX(a_projections!$A:$AB,MATCH($A25,a_projections!$A:$A,0),MATCH(YEAR(AE$2),a_projections!$1:$1,0))</f>
        <v>#N/A</v>
      </c>
      <c r="AF25" s="61" t="e">
        <f>100*INDEX(a_projections!$A:$AB,MATCH($A25,a_projections!$A:$A,0),MATCH(YEAR(AF$2),a_projections!$1:$1,0))</f>
        <v>#N/A</v>
      </c>
      <c r="AG25" s="61" t="e">
        <f>100*INDEX(a_projections!$A:$AB,MATCH($A25,a_projections!$A:$A,0),MATCH(YEAR(AG$2),a_projections!$1:$1,0))</f>
        <v>#N/A</v>
      </c>
      <c r="AH25" s="61" t="e">
        <f>100*INDEX(a_projections!$A:$AB,MATCH($A25,a_projections!$A:$A,0),MATCH(YEAR(AH$2),a_projections!$1:$1,0))</f>
        <v>#N/A</v>
      </c>
      <c r="AI25" s="61" t="e">
        <f>100*INDEX(a_projections!$A:$AB,MATCH($A25,a_projections!$A:$A,0),MATCH(YEAR(AI$2),a_projections!$1:$1,0))</f>
        <v>#N/A</v>
      </c>
      <c r="AJ25" s="61" t="e">
        <f>100*INDEX(a_projections!$A:$AB,MATCH($A25,a_projections!$A:$A,0),MATCH(YEAR(AJ$2),a_projections!$1:$1,0))</f>
        <v>#N/A</v>
      </c>
      <c r="AK25" s="61" t="e">
        <f>100*INDEX(a_projections!$A:$AB,MATCH($A25,a_projections!$A:$A,0),MATCH(YEAR(AK$2),a_projections!$1:$1,0))</f>
        <v>#N/A</v>
      </c>
      <c r="AL25" s="61" t="e">
        <f>100*INDEX(a_projections!$A:$AB,MATCH($A25,a_projections!$A:$A,0),MATCH(YEAR(AL$2),a_projections!$1:$1,0))</f>
        <v>#N/A</v>
      </c>
      <c r="AM25" s="61" t="e">
        <f>100*INDEX(a_projections!$A:$AB,MATCH($A25,a_projections!$A:$A,0),MATCH(YEAR(AM$2),a_projections!$1:$1,0))</f>
        <v>#N/A</v>
      </c>
      <c r="AN25" s="61" t="e">
        <f>100*INDEX(a_projections!$A:$AB,MATCH($A25,a_projections!$A:$A,0),MATCH(YEAR(AN$2),a_projections!$1:$1,0))</f>
        <v>#N/A</v>
      </c>
      <c r="AO25" s="61" t="e">
        <f>100*INDEX(a_projections!$A:$AB,MATCH($A25,a_projections!$A:$A,0),MATCH(YEAR(AO$2),a_projections!$1:$1,0))</f>
        <v>#N/A</v>
      </c>
      <c r="AP25" s="61" t="e">
        <f>100*INDEX(a_projections!$A:$AB,MATCH($A25,a_projections!$A:$A,0),MATCH(YEAR(AP$2),a_projections!$1:$1,0))</f>
        <v>#N/A</v>
      </c>
      <c r="AQ25" s="61" t="e">
        <f>100*INDEX(a_projections!$A:$AB,MATCH($A25,a_projections!$A:$A,0),MATCH(YEAR(AQ$2),a_projections!$1:$1,0))</f>
        <v>#N/A</v>
      </c>
      <c r="AR25" s="61" t="e">
        <f>100*INDEX(a_projections!$A:$AB,MATCH($A25,a_projections!$A:$A,0),MATCH(YEAR(AR$2),a_projections!$1:$1,0))</f>
        <v>#N/A</v>
      </c>
      <c r="AS25" s="61" t="e">
        <f>100*INDEX(a_projections!$A:$AB,MATCH($A25,a_projections!$A:$A,0),MATCH(YEAR(AS$2),a_projections!$1:$1,0))</f>
        <v>#N/A</v>
      </c>
      <c r="AT25" s="61" t="e">
        <f>100*INDEX(a_projections!$A:$AB,MATCH($A25,a_projections!$A:$A,0),MATCH(YEAR(AT$2),a_projections!$1:$1,0))</f>
        <v>#N/A</v>
      </c>
      <c r="AU25" s="61" t="e">
        <f>100*INDEX(a_projections!$A:$AB,MATCH($A25,a_projections!$A:$A,0),MATCH(YEAR(AU$2),a_projections!$1:$1,0))</f>
        <v>#N/A</v>
      </c>
      <c r="AV25" s="61" t="e">
        <f>100*INDEX(a_projections!$A:$AB,MATCH($A25,a_projections!$A:$A,0),MATCH(YEAR(AV$2),a_projections!$1:$1,0))</f>
        <v>#N/A</v>
      </c>
      <c r="AW25" s="61" t="e">
        <f>100*INDEX(a_projections!$A:$AB,MATCH($A25,a_projections!$A:$A,0),MATCH(YEAR(AW$2),a_projections!$1:$1,0))</f>
        <v>#N/A</v>
      </c>
      <c r="AX25" s="61" t="e">
        <f>100*INDEX(a_projections!$A:$AB,MATCH($A25,a_projections!$A:$A,0),MATCH(YEAR(AX$2),a_projections!$1:$1,0))</f>
        <v>#N/A</v>
      </c>
      <c r="AY25" s="61" t="e">
        <f>100*INDEX(a_projections!$A:$AB,MATCH($A25,a_projections!$A:$A,0),MATCH(YEAR(AY$2),a_projections!$1:$1,0))</f>
        <v>#N/A</v>
      </c>
      <c r="AZ25" s="61" t="e">
        <f>100*INDEX(a_projections!$A:$AB,MATCH($A25,a_projections!$A:$A,0),MATCH(YEAR(AZ$2),a_projections!$1:$1,0))</f>
        <v>#N/A</v>
      </c>
      <c r="BA25" s="61" t="e">
        <f>100*INDEX(a_projections!$A:$AB,MATCH($A25,a_projections!$A:$A,0),MATCH(YEAR(BA$2),a_projections!$1:$1,0))</f>
        <v>#N/A</v>
      </c>
      <c r="BB25" s="61" t="e">
        <f>100*INDEX(a_projections!$A:$AB,MATCH($A25,a_projections!$A:$A,0),MATCH(YEAR(BB$2),a_projections!$1:$1,0))</f>
        <v>#N/A</v>
      </c>
      <c r="BC25" s="61" t="e">
        <f>100*INDEX(a_projections!$A:$AB,MATCH($A25,a_projections!$A:$A,0),MATCH(YEAR(BC$2),a_projections!$1:$1,0))</f>
        <v>#N/A</v>
      </c>
      <c r="BD25" s="61" t="e">
        <f>100*INDEX(a_projections!$A:$AB,MATCH($A25,a_projections!$A:$A,0),MATCH(YEAR(BD$2),a_projections!$1:$1,0))</f>
        <v>#N/A</v>
      </c>
      <c r="BE25" s="61" t="e">
        <f>100*INDEX(a_projections!$A:$AB,MATCH($A25,a_projections!$A:$A,0),MATCH(YEAR(BE$2),a_projections!$1:$1,0))</f>
        <v>#N/A</v>
      </c>
      <c r="BF25" s="61" t="e">
        <f>100*INDEX(a_projections!$A:$AB,MATCH($A25,a_projections!$A:$A,0),MATCH(YEAR(BF$2),a_projections!$1:$1,0))</f>
        <v>#N/A</v>
      </c>
      <c r="BG25" s="61" t="e">
        <f>100*INDEX(a_projections!$A:$AB,MATCH($A25,a_projections!$A:$A,0),MATCH(YEAR(BG$2),a_projections!$1:$1,0))</f>
        <v>#N/A</v>
      </c>
      <c r="BH25" s="61" t="e">
        <f>100*INDEX(a_projections!$A:$AB,MATCH($A25,a_projections!$A:$A,0),MATCH(YEAR(BH$2),a_projections!$1:$1,0))</f>
        <v>#N/A</v>
      </c>
      <c r="BI25" s="61" t="e">
        <f>100*INDEX(a_projections!$A:$AB,MATCH($A25,a_projections!$A:$A,0),MATCH(YEAR(BI$2),a_projections!$1:$1,0))</f>
        <v>#N/A</v>
      </c>
      <c r="BJ25" s="61" t="e">
        <f>100*INDEX(a_projections!$A:$AB,MATCH($A25,a_projections!$A:$A,0),MATCH(YEAR(BJ$2),a_projections!$1:$1,0))</f>
        <v>#N/A</v>
      </c>
      <c r="BK25" s="61" t="e">
        <f>100*INDEX(a_projections!$A:$AB,MATCH($A25,a_projections!$A:$A,0),MATCH(YEAR(BK$2),a_projections!$1:$1,0))</f>
        <v>#N/A</v>
      </c>
      <c r="BL25" s="61" t="e">
        <f>100*INDEX(a_projections!$A:$AB,MATCH($A25,a_projections!$A:$A,0),MATCH(YEAR(BL$2),a_projections!$1:$1,0))</f>
        <v>#N/A</v>
      </c>
      <c r="BM25" s="61" t="e">
        <f>100*INDEX(a_projections!$A:$AB,MATCH($A25,a_projections!$A:$A,0),MATCH(YEAR(BM$2),a_projections!$1:$1,0))</f>
        <v>#N/A</v>
      </c>
      <c r="BN25" s="61" t="e">
        <f>100*INDEX(a_projections!$A:$AB,MATCH($A25,a_projections!$A:$A,0),MATCH(YEAR(BN$2),a_projections!$1:$1,0))</f>
        <v>#N/A</v>
      </c>
      <c r="BO25" s="61" t="e">
        <f>100*INDEX(a_projections!$A:$AB,MATCH($A25,a_projections!$A:$A,0),MATCH(YEAR(BO$2),a_projections!$1:$1,0))</f>
        <v>#N/A</v>
      </c>
      <c r="BP25" s="61" t="e">
        <f>100*INDEX(a_projections!$A:$AB,MATCH($A25,a_projections!$A:$A,0),MATCH(YEAR(BP$2),a_projections!$1:$1,0))</f>
        <v>#N/A</v>
      </c>
      <c r="BQ25" s="61" t="e">
        <f>100*INDEX(a_projections!$A:$AB,MATCH($A25,a_projections!$A:$A,0),MATCH(YEAR(BQ$2),a_projections!$1:$1,0))</f>
        <v>#N/A</v>
      </c>
      <c r="BR25" s="61" t="e">
        <f>100*INDEX(a_projections!$A:$AB,MATCH($A25,a_projections!$A:$A,0),MATCH(YEAR(BR$2),a_projections!$1:$1,0))</f>
        <v>#N/A</v>
      </c>
      <c r="BS25" s="61" t="e">
        <f>100*INDEX(a_projections!$A:$AB,MATCH($A25,a_projections!$A:$A,0),MATCH(YEAR(BS$2),a_projections!$1:$1,0))</f>
        <v>#N/A</v>
      </c>
      <c r="BT25" s="61" t="e">
        <f>100*INDEX(a_projections!$A:$AB,MATCH($A25,a_projections!$A:$A,0),MATCH(YEAR(BT$2),a_projections!$1:$1,0))</f>
        <v>#N/A</v>
      </c>
      <c r="BU25" s="61" t="e">
        <f>100*INDEX(a_projections!$A:$AB,MATCH($A25,a_projections!$A:$A,0),MATCH(YEAR(BU$2),a_projections!$1:$1,0))</f>
        <v>#N/A</v>
      </c>
      <c r="BV25" s="61" t="e">
        <f>100*INDEX(a_projections!$A:$AB,MATCH($A25,a_projections!$A:$A,0),MATCH(YEAR(BV$2),a_projections!$1:$1,0))</f>
        <v>#N/A</v>
      </c>
      <c r="BW25" s="61" t="e">
        <f>100*INDEX(a_projections!$A:$AB,MATCH($A25,a_projections!$A:$A,0),MATCH(YEAR(BW$2),a_projections!$1:$1,0))</f>
        <v>#N/A</v>
      </c>
      <c r="BX25" s="61" t="e">
        <f>100*INDEX(a_projections!$A:$AB,MATCH($A25,a_projections!$A:$A,0),MATCH(YEAR(BX$2),a_projections!$1:$1,0))</f>
        <v>#N/A</v>
      </c>
      <c r="BY25" s="61" t="e">
        <f>100*INDEX(a_projections!$A:$AB,MATCH($A25,a_projections!$A:$A,0),MATCH(YEAR(BY$2),a_projections!$1:$1,0))</f>
        <v>#N/A</v>
      </c>
      <c r="BZ25" s="61" t="e">
        <f>100*INDEX(a_projections!$A:$AB,MATCH($A25,a_projections!$A:$A,0),MATCH(YEAR(BZ$2),a_projections!$1:$1,0))</f>
        <v>#N/A</v>
      </c>
      <c r="CA25" s="61" t="e">
        <f>100*INDEX(a_projections!$A:$AB,MATCH($A25,a_projections!$A:$A,0),MATCH(YEAR(CA$2),a_projections!$1:$1,0))</f>
        <v>#N/A</v>
      </c>
      <c r="CB25" s="61" t="e">
        <f>100*INDEX(a_projections!$A:$AB,MATCH($A25,a_projections!$A:$A,0),MATCH(YEAR(CB$2),a_projections!$1:$1,0))</f>
        <v>#N/A</v>
      </c>
      <c r="CC25" s="61" t="e">
        <f>100*INDEX(a_projections!$A:$AB,MATCH($A25,a_projections!$A:$A,0),MATCH(YEAR(CC$2),a_projections!$1:$1,0))</f>
        <v>#N/A</v>
      </c>
      <c r="CD25" s="61" t="e">
        <f>100*INDEX(a_projections!$A:$AB,MATCH($A25,a_projections!$A:$A,0),MATCH(YEAR(CD$2),a_projections!$1:$1,0))</f>
        <v>#N/A</v>
      </c>
      <c r="CE25" s="61" t="e">
        <f>100*INDEX(a_projections!$A:$AB,MATCH($A25,a_projections!$A:$A,0),MATCH(YEAR(CE$2),a_projections!$1:$1,0))</f>
        <v>#N/A</v>
      </c>
      <c r="CF25" s="61" t="e">
        <f>100*INDEX(a_projections!$A:$AB,MATCH($A25,a_projections!$A:$A,0),MATCH(YEAR(CF$2),a_projections!$1:$1,0))</f>
        <v>#N/A</v>
      </c>
      <c r="CG25" s="61" t="e">
        <f>100*INDEX(a_projections!$A:$AB,MATCH($A25,a_projections!$A:$A,0),MATCH(YEAR(CG$2),a_projections!$1:$1,0))</f>
        <v>#N/A</v>
      </c>
      <c r="CH25" s="61" t="e">
        <f>100*INDEX(a_projections!$A:$AB,MATCH($A25,a_projections!$A:$A,0),MATCH(YEAR(CH$2),a_projections!$1:$1,0))</f>
        <v>#N/A</v>
      </c>
      <c r="CI25" s="61" t="e">
        <f>100*INDEX(a_projections!$A:$AB,MATCH($A25,a_projections!$A:$A,0),MATCH(YEAR(CI$2),a_projections!$1:$1,0))</f>
        <v>#N/A</v>
      </c>
      <c r="CJ25" s="61" t="e">
        <f>100*INDEX(a_projections!$A:$AB,MATCH($A25,a_projections!$A:$A,0),MATCH(YEAR(CJ$2),a_projections!$1:$1,0))</f>
        <v>#N/A</v>
      </c>
      <c r="CK25" s="61" t="e">
        <f>100*INDEX(a_projections!$A:$AB,MATCH($A25,a_projections!$A:$A,0),MATCH(YEAR(CK$2),a_projections!$1:$1,0))</f>
        <v>#N/A</v>
      </c>
      <c r="CL25" s="61" t="e">
        <f>100*INDEX(a_projections!$A:$AB,MATCH($A25,a_projections!$A:$A,0),MATCH(YEAR(CL$2),a_projections!$1:$1,0))</f>
        <v>#N/A</v>
      </c>
      <c r="CM25" s="61" t="e">
        <f>100*INDEX(a_projections!$A:$AB,MATCH($A25,a_projections!$A:$A,0),MATCH(YEAR(CM$2),a_projections!$1:$1,0))</f>
        <v>#N/A</v>
      </c>
      <c r="CN25" s="61" t="e">
        <f>100*INDEX(a_projections!$A:$AB,MATCH($A25,a_projections!$A:$A,0),MATCH(YEAR(CN$2),a_projections!$1:$1,0))</f>
        <v>#N/A</v>
      </c>
      <c r="CO25" s="61" t="e">
        <f>100*INDEX(a_projections!$A:$AB,MATCH($A25,a_projections!$A:$A,0),MATCH(YEAR(CO$2),a_projections!$1:$1,0))</f>
        <v>#N/A</v>
      </c>
      <c r="CP25" s="61" t="e">
        <f>100*INDEX(a_projections!$A:$AB,MATCH($A25,a_projections!$A:$A,0),MATCH(YEAR(CP$2),a_projections!$1:$1,0))</f>
        <v>#N/A</v>
      </c>
      <c r="CQ25" s="61" t="e">
        <f>100*INDEX(a_projections!$A:$AB,MATCH($A25,a_projections!$A:$A,0),MATCH(YEAR(CQ$2),a_projections!$1:$1,0))</f>
        <v>#N/A</v>
      </c>
      <c r="CR25" s="61" t="e">
        <f>100*INDEX(a_projections!$A:$AB,MATCH($A25,a_projections!$A:$A,0),MATCH(YEAR(CR$2),a_projections!$1:$1,0))</f>
        <v>#N/A</v>
      </c>
      <c r="CS25" s="61" t="e">
        <f>100*INDEX(a_projections!$A:$AB,MATCH($A25,a_projections!$A:$A,0),MATCH(YEAR(CS$2),a_projections!$1:$1,0))</f>
        <v>#N/A</v>
      </c>
      <c r="CT25" s="61" t="e">
        <f>100*INDEX(a_projections!$A:$AB,MATCH($A25,a_projections!$A:$A,0),MATCH(YEAR(CT$2),a_projections!$1:$1,0))</f>
        <v>#N/A</v>
      </c>
      <c r="CU25" s="61" t="e">
        <f>100*INDEX(a_projections!$A:$AB,MATCH($A25,a_projections!$A:$A,0),MATCH(YEAR(CU$2),a_projections!$1:$1,0))</f>
        <v>#N/A</v>
      </c>
      <c r="CV25" s="61" t="e">
        <f>100*INDEX(a_projections!$A:$AB,MATCH($A25,a_projections!$A:$A,0),MATCH(YEAR(CV$2),a_projections!$1:$1,0))</f>
        <v>#N/A</v>
      </c>
      <c r="CW25" s="61" t="e">
        <f>100*INDEX(a_projections!$A:$AB,MATCH($A25,a_projections!$A:$A,0),MATCH(YEAR(CW$2),a_projections!$1:$1,0))</f>
        <v>#N/A</v>
      </c>
      <c r="CX25" s="61" t="e">
        <f>100*INDEX(a_projections!$A:$AB,MATCH($A25,a_projections!$A:$A,0),MATCH(YEAR(CX$2),a_projections!$1:$1,0))</f>
        <v>#N/A</v>
      </c>
      <c r="CY25" s="61" t="e">
        <f>100*INDEX(a_projections!$A:$AB,MATCH($A25,a_projections!$A:$A,0),MATCH(YEAR(CY$2),a_projections!$1:$1,0))</f>
        <v>#N/A</v>
      </c>
      <c r="CZ25" s="61" t="e">
        <f>100*INDEX(a_projections!$A:$AB,MATCH($A25,a_projections!$A:$A,0),MATCH(YEAR(CZ$2),a_projections!$1:$1,0))</f>
        <v>#N/A</v>
      </c>
      <c r="DA25" s="61" t="e">
        <f>100*INDEX(a_projections!$A:$AB,MATCH($A25,a_projections!$A:$A,0),MATCH(YEAR(DA$2),a_projections!$1:$1,0))</f>
        <v>#N/A</v>
      </c>
      <c r="DB25" s="61" t="e">
        <f>100*INDEX(a_projections!$A:$AB,MATCH($A25,a_projections!$A:$A,0),MATCH(YEAR(DB$2),a_projections!$1:$1,0))</f>
        <v>#N/A</v>
      </c>
      <c r="DC25" s="61" t="e">
        <f>100*INDEX(a_projections!$A:$AB,MATCH($A25,a_projections!$A:$A,0),MATCH(YEAR(DC$2),a_projections!$1:$1,0))</f>
        <v>#N/A</v>
      </c>
      <c r="DD25" s="61" t="e">
        <f>100*INDEX(a_projections!$A:$AB,MATCH($A25,a_projections!$A:$A,0),MATCH(YEAR(DD$2),a_projections!$1:$1,0))</f>
        <v>#N/A</v>
      </c>
      <c r="DE25" s="61" t="e">
        <f>100*INDEX(a_projections!$A:$AB,MATCH($A25,a_projections!$A:$A,0),MATCH(YEAR(DE$2),a_projections!$1:$1,0))</f>
        <v>#N/A</v>
      </c>
      <c r="DF25" s="61" t="e">
        <f>100*INDEX(a_projections!$A:$AB,MATCH($A25,a_projections!$A:$A,0),MATCH(YEAR(DF$2),a_projections!$1:$1,0))</f>
        <v>#N/A</v>
      </c>
      <c r="DG25" s="61" t="e">
        <f>100*INDEX(a_projections!$A:$AB,MATCH($A25,a_projections!$A:$A,0),MATCH(YEAR(DG$2),a_projections!$1:$1,0))</f>
        <v>#N/A</v>
      </c>
      <c r="DH25" s="61" t="e">
        <f>100*INDEX(a_projections!$A:$AB,MATCH($A25,a_projections!$A:$A,0),MATCH(YEAR(DH$2),a_projections!$1:$1,0))</f>
        <v>#N/A</v>
      </c>
      <c r="DI25" s="61" t="e">
        <f>100*INDEX(a_projections!$A:$AB,MATCH($A25,a_projections!$A:$A,0),MATCH(YEAR(DI$2),a_projections!$1:$1,0))</f>
        <v>#N/A</v>
      </c>
      <c r="DJ25" s="61" t="e">
        <f>100*INDEX(a_projections!$A:$AB,MATCH($A25,a_projections!$A:$A,0),MATCH(YEAR(DJ$2),a_projections!$1:$1,0))</f>
        <v>#N/A</v>
      </c>
      <c r="DK25" s="61" t="e">
        <f>100*INDEX(a_projections!$A:$AB,MATCH($A25,a_projections!$A:$A,0),MATCH(YEAR(DK$2),a_projections!$1:$1,0))</f>
        <v>#N/A</v>
      </c>
      <c r="DL25" s="61" t="e">
        <f>100*INDEX(a_projections!$A:$AB,MATCH($A25,a_projections!$A:$A,0),MATCH(YEAR(DL$2),a_projections!$1:$1,0))</f>
        <v>#N/A</v>
      </c>
      <c r="DM25" s="61" t="e">
        <f>100*INDEX(a_projections!$A:$AB,MATCH($A25,a_projections!$A:$A,0),MATCH(YEAR(DM$2),a_projections!$1:$1,0))</f>
        <v>#N/A</v>
      </c>
      <c r="DN25" s="61" t="e">
        <f>100*INDEX(a_projections!$A:$AB,MATCH($A25,a_projections!$A:$A,0),MATCH(YEAR(DN$2),a_projections!$1:$1,0))</f>
        <v>#N/A</v>
      </c>
      <c r="DO25" s="61" t="e">
        <f>100*INDEX(a_projections!$A:$AB,MATCH($A25,a_projections!$A:$A,0),MATCH(YEAR(DO$2),a_projections!$1:$1,0))</f>
        <v>#N/A</v>
      </c>
      <c r="DP25" s="61" t="e">
        <f>100*INDEX(a_projections!$A:$AB,MATCH($A25,a_projections!$A:$A,0),MATCH(YEAR(DP$2),a_projections!$1:$1,0))</f>
        <v>#N/A</v>
      </c>
      <c r="DQ25" s="61" t="e">
        <f>100*INDEX(a_projections!$A:$AB,MATCH($A25,a_projections!$A:$A,0),MATCH(YEAR(DQ$2),a_projections!$1:$1,0))</f>
        <v>#N/A</v>
      </c>
      <c r="DR25" s="61" t="e">
        <f>100*INDEX(a_projections!$A:$AB,MATCH($A25,a_projections!$A:$A,0),MATCH(YEAR(DR$2),a_projections!$1:$1,0))</f>
        <v>#N/A</v>
      </c>
      <c r="DS25" s="61" t="e">
        <f>100*INDEX(a_projections!$A:$AB,MATCH($A25,a_projections!$A:$A,0),MATCH(YEAR(DS$2),a_projections!$1:$1,0))</f>
        <v>#N/A</v>
      </c>
      <c r="DT25" s="61" t="e">
        <f>100*INDEX(a_projections!$A:$AB,MATCH($A25,a_projections!$A:$A,0),MATCH(YEAR(DT$2),a_projections!$1:$1,0))</f>
        <v>#N/A</v>
      </c>
      <c r="DU25" s="61" t="e">
        <f>100*INDEX(a_projections!$A:$AB,MATCH($A25,a_projections!$A:$A,0),MATCH(YEAR(DU$2),a_projections!$1:$1,0))</f>
        <v>#N/A</v>
      </c>
      <c r="DV25" s="61" t="e">
        <f>100*INDEX(a_projections!$A:$AB,MATCH($A25,a_projections!$A:$A,0),MATCH(YEAR(DV$2),a_projections!$1:$1,0))</f>
        <v>#N/A</v>
      </c>
      <c r="DW25" s="61" t="e">
        <f>100*INDEX(a_projections!$A:$AB,MATCH($A25,a_projections!$A:$A,0),MATCH(YEAR(DW$2),a_projections!$1:$1,0))</f>
        <v>#N/A</v>
      </c>
      <c r="DX25" s="61" t="e">
        <f>100*INDEX(a_projections!$A:$AB,MATCH($A25,a_projections!$A:$A,0),MATCH(YEAR(DX$2),a_projections!$1:$1,0))</f>
        <v>#N/A</v>
      </c>
      <c r="DY25" s="61" t="e">
        <f>100*INDEX(a_projections!$A:$AB,MATCH($A25,a_projections!$A:$A,0),MATCH(YEAR(DY$2),a_projections!$1:$1,0))</f>
        <v>#N/A</v>
      </c>
      <c r="DZ25" s="61" t="e">
        <f>100*INDEX(a_projections!$A:$AB,MATCH($A25,a_projections!$A:$A,0),MATCH(YEAR(DZ$2),a_projections!$1:$1,0))</f>
        <v>#N/A</v>
      </c>
      <c r="EA25" s="61" t="e">
        <f>100*INDEX(a_projections!$A:$AB,MATCH($A25,a_projections!$A:$A,0),MATCH(YEAR(EA$2),a_projections!$1:$1,0))</f>
        <v>#N/A</v>
      </c>
      <c r="EB25" s="61" t="e">
        <f>100*INDEX(a_projections!$A:$AB,MATCH($A25,a_projections!$A:$A,0),MATCH(YEAR(EB$2),a_projections!$1:$1,0))</f>
        <v>#N/A</v>
      </c>
      <c r="EC25" s="61" t="e">
        <f>100*INDEX(a_projections!$A:$AB,MATCH($A25,a_projections!$A:$A,0),MATCH(YEAR(EC$2),a_projections!$1:$1,0))</f>
        <v>#N/A</v>
      </c>
      <c r="ED25" s="61" t="e">
        <f>100*INDEX(a_projections!$A:$AB,MATCH($A25,a_projections!$A:$A,0),MATCH(YEAR(ED$2),a_projections!$1:$1,0))</f>
        <v>#N/A</v>
      </c>
      <c r="EE25" s="61" t="e">
        <f>100*INDEX(a_projections!$A:$AB,MATCH($A25,a_projections!$A:$A,0),MATCH(YEAR(EE$2),a_projections!$1:$1,0))</f>
        <v>#N/A</v>
      </c>
      <c r="EF25" s="61" t="e">
        <f>100*INDEX(a_projections!$A:$AB,MATCH($A25,a_projections!$A:$A,0),MATCH(YEAR(EF$2),a_projections!$1:$1,0))</f>
        <v>#N/A</v>
      </c>
      <c r="EG25" s="61" t="e">
        <f>100*INDEX(a_projections!$A:$AB,MATCH($A25,a_projections!$A:$A,0),MATCH(YEAR(EG$2),a_projections!$1:$1,0))</f>
        <v>#N/A</v>
      </c>
      <c r="EH25" s="61" t="e">
        <f>100*INDEX(a_projections!$A:$AB,MATCH($A25,a_projections!$A:$A,0),MATCH(YEAR(EH$2),a_projections!$1:$1,0))</f>
        <v>#N/A</v>
      </c>
      <c r="EI25" s="61" t="e">
        <f>100*INDEX(a_projections!$A:$AB,MATCH($A25,a_projections!$A:$A,0),MATCH(YEAR(EI$2),a_projections!$1:$1,0))</f>
        <v>#N/A</v>
      </c>
      <c r="EJ25" s="61" t="e">
        <f>100*INDEX(a_projections!$A:$AB,MATCH($A25,a_projections!$A:$A,0),MATCH(YEAR(EJ$2),a_projections!$1:$1,0))</f>
        <v>#N/A</v>
      </c>
      <c r="EK25" s="61" t="e">
        <f>100*INDEX(a_projections!$A:$AB,MATCH($A25,a_projections!$A:$A,0),MATCH(YEAR(EK$2),a_projections!$1:$1,0))</f>
        <v>#N/A</v>
      </c>
      <c r="EL25" s="61" t="e">
        <f>100*INDEX(a_projections!$A:$AB,MATCH($A25,a_projections!$A:$A,0),MATCH(YEAR(EL$2),a_projections!$1:$1,0))</f>
        <v>#N/A</v>
      </c>
      <c r="EM25" s="61" t="e">
        <f>100*INDEX(a_projections!$A:$AB,MATCH($A25,a_projections!$A:$A,0),MATCH(YEAR(EM$2),a_projections!$1:$1,0))</f>
        <v>#N/A</v>
      </c>
      <c r="EN25" s="61" t="e">
        <f>100*INDEX(a_projections!$A:$AB,MATCH($A25,a_projections!$A:$A,0),MATCH(YEAR(EN$2),a_projections!$1:$1,0))</f>
        <v>#N/A</v>
      </c>
      <c r="EO25" s="61" t="e">
        <f>100*INDEX(a_projections!$A:$AB,MATCH($A25,a_projections!$A:$A,0),MATCH(YEAR(EO$2),a_projections!$1:$1,0))</f>
        <v>#N/A</v>
      </c>
      <c r="EP25" s="61" t="e">
        <f>100*INDEX(a_projections!$A:$AB,MATCH($A25,a_projections!$A:$A,0),MATCH(YEAR(EP$2),a_projections!$1:$1,0))</f>
        <v>#N/A</v>
      </c>
      <c r="EQ25" s="61" t="e">
        <f>100*INDEX(a_projections!$A:$AB,MATCH($A25,a_projections!$A:$A,0),MATCH(YEAR(EQ$2),a_projections!$1:$1,0))</f>
        <v>#N/A</v>
      </c>
      <c r="ER25" s="61" t="e">
        <f>100*INDEX(a_projections!$A:$AB,MATCH($A25,a_projections!$A:$A,0),MATCH(YEAR(ER$2),a_projections!$1:$1,0))</f>
        <v>#N/A</v>
      </c>
      <c r="ES25" s="61" t="e">
        <f>100*INDEX(a_projections!$A:$AB,MATCH($A25,a_projections!$A:$A,0),MATCH(YEAR(ES$2),a_projections!$1:$1,0))</f>
        <v>#N/A</v>
      </c>
      <c r="ET25" s="61" t="e">
        <f>100*INDEX(a_projections!$A:$AB,MATCH($A25,a_projections!$A:$A,0),MATCH(YEAR(ET$2),a_projections!$1:$1,0))</f>
        <v>#N/A</v>
      </c>
      <c r="EU25" s="61" t="e">
        <f>100*INDEX(a_projections!$A:$AB,MATCH($A25,a_projections!$A:$A,0),MATCH(YEAR(EU$2),a_projections!$1:$1,0))</f>
        <v>#N/A</v>
      </c>
      <c r="EV25" s="61" t="e">
        <f>100*INDEX(a_projections!$A:$AB,MATCH($A25,a_projections!$A:$A,0),MATCH(YEAR(EV$2),a_projections!$1:$1,0))</f>
        <v>#N/A</v>
      </c>
      <c r="EW25" s="61" t="e">
        <f>100*INDEX(a_projections!$A:$AB,MATCH($A25,a_projections!$A:$A,0),MATCH(YEAR(EW$2),a_projections!$1:$1,0))</f>
        <v>#N/A</v>
      </c>
      <c r="EX25" s="61" t="e">
        <f>100*INDEX(a_projections!$A:$AB,MATCH($A25,a_projections!$A:$A,0),MATCH(YEAR(EX$2),a_projections!$1:$1,0))</f>
        <v>#N/A</v>
      </c>
      <c r="EY25" s="61" t="e">
        <f>100*INDEX(a_projections!$A:$AB,MATCH($A25,a_projections!$A:$A,0),MATCH(YEAR(EY$2),a_projections!$1:$1,0))</f>
        <v>#N/A</v>
      </c>
      <c r="EZ25" s="61" t="e">
        <f>100*INDEX(a_projections!$A:$AB,MATCH($A25,a_projections!$A:$A,0),MATCH(YEAR(EZ$2),a_projections!$1:$1,0))</f>
        <v>#N/A</v>
      </c>
      <c r="FA25" s="61" t="e">
        <f>100*INDEX(a_projections!$A:$AB,MATCH($A25,a_projections!$A:$A,0),MATCH(YEAR(FA$2),a_projections!$1:$1,0))</f>
        <v>#N/A</v>
      </c>
      <c r="FB25" s="61" t="e">
        <f>100*INDEX(a_projections!$A:$AB,MATCH($A25,a_projections!$A:$A,0),MATCH(YEAR(FB$2),a_projections!$1:$1,0))</f>
        <v>#N/A</v>
      </c>
      <c r="FC25" s="61" t="e">
        <f>100*INDEX(a_projections!$A:$AB,MATCH($A25,a_projections!$A:$A,0),MATCH(YEAR(FC$2),a_projections!$1:$1,0))</f>
        <v>#N/A</v>
      </c>
      <c r="FD25" s="61" t="e">
        <f>100*INDEX(a_projections!$A:$AB,MATCH($A25,a_projections!$A:$A,0),MATCH(YEAR(FD$2),a_projections!$1:$1,0))</f>
        <v>#N/A</v>
      </c>
      <c r="FE25" s="61" t="e">
        <f>100*INDEX(a_projections!$A:$AB,MATCH($A25,a_projections!$A:$A,0),MATCH(YEAR(FE$2),a_projections!$1:$1,0))</f>
        <v>#N/A</v>
      </c>
      <c r="FF25" s="61" t="e">
        <f>100*INDEX(a_projections!$A:$AB,MATCH($A25,a_projections!$A:$A,0),MATCH(YEAR(FF$2),a_projections!$1:$1,0))</f>
        <v>#N/A</v>
      </c>
      <c r="FG25" s="61" t="e">
        <f>100*INDEX(a_projections!$A:$AB,MATCH($A25,a_projections!$A:$A,0),MATCH(YEAR(FG$2),a_projections!$1:$1,0))</f>
        <v>#N/A</v>
      </c>
      <c r="FH25" s="61" t="e">
        <f>100*INDEX(a_projections!$A:$AB,MATCH($A25,a_projections!$A:$A,0),MATCH(YEAR(FH$2),a_projections!$1:$1,0))</f>
        <v>#N/A</v>
      </c>
      <c r="FI25" s="61" t="e">
        <f>100*INDEX(a_projections!$A:$AB,MATCH($A25,a_projections!$A:$A,0),MATCH(YEAR(FI$2),a_projections!$1:$1,0))</f>
        <v>#N/A</v>
      </c>
      <c r="FJ25" s="61" t="e">
        <f>100*INDEX(a_projections!$A:$AB,MATCH($A25,a_projections!$A:$A,0),MATCH(YEAR(FJ$2),a_projections!$1:$1,0))</f>
        <v>#N/A</v>
      </c>
      <c r="FK25" s="61" t="e">
        <f>100*INDEX(a_projections!$A:$AB,MATCH($A25,a_projections!$A:$A,0),MATCH(YEAR(FK$2),a_projections!$1:$1,0))</f>
        <v>#N/A</v>
      </c>
      <c r="FL25" s="61" t="e">
        <f>100*INDEX(a_projections!$A:$AB,MATCH($A25,a_projections!$A:$A,0),MATCH(YEAR(FL$2),a_projections!$1:$1,0))</f>
        <v>#N/A</v>
      </c>
      <c r="FM25" s="61" t="e">
        <f>100*INDEX(a_projections!$A:$AB,MATCH($A25,a_projections!$A:$A,0),MATCH(YEAR(FM$2),a_projections!$1:$1,0))</f>
        <v>#N/A</v>
      </c>
      <c r="FN25" s="61" t="e">
        <f>100*INDEX(a_projections!$A:$AB,MATCH($A25,a_projections!$A:$A,0),MATCH(YEAR(FN$2),a_projections!$1:$1,0))</f>
        <v>#N/A</v>
      </c>
      <c r="FO25" s="61" t="e">
        <f>100*INDEX(a_projections!$A:$AB,MATCH($A25,a_projections!$A:$A,0),MATCH(YEAR(FO$2),a_projections!$1:$1,0))</f>
        <v>#N/A</v>
      </c>
      <c r="FP25" s="61" t="e">
        <f>100*INDEX(a_projections!$A:$AB,MATCH($A25,a_projections!$A:$A,0),MATCH(YEAR(FP$2),a_projections!$1:$1,0))</f>
        <v>#N/A</v>
      </c>
      <c r="FQ25" s="61" t="e">
        <f>100*INDEX(a_projections!$A:$AB,MATCH($A25,a_projections!$A:$A,0),MATCH(YEAR(FQ$2),a_projections!$1:$1,0))</f>
        <v>#N/A</v>
      </c>
      <c r="FR25" s="61" t="e">
        <f>100*INDEX(a_projections!$A:$AB,MATCH($A25,a_projections!$A:$A,0),MATCH(YEAR(FR$2),a_projections!$1:$1,0))</f>
        <v>#N/A</v>
      </c>
      <c r="FS25" s="61" t="e">
        <f>100*INDEX(a_projections!$A:$AB,MATCH($A25,a_projections!$A:$A,0),MATCH(YEAR(FS$2),a_projections!$1:$1,0))</f>
        <v>#N/A</v>
      </c>
      <c r="FT25" s="61" t="e">
        <f>100*INDEX(a_projections!$A:$AB,MATCH($A25,a_projections!$A:$A,0),MATCH(YEAR(FT$2),a_projections!$1:$1,0))</f>
        <v>#N/A</v>
      </c>
      <c r="FU25" s="61" t="e">
        <f>100*INDEX(a_projections!$A:$AB,MATCH($A25,a_projections!$A:$A,0),MATCH(YEAR(FU$2),a_projections!$1:$1,0))</f>
        <v>#N/A</v>
      </c>
      <c r="FV25" s="61" t="e">
        <f>100*INDEX(a_projections!$A:$AB,MATCH($A25,a_projections!$A:$A,0),MATCH(YEAR(FV$2),a_projections!$1:$1,0))</f>
        <v>#N/A</v>
      </c>
      <c r="FW25" s="61" t="e">
        <f>100*INDEX(a_projections!$A:$AB,MATCH($A25,a_projections!$A:$A,0),MATCH(YEAR(FW$2),a_projections!$1:$1,0))</f>
        <v>#N/A</v>
      </c>
      <c r="FX25" s="61" t="e">
        <f>100*INDEX(a_projections!$A:$AB,MATCH($A25,a_projections!$A:$A,0),MATCH(YEAR(FX$2),a_projections!$1:$1,0))</f>
        <v>#N/A</v>
      </c>
      <c r="FY25" s="61" t="e">
        <f>100*INDEX(a_projections!$A:$AB,MATCH($A25,a_projections!$A:$A,0),MATCH(YEAR(FY$2),a_projections!$1:$1,0))</f>
        <v>#N/A</v>
      </c>
      <c r="FZ25" s="61" t="e">
        <f>100*INDEX(a_projections!$A:$AB,MATCH($A25,a_projections!$A:$A,0),MATCH(YEAR(FZ$2),a_projections!$1:$1,0))</f>
        <v>#N/A</v>
      </c>
      <c r="GA25" s="61" t="e">
        <f>100*INDEX(a_projections!$A:$AB,MATCH($A25,a_projections!$A:$A,0),MATCH(YEAR(GA$2),a_projections!$1:$1,0))</f>
        <v>#N/A</v>
      </c>
      <c r="GB25" s="61" t="e">
        <f>100*INDEX(a_projections!$A:$AB,MATCH($A25,a_projections!$A:$A,0),MATCH(YEAR(GB$2),a_projections!$1:$1,0))</f>
        <v>#N/A</v>
      </c>
      <c r="GC25" s="61" t="e">
        <f>100*INDEX(a_projections!$A:$AB,MATCH($A25,a_projections!$A:$A,0),MATCH(YEAR(GC$2),a_projections!$1:$1,0))</f>
        <v>#N/A</v>
      </c>
      <c r="GD25" s="61" t="e">
        <f>100*INDEX(a_projections!$A:$AB,MATCH($A25,a_projections!$A:$A,0),MATCH(YEAR(GD$2),a_projections!$1:$1,0))</f>
        <v>#N/A</v>
      </c>
      <c r="GE25" s="61" t="e">
        <f>100*INDEX(a_projections!$A:$AB,MATCH($A25,a_projections!$A:$A,0),MATCH(YEAR(GE$2),a_projections!$1:$1,0))</f>
        <v>#N/A</v>
      </c>
      <c r="GF25" s="61" t="e">
        <f>100*INDEX(a_projections!$A:$AB,MATCH($A25,a_projections!$A:$A,0),MATCH(YEAR(GF$2),a_projections!$1:$1,0))</f>
        <v>#N/A</v>
      </c>
      <c r="GG25" s="61" t="e">
        <f>100*INDEX(a_projections!$A:$AB,MATCH($A25,a_projections!$A:$A,0),MATCH(YEAR(GG$2),a_projections!$1:$1,0))</f>
        <v>#N/A</v>
      </c>
      <c r="GH25" s="61">
        <f>100*INDEX(a_projections!$A:$AB,MATCH($A25,a_projections!$A:$A,0),MATCH(YEAR(GH$2),a_projections!$1:$1,0))</f>
        <v>0</v>
      </c>
      <c r="GI25" s="61">
        <f>100*INDEX(a_projections!$A:$AB,MATCH($A25,a_projections!$A:$A,0),MATCH(YEAR(GI$2),a_projections!$1:$1,0))</f>
        <v>0</v>
      </c>
      <c r="GJ25" s="61">
        <f>100*INDEX(a_projections!$A:$AB,MATCH($A25,a_projections!$A:$A,0),MATCH(YEAR(GJ$2),a_projections!$1:$1,0))</f>
        <v>0</v>
      </c>
      <c r="GK25" s="61">
        <f>100*INDEX(a_projections!$A:$AB,MATCH($A25,a_projections!$A:$A,0),MATCH(YEAR(GK$2),a_projections!$1:$1,0))</f>
        <v>0</v>
      </c>
      <c r="GL25" s="61">
        <f>100*INDEX(a_projections!$A:$AB,MATCH($A25,a_projections!$A:$A,0),MATCH(YEAR(GL$2),a_projections!$1:$1,0))</f>
        <v>-18.562623789781885</v>
      </c>
      <c r="GM25" s="61">
        <f>100*INDEX(a_projections!$A:$AB,MATCH($A25,a_projections!$A:$A,0),MATCH(YEAR(GM$2),a_projections!$1:$1,0))</f>
        <v>-18.562623789781885</v>
      </c>
      <c r="GN25" s="61">
        <f>100*INDEX(a_projections!$A:$AB,MATCH($A25,a_projections!$A:$A,0),MATCH(YEAR(GN$2),a_projections!$1:$1,0))</f>
        <v>-18.562623789781885</v>
      </c>
      <c r="GO25" s="61">
        <f>100*INDEX(a_projections!$A:$AB,MATCH($A25,a_projections!$A:$A,0),MATCH(YEAR(GO$2),a_projections!$1:$1,0))</f>
        <v>-18.562623789781885</v>
      </c>
      <c r="GP25" s="61">
        <f>100*INDEX(a_projections!$A:$AB,MATCH($A25,a_projections!$A:$A,0),MATCH(YEAR(GP$2),a_projections!$1:$1,0))</f>
        <v>-33.100697906281162</v>
      </c>
      <c r="GQ25" s="61">
        <f>100*INDEX(a_projections!$A:$AB,MATCH($A25,a_projections!$A:$A,0),MATCH(YEAR(GQ$2),a_projections!$1:$1,0))</f>
        <v>-33.100697906281162</v>
      </c>
      <c r="GR25" s="61">
        <f>100*INDEX(a_projections!$A:$AB,MATCH($A25,a_projections!$A:$A,0),MATCH(YEAR(GR$2),a_projections!$1:$1,0))</f>
        <v>-33.100697906281162</v>
      </c>
      <c r="GS25" s="61">
        <f>100*INDEX(a_projections!$A:$AB,MATCH($A25,a_projections!$A:$A,0),MATCH(YEAR(GS$2),a_projections!$1:$1,0))</f>
        <v>-33.100697906281162</v>
      </c>
      <c r="GT25" s="61">
        <f>100*INDEX(a_projections!$A:$AB,MATCH($A25,a_projections!$A:$A,0),MATCH(YEAR(GT$2),a_projections!$1:$1,0))</f>
        <v>-12.814433455268038</v>
      </c>
      <c r="GU25" s="61">
        <f>100*INDEX(a_projections!$A:$AB,MATCH($A25,a_projections!$A:$A,0),MATCH(YEAR(GU$2),a_projections!$1:$1,0))</f>
        <v>-12.814433455268038</v>
      </c>
      <c r="GV25" s="61">
        <f>100*INDEX(a_projections!$A:$AB,MATCH($A25,a_projections!$A:$A,0),MATCH(YEAR(GV$2),a_projections!$1:$1,0))</f>
        <v>-12.814433455268038</v>
      </c>
      <c r="GW25" s="61">
        <f>100*INDEX(a_projections!$A:$AB,MATCH($A25,a_projections!$A:$A,0),MATCH(YEAR(GW$2),a_projections!$1:$1,0))</f>
        <v>-12.814433455268038</v>
      </c>
      <c r="GX25" s="61">
        <f>100*INDEX(a_projections!$A:$AB,MATCH($A25,a_projections!$A:$A,0),MATCH(YEAR(GX$2),a_projections!$1:$1,0))</f>
        <v>15.565512418740779</v>
      </c>
      <c r="GY25" s="61">
        <f>100*INDEX(a_projections!$A:$AB,MATCH($A25,a_projections!$A:$A,0),MATCH(YEAR(GY$2),a_projections!$1:$1,0))</f>
        <v>15.565512418740779</v>
      </c>
      <c r="GZ25" s="61">
        <f>100*INDEX(a_projections!$A:$AB,MATCH($A25,a_projections!$A:$A,0),MATCH(YEAR(GZ$2),a_projections!$1:$1,0))</f>
        <v>15.565512418740779</v>
      </c>
      <c r="HA25" s="61">
        <f>100*INDEX(a_projections!$A:$AB,MATCH($A25,a_projections!$A:$A,0),MATCH(YEAR(HA$2),a_projections!$1:$1,0))</f>
        <v>15.565512418740779</v>
      </c>
      <c r="HB25" s="61">
        <f>100*INDEX(a_projections!$A:$AB,MATCH($A25,a_projections!$A:$A,0),MATCH(YEAR(HB$2),a_projections!$1:$1,0))</f>
        <v>16.83288137872303</v>
      </c>
      <c r="HC25" s="61">
        <f>100*INDEX(a_projections!$A:$AB,MATCH($A25,a_projections!$A:$A,0),MATCH(YEAR(HC$2),a_projections!$1:$1,0))</f>
        <v>16.83288137872303</v>
      </c>
      <c r="HD25" s="61">
        <f>100*INDEX(a_projections!$A:$AB,MATCH($A25,a_projections!$A:$A,0),MATCH(YEAR(HD$2),a_projections!$1:$1,0))</f>
        <v>16.83288137872303</v>
      </c>
      <c r="HE25" s="61">
        <f>100*INDEX(a_projections!$A:$AB,MATCH($A25,a_projections!$A:$A,0),MATCH(YEAR(HE$2),a_projections!$1:$1,0))</f>
        <v>16.83288137872303</v>
      </c>
      <c r="HF25" s="61">
        <f>100*INDEX(a_projections!$A:$AB,MATCH($A25,a_projections!$A:$A,0),MATCH(YEAR(HF$2),a_projections!$1:$1,0))</f>
        <v>16.249136806567943</v>
      </c>
      <c r="HG25" s="61">
        <f>100*INDEX(a_projections!$A:$AB,MATCH($A25,a_projections!$A:$A,0),MATCH(YEAR(HG$2),a_projections!$1:$1,0))</f>
        <v>16.249136806567943</v>
      </c>
      <c r="HH25" s="61">
        <f>100*INDEX(a_projections!$A:$AB,MATCH($A25,a_projections!$A:$A,0),MATCH(YEAR(HH$2),a_projections!$1:$1,0))</f>
        <v>16.249136806567943</v>
      </c>
      <c r="HI25" s="61">
        <f>100*INDEX(a_projections!$A:$AB,MATCH($A25,a_projections!$A:$A,0),MATCH(YEAR(HI$2),a_projections!$1:$1,0))</f>
        <v>16.249136806567943</v>
      </c>
      <c r="HJ25" s="61">
        <f>100*INDEX(a_projections!$A:$AB,MATCH($A25,a_projections!$A:$A,0),MATCH(YEAR(HJ$2),a_projections!$1:$1,0))</f>
        <v>11.433427388083084</v>
      </c>
      <c r="HK25" s="61">
        <f>100*INDEX(a_projections!$A:$AB,MATCH($A25,a_projections!$A:$A,0),MATCH(YEAR(HK$2),a_projections!$1:$1,0))</f>
        <v>11.433427388083084</v>
      </c>
      <c r="HL25" s="61">
        <f>100*INDEX(a_projections!$A:$AB,MATCH($A25,a_projections!$A:$A,0),MATCH(YEAR(HL$2),a_projections!$1:$1,0))</f>
        <v>11.433427388083084</v>
      </c>
      <c r="HM25" s="61">
        <f>100*INDEX(a_projections!$A:$AB,MATCH($A25,a_projections!$A:$A,0),MATCH(YEAR(HM$2),a_projections!$1:$1,0))</f>
        <v>11.433427388083084</v>
      </c>
      <c r="HN25" s="61">
        <f>100*INDEX(a_projections!$A:$AB,MATCH($A25,a_projections!$A:$A,0),MATCH(YEAR(HN$2),a_projections!$1:$1,0))</f>
        <v>8.9379849552804647</v>
      </c>
      <c r="HO25" s="61">
        <f>100*INDEX(a_projections!$A:$AB,MATCH($A25,a_projections!$A:$A,0),MATCH(YEAR(HO$2),a_projections!$1:$1,0))</f>
        <v>8.9379849552804647</v>
      </c>
      <c r="HP25" s="61">
        <f>100*INDEX(a_projections!$A:$AB,MATCH($A25,a_projections!$A:$A,0),MATCH(YEAR(HP$2),a_projections!$1:$1,0))</f>
        <v>8.9379849552804647</v>
      </c>
      <c r="HQ25" s="61">
        <f>100*INDEX(a_projections!$A:$AB,MATCH($A25,a_projections!$A:$A,0),MATCH(YEAR(HQ$2),a_projections!$1:$1,0))</f>
        <v>8.9379849552804647</v>
      </c>
      <c r="HR25" s="61">
        <f>100*INDEX(a_projections!$A:$AB,MATCH($A25,a_projections!$A:$A,0),MATCH(YEAR(HR$2),a_projections!$1:$1,0))</f>
        <v>8.7171052631578974</v>
      </c>
      <c r="HS25" s="61">
        <f>100*INDEX(a_projections!$A:$AB,MATCH($A25,a_projections!$A:$A,0),MATCH(YEAR(HS$2),a_projections!$1:$1,0))</f>
        <v>8.7171052631578974</v>
      </c>
      <c r="HT25" s="61">
        <f>100*INDEX(a_projections!$A:$AB,MATCH($A25,a_projections!$A:$A,0),MATCH(YEAR(HT$2),a_projections!$1:$1,0))</f>
        <v>8.7171052631578974</v>
      </c>
      <c r="HU25" s="61">
        <f>100*INDEX(a_projections!$A:$AB,MATCH($A25,a_projections!$A:$A,0),MATCH(YEAR(HU$2),a_projections!$1:$1,0))</f>
        <v>8.7171052631578974</v>
      </c>
      <c r="HV25" s="61">
        <f>100*INDEX(a_projections!$A:$AB,MATCH($A25,a_projections!$A:$A,0),MATCH(YEAR(HV$2),a_projections!$1:$1,0))</f>
        <v>2.9782073242395235</v>
      </c>
      <c r="HW25" s="61">
        <f>100*INDEX(a_projections!$A:$AB,MATCH($A25,a_projections!$A:$A,0),MATCH(YEAR(HW$2),a_projections!$1:$1,0))</f>
        <v>2.9782073242395235</v>
      </c>
      <c r="HX25" s="61">
        <f>100*INDEX(a_projections!$A:$AB,MATCH($A25,a_projections!$A:$A,0),MATCH(YEAR(HX$2),a_projections!$1:$1,0))</f>
        <v>2.9782073242395235</v>
      </c>
      <c r="HY25" s="61">
        <f>100*INDEX(a_projections!$A:$AB,MATCH($A25,a_projections!$A:$A,0),MATCH(YEAR(HY$2),a_projections!$1:$1,0))</f>
        <v>2.9782073242395235</v>
      </c>
      <c r="HZ25" s="61">
        <f>100*INDEX(a_projections!$A:$AB,MATCH($A25,a_projections!$A:$A,0),MATCH(YEAR(HZ$2),a_projections!$1:$1,0))</f>
        <v>6.73846265920377</v>
      </c>
      <c r="IA25" s="61">
        <f>100*INDEX(a_projections!$A:$AB,MATCH($A25,a_projections!$A:$A,0),MATCH(YEAR(IA$2),a_projections!$1:$1,0))</f>
        <v>6.73846265920377</v>
      </c>
      <c r="IB25" s="61">
        <f>100*INDEX(a_projections!$A:$AB,MATCH($A25,a_projections!$A:$A,0),MATCH(YEAR(IB$2),a_projections!$1:$1,0))</f>
        <v>6.73846265920377</v>
      </c>
      <c r="IC25" s="61">
        <f>100*INDEX(a_projections!$A:$AB,MATCH($A25,a_projections!$A:$A,0),MATCH(YEAR(IC$2),a_projections!$1:$1,0))</f>
        <v>6.73846265920377</v>
      </c>
    </row>
    <row r="26" spans="1:238" s="61" customFormat="1">
      <c r="A26" s="74" t="s">
        <v>565</v>
      </c>
      <c r="B26" s="61" t="e">
        <f>100*INDEX(a_projections!$A:$AB,MATCH($A26,a_projections!$A:$A,0),MATCH(YEAR(B$2),a_projections!$1:$1,0))</f>
        <v>#N/A</v>
      </c>
      <c r="C26" s="61" t="e">
        <f>100*INDEX(a_projections!$A:$AB,MATCH($A26,a_projections!$A:$A,0),MATCH(YEAR(C$2),a_projections!$1:$1,0))</f>
        <v>#N/A</v>
      </c>
      <c r="D26" s="61" t="e">
        <f>100*INDEX(a_projections!$A:$AB,MATCH($A26,a_projections!$A:$A,0),MATCH(YEAR(D$2),a_projections!$1:$1,0))</f>
        <v>#N/A</v>
      </c>
      <c r="E26" s="61" t="e">
        <f>100*INDEX(a_projections!$A:$AB,MATCH($A26,a_projections!$A:$A,0),MATCH(YEAR(E$2),a_projections!$1:$1,0))</f>
        <v>#N/A</v>
      </c>
      <c r="F26" s="61" t="e">
        <f>100*INDEX(a_projections!$A:$AB,MATCH($A26,a_projections!$A:$A,0),MATCH(YEAR(F$2),a_projections!$1:$1,0))</f>
        <v>#N/A</v>
      </c>
      <c r="G26" s="61" t="e">
        <f>100*INDEX(a_projections!$A:$AB,MATCH($A26,a_projections!$A:$A,0),MATCH(YEAR(G$2),a_projections!$1:$1,0))</f>
        <v>#N/A</v>
      </c>
      <c r="H26" s="61" t="e">
        <f>100*INDEX(a_projections!$A:$AB,MATCH($A26,a_projections!$A:$A,0),MATCH(YEAR(H$2),a_projections!$1:$1,0))</f>
        <v>#N/A</v>
      </c>
      <c r="I26" s="61" t="e">
        <f>100*INDEX(a_projections!$A:$AB,MATCH($A26,a_projections!$A:$A,0),MATCH(YEAR(I$2),a_projections!$1:$1,0))</f>
        <v>#N/A</v>
      </c>
      <c r="J26" s="61" t="e">
        <f>100*INDEX(a_projections!$A:$AB,MATCH($A26,a_projections!$A:$A,0),MATCH(YEAR(J$2),a_projections!$1:$1,0))</f>
        <v>#N/A</v>
      </c>
      <c r="K26" s="61" t="e">
        <f>100*INDEX(a_projections!$A:$AB,MATCH($A26,a_projections!$A:$A,0),MATCH(YEAR(K$2),a_projections!$1:$1,0))</f>
        <v>#N/A</v>
      </c>
      <c r="L26" s="61" t="e">
        <f>100*INDEX(a_projections!$A:$AB,MATCH($A26,a_projections!$A:$A,0),MATCH(YEAR(L$2),a_projections!$1:$1,0))</f>
        <v>#N/A</v>
      </c>
      <c r="M26" s="61" t="e">
        <f>100*INDEX(a_projections!$A:$AB,MATCH($A26,a_projections!$A:$A,0),MATCH(YEAR(M$2),a_projections!$1:$1,0))</f>
        <v>#N/A</v>
      </c>
      <c r="N26" s="61" t="e">
        <f>100*INDEX(a_projections!$A:$AB,MATCH($A26,a_projections!$A:$A,0),MATCH(YEAR(N$2),a_projections!$1:$1,0))</f>
        <v>#N/A</v>
      </c>
      <c r="O26" s="61" t="e">
        <f>100*INDEX(a_projections!$A:$AB,MATCH($A26,a_projections!$A:$A,0),MATCH(YEAR(O$2),a_projections!$1:$1,0))</f>
        <v>#N/A</v>
      </c>
      <c r="P26" s="61" t="e">
        <f>100*INDEX(a_projections!$A:$AB,MATCH($A26,a_projections!$A:$A,0),MATCH(YEAR(P$2),a_projections!$1:$1,0))</f>
        <v>#N/A</v>
      </c>
      <c r="Q26" s="61" t="e">
        <f>100*INDEX(a_projections!$A:$AB,MATCH($A26,a_projections!$A:$A,0),MATCH(YEAR(Q$2),a_projections!$1:$1,0))</f>
        <v>#N/A</v>
      </c>
      <c r="R26" s="61" t="e">
        <f>100*INDEX(a_projections!$A:$AB,MATCH($A26,a_projections!$A:$A,0),MATCH(YEAR(R$2),a_projections!$1:$1,0))</f>
        <v>#N/A</v>
      </c>
      <c r="S26" s="61" t="e">
        <f>100*INDEX(a_projections!$A:$AB,MATCH($A26,a_projections!$A:$A,0),MATCH(YEAR(S$2),a_projections!$1:$1,0))</f>
        <v>#N/A</v>
      </c>
      <c r="T26" s="61" t="e">
        <f>100*INDEX(a_projections!$A:$AB,MATCH($A26,a_projections!$A:$A,0),MATCH(YEAR(T$2),a_projections!$1:$1,0))</f>
        <v>#N/A</v>
      </c>
      <c r="U26" s="61" t="e">
        <f>100*INDEX(a_projections!$A:$AB,MATCH($A26,a_projections!$A:$A,0),MATCH(YEAR(U$2),a_projections!$1:$1,0))</f>
        <v>#N/A</v>
      </c>
      <c r="V26" s="61" t="e">
        <f>100*INDEX(a_projections!$A:$AB,MATCH($A26,a_projections!$A:$A,0),MATCH(YEAR(V$2),a_projections!$1:$1,0))</f>
        <v>#N/A</v>
      </c>
      <c r="W26" s="61" t="e">
        <f>100*INDEX(a_projections!$A:$AB,MATCH($A26,a_projections!$A:$A,0),MATCH(YEAR(W$2),a_projections!$1:$1,0))</f>
        <v>#N/A</v>
      </c>
      <c r="X26" s="61" t="e">
        <f>100*INDEX(a_projections!$A:$AB,MATCH($A26,a_projections!$A:$A,0),MATCH(YEAR(X$2),a_projections!$1:$1,0))</f>
        <v>#N/A</v>
      </c>
      <c r="Y26" s="61" t="e">
        <f>100*INDEX(a_projections!$A:$AB,MATCH($A26,a_projections!$A:$A,0),MATCH(YEAR(Y$2),a_projections!$1:$1,0))</f>
        <v>#N/A</v>
      </c>
      <c r="Z26" s="61" t="e">
        <f>100*INDEX(a_projections!$A:$AB,MATCH($A26,a_projections!$A:$A,0),MATCH(YEAR(Z$2),a_projections!$1:$1,0))</f>
        <v>#N/A</v>
      </c>
      <c r="AA26" s="61" t="e">
        <f>100*INDEX(a_projections!$A:$AB,MATCH($A26,a_projections!$A:$A,0),MATCH(YEAR(AA$2),a_projections!$1:$1,0))</f>
        <v>#N/A</v>
      </c>
      <c r="AB26" s="61" t="e">
        <f>100*INDEX(a_projections!$A:$AB,MATCH($A26,a_projections!$A:$A,0),MATCH(YEAR(AB$2),a_projections!$1:$1,0))</f>
        <v>#N/A</v>
      </c>
      <c r="AC26" s="61" t="e">
        <f>100*INDEX(a_projections!$A:$AB,MATCH($A26,a_projections!$A:$A,0),MATCH(YEAR(AC$2),a_projections!$1:$1,0))</f>
        <v>#N/A</v>
      </c>
      <c r="AD26" s="61" t="e">
        <f>100*INDEX(a_projections!$A:$AB,MATCH($A26,a_projections!$A:$A,0),MATCH(YEAR(AD$2),a_projections!$1:$1,0))</f>
        <v>#N/A</v>
      </c>
      <c r="AE26" s="61" t="e">
        <f>100*INDEX(a_projections!$A:$AB,MATCH($A26,a_projections!$A:$A,0),MATCH(YEAR(AE$2),a_projections!$1:$1,0))</f>
        <v>#N/A</v>
      </c>
      <c r="AF26" s="61" t="e">
        <f>100*INDEX(a_projections!$A:$AB,MATCH($A26,a_projections!$A:$A,0),MATCH(YEAR(AF$2),a_projections!$1:$1,0))</f>
        <v>#N/A</v>
      </c>
      <c r="AG26" s="61" t="e">
        <f>100*INDEX(a_projections!$A:$AB,MATCH($A26,a_projections!$A:$A,0),MATCH(YEAR(AG$2),a_projections!$1:$1,0))</f>
        <v>#N/A</v>
      </c>
      <c r="AH26" s="61" t="e">
        <f>100*INDEX(a_projections!$A:$AB,MATCH($A26,a_projections!$A:$A,0),MATCH(YEAR(AH$2),a_projections!$1:$1,0))</f>
        <v>#N/A</v>
      </c>
      <c r="AI26" s="61" t="e">
        <f>100*INDEX(a_projections!$A:$AB,MATCH($A26,a_projections!$A:$A,0),MATCH(YEAR(AI$2),a_projections!$1:$1,0))</f>
        <v>#N/A</v>
      </c>
      <c r="AJ26" s="61" t="e">
        <f>100*INDEX(a_projections!$A:$AB,MATCH($A26,a_projections!$A:$A,0),MATCH(YEAR(AJ$2),a_projections!$1:$1,0))</f>
        <v>#N/A</v>
      </c>
      <c r="AK26" s="61" t="e">
        <f>100*INDEX(a_projections!$A:$AB,MATCH($A26,a_projections!$A:$A,0),MATCH(YEAR(AK$2),a_projections!$1:$1,0))</f>
        <v>#N/A</v>
      </c>
      <c r="AL26" s="61" t="e">
        <f>100*INDEX(a_projections!$A:$AB,MATCH($A26,a_projections!$A:$A,0),MATCH(YEAR(AL$2),a_projections!$1:$1,0))</f>
        <v>#N/A</v>
      </c>
      <c r="AM26" s="61" t="e">
        <f>100*INDEX(a_projections!$A:$AB,MATCH($A26,a_projections!$A:$A,0),MATCH(YEAR(AM$2),a_projections!$1:$1,0))</f>
        <v>#N/A</v>
      </c>
      <c r="AN26" s="61" t="e">
        <f>100*INDEX(a_projections!$A:$AB,MATCH($A26,a_projections!$A:$A,0),MATCH(YEAR(AN$2),a_projections!$1:$1,0))</f>
        <v>#N/A</v>
      </c>
      <c r="AO26" s="61" t="e">
        <f>100*INDEX(a_projections!$A:$AB,MATCH($A26,a_projections!$A:$A,0),MATCH(YEAR(AO$2),a_projections!$1:$1,0))</f>
        <v>#N/A</v>
      </c>
      <c r="AP26" s="61" t="e">
        <f>100*INDEX(a_projections!$A:$AB,MATCH($A26,a_projections!$A:$A,0),MATCH(YEAR(AP$2),a_projections!$1:$1,0))</f>
        <v>#N/A</v>
      </c>
      <c r="AQ26" s="61" t="e">
        <f>100*INDEX(a_projections!$A:$AB,MATCH($A26,a_projections!$A:$A,0),MATCH(YEAR(AQ$2),a_projections!$1:$1,0))</f>
        <v>#N/A</v>
      </c>
      <c r="AR26" s="61" t="e">
        <f>100*INDEX(a_projections!$A:$AB,MATCH($A26,a_projections!$A:$A,0),MATCH(YEAR(AR$2),a_projections!$1:$1,0))</f>
        <v>#N/A</v>
      </c>
      <c r="AS26" s="61" t="e">
        <f>100*INDEX(a_projections!$A:$AB,MATCH($A26,a_projections!$A:$A,0),MATCH(YEAR(AS$2),a_projections!$1:$1,0))</f>
        <v>#N/A</v>
      </c>
      <c r="AT26" s="61" t="e">
        <f>100*INDEX(a_projections!$A:$AB,MATCH($A26,a_projections!$A:$A,0),MATCH(YEAR(AT$2),a_projections!$1:$1,0))</f>
        <v>#N/A</v>
      </c>
      <c r="AU26" s="61" t="e">
        <f>100*INDEX(a_projections!$A:$AB,MATCH($A26,a_projections!$A:$A,0),MATCH(YEAR(AU$2),a_projections!$1:$1,0))</f>
        <v>#N/A</v>
      </c>
      <c r="AV26" s="61" t="e">
        <f>100*INDEX(a_projections!$A:$AB,MATCH($A26,a_projections!$A:$A,0),MATCH(YEAR(AV$2),a_projections!$1:$1,0))</f>
        <v>#N/A</v>
      </c>
      <c r="AW26" s="61" t="e">
        <f>100*INDEX(a_projections!$A:$AB,MATCH($A26,a_projections!$A:$A,0),MATCH(YEAR(AW$2),a_projections!$1:$1,0))</f>
        <v>#N/A</v>
      </c>
      <c r="AX26" s="61" t="e">
        <f>100*INDEX(a_projections!$A:$AB,MATCH($A26,a_projections!$A:$A,0),MATCH(YEAR(AX$2),a_projections!$1:$1,0))</f>
        <v>#N/A</v>
      </c>
      <c r="AY26" s="61" t="e">
        <f>100*INDEX(a_projections!$A:$AB,MATCH($A26,a_projections!$A:$A,0),MATCH(YEAR(AY$2),a_projections!$1:$1,0))</f>
        <v>#N/A</v>
      </c>
      <c r="AZ26" s="61" t="e">
        <f>100*INDEX(a_projections!$A:$AB,MATCH($A26,a_projections!$A:$A,0),MATCH(YEAR(AZ$2),a_projections!$1:$1,0))</f>
        <v>#N/A</v>
      </c>
      <c r="BA26" s="61" t="e">
        <f>100*INDEX(a_projections!$A:$AB,MATCH($A26,a_projections!$A:$A,0),MATCH(YEAR(BA$2),a_projections!$1:$1,0))</f>
        <v>#N/A</v>
      </c>
      <c r="BB26" s="61" t="e">
        <f>100*INDEX(a_projections!$A:$AB,MATCH($A26,a_projections!$A:$A,0),MATCH(YEAR(BB$2),a_projections!$1:$1,0))</f>
        <v>#N/A</v>
      </c>
      <c r="BC26" s="61" t="e">
        <f>100*INDEX(a_projections!$A:$AB,MATCH($A26,a_projections!$A:$A,0),MATCH(YEAR(BC$2),a_projections!$1:$1,0))</f>
        <v>#N/A</v>
      </c>
      <c r="BD26" s="61" t="e">
        <f>100*INDEX(a_projections!$A:$AB,MATCH($A26,a_projections!$A:$A,0),MATCH(YEAR(BD$2),a_projections!$1:$1,0))</f>
        <v>#N/A</v>
      </c>
      <c r="BE26" s="61" t="e">
        <f>100*INDEX(a_projections!$A:$AB,MATCH($A26,a_projections!$A:$A,0),MATCH(YEAR(BE$2),a_projections!$1:$1,0))</f>
        <v>#N/A</v>
      </c>
      <c r="BF26" s="61" t="e">
        <f>100*INDEX(a_projections!$A:$AB,MATCH($A26,a_projections!$A:$A,0),MATCH(YEAR(BF$2),a_projections!$1:$1,0))</f>
        <v>#N/A</v>
      </c>
      <c r="BG26" s="61" t="e">
        <f>100*INDEX(a_projections!$A:$AB,MATCH($A26,a_projections!$A:$A,0),MATCH(YEAR(BG$2),a_projections!$1:$1,0))</f>
        <v>#N/A</v>
      </c>
      <c r="BH26" s="61" t="e">
        <f>100*INDEX(a_projections!$A:$AB,MATCH($A26,a_projections!$A:$A,0),MATCH(YEAR(BH$2),a_projections!$1:$1,0))</f>
        <v>#N/A</v>
      </c>
      <c r="BI26" s="61" t="e">
        <f>100*INDEX(a_projections!$A:$AB,MATCH($A26,a_projections!$A:$A,0),MATCH(YEAR(BI$2),a_projections!$1:$1,0))</f>
        <v>#N/A</v>
      </c>
      <c r="BJ26" s="61" t="e">
        <f>100*INDEX(a_projections!$A:$AB,MATCH($A26,a_projections!$A:$A,0),MATCH(YEAR(BJ$2),a_projections!$1:$1,0))</f>
        <v>#N/A</v>
      </c>
      <c r="BK26" s="61" t="e">
        <f>100*INDEX(a_projections!$A:$AB,MATCH($A26,a_projections!$A:$A,0),MATCH(YEAR(BK$2),a_projections!$1:$1,0))</f>
        <v>#N/A</v>
      </c>
      <c r="BL26" s="61" t="e">
        <f>100*INDEX(a_projections!$A:$AB,MATCH($A26,a_projections!$A:$A,0),MATCH(YEAR(BL$2),a_projections!$1:$1,0))</f>
        <v>#N/A</v>
      </c>
      <c r="BM26" s="61" t="e">
        <f>100*INDEX(a_projections!$A:$AB,MATCH($A26,a_projections!$A:$A,0),MATCH(YEAR(BM$2),a_projections!$1:$1,0))</f>
        <v>#N/A</v>
      </c>
      <c r="BN26" s="61" t="e">
        <f>100*INDEX(a_projections!$A:$AB,MATCH($A26,a_projections!$A:$A,0),MATCH(YEAR(BN$2),a_projections!$1:$1,0))</f>
        <v>#N/A</v>
      </c>
      <c r="BO26" s="61" t="e">
        <f>100*INDEX(a_projections!$A:$AB,MATCH($A26,a_projections!$A:$A,0),MATCH(YEAR(BO$2),a_projections!$1:$1,0))</f>
        <v>#N/A</v>
      </c>
      <c r="BP26" s="61" t="e">
        <f>100*INDEX(a_projections!$A:$AB,MATCH($A26,a_projections!$A:$A,0),MATCH(YEAR(BP$2),a_projections!$1:$1,0))</f>
        <v>#N/A</v>
      </c>
      <c r="BQ26" s="61" t="e">
        <f>100*INDEX(a_projections!$A:$AB,MATCH($A26,a_projections!$A:$A,0),MATCH(YEAR(BQ$2),a_projections!$1:$1,0))</f>
        <v>#N/A</v>
      </c>
      <c r="BR26" s="61" t="e">
        <f>100*INDEX(a_projections!$A:$AB,MATCH($A26,a_projections!$A:$A,0),MATCH(YEAR(BR$2),a_projections!$1:$1,0))</f>
        <v>#N/A</v>
      </c>
      <c r="BS26" s="61" t="e">
        <f>100*INDEX(a_projections!$A:$AB,MATCH($A26,a_projections!$A:$A,0),MATCH(YEAR(BS$2),a_projections!$1:$1,0))</f>
        <v>#N/A</v>
      </c>
      <c r="BT26" s="61" t="e">
        <f>100*INDEX(a_projections!$A:$AB,MATCH($A26,a_projections!$A:$A,0),MATCH(YEAR(BT$2),a_projections!$1:$1,0))</f>
        <v>#N/A</v>
      </c>
      <c r="BU26" s="61" t="e">
        <f>100*INDEX(a_projections!$A:$AB,MATCH($A26,a_projections!$A:$A,0),MATCH(YEAR(BU$2),a_projections!$1:$1,0))</f>
        <v>#N/A</v>
      </c>
      <c r="BV26" s="61" t="e">
        <f>100*INDEX(a_projections!$A:$AB,MATCH($A26,a_projections!$A:$A,0),MATCH(YEAR(BV$2),a_projections!$1:$1,0))</f>
        <v>#N/A</v>
      </c>
      <c r="BW26" s="61" t="e">
        <f>100*INDEX(a_projections!$A:$AB,MATCH($A26,a_projections!$A:$A,0),MATCH(YEAR(BW$2),a_projections!$1:$1,0))</f>
        <v>#N/A</v>
      </c>
      <c r="BX26" s="61" t="e">
        <f>100*INDEX(a_projections!$A:$AB,MATCH($A26,a_projections!$A:$A,0),MATCH(YEAR(BX$2),a_projections!$1:$1,0))</f>
        <v>#N/A</v>
      </c>
      <c r="BY26" s="61" t="e">
        <f>100*INDEX(a_projections!$A:$AB,MATCH($A26,a_projections!$A:$A,0),MATCH(YEAR(BY$2),a_projections!$1:$1,0))</f>
        <v>#N/A</v>
      </c>
      <c r="BZ26" s="61" t="e">
        <f>100*INDEX(a_projections!$A:$AB,MATCH($A26,a_projections!$A:$A,0),MATCH(YEAR(BZ$2),a_projections!$1:$1,0))</f>
        <v>#N/A</v>
      </c>
      <c r="CA26" s="61" t="e">
        <f>100*INDEX(a_projections!$A:$AB,MATCH($A26,a_projections!$A:$A,0),MATCH(YEAR(CA$2),a_projections!$1:$1,0))</f>
        <v>#N/A</v>
      </c>
      <c r="CB26" s="61" t="e">
        <f>100*INDEX(a_projections!$A:$AB,MATCH($A26,a_projections!$A:$A,0),MATCH(YEAR(CB$2),a_projections!$1:$1,0))</f>
        <v>#N/A</v>
      </c>
      <c r="CC26" s="61" t="e">
        <f>100*INDEX(a_projections!$A:$AB,MATCH($A26,a_projections!$A:$A,0),MATCH(YEAR(CC$2),a_projections!$1:$1,0))</f>
        <v>#N/A</v>
      </c>
      <c r="CD26" s="61" t="e">
        <f>100*INDEX(a_projections!$A:$AB,MATCH($A26,a_projections!$A:$A,0),MATCH(YEAR(CD$2),a_projections!$1:$1,0))</f>
        <v>#N/A</v>
      </c>
      <c r="CE26" s="61" t="e">
        <f>100*INDEX(a_projections!$A:$AB,MATCH($A26,a_projections!$A:$A,0),MATCH(YEAR(CE$2),a_projections!$1:$1,0))</f>
        <v>#N/A</v>
      </c>
      <c r="CF26" s="61" t="e">
        <f>100*INDEX(a_projections!$A:$AB,MATCH($A26,a_projections!$A:$A,0),MATCH(YEAR(CF$2),a_projections!$1:$1,0))</f>
        <v>#N/A</v>
      </c>
      <c r="CG26" s="61" t="e">
        <f>100*INDEX(a_projections!$A:$AB,MATCH($A26,a_projections!$A:$A,0),MATCH(YEAR(CG$2),a_projections!$1:$1,0))</f>
        <v>#N/A</v>
      </c>
      <c r="CH26" s="61" t="e">
        <f>100*INDEX(a_projections!$A:$AB,MATCH($A26,a_projections!$A:$A,0),MATCH(YEAR(CH$2),a_projections!$1:$1,0))</f>
        <v>#N/A</v>
      </c>
      <c r="CI26" s="61" t="e">
        <f>100*INDEX(a_projections!$A:$AB,MATCH($A26,a_projections!$A:$A,0),MATCH(YEAR(CI$2),a_projections!$1:$1,0))</f>
        <v>#N/A</v>
      </c>
      <c r="CJ26" s="61" t="e">
        <f>100*INDEX(a_projections!$A:$AB,MATCH($A26,a_projections!$A:$A,0),MATCH(YEAR(CJ$2),a_projections!$1:$1,0))</f>
        <v>#N/A</v>
      </c>
      <c r="CK26" s="61" t="e">
        <f>100*INDEX(a_projections!$A:$AB,MATCH($A26,a_projections!$A:$A,0),MATCH(YEAR(CK$2),a_projections!$1:$1,0))</f>
        <v>#N/A</v>
      </c>
      <c r="CL26" s="61" t="e">
        <f>100*INDEX(a_projections!$A:$AB,MATCH($A26,a_projections!$A:$A,0),MATCH(YEAR(CL$2),a_projections!$1:$1,0))</f>
        <v>#N/A</v>
      </c>
      <c r="CM26" s="61" t="e">
        <f>100*INDEX(a_projections!$A:$AB,MATCH($A26,a_projections!$A:$A,0),MATCH(YEAR(CM$2),a_projections!$1:$1,0))</f>
        <v>#N/A</v>
      </c>
      <c r="CN26" s="61" t="e">
        <f>100*INDEX(a_projections!$A:$AB,MATCH($A26,a_projections!$A:$A,0),MATCH(YEAR(CN$2),a_projections!$1:$1,0))</f>
        <v>#N/A</v>
      </c>
      <c r="CO26" s="61" t="e">
        <f>100*INDEX(a_projections!$A:$AB,MATCH($A26,a_projections!$A:$A,0),MATCH(YEAR(CO$2),a_projections!$1:$1,0))</f>
        <v>#N/A</v>
      </c>
      <c r="CP26" s="61" t="e">
        <f>100*INDEX(a_projections!$A:$AB,MATCH($A26,a_projections!$A:$A,0),MATCH(YEAR(CP$2),a_projections!$1:$1,0))</f>
        <v>#N/A</v>
      </c>
      <c r="CQ26" s="61" t="e">
        <f>100*INDEX(a_projections!$A:$AB,MATCH($A26,a_projections!$A:$A,0),MATCH(YEAR(CQ$2),a_projections!$1:$1,0))</f>
        <v>#N/A</v>
      </c>
      <c r="CR26" s="61" t="e">
        <f>100*INDEX(a_projections!$A:$AB,MATCH($A26,a_projections!$A:$A,0),MATCH(YEAR(CR$2),a_projections!$1:$1,0))</f>
        <v>#N/A</v>
      </c>
      <c r="CS26" s="61" t="e">
        <f>100*INDEX(a_projections!$A:$AB,MATCH($A26,a_projections!$A:$A,0),MATCH(YEAR(CS$2),a_projections!$1:$1,0))</f>
        <v>#N/A</v>
      </c>
      <c r="CT26" s="61" t="e">
        <f>100*INDEX(a_projections!$A:$AB,MATCH($A26,a_projections!$A:$A,0),MATCH(YEAR(CT$2),a_projections!$1:$1,0))</f>
        <v>#N/A</v>
      </c>
      <c r="CU26" s="61" t="e">
        <f>100*INDEX(a_projections!$A:$AB,MATCH($A26,a_projections!$A:$A,0),MATCH(YEAR(CU$2),a_projections!$1:$1,0))</f>
        <v>#N/A</v>
      </c>
      <c r="CV26" s="61" t="e">
        <f>100*INDEX(a_projections!$A:$AB,MATCH($A26,a_projections!$A:$A,0),MATCH(YEAR(CV$2),a_projections!$1:$1,0))</f>
        <v>#N/A</v>
      </c>
      <c r="CW26" s="61" t="e">
        <f>100*INDEX(a_projections!$A:$AB,MATCH($A26,a_projections!$A:$A,0),MATCH(YEAR(CW$2),a_projections!$1:$1,0))</f>
        <v>#N/A</v>
      </c>
      <c r="CX26" s="61" t="e">
        <f>100*INDEX(a_projections!$A:$AB,MATCH($A26,a_projections!$A:$A,0),MATCH(YEAR(CX$2),a_projections!$1:$1,0))</f>
        <v>#N/A</v>
      </c>
      <c r="CY26" s="61" t="e">
        <f>100*INDEX(a_projections!$A:$AB,MATCH($A26,a_projections!$A:$A,0),MATCH(YEAR(CY$2),a_projections!$1:$1,0))</f>
        <v>#N/A</v>
      </c>
      <c r="CZ26" s="61" t="e">
        <f>100*INDEX(a_projections!$A:$AB,MATCH($A26,a_projections!$A:$A,0),MATCH(YEAR(CZ$2),a_projections!$1:$1,0))</f>
        <v>#N/A</v>
      </c>
      <c r="DA26" s="61" t="e">
        <f>100*INDEX(a_projections!$A:$AB,MATCH($A26,a_projections!$A:$A,0),MATCH(YEAR(DA$2),a_projections!$1:$1,0))</f>
        <v>#N/A</v>
      </c>
      <c r="DB26" s="61" t="e">
        <f>100*INDEX(a_projections!$A:$AB,MATCH($A26,a_projections!$A:$A,0),MATCH(YEAR(DB$2),a_projections!$1:$1,0))</f>
        <v>#N/A</v>
      </c>
      <c r="DC26" s="61" t="e">
        <f>100*INDEX(a_projections!$A:$AB,MATCH($A26,a_projections!$A:$A,0),MATCH(YEAR(DC$2),a_projections!$1:$1,0))</f>
        <v>#N/A</v>
      </c>
      <c r="DD26" s="61" t="e">
        <f>100*INDEX(a_projections!$A:$AB,MATCH($A26,a_projections!$A:$A,0),MATCH(YEAR(DD$2),a_projections!$1:$1,0))</f>
        <v>#N/A</v>
      </c>
      <c r="DE26" s="61" t="e">
        <f>100*INDEX(a_projections!$A:$AB,MATCH($A26,a_projections!$A:$A,0),MATCH(YEAR(DE$2),a_projections!$1:$1,0))</f>
        <v>#N/A</v>
      </c>
      <c r="DF26" s="61" t="e">
        <f>100*INDEX(a_projections!$A:$AB,MATCH($A26,a_projections!$A:$A,0),MATCH(YEAR(DF$2),a_projections!$1:$1,0))</f>
        <v>#N/A</v>
      </c>
      <c r="DG26" s="61" t="e">
        <f>100*INDEX(a_projections!$A:$AB,MATCH($A26,a_projections!$A:$A,0),MATCH(YEAR(DG$2),a_projections!$1:$1,0))</f>
        <v>#N/A</v>
      </c>
      <c r="DH26" s="61" t="e">
        <f>100*INDEX(a_projections!$A:$AB,MATCH($A26,a_projections!$A:$A,0),MATCH(YEAR(DH$2),a_projections!$1:$1,0))</f>
        <v>#N/A</v>
      </c>
      <c r="DI26" s="61" t="e">
        <f>100*INDEX(a_projections!$A:$AB,MATCH($A26,a_projections!$A:$A,0),MATCH(YEAR(DI$2),a_projections!$1:$1,0))</f>
        <v>#N/A</v>
      </c>
      <c r="DJ26" s="61" t="e">
        <f>100*INDEX(a_projections!$A:$AB,MATCH($A26,a_projections!$A:$A,0),MATCH(YEAR(DJ$2),a_projections!$1:$1,0))</f>
        <v>#N/A</v>
      </c>
      <c r="DK26" s="61" t="e">
        <f>100*INDEX(a_projections!$A:$AB,MATCH($A26,a_projections!$A:$A,0),MATCH(YEAR(DK$2),a_projections!$1:$1,0))</f>
        <v>#N/A</v>
      </c>
      <c r="DL26" s="61" t="e">
        <f>100*INDEX(a_projections!$A:$AB,MATCH($A26,a_projections!$A:$A,0),MATCH(YEAR(DL$2),a_projections!$1:$1,0))</f>
        <v>#N/A</v>
      </c>
      <c r="DM26" s="61" t="e">
        <f>100*INDEX(a_projections!$A:$AB,MATCH($A26,a_projections!$A:$A,0),MATCH(YEAR(DM$2),a_projections!$1:$1,0))</f>
        <v>#N/A</v>
      </c>
      <c r="DN26" s="61" t="e">
        <f>100*INDEX(a_projections!$A:$AB,MATCH($A26,a_projections!$A:$A,0),MATCH(YEAR(DN$2),a_projections!$1:$1,0))</f>
        <v>#N/A</v>
      </c>
      <c r="DO26" s="61" t="e">
        <f>100*INDEX(a_projections!$A:$AB,MATCH($A26,a_projections!$A:$A,0),MATCH(YEAR(DO$2),a_projections!$1:$1,0))</f>
        <v>#N/A</v>
      </c>
      <c r="DP26" s="61" t="e">
        <f>100*INDEX(a_projections!$A:$AB,MATCH($A26,a_projections!$A:$A,0),MATCH(YEAR(DP$2),a_projections!$1:$1,0))</f>
        <v>#N/A</v>
      </c>
      <c r="DQ26" s="61" t="e">
        <f>100*INDEX(a_projections!$A:$AB,MATCH($A26,a_projections!$A:$A,0),MATCH(YEAR(DQ$2),a_projections!$1:$1,0))</f>
        <v>#N/A</v>
      </c>
      <c r="DR26" s="61" t="e">
        <f>100*INDEX(a_projections!$A:$AB,MATCH($A26,a_projections!$A:$A,0),MATCH(YEAR(DR$2),a_projections!$1:$1,0))</f>
        <v>#N/A</v>
      </c>
      <c r="DS26" s="61" t="e">
        <f>100*INDEX(a_projections!$A:$AB,MATCH($A26,a_projections!$A:$A,0),MATCH(YEAR(DS$2),a_projections!$1:$1,0))</f>
        <v>#N/A</v>
      </c>
      <c r="DT26" s="61" t="e">
        <f>100*INDEX(a_projections!$A:$AB,MATCH($A26,a_projections!$A:$A,0),MATCH(YEAR(DT$2),a_projections!$1:$1,0))</f>
        <v>#N/A</v>
      </c>
      <c r="DU26" s="61" t="e">
        <f>100*INDEX(a_projections!$A:$AB,MATCH($A26,a_projections!$A:$A,0),MATCH(YEAR(DU$2),a_projections!$1:$1,0))</f>
        <v>#N/A</v>
      </c>
      <c r="DV26" s="61" t="e">
        <f>100*INDEX(a_projections!$A:$AB,MATCH($A26,a_projections!$A:$A,0),MATCH(YEAR(DV$2),a_projections!$1:$1,0))</f>
        <v>#N/A</v>
      </c>
      <c r="DW26" s="61" t="e">
        <f>100*INDEX(a_projections!$A:$AB,MATCH($A26,a_projections!$A:$A,0),MATCH(YEAR(DW$2),a_projections!$1:$1,0))</f>
        <v>#N/A</v>
      </c>
      <c r="DX26" s="61" t="e">
        <f>100*INDEX(a_projections!$A:$AB,MATCH($A26,a_projections!$A:$A,0),MATCH(YEAR(DX$2),a_projections!$1:$1,0))</f>
        <v>#N/A</v>
      </c>
      <c r="DY26" s="61" t="e">
        <f>100*INDEX(a_projections!$A:$AB,MATCH($A26,a_projections!$A:$A,0),MATCH(YEAR(DY$2),a_projections!$1:$1,0))</f>
        <v>#N/A</v>
      </c>
      <c r="DZ26" s="61" t="e">
        <f>100*INDEX(a_projections!$A:$AB,MATCH($A26,a_projections!$A:$A,0),MATCH(YEAR(DZ$2),a_projections!$1:$1,0))</f>
        <v>#N/A</v>
      </c>
      <c r="EA26" s="61" t="e">
        <f>100*INDEX(a_projections!$A:$AB,MATCH($A26,a_projections!$A:$A,0),MATCH(YEAR(EA$2),a_projections!$1:$1,0))</f>
        <v>#N/A</v>
      </c>
      <c r="EB26" s="61" t="e">
        <f>100*INDEX(a_projections!$A:$AB,MATCH($A26,a_projections!$A:$A,0),MATCH(YEAR(EB$2),a_projections!$1:$1,0))</f>
        <v>#N/A</v>
      </c>
      <c r="EC26" s="61" t="e">
        <f>100*INDEX(a_projections!$A:$AB,MATCH($A26,a_projections!$A:$A,0),MATCH(YEAR(EC$2),a_projections!$1:$1,0))</f>
        <v>#N/A</v>
      </c>
      <c r="ED26" s="61" t="e">
        <f>100*INDEX(a_projections!$A:$AB,MATCH($A26,a_projections!$A:$A,0),MATCH(YEAR(ED$2),a_projections!$1:$1,0))</f>
        <v>#N/A</v>
      </c>
      <c r="EE26" s="61" t="e">
        <f>100*INDEX(a_projections!$A:$AB,MATCH($A26,a_projections!$A:$A,0),MATCH(YEAR(EE$2),a_projections!$1:$1,0))</f>
        <v>#N/A</v>
      </c>
      <c r="EF26" s="61" t="e">
        <f>100*INDEX(a_projections!$A:$AB,MATCH($A26,a_projections!$A:$A,0),MATCH(YEAR(EF$2),a_projections!$1:$1,0))</f>
        <v>#N/A</v>
      </c>
      <c r="EG26" s="61" t="e">
        <f>100*INDEX(a_projections!$A:$AB,MATCH($A26,a_projections!$A:$A,0),MATCH(YEAR(EG$2),a_projections!$1:$1,0))</f>
        <v>#N/A</v>
      </c>
      <c r="EH26" s="61" t="e">
        <f>100*INDEX(a_projections!$A:$AB,MATCH($A26,a_projections!$A:$A,0),MATCH(YEAR(EH$2),a_projections!$1:$1,0))</f>
        <v>#N/A</v>
      </c>
      <c r="EI26" s="61" t="e">
        <f>100*INDEX(a_projections!$A:$AB,MATCH($A26,a_projections!$A:$A,0),MATCH(YEAR(EI$2),a_projections!$1:$1,0))</f>
        <v>#N/A</v>
      </c>
      <c r="EJ26" s="61" t="e">
        <f>100*INDEX(a_projections!$A:$AB,MATCH($A26,a_projections!$A:$A,0),MATCH(YEAR(EJ$2),a_projections!$1:$1,0))</f>
        <v>#N/A</v>
      </c>
      <c r="EK26" s="61" t="e">
        <f>100*INDEX(a_projections!$A:$AB,MATCH($A26,a_projections!$A:$A,0),MATCH(YEAR(EK$2),a_projections!$1:$1,0))</f>
        <v>#N/A</v>
      </c>
      <c r="EL26" s="61" t="e">
        <f>100*INDEX(a_projections!$A:$AB,MATCH($A26,a_projections!$A:$A,0),MATCH(YEAR(EL$2),a_projections!$1:$1,0))</f>
        <v>#N/A</v>
      </c>
      <c r="EM26" s="61" t="e">
        <f>100*INDEX(a_projections!$A:$AB,MATCH($A26,a_projections!$A:$A,0),MATCH(YEAR(EM$2),a_projections!$1:$1,0))</f>
        <v>#N/A</v>
      </c>
      <c r="EN26" s="61" t="e">
        <f>100*INDEX(a_projections!$A:$AB,MATCH($A26,a_projections!$A:$A,0),MATCH(YEAR(EN$2),a_projections!$1:$1,0))</f>
        <v>#N/A</v>
      </c>
      <c r="EO26" s="61" t="e">
        <f>100*INDEX(a_projections!$A:$AB,MATCH($A26,a_projections!$A:$A,0),MATCH(YEAR(EO$2),a_projections!$1:$1,0))</f>
        <v>#N/A</v>
      </c>
      <c r="EP26" s="61" t="e">
        <f>100*INDEX(a_projections!$A:$AB,MATCH($A26,a_projections!$A:$A,0),MATCH(YEAR(EP$2),a_projections!$1:$1,0))</f>
        <v>#N/A</v>
      </c>
      <c r="EQ26" s="61" t="e">
        <f>100*INDEX(a_projections!$A:$AB,MATCH($A26,a_projections!$A:$A,0),MATCH(YEAR(EQ$2),a_projections!$1:$1,0))</f>
        <v>#N/A</v>
      </c>
      <c r="ER26" s="61" t="e">
        <f>100*INDEX(a_projections!$A:$AB,MATCH($A26,a_projections!$A:$A,0),MATCH(YEAR(ER$2),a_projections!$1:$1,0))</f>
        <v>#N/A</v>
      </c>
      <c r="ES26" s="61" t="e">
        <f>100*INDEX(a_projections!$A:$AB,MATCH($A26,a_projections!$A:$A,0),MATCH(YEAR(ES$2),a_projections!$1:$1,0))</f>
        <v>#N/A</v>
      </c>
      <c r="ET26" s="61" t="e">
        <f>100*INDEX(a_projections!$A:$AB,MATCH($A26,a_projections!$A:$A,0),MATCH(YEAR(ET$2),a_projections!$1:$1,0))</f>
        <v>#N/A</v>
      </c>
      <c r="EU26" s="61" t="e">
        <f>100*INDEX(a_projections!$A:$AB,MATCH($A26,a_projections!$A:$A,0),MATCH(YEAR(EU$2),a_projections!$1:$1,0))</f>
        <v>#N/A</v>
      </c>
      <c r="EV26" s="61" t="e">
        <f>100*INDEX(a_projections!$A:$AB,MATCH($A26,a_projections!$A:$A,0),MATCH(YEAR(EV$2),a_projections!$1:$1,0))</f>
        <v>#N/A</v>
      </c>
      <c r="EW26" s="61" t="e">
        <f>100*INDEX(a_projections!$A:$AB,MATCH($A26,a_projections!$A:$A,0),MATCH(YEAR(EW$2),a_projections!$1:$1,0))</f>
        <v>#N/A</v>
      </c>
      <c r="EX26" s="61" t="e">
        <f>100*INDEX(a_projections!$A:$AB,MATCH($A26,a_projections!$A:$A,0),MATCH(YEAR(EX$2),a_projections!$1:$1,0))</f>
        <v>#N/A</v>
      </c>
      <c r="EY26" s="61" t="e">
        <f>100*INDEX(a_projections!$A:$AB,MATCH($A26,a_projections!$A:$A,0),MATCH(YEAR(EY$2),a_projections!$1:$1,0))</f>
        <v>#N/A</v>
      </c>
      <c r="EZ26" s="61" t="e">
        <f>100*INDEX(a_projections!$A:$AB,MATCH($A26,a_projections!$A:$A,0),MATCH(YEAR(EZ$2),a_projections!$1:$1,0))</f>
        <v>#N/A</v>
      </c>
      <c r="FA26" s="61" t="e">
        <f>100*INDEX(a_projections!$A:$AB,MATCH($A26,a_projections!$A:$A,0),MATCH(YEAR(FA$2),a_projections!$1:$1,0))</f>
        <v>#N/A</v>
      </c>
      <c r="FB26" s="61" t="e">
        <f>100*INDEX(a_projections!$A:$AB,MATCH($A26,a_projections!$A:$A,0),MATCH(YEAR(FB$2),a_projections!$1:$1,0))</f>
        <v>#N/A</v>
      </c>
      <c r="FC26" s="61" t="e">
        <f>100*INDEX(a_projections!$A:$AB,MATCH($A26,a_projections!$A:$A,0),MATCH(YEAR(FC$2),a_projections!$1:$1,0))</f>
        <v>#N/A</v>
      </c>
      <c r="FD26" s="61" t="e">
        <f>100*INDEX(a_projections!$A:$AB,MATCH($A26,a_projections!$A:$A,0),MATCH(YEAR(FD$2),a_projections!$1:$1,0))</f>
        <v>#N/A</v>
      </c>
      <c r="FE26" s="61" t="e">
        <f>100*INDEX(a_projections!$A:$AB,MATCH($A26,a_projections!$A:$A,0),MATCH(YEAR(FE$2),a_projections!$1:$1,0))</f>
        <v>#N/A</v>
      </c>
      <c r="FF26" s="61" t="e">
        <f>100*INDEX(a_projections!$A:$AB,MATCH($A26,a_projections!$A:$A,0),MATCH(YEAR(FF$2),a_projections!$1:$1,0))</f>
        <v>#N/A</v>
      </c>
      <c r="FG26" s="61" t="e">
        <f>100*INDEX(a_projections!$A:$AB,MATCH($A26,a_projections!$A:$A,0),MATCH(YEAR(FG$2),a_projections!$1:$1,0))</f>
        <v>#N/A</v>
      </c>
      <c r="FH26" s="61" t="e">
        <f>100*INDEX(a_projections!$A:$AB,MATCH($A26,a_projections!$A:$A,0),MATCH(YEAR(FH$2),a_projections!$1:$1,0))</f>
        <v>#N/A</v>
      </c>
      <c r="FI26" s="61" t="e">
        <f>100*INDEX(a_projections!$A:$AB,MATCH($A26,a_projections!$A:$A,0),MATCH(YEAR(FI$2),a_projections!$1:$1,0))</f>
        <v>#N/A</v>
      </c>
      <c r="FJ26" s="61" t="e">
        <f>100*INDEX(a_projections!$A:$AB,MATCH($A26,a_projections!$A:$A,0),MATCH(YEAR(FJ$2),a_projections!$1:$1,0))</f>
        <v>#N/A</v>
      </c>
      <c r="FK26" s="61" t="e">
        <f>100*INDEX(a_projections!$A:$AB,MATCH($A26,a_projections!$A:$A,0),MATCH(YEAR(FK$2),a_projections!$1:$1,0))</f>
        <v>#N/A</v>
      </c>
      <c r="FL26" s="61" t="e">
        <f>100*INDEX(a_projections!$A:$AB,MATCH($A26,a_projections!$A:$A,0),MATCH(YEAR(FL$2),a_projections!$1:$1,0))</f>
        <v>#N/A</v>
      </c>
      <c r="FM26" s="61" t="e">
        <f>100*INDEX(a_projections!$A:$AB,MATCH($A26,a_projections!$A:$A,0),MATCH(YEAR(FM$2),a_projections!$1:$1,0))</f>
        <v>#N/A</v>
      </c>
      <c r="FN26" s="61" t="e">
        <f>100*INDEX(a_projections!$A:$AB,MATCH($A26,a_projections!$A:$A,0),MATCH(YEAR(FN$2),a_projections!$1:$1,0))</f>
        <v>#N/A</v>
      </c>
      <c r="FO26" s="61" t="e">
        <f>100*INDEX(a_projections!$A:$AB,MATCH($A26,a_projections!$A:$A,0),MATCH(YEAR(FO$2),a_projections!$1:$1,0))</f>
        <v>#N/A</v>
      </c>
      <c r="FP26" s="61" t="e">
        <f>100*INDEX(a_projections!$A:$AB,MATCH($A26,a_projections!$A:$A,0),MATCH(YEAR(FP$2),a_projections!$1:$1,0))</f>
        <v>#N/A</v>
      </c>
      <c r="FQ26" s="61" t="e">
        <f>100*INDEX(a_projections!$A:$AB,MATCH($A26,a_projections!$A:$A,0),MATCH(YEAR(FQ$2),a_projections!$1:$1,0))</f>
        <v>#N/A</v>
      </c>
      <c r="FR26" s="61" t="e">
        <f>100*INDEX(a_projections!$A:$AB,MATCH($A26,a_projections!$A:$A,0),MATCH(YEAR(FR$2),a_projections!$1:$1,0))</f>
        <v>#N/A</v>
      </c>
      <c r="FS26" s="61" t="e">
        <f>100*INDEX(a_projections!$A:$AB,MATCH($A26,a_projections!$A:$A,0),MATCH(YEAR(FS$2),a_projections!$1:$1,0))</f>
        <v>#N/A</v>
      </c>
      <c r="FT26" s="61" t="e">
        <f>100*INDEX(a_projections!$A:$AB,MATCH($A26,a_projections!$A:$A,0),MATCH(YEAR(FT$2),a_projections!$1:$1,0))</f>
        <v>#N/A</v>
      </c>
      <c r="FU26" s="61" t="e">
        <f>100*INDEX(a_projections!$A:$AB,MATCH($A26,a_projections!$A:$A,0),MATCH(YEAR(FU$2),a_projections!$1:$1,0))</f>
        <v>#N/A</v>
      </c>
      <c r="FV26" s="61" t="e">
        <f>100*INDEX(a_projections!$A:$AB,MATCH($A26,a_projections!$A:$A,0),MATCH(YEAR(FV$2),a_projections!$1:$1,0))</f>
        <v>#N/A</v>
      </c>
      <c r="FW26" s="61" t="e">
        <f>100*INDEX(a_projections!$A:$AB,MATCH($A26,a_projections!$A:$A,0),MATCH(YEAR(FW$2),a_projections!$1:$1,0))</f>
        <v>#N/A</v>
      </c>
      <c r="FX26" s="61" t="e">
        <f>100*INDEX(a_projections!$A:$AB,MATCH($A26,a_projections!$A:$A,0),MATCH(YEAR(FX$2),a_projections!$1:$1,0))</f>
        <v>#N/A</v>
      </c>
      <c r="FY26" s="61" t="e">
        <f>100*INDEX(a_projections!$A:$AB,MATCH($A26,a_projections!$A:$A,0),MATCH(YEAR(FY$2),a_projections!$1:$1,0))</f>
        <v>#N/A</v>
      </c>
      <c r="FZ26" s="61" t="e">
        <f>100*INDEX(a_projections!$A:$AB,MATCH($A26,a_projections!$A:$A,0),MATCH(YEAR(FZ$2),a_projections!$1:$1,0))</f>
        <v>#N/A</v>
      </c>
      <c r="GA26" s="61" t="e">
        <f>100*INDEX(a_projections!$A:$AB,MATCH($A26,a_projections!$A:$A,0),MATCH(YEAR(GA$2),a_projections!$1:$1,0))</f>
        <v>#N/A</v>
      </c>
      <c r="GB26" s="61" t="e">
        <f>100*INDEX(a_projections!$A:$AB,MATCH($A26,a_projections!$A:$A,0),MATCH(YEAR(GB$2),a_projections!$1:$1,0))</f>
        <v>#N/A</v>
      </c>
      <c r="GC26" s="61" t="e">
        <f>100*INDEX(a_projections!$A:$AB,MATCH($A26,a_projections!$A:$A,0),MATCH(YEAR(GC$2),a_projections!$1:$1,0))</f>
        <v>#N/A</v>
      </c>
      <c r="GD26" s="61" t="e">
        <f>100*INDEX(a_projections!$A:$AB,MATCH($A26,a_projections!$A:$A,0),MATCH(YEAR(GD$2),a_projections!$1:$1,0))</f>
        <v>#N/A</v>
      </c>
      <c r="GE26" s="61" t="e">
        <f>100*INDEX(a_projections!$A:$AB,MATCH($A26,a_projections!$A:$A,0),MATCH(YEAR(GE$2),a_projections!$1:$1,0))</f>
        <v>#N/A</v>
      </c>
      <c r="GF26" s="61" t="e">
        <f>100*INDEX(a_projections!$A:$AB,MATCH($A26,a_projections!$A:$A,0),MATCH(YEAR(GF$2),a_projections!$1:$1,0))</f>
        <v>#N/A</v>
      </c>
      <c r="GG26" s="61" t="e">
        <f>100*INDEX(a_projections!$A:$AB,MATCH($A26,a_projections!$A:$A,0),MATCH(YEAR(GG$2),a_projections!$1:$1,0))</f>
        <v>#N/A</v>
      </c>
      <c r="GH26" s="61">
        <f>100*INDEX(a_projections!$A:$AB,MATCH($A26,a_projections!$A:$A,0),MATCH(YEAR(GH$2),a_projections!$1:$1,0))</f>
        <v>0</v>
      </c>
      <c r="GI26" s="61">
        <f>100*INDEX(a_projections!$A:$AB,MATCH($A26,a_projections!$A:$A,0),MATCH(YEAR(GI$2),a_projections!$1:$1,0))</f>
        <v>0</v>
      </c>
      <c r="GJ26" s="61">
        <f>100*INDEX(a_projections!$A:$AB,MATCH($A26,a_projections!$A:$A,0),MATCH(YEAR(GJ$2),a_projections!$1:$1,0))</f>
        <v>0</v>
      </c>
      <c r="GK26" s="61">
        <f>100*INDEX(a_projections!$A:$AB,MATCH($A26,a_projections!$A:$A,0),MATCH(YEAR(GK$2),a_projections!$1:$1,0))</f>
        <v>0</v>
      </c>
      <c r="GL26" s="61">
        <f>100*INDEX(a_projections!$A:$AB,MATCH($A26,a_projections!$A:$A,0),MATCH(YEAR(GL$2),a_projections!$1:$1,0))</f>
        <v>4.4129235618597384</v>
      </c>
      <c r="GM26" s="61">
        <f>100*INDEX(a_projections!$A:$AB,MATCH($A26,a_projections!$A:$A,0),MATCH(YEAR(GM$2),a_projections!$1:$1,0))</f>
        <v>4.4129235618597384</v>
      </c>
      <c r="GN26" s="61">
        <f>100*INDEX(a_projections!$A:$AB,MATCH($A26,a_projections!$A:$A,0),MATCH(YEAR(GN$2),a_projections!$1:$1,0))</f>
        <v>4.4129235618597384</v>
      </c>
      <c r="GO26" s="61">
        <f>100*INDEX(a_projections!$A:$AB,MATCH($A26,a_projections!$A:$A,0),MATCH(YEAR(GO$2),a_projections!$1:$1,0))</f>
        <v>4.4129235618597384</v>
      </c>
      <c r="GP26" s="61">
        <f>100*INDEX(a_projections!$A:$AB,MATCH($A26,a_projections!$A:$A,0),MATCH(YEAR(GP$2),a_projections!$1:$1,0))</f>
        <v>3.5471698113207495</v>
      </c>
      <c r="GQ26" s="61">
        <f>100*INDEX(a_projections!$A:$AB,MATCH($A26,a_projections!$A:$A,0),MATCH(YEAR(GQ$2),a_projections!$1:$1,0))</f>
        <v>3.5471698113207495</v>
      </c>
      <c r="GR26" s="61">
        <f>100*INDEX(a_projections!$A:$AB,MATCH($A26,a_projections!$A:$A,0),MATCH(YEAR(GR$2),a_projections!$1:$1,0))</f>
        <v>3.5471698113207495</v>
      </c>
      <c r="GS26" s="61">
        <f>100*INDEX(a_projections!$A:$AB,MATCH($A26,a_projections!$A:$A,0),MATCH(YEAR(GS$2),a_projections!$1:$1,0))</f>
        <v>3.5471698113207495</v>
      </c>
      <c r="GT26" s="61">
        <f>100*INDEX(a_projections!$A:$AB,MATCH($A26,a_projections!$A:$A,0),MATCH(YEAR(GT$2),a_projections!$1:$1,0))</f>
        <v>4.5918367346938771</v>
      </c>
      <c r="GU26" s="61">
        <f>100*INDEX(a_projections!$A:$AB,MATCH($A26,a_projections!$A:$A,0),MATCH(YEAR(GU$2),a_projections!$1:$1,0))</f>
        <v>4.5918367346938771</v>
      </c>
      <c r="GV26" s="61">
        <f>100*INDEX(a_projections!$A:$AB,MATCH($A26,a_projections!$A:$A,0),MATCH(YEAR(GV$2),a_projections!$1:$1,0))</f>
        <v>4.5918367346938771</v>
      </c>
      <c r="GW26" s="61">
        <f>100*INDEX(a_projections!$A:$AB,MATCH($A26,a_projections!$A:$A,0),MATCH(YEAR(GW$2),a_projections!$1:$1,0))</f>
        <v>4.5918367346938771</v>
      </c>
      <c r="GX26" s="61">
        <f>100*INDEX(a_projections!$A:$AB,MATCH($A26,a_projections!$A:$A,0),MATCH(YEAR(GX$2),a_projections!$1:$1,0))</f>
        <v>4.3205574912891898</v>
      </c>
      <c r="GY26" s="61">
        <f>100*INDEX(a_projections!$A:$AB,MATCH($A26,a_projections!$A:$A,0),MATCH(YEAR(GY$2),a_projections!$1:$1,0))</f>
        <v>4.3205574912891898</v>
      </c>
      <c r="GZ26" s="61">
        <f>100*INDEX(a_projections!$A:$AB,MATCH($A26,a_projections!$A:$A,0),MATCH(YEAR(GZ$2),a_projections!$1:$1,0))</f>
        <v>4.3205574912891898</v>
      </c>
      <c r="HA26" s="61">
        <f>100*INDEX(a_projections!$A:$AB,MATCH($A26,a_projections!$A:$A,0),MATCH(YEAR(HA$2),a_projections!$1:$1,0))</f>
        <v>4.3205574912891898</v>
      </c>
      <c r="HB26" s="61">
        <f>100*INDEX(a_projections!$A:$AB,MATCH($A26,a_projections!$A:$A,0),MATCH(YEAR(HB$2),a_projections!$1:$1,0))</f>
        <v>4.6760187040748136</v>
      </c>
      <c r="HC26" s="61">
        <f>100*INDEX(a_projections!$A:$AB,MATCH($A26,a_projections!$A:$A,0),MATCH(YEAR(HC$2),a_projections!$1:$1,0))</f>
        <v>4.6760187040748136</v>
      </c>
      <c r="HD26" s="61">
        <f>100*INDEX(a_projections!$A:$AB,MATCH($A26,a_projections!$A:$A,0),MATCH(YEAR(HD$2),a_projections!$1:$1,0))</f>
        <v>4.6760187040748136</v>
      </c>
      <c r="HE26" s="61">
        <f>100*INDEX(a_projections!$A:$AB,MATCH($A26,a_projections!$A:$A,0),MATCH(YEAR(HE$2),a_projections!$1:$1,0))</f>
        <v>4.6760187040748136</v>
      </c>
      <c r="HF26" s="61">
        <f>100*INDEX(a_projections!$A:$AB,MATCH($A26,a_projections!$A:$A,0),MATCH(YEAR(HF$2),a_projections!$1:$1,0))</f>
        <v>4.6585832801531613</v>
      </c>
      <c r="HG26" s="61">
        <f>100*INDEX(a_projections!$A:$AB,MATCH($A26,a_projections!$A:$A,0),MATCH(YEAR(HG$2),a_projections!$1:$1,0))</f>
        <v>4.6585832801531613</v>
      </c>
      <c r="HH26" s="61">
        <f>100*INDEX(a_projections!$A:$AB,MATCH($A26,a_projections!$A:$A,0),MATCH(YEAR(HH$2),a_projections!$1:$1,0))</f>
        <v>4.6585832801531613</v>
      </c>
      <c r="HI26" s="61">
        <f>100*INDEX(a_projections!$A:$AB,MATCH($A26,a_projections!$A:$A,0),MATCH(YEAR(HI$2),a_projections!$1:$1,0))</f>
        <v>4.6585832801531613</v>
      </c>
      <c r="HJ26" s="61">
        <f>100*INDEX(a_projections!$A:$AB,MATCH($A26,a_projections!$A:$A,0),MATCH(YEAR(HJ$2),a_projections!$1:$1,0))</f>
        <v>4.5121951219512235</v>
      </c>
      <c r="HK26" s="61">
        <f>100*INDEX(a_projections!$A:$AB,MATCH($A26,a_projections!$A:$A,0),MATCH(YEAR(HK$2),a_projections!$1:$1,0))</f>
        <v>4.5121951219512235</v>
      </c>
      <c r="HL26" s="61">
        <f>100*INDEX(a_projections!$A:$AB,MATCH($A26,a_projections!$A:$A,0),MATCH(YEAR(HL$2),a_projections!$1:$1,0))</f>
        <v>4.5121951219512235</v>
      </c>
      <c r="HM26" s="61">
        <f>100*INDEX(a_projections!$A:$AB,MATCH($A26,a_projections!$A:$A,0),MATCH(YEAR(HM$2),a_projections!$1:$1,0))</f>
        <v>4.5121951219512235</v>
      </c>
      <c r="HN26" s="61">
        <f>100*INDEX(a_projections!$A:$AB,MATCH($A26,a_projections!$A:$A,0),MATCH(YEAR(HN$2),a_projections!$1:$1,0))</f>
        <v>4.4924154025670848</v>
      </c>
      <c r="HO26" s="61">
        <f>100*INDEX(a_projections!$A:$AB,MATCH($A26,a_projections!$A:$A,0),MATCH(YEAR(HO$2),a_projections!$1:$1,0))</f>
        <v>4.4924154025670848</v>
      </c>
      <c r="HP26" s="61">
        <f>100*INDEX(a_projections!$A:$AB,MATCH($A26,a_projections!$A:$A,0),MATCH(YEAR(HP$2),a_projections!$1:$1,0))</f>
        <v>4.4924154025670848</v>
      </c>
      <c r="HQ26" s="61">
        <f>100*INDEX(a_projections!$A:$AB,MATCH($A26,a_projections!$A:$A,0),MATCH(YEAR(HQ$2),a_projections!$1:$1,0))</f>
        <v>4.4924154025670848</v>
      </c>
      <c r="HR26" s="61">
        <f>100*INDEX(a_projections!$A:$AB,MATCH($A26,a_projections!$A:$A,0),MATCH(YEAR(HR$2),a_projections!$1:$1,0))</f>
        <v>4.410943606923512</v>
      </c>
      <c r="HS26" s="61">
        <f>100*INDEX(a_projections!$A:$AB,MATCH($A26,a_projections!$A:$A,0),MATCH(YEAR(HS$2),a_projections!$1:$1,0))</f>
        <v>4.410943606923512</v>
      </c>
      <c r="HT26" s="61">
        <f>100*INDEX(a_projections!$A:$AB,MATCH($A26,a_projections!$A:$A,0),MATCH(YEAR(HT$2),a_projections!$1:$1,0))</f>
        <v>4.410943606923512</v>
      </c>
      <c r="HU26" s="61">
        <f>100*INDEX(a_projections!$A:$AB,MATCH($A26,a_projections!$A:$A,0),MATCH(YEAR(HU$2),a_projections!$1:$1,0))</f>
        <v>4.410943606923512</v>
      </c>
      <c r="HV26" s="61">
        <f>100*INDEX(a_projections!$A:$AB,MATCH($A26,a_projections!$A:$A,0),MATCH(YEAR(HV$2),a_projections!$1:$1,0))</f>
        <v>4.2780748663101553</v>
      </c>
      <c r="HW26" s="61">
        <f>100*INDEX(a_projections!$A:$AB,MATCH($A26,a_projections!$A:$A,0),MATCH(YEAR(HW$2),a_projections!$1:$1,0))</f>
        <v>4.2780748663101553</v>
      </c>
      <c r="HX26" s="61">
        <f>100*INDEX(a_projections!$A:$AB,MATCH($A26,a_projections!$A:$A,0),MATCH(YEAR(HX$2),a_projections!$1:$1,0))</f>
        <v>4.2780748663101553</v>
      </c>
      <c r="HY26" s="61">
        <f>100*INDEX(a_projections!$A:$AB,MATCH($A26,a_projections!$A:$A,0),MATCH(YEAR(HY$2),a_projections!$1:$1,0))</f>
        <v>4.2780748663101553</v>
      </c>
      <c r="HZ26" s="61">
        <f>100*INDEX(a_projections!$A:$AB,MATCH($A26,a_projections!$A:$A,0),MATCH(YEAR(HZ$2),a_projections!$1:$1,0))</f>
        <v>4.3589743589743657</v>
      </c>
      <c r="IA26" s="61">
        <f>100*INDEX(a_projections!$A:$AB,MATCH($A26,a_projections!$A:$A,0),MATCH(YEAR(IA$2),a_projections!$1:$1,0))</f>
        <v>4.3589743589743657</v>
      </c>
      <c r="IB26" s="61">
        <f>100*INDEX(a_projections!$A:$AB,MATCH($A26,a_projections!$A:$A,0),MATCH(YEAR(IB$2),a_projections!$1:$1,0))</f>
        <v>4.3589743589743657</v>
      </c>
      <c r="IC26" s="61">
        <f>100*INDEX(a_projections!$A:$AB,MATCH($A26,a_projections!$A:$A,0),MATCH(YEAR(IC$2),a_projections!$1:$1,0))</f>
        <v>4.3589743589743657</v>
      </c>
    </row>
    <row r="27" spans="1:238" s="61" customFormat="1">
      <c r="A27" s="74" t="s">
        <v>566</v>
      </c>
      <c r="B27" s="61" t="e">
        <f>100*INDEX(a_projections!$A:$AB,MATCH($A27,a_projections!$A:$A,0),MATCH(YEAR(B$2),a_projections!$1:$1,0))</f>
        <v>#N/A</v>
      </c>
      <c r="C27" s="61" t="e">
        <f>100*INDEX(a_projections!$A:$AB,MATCH($A27,a_projections!$A:$A,0),MATCH(YEAR(C$2),a_projections!$1:$1,0))</f>
        <v>#N/A</v>
      </c>
      <c r="D27" s="61" t="e">
        <f>100*INDEX(a_projections!$A:$AB,MATCH($A27,a_projections!$A:$A,0),MATCH(YEAR(D$2),a_projections!$1:$1,0))</f>
        <v>#N/A</v>
      </c>
      <c r="E27" s="61" t="e">
        <f>100*INDEX(a_projections!$A:$AB,MATCH($A27,a_projections!$A:$A,0),MATCH(YEAR(E$2),a_projections!$1:$1,0))</f>
        <v>#N/A</v>
      </c>
      <c r="F27" s="61" t="e">
        <f>100*INDEX(a_projections!$A:$AB,MATCH($A27,a_projections!$A:$A,0),MATCH(YEAR(F$2),a_projections!$1:$1,0))</f>
        <v>#N/A</v>
      </c>
      <c r="G27" s="61" t="e">
        <f>100*INDEX(a_projections!$A:$AB,MATCH($A27,a_projections!$A:$A,0),MATCH(YEAR(G$2),a_projections!$1:$1,0))</f>
        <v>#N/A</v>
      </c>
      <c r="H27" s="61" t="e">
        <f>100*INDEX(a_projections!$A:$AB,MATCH($A27,a_projections!$A:$A,0),MATCH(YEAR(H$2),a_projections!$1:$1,0))</f>
        <v>#N/A</v>
      </c>
      <c r="I27" s="61" t="e">
        <f>100*INDEX(a_projections!$A:$AB,MATCH($A27,a_projections!$A:$A,0),MATCH(YEAR(I$2),a_projections!$1:$1,0))</f>
        <v>#N/A</v>
      </c>
      <c r="J27" s="61" t="e">
        <f>100*INDEX(a_projections!$A:$AB,MATCH($A27,a_projections!$A:$A,0),MATCH(YEAR(J$2),a_projections!$1:$1,0))</f>
        <v>#N/A</v>
      </c>
      <c r="K27" s="61" t="e">
        <f>100*INDEX(a_projections!$A:$AB,MATCH($A27,a_projections!$A:$A,0),MATCH(YEAR(K$2),a_projections!$1:$1,0))</f>
        <v>#N/A</v>
      </c>
      <c r="L27" s="61" t="e">
        <f>100*INDEX(a_projections!$A:$AB,MATCH($A27,a_projections!$A:$A,0),MATCH(YEAR(L$2),a_projections!$1:$1,0))</f>
        <v>#N/A</v>
      </c>
      <c r="M27" s="61" t="e">
        <f>100*INDEX(a_projections!$A:$AB,MATCH($A27,a_projections!$A:$A,0),MATCH(YEAR(M$2),a_projections!$1:$1,0))</f>
        <v>#N/A</v>
      </c>
      <c r="N27" s="61" t="e">
        <f>100*INDEX(a_projections!$A:$AB,MATCH($A27,a_projections!$A:$A,0),MATCH(YEAR(N$2),a_projections!$1:$1,0))</f>
        <v>#N/A</v>
      </c>
      <c r="O27" s="61" t="e">
        <f>100*INDEX(a_projections!$A:$AB,MATCH($A27,a_projections!$A:$A,0),MATCH(YEAR(O$2),a_projections!$1:$1,0))</f>
        <v>#N/A</v>
      </c>
      <c r="P27" s="61" t="e">
        <f>100*INDEX(a_projections!$A:$AB,MATCH($A27,a_projections!$A:$A,0),MATCH(YEAR(P$2),a_projections!$1:$1,0))</f>
        <v>#N/A</v>
      </c>
      <c r="Q27" s="61" t="e">
        <f>100*INDEX(a_projections!$A:$AB,MATCH($A27,a_projections!$A:$A,0),MATCH(YEAR(Q$2),a_projections!$1:$1,0))</f>
        <v>#N/A</v>
      </c>
      <c r="R27" s="61" t="e">
        <f>100*INDEX(a_projections!$A:$AB,MATCH($A27,a_projections!$A:$A,0),MATCH(YEAR(R$2),a_projections!$1:$1,0))</f>
        <v>#N/A</v>
      </c>
      <c r="S27" s="61" t="e">
        <f>100*INDEX(a_projections!$A:$AB,MATCH($A27,a_projections!$A:$A,0),MATCH(YEAR(S$2),a_projections!$1:$1,0))</f>
        <v>#N/A</v>
      </c>
      <c r="T27" s="61" t="e">
        <f>100*INDEX(a_projections!$A:$AB,MATCH($A27,a_projections!$A:$A,0),MATCH(YEAR(T$2),a_projections!$1:$1,0))</f>
        <v>#N/A</v>
      </c>
      <c r="U27" s="61" t="e">
        <f>100*INDEX(a_projections!$A:$AB,MATCH($A27,a_projections!$A:$A,0),MATCH(YEAR(U$2),a_projections!$1:$1,0))</f>
        <v>#N/A</v>
      </c>
      <c r="V27" s="61" t="e">
        <f>100*INDEX(a_projections!$A:$AB,MATCH($A27,a_projections!$A:$A,0),MATCH(YEAR(V$2),a_projections!$1:$1,0))</f>
        <v>#N/A</v>
      </c>
      <c r="W27" s="61" t="e">
        <f>100*INDEX(a_projections!$A:$AB,MATCH($A27,a_projections!$A:$A,0),MATCH(YEAR(W$2),a_projections!$1:$1,0))</f>
        <v>#N/A</v>
      </c>
      <c r="X27" s="61" t="e">
        <f>100*INDEX(a_projections!$A:$AB,MATCH($A27,a_projections!$A:$A,0),MATCH(YEAR(X$2),a_projections!$1:$1,0))</f>
        <v>#N/A</v>
      </c>
      <c r="Y27" s="61" t="e">
        <f>100*INDEX(a_projections!$A:$AB,MATCH($A27,a_projections!$A:$A,0),MATCH(YEAR(Y$2),a_projections!$1:$1,0))</f>
        <v>#N/A</v>
      </c>
      <c r="Z27" s="61" t="e">
        <f>100*INDEX(a_projections!$A:$AB,MATCH($A27,a_projections!$A:$A,0),MATCH(YEAR(Z$2),a_projections!$1:$1,0))</f>
        <v>#N/A</v>
      </c>
      <c r="AA27" s="61" t="e">
        <f>100*INDEX(a_projections!$A:$AB,MATCH($A27,a_projections!$A:$A,0),MATCH(YEAR(AA$2),a_projections!$1:$1,0))</f>
        <v>#N/A</v>
      </c>
      <c r="AB27" s="61" t="e">
        <f>100*INDEX(a_projections!$A:$AB,MATCH($A27,a_projections!$A:$A,0),MATCH(YEAR(AB$2),a_projections!$1:$1,0))</f>
        <v>#N/A</v>
      </c>
      <c r="AC27" s="61" t="e">
        <f>100*INDEX(a_projections!$A:$AB,MATCH($A27,a_projections!$A:$A,0),MATCH(YEAR(AC$2),a_projections!$1:$1,0))</f>
        <v>#N/A</v>
      </c>
      <c r="AD27" s="61" t="e">
        <f>100*INDEX(a_projections!$A:$AB,MATCH($A27,a_projections!$A:$A,0),MATCH(YEAR(AD$2),a_projections!$1:$1,0))</f>
        <v>#N/A</v>
      </c>
      <c r="AE27" s="61" t="e">
        <f>100*INDEX(a_projections!$A:$AB,MATCH($A27,a_projections!$A:$A,0),MATCH(YEAR(AE$2),a_projections!$1:$1,0))</f>
        <v>#N/A</v>
      </c>
      <c r="AF27" s="61" t="e">
        <f>100*INDEX(a_projections!$A:$AB,MATCH($A27,a_projections!$A:$A,0),MATCH(YEAR(AF$2),a_projections!$1:$1,0))</f>
        <v>#N/A</v>
      </c>
      <c r="AG27" s="61" t="e">
        <f>100*INDEX(a_projections!$A:$AB,MATCH($A27,a_projections!$A:$A,0),MATCH(YEAR(AG$2),a_projections!$1:$1,0))</f>
        <v>#N/A</v>
      </c>
      <c r="AH27" s="61" t="e">
        <f>100*INDEX(a_projections!$A:$AB,MATCH($A27,a_projections!$A:$A,0),MATCH(YEAR(AH$2),a_projections!$1:$1,0))</f>
        <v>#N/A</v>
      </c>
      <c r="AI27" s="61" t="e">
        <f>100*INDEX(a_projections!$A:$AB,MATCH($A27,a_projections!$A:$A,0),MATCH(YEAR(AI$2),a_projections!$1:$1,0))</f>
        <v>#N/A</v>
      </c>
      <c r="AJ27" s="61" t="e">
        <f>100*INDEX(a_projections!$A:$AB,MATCH($A27,a_projections!$A:$A,0),MATCH(YEAR(AJ$2),a_projections!$1:$1,0))</f>
        <v>#N/A</v>
      </c>
      <c r="AK27" s="61" t="e">
        <f>100*INDEX(a_projections!$A:$AB,MATCH($A27,a_projections!$A:$A,0),MATCH(YEAR(AK$2),a_projections!$1:$1,0))</f>
        <v>#N/A</v>
      </c>
      <c r="AL27" s="61" t="e">
        <f>100*INDEX(a_projections!$A:$AB,MATCH($A27,a_projections!$A:$A,0),MATCH(YEAR(AL$2),a_projections!$1:$1,0))</f>
        <v>#N/A</v>
      </c>
      <c r="AM27" s="61" t="e">
        <f>100*INDEX(a_projections!$A:$AB,MATCH($A27,a_projections!$A:$A,0),MATCH(YEAR(AM$2),a_projections!$1:$1,0))</f>
        <v>#N/A</v>
      </c>
      <c r="AN27" s="61" t="e">
        <f>100*INDEX(a_projections!$A:$AB,MATCH($A27,a_projections!$A:$A,0),MATCH(YEAR(AN$2),a_projections!$1:$1,0))</f>
        <v>#N/A</v>
      </c>
      <c r="AO27" s="61" t="e">
        <f>100*INDEX(a_projections!$A:$AB,MATCH($A27,a_projections!$A:$A,0),MATCH(YEAR(AO$2),a_projections!$1:$1,0))</f>
        <v>#N/A</v>
      </c>
      <c r="AP27" s="61" t="e">
        <f>100*INDEX(a_projections!$A:$AB,MATCH($A27,a_projections!$A:$A,0),MATCH(YEAR(AP$2),a_projections!$1:$1,0))</f>
        <v>#N/A</v>
      </c>
      <c r="AQ27" s="61" t="e">
        <f>100*INDEX(a_projections!$A:$AB,MATCH($A27,a_projections!$A:$A,0),MATCH(YEAR(AQ$2),a_projections!$1:$1,0))</f>
        <v>#N/A</v>
      </c>
      <c r="AR27" s="61" t="e">
        <f>100*INDEX(a_projections!$A:$AB,MATCH($A27,a_projections!$A:$A,0),MATCH(YEAR(AR$2),a_projections!$1:$1,0))</f>
        <v>#N/A</v>
      </c>
      <c r="AS27" s="61" t="e">
        <f>100*INDEX(a_projections!$A:$AB,MATCH($A27,a_projections!$A:$A,0),MATCH(YEAR(AS$2),a_projections!$1:$1,0))</f>
        <v>#N/A</v>
      </c>
      <c r="AT27" s="61" t="e">
        <f>100*INDEX(a_projections!$A:$AB,MATCH($A27,a_projections!$A:$A,0),MATCH(YEAR(AT$2),a_projections!$1:$1,0))</f>
        <v>#N/A</v>
      </c>
      <c r="AU27" s="61" t="e">
        <f>100*INDEX(a_projections!$A:$AB,MATCH($A27,a_projections!$A:$A,0),MATCH(YEAR(AU$2),a_projections!$1:$1,0))</f>
        <v>#N/A</v>
      </c>
      <c r="AV27" s="61" t="e">
        <f>100*INDEX(a_projections!$A:$AB,MATCH($A27,a_projections!$A:$A,0),MATCH(YEAR(AV$2),a_projections!$1:$1,0))</f>
        <v>#N/A</v>
      </c>
      <c r="AW27" s="61" t="e">
        <f>100*INDEX(a_projections!$A:$AB,MATCH($A27,a_projections!$A:$A,0),MATCH(YEAR(AW$2),a_projections!$1:$1,0))</f>
        <v>#N/A</v>
      </c>
      <c r="AX27" s="61" t="e">
        <f>100*INDEX(a_projections!$A:$AB,MATCH($A27,a_projections!$A:$A,0),MATCH(YEAR(AX$2),a_projections!$1:$1,0))</f>
        <v>#N/A</v>
      </c>
      <c r="AY27" s="61" t="e">
        <f>100*INDEX(a_projections!$A:$AB,MATCH($A27,a_projections!$A:$A,0),MATCH(YEAR(AY$2),a_projections!$1:$1,0))</f>
        <v>#N/A</v>
      </c>
      <c r="AZ27" s="61" t="e">
        <f>100*INDEX(a_projections!$A:$AB,MATCH($A27,a_projections!$A:$A,0),MATCH(YEAR(AZ$2),a_projections!$1:$1,0))</f>
        <v>#N/A</v>
      </c>
      <c r="BA27" s="61" t="e">
        <f>100*INDEX(a_projections!$A:$AB,MATCH($A27,a_projections!$A:$A,0),MATCH(YEAR(BA$2),a_projections!$1:$1,0))</f>
        <v>#N/A</v>
      </c>
      <c r="BB27" s="61" t="e">
        <f>100*INDEX(a_projections!$A:$AB,MATCH($A27,a_projections!$A:$A,0),MATCH(YEAR(BB$2),a_projections!$1:$1,0))</f>
        <v>#N/A</v>
      </c>
      <c r="BC27" s="61" t="e">
        <f>100*INDEX(a_projections!$A:$AB,MATCH($A27,a_projections!$A:$A,0),MATCH(YEAR(BC$2),a_projections!$1:$1,0))</f>
        <v>#N/A</v>
      </c>
      <c r="BD27" s="61" t="e">
        <f>100*INDEX(a_projections!$A:$AB,MATCH($A27,a_projections!$A:$A,0),MATCH(YEAR(BD$2),a_projections!$1:$1,0))</f>
        <v>#N/A</v>
      </c>
      <c r="BE27" s="61" t="e">
        <f>100*INDEX(a_projections!$A:$AB,MATCH($A27,a_projections!$A:$A,0),MATCH(YEAR(BE$2),a_projections!$1:$1,0))</f>
        <v>#N/A</v>
      </c>
      <c r="BF27" s="61" t="e">
        <f>100*INDEX(a_projections!$A:$AB,MATCH($A27,a_projections!$A:$A,0),MATCH(YEAR(BF$2),a_projections!$1:$1,0))</f>
        <v>#N/A</v>
      </c>
      <c r="BG27" s="61" t="e">
        <f>100*INDEX(a_projections!$A:$AB,MATCH($A27,a_projections!$A:$A,0),MATCH(YEAR(BG$2),a_projections!$1:$1,0))</f>
        <v>#N/A</v>
      </c>
      <c r="BH27" s="61" t="e">
        <f>100*INDEX(a_projections!$A:$AB,MATCH($A27,a_projections!$A:$A,0),MATCH(YEAR(BH$2),a_projections!$1:$1,0))</f>
        <v>#N/A</v>
      </c>
      <c r="BI27" s="61" t="e">
        <f>100*INDEX(a_projections!$A:$AB,MATCH($A27,a_projections!$A:$A,0),MATCH(YEAR(BI$2),a_projections!$1:$1,0))</f>
        <v>#N/A</v>
      </c>
      <c r="BJ27" s="61" t="e">
        <f>100*INDEX(a_projections!$A:$AB,MATCH($A27,a_projections!$A:$A,0),MATCH(YEAR(BJ$2),a_projections!$1:$1,0))</f>
        <v>#N/A</v>
      </c>
      <c r="BK27" s="61" t="e">
        <f>100*INDEX(a_projections!$A:$AB,MATCH($A27,a_projections!$A:$A,0),MATCH(YEAR(BK$2),a_projections!$1:$1,0))</f>
        <v>#N/A</v>
      </c>
      <c r="BL27" s="61" t="e">
        <f>100*INDEX(a_projections!$A:$AB,MATCH($A27,a_projections!$A:$A,0),MATCH(YEAR(BL$2),a_projections!$1:$1,0))</f>
        <v>#N/A</v>
      </c>
      <c r="BM27" s="61" t="e">
        <f>100*INDEX(a_projections!$A:$AB,MATCH($A27,a_projections!$A:$A,0),MATCH(YEAR(BM$2),a_projections!$1:$1,0))</f>
        <v>#N/A</v>
      </c>
      <c r="BN27" s="61" t="e">
        <f>100*INDEX(a_projections!$A:$AB,MATCH($A27,a_projections!$A:$A,0),MATCH(YEAR(BN$2),a_projections!$1:$1,0))</f>
        <v>#N/A</v>
      </c>
      <c r="BO27" s="61" t="e">
        <f>100*INDEX(a_projections!$A:$AB,MATCH($A27,a_projections!$A:$A,0),MATCH(YEAR(BO$2),a_projections!$1:$1,0))</f>
        <v>#N/A</v>
      </c>
      <c r="BP27" s="61" t="e">
        <f>100*INDEX(a_projections!$A:$AB,MATCH($A27,a_projections!$A:$A,0),MATCH(YEAR(BP$2),a_projections!$1:$1,0))</f>
        <v>#N/A</v>
      </c>
      <c r="BQ27" s="61" t="e">
        <f>100*INDEX(a_projections!$A:$AB,MATCH($A27,a_projections!$A:$A,0),MATCH(YEAR(BQ$2),a_projections!$1:$1,0))</f>
        <v>#N/A</v>
      </c>
      <c r="BR27" s="61" t="e">
        <f>100*INDEX(a_projections!$A:$AB,MATCH($A27,a_projections!$A:$A,0),MATCH(YEAR(BR$2),a_projections!$1:$1,0))</f>
        <v>#N/A</v>
      </c>
      <c r="BS27" s="61" t="e">
        <f>100*INDEX(a_projections!$A:$AB,MATCH($A27,a_projections!$A:$A,0),MATCH(YEAR(BS$2),a_projections!$1:$1,0))</f>
        <v>#N/A</v>
      </c>
      <c r="BT27" s="61" t="e">
        <f>100*INDEX(a_projections!$A:$AB,MATCH($A27,a_projections!$A:$A,0),MATCH(YEAR(BT$2),a_projections!$1:$1,0))</f>
        <v>#N/A</v>
      </c>
      <c r="BU27" s="61" t="e">
        <f>100*INDEX(a_projections!$A:$AB,MATCH($A27,a_projections!$A:$A,0),MATCH(YEAR(BU$2),a_projections!$1:$1,0))</f>
        <v>#N/A</v>
      </c>
      <c r="BV27" s="61" t="e">
        <f>100*INDEX(a_projections!$A:$AB,MATCH($A27,a_projections!$A:$A,0),MATCH(YEAR(BV$2),a_projections!$1:$1,0))</f>
        <v>#N/A</v>
      </c>
      <c r="BW27" s="61" t="e">
        <f>100*INDEX(a_projections!$A:$AB,MATCH($A27,a_projections!$A:$A,0),MATCH(YEAR(BW$2),a_projections!$1:$1,0))</f>
        <v>#N/A</v>
      </c>
      <c r="BX27" s="61" t="e">
        <f>100*INDEX(a_projections!$A:$AB,MATCH($A27,a_projections!$A:$A,0),MATCH(YEAR(BX$2),a_projections!$1:$1,0))</f>
        <v>#N/A</v>
      </c>
      <c r="BY27" s="61" t="e">
        <f>100*INDEX(a_projections!$A:$AB,MATCH($A27,a_projections!$A:$A,0),MATCH(YEAR(BY$2),a_projections!$1:$1,0))</f>
        <v>#N/A</v>
      </c>
      <c r="BZ27" s="61" t="e">
        <f>100*INDEX(a_projections!$A:$AB,MATCH($A27,a_projections!$A:$A,0),MATCH(YEAR(BZ$2),a_projections!$1:$1,0))</f>
        <v>#N/A</v>
      </c>
      <c r="CA27" s="61" t="e">
        <f>100*INDEX(a_projections!$A:$AB,MATCH($A27,a_projections!$A:$A,0),MATCH(YEAR(CA$2),a_projections!$1:$1,0))</f>
        <v>#N/A</v>
      </c>
      <c r="CB27" s="61" t="e">
        <f>100*INDEX(a_projections!$A:$AB,MATCH($A27,a_projections!$A:$A,0),MATCH(YEAR(CB$2),a_projections!$1:$1,0))</f>
        <v>#N/A</v>
      </c>
      <c r="CC27" s="61" t="e">
        <f>100*INDEX(a_projections!$A:$AB,MATCH($A27,a_projections!$A:$A,0),MATCH(YEAR(CC$2),a_projections!$1:$1,0))</f>
        <v>#N/A</v>
      </c>
      <c r="CD27" s="61" t="e">
        <f>100*INDEX(a_projections!$A:$AB,MATCH($A27,a_projections!$A:$A,0),MATCH(YEAR(CD$2),a_projections!$1:$1,0))</f>
        <v>#N/A</v>
      </c>
      <c r="CE27" s="61" t="e">
        <f>100*INDEX(a_projections!$A:$AB,MATCH($A27,a_projections!$A:$A,0),MATCH(YEAR(CE$2),a_projections!$1:$1,0))</f>
        <v>#N/A</v>
      </c>
      <c r="CF27" s="61" t="e">
        <f>100*INDEX(a_projections!$A:$AB,MATCH($A27,a_projections!$A:$A,0),MATCH(YEAR(CF$2),a_projections!$1:$1,0))</f>
        <v>#N/A</v>
      </c>
      <c r="CG27" s="61" t="e">
        <f>100*INDEX(a_projections!$A:$AB,MATCH($A27,a_projections!$A:$A,0),MATCH(YEAR(CG$2),a_projections!$1:$1,0))</f>
        <v>#N/A</v>
      </c>
      <c r="CH27" s="61" t="e">
        <f>100*INDEX(a_projections!$A:$AB,MATCH($A27,a_projections!$A:$A,0),MATCH(YEAR(CH$2),a_projections!$1:$1,0))</f>
        <v>#N/A</v>
      </c>
      <c r="CI27" s="61" t="e">
        <f>100*INDEX(a_projections!$A:$AB,MATCH($A27,a_projections!$A:$A,0),MATCH(YEAR(CI$2),a_projections!$1:$1,0))</f>
        <v>#N/A</v>
      </c>
      <c r="CJ27" s="61" t="e">
        <f>100*INDEX(a_projections!$A:$AB,MATCH($A27,a_projections!$A:$A,0),MATCH(YEAR(CJ$2),a_projections!$1:$1,0))</f>
        <v>#N/A</v>
      </c>
      <c r="CK27" s="61" t="e">
        <f>100*INDEX(a_projections!$A:$AB,MATCH($A27,a_projections!$A:$A,0),MATCH(YEAR(CK$2),a_projections!$1:$1,0))</f>
        <v>#N/A</v>
      </c>
      <c r="CL27" s="61" t="e">
        <f>100*INDEX(a_projections!$A:$AB,MATCH($A27,a_projections!$A:$A,0),MATCH(YEAR(CL$2),a_projections!$1:$1,0))</f>
        <v>#N/A</v>
      </c>
      <c r="CM27" s="61" t="e">
        <f>100*INDEX(a_projections!$A:$AB,MATCH($A27,a_projections!$A:$A,0),MATCH(YEAR(CM$2),a_projections!$1:$1,0))</f>
        <v>#N/A</v>
      </c>
      <c r="CN27" s="61" t="e">
        <f>100*INDEX(a_projections!$A:$AB,MATCH($A27,a_projections!$A:$A,0),MATCH(YEAR(CN$2),a_projections!$1:$1,0))</f>
        <v>#N/A</v>
      </c>
      <c r="CO27" s="61" t="e">
        <f>100*INDEX(a_projections!$A:$AB,MATCH($A27,a_projections!$A:$A,0),MATCH(YEAR(CO$2),a_projections!$1:$1,0))</f>
        <v>#N/A</v>
      </c>
      <c r="CP27" s="61" t="e">
        <f>100*INDEX(a_projections!$A:$AB,MATCH($A27,a_projections!$A:$A,0),MATCH(YEAR(CP$2),a_projections!$1:$1,0))</f>
        <v>#N/A</v>
      </c>
      <c r="CQ27" s="61" t="e">
        <f>100*INDEX(a_projections!$A:$AB,MATCH($A27,a_projections!$A:$A,0),MATCH(YEAR(CQ$2),a_projections!$1:$1,0))</f>
        <v>#N/A</v>
      </c>
      <c r="CR27" s="61" t="e">
        <f>100*INDEX(a_projections!$A:$AB,MATCH($A27,a_projections!$A:$A,0),MATCH(YEAR(CR$2),a_projections!$1:$1,0))</f>
        <v>#N/A</v>
      </c>
      <c r="CS27" s="61" t="e">
        <f>100*INDEX(a_projections!$A:$AB,MATCH($A27,a_projections!$A:$A,0),MATCH(YEAR(CS$2),a_projections!$1:$1,0))</f>
        <v>#N/A</v>
      </c>
      <c r="CT27" s="61" t="e">
        <f>100*INDEX(a_projections!$A:$AB,MATCH($A27,a_projections!$A:$A,0),MATCH(YEAR(CT$2),a_projections!$1:$1,0))</f>
        <v>#N/A</v>
      </c>
      <c r="CU27" s="61" t="e">
        <f>100*INDEX(a_projections!$A:$AB,MATCH($A27,a_projections!$A:$A,0),MATCH(YEAR(CU$2),a_projections!$1:$1,0))</f>
        <v>#N/A</v>
      </c>
      <c r="CV27" s="61" t="e">
        <f>100*INDEX(a_projections!$A:$AB,MATCH($A27,a_projections!$A:$A,0),MATCH(YEAR(CV$2),a_projections!$1:$1,0))</f>
        <v>#N/A</v>
      </c>
      <c r="CW27" s="61" t="e">
        <f>100*INDEX(a_projections!$A:$AB,MATCH($A27,a_projections!$A:$A,0),MATCH(YEAR(CW$2),a_projections!$1:$1,0))</f>
        <v>#N/A</v>
      </c>
      <c r="CX27" s="61" t="e">
        <f>100*INDEX(a_projections!$A:$AB,MATCH($A27,a_projections!$A:$A,0),MATCH(YEAR(CX$2),a_projections!$1:$1,0))</f>
        <v>#N/A</v>
      </c>
      <c r="CY27" s="61" t="e">
        <f>100*INDEX(a_projections!$A:$AB,MATCH($A27,a_projections!$A:$A,0),MATCH(YEAR(CY$2),a_projections!$1:$1,0))</f>
        <v>#N/A</v>
      </c>
      <c r="CZ27" s="61" t="e">
        <f>100*INDEX(a_projections!$A:$AB,MATCH($A27,a_projections!$A:$A,0),MATCH(YEAR(CZ$2),a_projections!$1:$1,0))</f>
        <v>#N/A</v>
      </c>
      <c r="DA27" s="61" t="e">
        <f>100*INDEX(a_projections!$A:$AB,MATCH($A27,a_projections!$A:$A,0),MATCH(YEAR(DA$2),a_projections!$1:$1,0))</f>
        <v>#N/A</v>
      </c>
      <c r="DB27" s="61" t="e">
        <f>100*INDEX(a_projections!$A:$AB,MATCH($A27,a_projections!$A:$A,0),MATCH(YEAR(DB$2),a_projections!$1:$1,0))</f>
        <v>#N/A</v>
      </c>
      <c r="DC27" s="61" t="e">
        <f>100*INDEX(a_projections!$A:$AB,MATCH($A27,a_projections!$A:$A,0),MATCH(YEAR(DC$2),a_projections!$1:$1,0))</f>
        <v>#N/A</v>
      </c>
      <c r="DD27" s="61" t="e">
        <f>100*INDEX(a_projections!$A:$AB,MATCH($A27,a_projections!$A:$A,0),MATCH(YEAR(DD$2),a_projections!$1:$1,0))</f>
        <v>#N/A</v>
      </c>
      <c r="DE27" s="61" t="e">
        <f>100*INDEX(a_projections!$A:$AB,MATCH($A27,a_projections!$A:$A,0),MATCH(YEAR(DE$2),a_projections!$1:$1,0))</f>
        <v>#N/A</v>
      </c>
      <c r="DF27" s="61" t="e">
        <f>100*INDEX(a_projections!$A:$AB,MATCH($A27,a_projections!$A:$A,0),MATCH(YEAR(DF$2),a_projections!$1:$1,0))</f>
        <v>#N/A</v>
      </c>
      <c r="DG27" s="61" t="e">
        <f>100*INDEX(a_projections!$A:$AB,MATCH($A27,a_projections!$A:$A,0),MATCH(YEAR(DG$2),a_projections!$1:$1,0))</f>
        <v>#N/A</v>
      </c>
      <c r="DH27" s="61" t="e">
        <f>100*INDEX(a_projections!$A:$AB,MATCH($A27,a_projections!$A:$A,0),MATCH(YEAR(DH$2),a_projections!$1:$1,0))</f>
        <v>#N/A</v>
      </c>
      <c r="DI27" s="61" t="e">
        <f>100*INDEX(a_projections!$A:$AB,MATCH($A27,a_projections!$A:$A,0),MATCH(YEAR(DI$2),a_projections!$1:$1,0))</f>
        <v>#N/A</v>
      </c>
      <c r="DJ27" s="61" t="e">
        <f>100*INDEX(a_projections!$A:$AB,MATCH($A27,a_projections!$A:$A,0),MATCH(YEAR(DJ$2),a_projections!$1:$1,0))</f>
        <v>#N/A</v>
      </c>
      <c r="DK27" s="61" t="e">
        <f>100*INDEX(a_projections!$A:$AB,MATCH($A27,a_projections!$A:$A,0),MATCH(YEAR(DK$2),a_projections!$1:$1,0))</f>
        <v>#N/A</v>
      </c>
      <c r="DL27" s="61" t="e">
        <f>100*INDEX(a_projections!$A:$AB,MATCH($A27,a_projections!$A:$A,0),MATCH(YEAR(DL$2),a_projections!$1:$1,0))</f>
        <v>#N/A</v>
      </c>
      <c r="DM27" s="61" t="e">
        <f>100*INDEX(a_projections!$A:$AB,MATCH($A27,a_projections!$A:$A,0),MATCH(YEAR(DM$2),a_projections!$1:$1,0))</f>
        <v>#N/A</v>
      </c>
      <c r="DN27" s="61" t="e">
        <f>100*INDEX(a_projections!$A:$AB,MATCH($A27,a_projections!$A:$A,0),MATCH(YEAR(DN$2),a_projections!$1:$1,0))</f>
        <v>#N/A</v>
      </c>
      <c r="DO27" s="61" t="e">
        <f>100*INDEX(a_projections!$A:$AB,MATCH($A27,a_projections!$A:$A,0),MATCH(YEAR(DO$2),a_projections!$1:$1,0))</f>
        <v>#N/A</v>
      </c>
      <c r="DP27" s="61" t="e">
        <f>100*INDEX(a_projections!$A:$AB,MATCH($A27,a_projections!$A:$A,0),MATCH(YEAR(DP$2),a_projections!$1:$1,0))</f>
        <v>#N/A</v>
      </c>
      <c r="DQ27" s="61" t="e">
        <f>100*INDEX(a_projections!$A:$AB,MATCH($A27,a_projections!$A:$A,0),MATCH(YEAR(DQ$2),a_projections!$1:$1,0))</f>
        <v>#N/A</v>
      </c>
      <c r="DR27" s="61" t="e">
        <f>100*INDEX(a_projections!$A:$AB,MATCH($A27,a_projections!$A:$A,0),MATCH(YEAR(DR$2),a_projections!$1:$1,0))</f>
        <v>#N/A</v>
      </c>
      <c r="DS27" s="61" t="e">
        <f>100*INDEX(a_projections!$A:$AB,MATCH($A27,a_projections!$A:$A,0),MATCH(YEAR(DS$2),a_projections!$1:$1,0))</f>
        <v>#N/A</v>
      </c>
      <c r="DT27" s="61" t="e">
        <f>100*INDEX(a_projections!$A:$AB,MATCH($A27,a_projections!$A:$A,0),MATCH(YEAR(DT$2),a_projections!$1:$1,0))</f>
        <v>#N/A</v>
      </c>
      <c r="DU27" s="61" t="e">
        <f>100*INDEX(a_projections!$A:$AB,MATCH($A27,a_projections!$A:$A,0),MATCH(YEAR(DU$2),a_projections!$1:$1,0))</f>
        <v>#N/A</v>
      </c>
      <c r="DV27" s="61" t="e">
        <f>100*INDEX(a_projections!$A:$AB,MATCH($A27,a_projections!$A:$A,0),MATCH(YEAR(DV$2),a_projections!$1:$1,0))</f>
        <v>#N/A</v>
      </c>
      <c r="DW27" s="61" t="e">
        <f>100*INDEX(a_projections!$A:$AB,MATCH($A27,a_projections!$A:$A,0),MATCH(YEAR(DW$2),a_projections!$1:$1,0))</f>
        <v>#N/A</v>
      </c>
      <c r="DX27" s="61" t="e">
        <f>100*INDEX(a_projections!$A:$AB,MATCH($A27,a_projections!$A:$A,0),MATCH(YEAR(DX$2),a_projections!$1:$1,0))</f>
        <v>#N/A</v>
      </c>
      <c r="DY27" s="61" t="e">
        <f>100*INDEX(a_projections!$A:$AB,MATCH($A27,a_projections!$A:$A,0),MATCH(YEAR(DY$2),a_projections!$1:$1,0))</f>
        <v>#N/A</v>
      </c>
      <c r="DZ27" s="61" t="e">
        <f>100*INDEX(a_projections!$A:$AB,MATCH($A27,a_projections!$A:$A,0),MATCH(YEAR(DZ$2),a_projections!$1:$1,0))</f>
        <v>#N/A</v>
      </c>
      <c r="EA27" s="61" t="e">
        <f>100*INDEX(a_projections!$A:$AB,MATCH($A27,a_projections!$A:$A,0),MATCH(YEAR(EA$2),a_projections!$1:$1,0))</f>
        <v>#N/A</v>
      </c>
      <c r="EB27" s="61" t="e">
        <f>100*INDEX(a_projections!$A:$AB,MATCH($A27,a_projections!$A:$A,0),MATCH(YEAR(EB$2),a_projections!$1:$1,0))</f>
        <v>#N/A</v>
      </c>
      <c r="EC27" s="61" t="e">
        <f>100*INDEX(a_projections!$A:$AB,MATCH($A27,a_projections!$A:$A,0),MATCH(YEAR(EC$2),a_projections!$1:$1,0))</f>
        <v>#N/A</v>
      </c>
      <c r="ED27" s="61" t="e">
        <f>100*INDEX(a_projections!$A:$AB,MATCH($A27,a_projections!$A:$A,0),MATCH(YEAR(ED$2),a_projections!$1:$1,0))</f>
        <v>#N/A</v>
      </c>
      <c r="EE27" s="61" t="e">
        <f>100*INDEX(a_projections!$A:$AB,MATCH($A27,a_projections!$A:$A,0),MATCH(YEAR(EE$2),a_projections!$1:$1,0))</f>
        <v>#N/A</v>
      </c>
      <c r="EF27" s="61" t="e">
        <f>100*INDEX(a_projections!$A:$AB,MATCH($A27,a_projections!$A:$A,0),MATCH(YEAR(EF$2),a_projections!$1:$1,0))</f>
        <v>#N/A</v>
      </c>
      <c r="EG27" s="61" t="e">
        <f>100*INDEX(a_projections!$A:$AB,MATCH($A27,a_projections!$A:$A,0),MATCH(YEAR(EG$2),a_projections!$1:$1,0))</f>
        <v>#N/A</v>
      </c>
      <c r="EH27" s="61" t="e">
        <f>100*INDEX(a_projections!$A:$AB,MATCH($A27,a_projections!$A:$A,0),MATCH(YEAR(EH$2),a_projections!$1:$1,0))</f>
        <v>#N/A</v>
      </c>
      <c r="EI27" s="61" t="e">
        <f>100*INDEX(a_projections!$A:$AB,MATCH($A27,a_projections!$A:$A,0),MATCH(YEAR(EI$2),a_projections!$1:$1,0))</f>
        <v>#N/A</v>
      </c>
      <c r="EJ27" s="61" t="e">
        <f>100*INDEX(a_projections!$A:$AB,MATCH($A27,a_projections!$A:$A,0),MATCH(YEAR(EJ$2),a_projections!$1:$1,0))</f>
        <v>#N/A</v>
      </c>
      <c r="EK27" s="61" t="e">
        <f>100*INDEX(a_projections!$A:$AB,MATCH($A27,a_projections!$A:$A,0),MATCH(YEAR(EK$2),a_projections!$1:$1,0))</f>
        <v>#N/A</v>
      </c>
      <c r="EL27" s="61" t="e">
        <f>100*INDEX(a_projections!$A:$AB,MATCH($A27,a_projections!$A:$A,0),MATCH(YEAR(EL$2),a_projections!$1:$1,0))</f>
        <v>#N/A</v>
      </c>
      <c r="EM27" s="61" t="e">
        <f>100*INDEX(a_projections!$A:$AB,MATCH($A27,a_projections!$A:$A,0),MATCH(YEAR(EM$2),a_projections!$1:$1,0))</f>
        <v>#N/A</v>
      </c>
      <c r="EN27" s="61" t="e">
        <f>100*INDEX(a_projections!$A:$AB,MATCH($A27,a_projections!$A:$A,0),MATCH(YEAR(EN$2),a_projections!$1:$1,0))</f>
        <v>#N/A</v>
      </c>
      <c r="EO27" s="61" t="e">
        <f>100*INDEX(a_projections!$A:$AB,MATCH($A27,a_projections!$A:$A,0),MATCH(YEAR(EO$2),a_projections!$1:$1,0))</f>
        <v>#N/A</v>
      </c>
      <c r="EP27" s="61" t="e">
        <f>100*INDEX(a_projections!$A:$AB,MATCH($A27,a_projections!$A:$A,0),MATCH(YEAR(EP$2),a_projections!$1:$1,0))</f>
        <v>#N/A</v>
      </c>
      <c r="EQ27" s="61" t="e">
        <f>100*INDEX(a_projections!$A:$AB,MATCH($A27,a_projections!$A:$A,0),MATCH(YEAR(EQ$2),a_projections!$1:$1,0))</f>
        <v>#N/A</v>
      </c>
      <c r="ER27" s="61" t="e">
        <f>100*INDEX(a_projections!$A:$AB,MATCH($A27,a_projections!$A:$A,0),MATCH(YEAR(ER$2),a_projections!$1:$1,0))</f>
        <v>#N/A</v>
      </c>
      <c r="ES27" s="61" t="e">
        <f>100*INDEX(a_projections!$A:$AB,MATCH($A27,a_projections!$A:$A,0),MATCH(YEAR(ES$2),a_projections!$1:$1,0))</f>
        <v>#N/A</v>
      </c>
      <c r="ET27" s="61" t="e">
        <f>100*INDEX(a_projections!$A:$AB,MATCH($A27,a_projections!$A:$A,0),MATCH(YEAR(ET$2),a_projections!$1:$1,0))</f>
        <v>#N/A</v>
      </c>
      <c r="EU27" s="61" t="e">
        <f>100*INDEX(a_projections!$A:$AB,MATCH($A27,a_projections!$A:$A,0),MATCH(YEAR(EU$2),a_projections!$1:$1,0))</f>
        <v>#N/A</v>
      </c>
      <c r="EV27" s="61" t="e">
        <f>100*INDEX(a_projections!$A:$AB,MATCH($A27,a_projections!$A:$A,0),MATCH(YEAR(EV$2),a_projections!$1:$1,0))</f>
        <v>#N/A</v>
      </c>
      <c r="EW27" s="61" t="e">
        <f>100*INDEX(a_projections!$A:$AB,MATCH($A27,a_projections!$A:$A,0),MATCH(YEAR(EW$2),a_projections!$1:$1,0))</f>
        <v>#N/A</v>
      </c>
      <c r="EX27" s="61" t="e">
        <f>100*INDEX(a_projections!$A:$AB,MATCH($A27,a_projections!$A:$A,0),MATCH(YEAR(EX$2),a_projections!$1:$1,0))</f>
        <v>#N/A</v>
      </c>
      <c r="EY27" s="61" t="e">
        <f>100*INDEX(a_projections!$A:$AB,MATCH($A27,a_projections!$A:$A,0),MATCH(YEAR(EY$2),a_projections!$1:$1,0))</f>
        <v>#N/A</v>
      </c>
      <c r="EZ27" s="61" t="e">
        <f>100*INDEX(a_projections!$A:$AB,MATCH($A27,a_projections!$A:$A,0),MATCH(YEAR(EZ$2),a_projections!$1:$1,0))</f>
        <v>#N/A</v>
      </c>
      <c r="FA27" s="61" t="e">
        <f>100*INDEX(a_projections!$A:$AB,MATCH($A27,a_projections!$A:$A,0),MATCH(YEAR(FA$2),a_projections!$1:$1,0))</f>
        <v>#N/A</v>
      </c>
      <c r="FB27" s="61" t="e">
        <f>100*INDEX(a_projections!$A:$AB,MATCH($A27,a_projections!$A:$A,0),MATCH(YEAR(FB$2),a_projections!$1:$1,0))</f>
        <v>#N/A</v>
      </c>
      <c r="FC27" s="61" t="e">
        <f>100*INDEX(a_projections!$A:$AB,MATCH($A27,a_projections!$A:$A,0),MATCH(YEAR(FC$2),a_projections!$1:$1,0))</f>
        <v>#N/A</v>
      </c>
      <c r="FD27" s="61" t="e">
        <f>100*INDEX(a_projections!$A:$AB,MATCH($A27,a_projections!$A:$A,0),MATCH(YEAR(FD$2),a_projections!$1:$1,0))</f>
        <v>#N/A</v>
      </c>
      <c r="FE27" s="61" t="e">
        <f>100*INDEX(a_projections!$A:$AB,MATCH($A27,a_projections!$A:$A,0),MATCH(YEAR(FE$2),a_projections!$1:$1,0))</f>
        <v>#N/A</v>
      </c>
      <c r="FF27" s="61" t="e">
        <f>100*INDEX(a_projections!$A:$AB,MATCH($A27,a_projections!$A:$A,0),MATCH(YEAR(FF$2),a_projections!$1:$1,0))</f>
        <v>#N/A</v>
      </c>
      <c r="FG27" s="61" t="e">
        <f>100*INDEX(a_projections!$A:$AB,MATCH($A27,a_projections!$A:$A,0),MATCH(YEAR(FG$2),a_projections!$1:$1,0))</f>
        <v>#N/A</v>
      </c>
      <c r="FH27" s="61" t="e">
        <f>100*INDEX(a_projections!$A:$AB,MATCH($A27,a_projections!$A:$A,0),MATCH(YEAR(FH$2),a_projections!$1:$1,0))</f>
        <v>#N/A</v>
      </c>
      <c r="FI27" s="61" t="e">
        <f>100*INDEX(a_projections!$A:$AB,MATCH($A27,a_projections!$A:$A,0),MATCH(YEAR(FI$2),a_projections!$1:$1,0))</f>
        <v>#N/A</v>
      </c>
      <c r="FJ27" s="61" t="e">
        <f>100*INDEX(a_projections!$A:$AB,MATCH($A27,a_projections!$A:$A,0),MATCH(YEAR(FJ$2),a_projections!$1:$1,0))</f>
        <v>#N/A</v>
      </c>
      <c r="FK27" s="61" t="e">
        <f>100*INDEX(a_projections!$A:$AB,MATCH($A27,a_projections!$A:$A,0),MATCH(YEAR(FK$2),a_projections!$1:$1,0))</f>
        <v>#N/A</v>
      </c>
      <c r="FL27" s="61" t="e">
        <f>100*INDEX(a_projections!$A:$AB,MATCH($A27,a_projections!$A:$A,0),MATCH(YEAR(FL$2),a_projections!$1:$1,0))</f>
        <v>#N/A</v>
      </c>
      <c r="FM27" s="61" t="e">
        <f>100*INDEX(a_projections!$A:$AB,MATCH($A27,a_projections!$A:$A,0),MATCH(YEAR(FM$2),a_projections!$1:$1,0))</f>
        <v>#N/A</v>
      </c>
      <c r="FN27" s="61" t="e">
        <f>100*INDEX(a_projections!$A:$AB,MATCH($A27,a_projections!$A:$A,0),MATCH(YEAR(FN$2),a_projections!$1:$1,0))</f>
        <v>#N/A</v>
      </c>
      <c r="FO27" s="61" t="e">
        <f>100*INDEX(a_projections!$A:$AB,MATCH($A27,a_projections!$A:$A,0),MATCH(YEAR(FO$2),a_projections!$1:$1,0))</f>
        <v>#N/A</v>
      </c>
      <c r="FP27" s="61" t="e">
        <f>100*INDEX(a_projections!$A:$AB,MATCH($A27,a_projections!$A:$A,0),MATCH(YEAR(FP$2),a_projections!$1:$1,0))</f>
        <v>#N/A</v>
      </c>
      <c r="FQ27" s="61" t="e">
        <f>100*INDEX(a_projections!$A:$AB,MATCH($A27,a_projections!$A:$A,0),MATCH(YEAR(FQ$2),a_projections!$1:$1,0))</f>
        <v>#N/A</v>
      </c>
      <c r="FR27" s="61" t="e">
        <f>100*INDEX(a_projections!$A:$AB,MATCH($A27,a_projections!$A:$A,0),MATCH(YEAR(FR$2),a_projections!$1:$1,0))</f>
        <v>#N/A</v>
      </c>
      <c r="FS27" s="61" t="e">
        <f>100*INDEX(a_projections!$A:$AB,MATCH($A27,a_projections!$A:$A,0),MATCH(YEAR(FS$2),a_projections!$1:$1,0))</f>
        <v>#N/A</v>
      </c>
      <c r="FT27" s="61" t="e">
        <f>100*INDEX(a_projections!$A:$AB,MATCH($A27,a_projections!$A:$A,0),MATCH(YEAR(FT$2),a_projections!$1:$1,0))</f>
        <v>#N/A</v>
      </c>
      <c r="FU27" s="61" t="e">
        <f>100*INDEX(a_projections!$A:$AB,MATCH($A27,a_projections!$A:$A,0),MATCH(YEAR(FU$2),a_projections!$1:$1,0))</f>
        <v>#N/A</v>
      </c>
      <c r="FV27" s="61" t="e">
        <f>100*INDEX(a_projections!$A:$AB,MATCH($A27,a_projections!$A:$A,0),MATCH(YEAR(FV$2),a_projections!$1:$1,0))</f>
        <v>#N/A</v>
      </c>
      <c r="FW27" s="61" t="e">
        <f>100*INDEX(a_projections!$A:$AB,MATCH($A27,a_projections!$A:$A,0),MATCH(YEAR(FW$2),a_projections!$1:$1,0))</f>
        <v>#N/A</v>
      </c>
      <c r="FX27" s="61" t="e">
        <f>100*INDEX(a_projections!$A:$AB,MATCH($A27,a_projections!$A:$A,0),MATCH(YEAR(FX$2),a_projections!$1:$1,0))</f>
        <v>#N/A</v>
      </c>
      <c r="FY27" s="61" t="e">
        <f>100*INDEX(a_projections!$A:$AB,MATCH($A27,a_projections!$A:$A,0),MATCH(YEAR(FY$2),a_projections!$1:$1,0))</f>
        <v>#N/A</v>
      </c>
      <c r="FZ27" s="61" t="e">
        <f>100*INDEX(a_projections!$A:$AB,MATCH($A27,a_projections!$A:$A,0),MATCH(YEAR(FZ$2),a_projections!$1:$1,0))</f>
        <v>#N/A</v>
      </c>
      <c r="GA27" s="61" t="e">
        <f>100*INDEX(a_projections!$A:$AB,MATCH($A27,a_projections!$A:$A,0),MATCH(YEAR(GA$2),a_projections!$1:$1,0))</f>
        <v>#N/A</v>
      </c>
      <c r="GB27" s="61" t="e">
        <f>100*INDEX(a_projections!$A:$AB,MATCH($A27,a_projections!$A:$A,0),MATCH(YEAR(GB$2),a_projections!$1:$1,0))</f>
        <v>#N/A</v>
      </c>
      <c r="GC27" s="61" t="e">
        <f>100*INDEX(a_projections!$A:$AB,MATCH($A27,a_projections!$A:$A,0),MATCH(YEAR(GC$2),a_projections!$1:$1,0))</f>
        <v>#N/A</v>
      </c>
      <c r="GD27" s="61" t="e">
        <f>100*INDEX(a_projections!$A:$AB,MATCH($A27,a_projections!$A:$A,0),MATCH(YEAR(GD$2),a_projections!$1:$1,0))</f>
        <v>#N/A</v>
      </c>
      <c r="GE27" s="61" t="e">
        <f>100*INDEX(a_projections!$A:$AB,MATCH($A27,a_projections!$A:$A,0),MATCH(YEAR(GE$2),a_projections!$1:$1,0))</f>
        <v>#N/A</v>
      </c>
      <c r="GF27" s="61" t="e">
        <f>100*INDEX(a_projections!$A:$AB,MATCH($A27,a_projections!$A:$A,0),MATCH(YEAR(GF$2),a_projections!$1:$1,0))</f>
        <v>#N/A</v>
      </c>
      <c r="GG27" s="61" t="e">
        <f>100*INDEX(a_projections!$A:$AB,MATCH($A27,a_projections!$A:$A,0),MATCH(YEAR(GG$2),a_projections!$1:$1,0))</f>
        <v>#N/A</v>
      </c>
      <c r="GH27" s="61">
        <f>100*INDEX(a_projections!$A:$AB,MATCH($A27,a_projections!$A:$A,0),MATCH(YEAR(GH$2),a_projections!$1:$1,0))</f>
        <v>0</v>
      </c>
      <c r="GI27" s="61">
        <f>100*INDEX(a_projections!$A:$AB,MATCH($A27,a_projections!$A:$A,0),MATCH(YEAR(GI$2),a_projections!$1:$1,0))</f>
        <v>0</v>
      </c>
      <c r="GJ27" s="61">
        <f>100*INDEX(a_projections!$A:$AB,MATCH($A27,a_projections!$A:$A,0),MATCH(YEAR(GJ$2),a_projections!$1:$1,0))</f>
        <v>0</v>
      </c>
      <c r="GK27" s="61">
        <f>100*INDEX(a_projections!$A:$AB,MATCH($A27,a_projections!$A:$A,0),MATCH(YEAR(GK$2),a_projections!$1:$1,0))</f>
        <v>0</v>
      </c>
      <c r="GL27" s="61">
        <f>100*INDEX(a_projections!$A:$AB,MATCH($A27,a_projections!$A:$A,0),MATCH(YEAR(GL$2),a_projections!$1:$1,0))</f>
        <v>4.8849893289067969</v>
      </c>
      <c r="GM27" s="61">
        <f>100*INDEX(a_projections!$A:$AB,MATCH($A27,a_projections!$A:$A,0),MATCH(YEAR(GM$2),a_projections!$1:$1,0))</f>
        <v>4.8849893289067969</v>
      </c>
      <c r="GN27" s="61">
        <f>100*INDEX(a_projections!$A:$AB,MATCH($A27,a_projections!$A:$A,0),MATCH(YEAR(GN$2),a_projections!$1:$1,0))</f>
        <v>4.8849893289067969</v>
      </c>
      <c r="GO27" s="61">
        <f>100*INDEX(a_projections!$A:$AB,MATCH($A27,a_projections!$A:$A,0),MATCH(YEAR(GO$2),a_projections!$1:$1,0))</f>
        <v>4.8849893289067969</v>
      </c>
      <c r="GP27" s="61">
        <f>100*INDEX(a_projections!$A:$AB,MATCH($A27,a_projections!$A:$A,0),MATCH(YEAR(GP$2),a_projections!$1:$1,0))</f>
        <v>6.7827266561157673</v>
      </c>
      <c r="GQ27" s="61">
        <f>100*INDEX(a_projections!$A:$AB,MATCH($A27,a_projections!$A:$A,0),MATCH(YEAR(GQ$2),a_projections!$1:$1,0))</f>
        <v>6.7827266561157673</v>
      </c>
      <c r="GR27" s="61">
        <f>100*INDEX(a_projections!$A:$AB,MATCH($A27,a_projections!$A:$A,0),MATCH(YEAR(GR$2),a_projections!$1:$1,0))</f>
        <v>6.7827266561157673</v>
      </c>
      <c r="GS27" s="61">
        <f>100*INDEX(a_projections!$A:$AB,MATCH($A27,a_projections!$A:$A,0),MATCH(YEAR(GS$2),a_projections!$1:$1,0))</f>
        <v>6.7827266561157673</v>
      </c>
      <c r="GT27" s="61">
        <f>100*INDEX(a_projections!$A:$AB,MATCH($A27,a_projections!$A:$A,0),MATCH(YEAR(GT$2),a_projections!$1:$1,0))</f>
        <v>5.145034935422399</v>
      </c>
      <c r="GU27" s="61">
        <f>100*INDEX(a_projections!$A:$AB,MATCH($A27,a_projections!$A:$A,0),MATCH(YEAR(GU$2),a_projections!$1:$1,0))</f>
        <v>5.145034935422399</v>
      </c>
      <c r="GV27" s="61">
        <f>100*INDEX(a_projections!$A:$AB,MATCH($A27,a_projections!$A:$A,0),MATCH(YEAR(GV$2),a_projections!$1:$1,0))</f>
        <v>5.145034935422399</v>
      </c>
      <c r="GW27" s="61">
        <f>100*INDEX(a_projections!$A:$AB,MATCH($A27,a_projections!$A:$A,0),MATCH(YEAR(GW$2),a_projections!$1:$1,0))</f>
        <v>5.145034935422399</v>
      </c>
      <c r="GX27" s="61">
        <f>100*INDEX(a_projections!$A:$AB,MATCH($A27,a_projections!$A:$A,0),MATCH(YEAR(GX$2),a_projections!$1:$1,0))</f>
        <v>5.7390253725332352</v>
      </c>
      <c r="GY27" s="61">
        <f>100*INDEX(a_projections!$A:$AB,MATCH($A27,a_projections!$A:$A,0),MATCH(YEAR(GY$2),a_projections!$1:$1,0))</f>
        <v>5.7390253725332352</v>
      </c>
      <c r="GZ27" s="61">
        <f>100*INDEX(a_projections!$A:$AB,MATCH($A27,a_projections!$A:$A,0),MATCH(YEAR(GZ$2),a_projections!$1:$1,0))</f>
        <v>5.7390253725332352</v>
      </c>
      <c r="HA27" s="61">
        <f>100*INDEX(a_projections!$A:$AB,MATCH($A27,a_projections!$A:$A,0),MATCH(YEAR(HA$2),a_projections!$1:$1,0))</f>
        <v>5.7390253725332352</v>
      </c>
      <c r="HB27" s="61">
        <f>100*INDEX(a_projections!$A:$AB,MATCH($A27,a_projections!$A:$A,0),MATCH(YEAR(HB$2),a_projections!$1:$1,0))</f>
        <v>5.808417444296321</v>
      </c>
      <c r="HC27" s="61">
        <f>100*INDEX(a_projections!$A:$AB,MATCH($A27,a_projections!$A:$A,0),MATCH(YEAR(HC$2),a_projections!$1:$1,0))</f>
        <v>5.808417444296321</v>
      </c>
      <c r="HD27" s="61">
        <f>100*INDEX(a_projections!$A:$AB,MATCH($A27,a_projections!$A:$A,0),MATCH(YEAR(HD$2),a_projections!$1:$1,0))</f>
        <v>5.808417444296321</v>
      </c>
      <c r="HE27" s="61">
        <f>100*INDEX(a_projections!$A:$AB,MATCH($A27,a_projections!$A:$A,0),MATCH(YEAR(HE$2),a_projections!$1:$1,0))</f>
        <v>5.808417444296321</v>
      </c>
      <c r="HF27" s="61">
        <f>100*INDEX(a_projections!$A:$AB,MATCH($A27,a_projections!$A:$A,0),MATCH(YEAR(HF$2),a_projections!$1:$1,0))</f>
        <v>5.2195824334053231</v>
      </c>
      <c r="HG27" s="61">
        <f>100*INDEX(a_projections!$A:$AB,MATCH($A27,a_projections!$A:$A,0),MATCH(YEAR(HG$2),a_projections!$1:$1,0))</f>
        <v>5.2195824334053231</v>
      </c>
      <c r="HH27" s="61">
        <f>100*INDEX(a_projections!$A:$AB,MATCH($A27,a_projections!$A:$A,0),MATCH(YEAR(HH$2),a_projections!$1:$1,0))</f>
        <v>5.2195824334053231</v>
      </c>
      <c r="HI27" s="61">
        <f>100*INDEX(a_projections!$A:$AB,MATCH($A27,a_projections!$A:$A,0),MATCH(YEAR(HI$2),a_projections!$1:$1,0))</f>
        <v>5.2195824334053231</v>
      </c>
      <c r="HJ27" s="61">
        <f>100*INDEX(a_projections!$A:$AB,MATCH($A27,a_projections!$A:$A,0),MATCH(YEAR(HJ$2),a_projections!$1:$1,0))</f>
        <v>4.8580225795415766</v>
      </c>
      <c r="HK27" s="61">
        <f>100*INDEX(a_projections!$A:$AB,MATCH($A27,a_projections!$A:$A,0),MATCH(YEAR(HK$2),a_projections!$1:$1,0))</f>
        <v>4.8580225795415766</v>
      </c>
      <c r="HL27" s="61">
        <f>100*INDEX(a_projections!$A:$AB,MATCH($A27,a_projections!$A:$A,0),MATCH(YEAR(HL$2),a_projections!$1:$1,0))</f>
        <v>4.8580225795415766</v>
      </c>
      <c r="HM27" s="61">
        <f>100*INDEX(a_projections!$A:$AB,MATCH($A27,a_projections!$A:$A,0),MATCH(YEAR(HM$2),a_projections!$1:$1,0))</f>
        <v>4.8580225795415766</v>
      </c>
      <c r="HN27" s="61">
        <f>100*INDEX(a_projections!$A:$AB,MATCH($A27,a_projections!$A:$A,0),MATCH(YEAR(HN$2),a_projections!$1:$1,0))</f>
        <v>4.7471451876019533</v>
      </c>
      <c r="HO27" s="61">
        <f>100*INDEX(a_projections!$A:$AB,MATCH($A27,a_projections!$A:$A,0),MATCH(YEAR(HO$2),a_projections!$1:$1,0))</f>
        <v>4.7471451876019533</v>
      </c>
      <c r="HP27" s="61">
        <f>100*INDEX(a_projections!$A:$AB,MATCH($A27,a_projections!$A:$A,0),MATCH(YEAR(HP$2),a_projections!$1:$1,0))</f>
        <v>4.7471451876019533</v>
      </c>
      <c r="HQ27" s="61">
        <f>100*INDEX(a_projections!$A:$AB,MATCH($A27,a_projections!$A:$A,0),MATCH(YEAR(HQ$2),a_projections!$1:$1,0))</f>
        <v>4.7471451876019533</v>
      </c>
      <c r="HR27" s="61">
        <f>100*INDEX(a_projections!$A:$AB,MATCH($A27,a_projections!$A:$A,0),MATCH(YEAR(HR$2),a_projections!$1:$1,0))</f>
        <v>4.9213518143591317</v>
      </c>
      <c r="HS27" s="61">
        <f>100*INDEX(a_projections!$A:$AB,MATCH($A27,a_projections!$A:$A,0),MATCH(YEAR(HS$2),a_projections!$1:$1,0))</f>
        <v>4.9213518143591317</v>
      </c>
      <c r="HT27" s="61">
        <f>100*INDEX(a_projections!$A:$AB,MATCH($A27,a_projections!$A:$A,0),MATCH(YEAR(HT$2),a_projections!$1:$1,0))</f>
        <v>4.9213518143591317</v>
      </c>
      <c r="HU27" s="61">
        <f>100*INDEX(a_projections!$A:$AB,MATCH($A27,a_projections!$A:$A,0),MATCH(YEAR(HU$2),a_projections!$1:$1,0))</f>
        <v>4.9213518143591317</v>
      </c>
      <c r="HV27" s="61">
        <f>100*INDEX(a_projections!$A:$AB,MATCH($A27,a_projections!$A:$A,0),MATCH(YEAR(HV$2),a_projections!$1:$1,0))</f>
        <v>4.6756716639453799</v>
      </c>
      <c r="HW27" s="61">
        <f>100*INDEX(a_projections!$A:$AB,MATCH($A27,a_projections!$A:$A,0),MATCH(YEAR(HW$2),a_projections!$1:$1,0))</f>
        <v>4.6756716639453799</v>
      </c>
      <c r="HX27" s="61">
        <f>100*INDEX(a_projections!$A:$AB,MATCH($A27,a_projections!$A:$A,0),MATCH(YEAR(HX$2),a_projections!$1:$1,0))</f>
        <v>4.6756716639453799</v>
      </c>
      <c r="HY27" s="61">
        <f>100*INDEX(a_projections!$A:$AB,MATCH($A27,a_projections!$A:$A,0),MATCH(YEAR(HY$2),a_projections!$1:$1,0))</f>
        <v>4.6756716639453799</v>
      </c>
      <c r="HZ27" s="61">
        <f>100*INDEX(a_projections!$A:$AB,MATCH($A27,a_projections!$A:$A,0),MATCH(YEAR(HZ$2),a_projections!$1:$1,0))</f>
        <v>5.0765740215541699</v>
      </c>
      <c r="IA27" s="61">
        <f>100*INDEX(a_projections!$A:$AB,MATCH($A27,a_projections!$A:$A,0),MATCH(YEAR(IA$2),a_projections!$1:$1,0))</f>
        <v>5.0765740215541699</v>
      </c>
      <c r="IB27" s="61">
        <f>100*INDEX(a_projections!$A:$AB,MATCH($A27,a_projections!$A:$A,0),MATCH(YEAR(IB$2),a_projections!$1:$1,0))</f>
        <v>5.0765740215541699</v>
      </c>
      <c r="IC27" s="61">
        <f>100*INDEX(a_projections!$A:$AB,MATCH($A27,a_projections!$A:$A,0),MATCH(YEAR(IC$2),a_projections!$1:$1,0))</f>
        <v>5.0765740215541699</v>
      </c>
    </row>
    <row r="28" spans="1:238" s="61" customFormat="1">
      <c r="A28" s="74"/>
      <c r="W28" s="62"/>
      <c r="X28" s="62"/>
      <c r="Y28" s="62"/>
      <c r="Z28" s="62"/>
      <c r="AA28" s="62"/>
      <c r="AB28" s="62"/>
      <c r="AC28" s="62"/>
      <c r="AD28" s="62"/>
      <c r="AE28" s="62"/>
      <c r="AF28" s="62"/>
      <c r="AG28" s="62"/>
      <c r="AH28" s="62"/>
      <c r="AI28" s="62"/>
      <c r="AJ28" s="62"/>
      <c r="AK28" s="62"/>
      <c r="AL28" s="62"/>
      <c r="AM28" s="62"/>
      <c r="AN28" s="62"/>
      <c r="AO28" s="62"/>
      <c r="AP28" s="62"/>
      <c r="AQ28" s="62"/>
      <c r="AR28" s="62"/>
      <c r="AS28" s="62"/>
      <c r="BO28" s="62"/>
      <c r="BP28" s="62"/>
      <c r="BQ28" s="62"/>
      <c r="BR28" s="62"/>
      <c r="BS28" s="62"/>
      <c r="BT28" s="62"/>
      <c r="BU28" s="62"/>
      <c r="BV28" s="62"/>
      <c r="BW28" s="62"/>
      <c r="BX28" s="62"/>
      <c r="BY28" s="62"/>
      <c r="BZ28" s="62"/>
      <c r="CA28" s="62"/>
      <c r="CB28" s="62"/>
      <c r="CC28" s="62"/>
      <c r="CD28" s="62"/>
      <c r="CE28" s="62"/>
      <c r="CF28" s="62"/>
      <c r="CG28" s="62"/>
      <c r="CH28" s="62"/>
      <c r="CI28" s="62"/>
      <c r="CJ28" s="62"/>
      <c r="CK28" s="62"/>
      <c r="DG28" s="62"/>
      <c r="DH28" s="62"/>
      <c r="DI28" s="62"/>
      <c r="DJ28" s="62"/>
      <c r="DK28" s="62"/>
      <c r="DL28" s="62"/>
      <c r="DM28" s="62"/>
      <c r="DN28" s="62"/>
      <c r="DO28" s="62"/>
      <c r="DP28" s="62"/>
      <c r="DQ28" s="62"/>
      <c r="DR28" s="62"/>
      <c r="DS28" s="62"/>
      <c r="DT28" s="62"/>
      <c r="DU28" s="62"/>
      <c r="DV28" s="62"/>
      <c r="DW28" s="62"/>
      <c r="DX28" s="62"/>
      <c r="DY28" s="62"/>
      <c r="DZ28" s="62"/>
      <c r="EA28" s="62"/>
      <c r="EB28" s="62"/>
      <c r="EC28" s="62"/>
      <c r="EY28" s="62"/>
      <c r="EZ28" s="62"/>
      <c r="FA28" s="62"/>
      <c r="FB28" s="62"/>
      <c r="FC28" s="62"/>
      <c r="FD28" s="62"/>
      <c r="FE28" s="62"/>
      <c r="FF28" s="62"/>
      <c r="FG28" s="62"/>
      <c r="FH28" s="62"/>
      <c r="FI28" s="62"/>
      <c r="FJ28" s="62"/>
      <c r="FK28" s="62"/>
      <c r="FL28" s="62"/>
      <c r="FM28" s="62"/>
      <c r="FN28" s="62"/>
      <c r="FO28" s="62"/>
      <c r="FP28" s="62"/>
      <c r="FQ28" s="62"/>
      <c r="FR28" s="62"/>
      <c r="FS28" s="62"/>
      <c r="FT28" s="62"/>
      <c r="FU28" s="62"/>
      <c r="FV28" s="62"/>
      <c r="FW28" s="62"/>
      <c r="FX28" s="62"/>
      <c r="FY28" s="62"/>
      <c r="FZ28" s="62"/>
      <c r="GA28" s="62"/>
      <c r="GB28" s="62"/>
      <c r="GC28" s="62"/>
      <c r="GD28" s="62"/>
      <c r="GE28" s="62"/>
      <c r="GF28" s="62"/>
      <c r="GG28" s="62"/>
      <c r="GH28" s="62"/>
      <c r="GI28" s="62"/>
      <c r="GJ28" s="62"/>
      <c r="GK28" s="62"/>
      <c r="GL28" s="62"/>
      <c r="GM28" s="62"/>
      <c r="GN28" s="62"/>
      <c r="GO28" s="62"/>
      <c r="GP28" s="62"/>
      <c r="GQ28" s="62"/>
      <c r="GR28" s="62"/>
      <c r="GS28" s="62"/>
      <c r="GT28" s="62"/>
      <c r="GU28" s="62"/>
      <c r="GV28" s="62"/>
      <c r="GW28" s="62"/>
      <c r="GX28" s="62"/>
      <c r="GY28" s="62"/>
      <c r="GZ28" s="62"/>
      <c r="HA28" s="62"/>
      <c r="HB28" s="62"/>
      <c r="HC28" s="62"/>
      <c r="HD28" s="62"/>
      <c r="HE28" s="62"/>
      <c r="HF28" s="62"/>
      <c r="HG28" s="62"/>
      <c r="HH28" s="62"/>
      <c r="HI28" s="62"/>
      <c r="HJ28" s="62"/>
      <c r="HK28" s="62"/>
      <c r="HL28" s="62"/>
      <c r="HM28" s="62"/>
      <c r="HN28" s="62"/>
      <c r="HO28" s="62"/>
      <c r="HP28" s="62"/>
      <c r="HQ28" s="62"/>
      <c r="HR28" s="62"/>
      <c r="HS28" s="62"/>
      <c r="HT28" s="62"/>
      <c r="HU28" s="62"/>
      <c r="HV28" s="62"/>
      <c r="HW28" s="62"/>
      <c r="HX28" s="62"/>
      <c r="HY28" s="62"/>
      <c r="HZ28" s="62"/>
      <c r="IA28" s="62"/>
      <c r="IB28" s="62"/>
      <c r="IC28" s="62"/>
      <c r="ID28" s="62"/>
    </row>
    <row r="29" spans="1:238" s="61" customFormat="1">
      <c r="A29" s="70"/>
      <c r="W29" s="62"/>
      <c r="X29" s="62"/>
      <c r="Y29" s="62"/>
      <c r="Z29" s="62"/>
      <c r="AA29" s="62"/>
      <c r="AB29" s="62"/>
      <c r="AC29" s="62"/>
      <c r="AD29" s="62"/>
      <c r="AE29" s="62"/>
      <c r="AF29" s="62"/>
      <c r="AG29" s="62"/>
      <c r="AH29" s="62"/>
      <c r="AI29" s="62"/>
      <c r="AJ29" s="62"/>
      <c r="AK29" s="62"/>
      <c r="AL29" s="62"/>
      <c r="AM29" s="62"/>
      <c r="AN29" s="62"/>
      <c r="AO29" s="62"/>
      <c r="AP29" s="62"/>
      <c r="AQ29" s="62"/>
      <c r="AR29" s="62"/>
      <c r="AS29" s="62"/>
      <c r="BO29" s="62"/>
      <c r="BP29" s="62"/>
      <c r="BQ29" s="62"/>
      <c r="BR29" s="62"/>
      <c r="BS29" s="62"/>
      <c r="BT29" s="62"/>
      <c r="BU29" s="62"/>
      <c r="BV29" s="62"/>
      <c r="BW29" s="62"/>
      <c r="BX29" s="62"/>
      <c r="BY29" s="62"/>
      <c r="BZ29" s="62"/>
      <c r="CA29" s="62"/>
      <c r="CB29" s="62"/>
      <c r="CC29" s="62"/>
      <c r="CD29" s="62"/>
      <c r="CE29" s="62"/>
      <c r="CF29" s="62"/>
      <c r="CG29" s="62"/>
      <c r="CH29" s="62"/>
      <c r="CI29" s="62"/>
      <c r="CJ29" s="62"/>
      <c r="CK29" s="62"/>
      <c r="DG29" s="62"/>
      <c r="DH29" s="62"/>
      <c r="DI29" s="62"/>
      <c r="DJ29" s="62"/>
      <c r="DK29" s="62"/>
      <c r="DL29" s="62"/>
      <c r="DM29" s="62"/>
      <c r="DN29" s="62"/>
      <c r="DO29" s="62"/>
      <c r="DP29" s="62"/>
      <c r="DQ29" s="62"/>
      <c r="DR29" s="62"/>
      <c r="DS29" s="62"/>
      <c r="DT29" s="62"/>
      <c r="DU29" s="62"/>
      <c r="DV29" s="62"/>
      <c r="DW29" s="62"/>
      <c r="DX29" s="62"/>
      <c r="DY29" s="62"/>
      <c r="DZ29" s="62"/>
      <c r="EA29" s="62"/>
      <c r="EB29" s="62"/>
      <c r="EC29" s="62"/>
      <c r="EY29" s="62"/>
      <c r="EZ29" s="62"/>
      <c r="FA29" s="62"/>
      <c r="FB29" s="62"/>
      <c r="FC29" s="62"/>
      <c r="FD29" s="62"/>
      <c r="FE29" s="62"/>
      <c r="FF29" s="62"/>
      <c r="FG29" s="62"/>
      <c r="FH29" s="62"/>
      <c r="FI29" s="62"/>
      <c r="FJ29" s="62"/>
      <c r="FK29" s="62"/>
      <c r="FL29" s="62"/>
      <c r="FM29" s="62"/>
      <c r="FN29" s="62"/>
      <c r="FO29" s="62"/>
      <c r="FP29" s="62"/>
      <c r="FQ29" s="62"/>
      <c r="FR29" s="62"/>
      <c r="FS29" s="62"/>
      <c r="FT29" s="62"/>
      <c r="FU29" s="62"/>
      <c r="FV29" s="62"/>
      <c r="FW29" s="62"/>
      <c r="FX29" s="62"/>
      <c r="FY29" s="62"/>
      <c r="FZ29" s="62"/>
      <c r="GA29" s="62"/>
      <c r="GB29" s="62"/>
      <c r="GC29" s="62"/>
      <c r="GE29" s="79"/>
      <c r="GF29" s="79"/>
      <c r="GG29" s="79"/>
      <c r="GH29" s="79"/>
      <c r="GI29" s="79"/>
      <c r="GJ29" s="79"/>
      <c r="GK29" s="79"/>
      <c r="GL29" s="79"/>
      <c r="GM29" s="79"/>
      <c r="GN29" s="79"/>
      <c r="GO29" s="79"/>
      <c r="GP29" s="79"/>
      <c r="GQ29" s="79"/>
      <c r="GR29" s="79"/>
      <c r="GS29" s="79"/>
      <c r="GT29" s="79"/>
      <c r="GU29" s="79"/>
      <c r="GV29" s="79"/>
      <c r="GW29" s="79"/>
      <c r="GX29" s="79"/>
      <c r="GY29" s="79"/>
      <c r="GZ29" s="79"/>
      <c r="HA29" s="79"/>
      <c r="HB29" s="79"/>
      <c r="HC29" s="79"/>
      <c r="HD29" s="79"/>
      <c r="HE29" s="79"/>
      <c r="HF29" s="79"/>
      <c r="HG29" s="79"/>
      <c r="HH29" s="79"/>
      <c r="HI29" s="79"/>
      <c r="HJ29" s="79"/>
      <c r="HK29" s="79"/>
      <c r="HL29" s="79"/>
      <c r="HM29" s="79"/>
      <c r="HN29" s="79"/>
      <c r="HO29" s="79"/>
      <c r="HP29" s="79"/>
      <c r="HQ29" s="79"/>
      <c r="HR29" s="79"/>
      <c r="HS29" s="79"/>
      <c r="HT29" s="79"/>
      <c r="HU29" s="79"/>
      <c r="HV29" s="79"/>
      <c r="HW29" s="79"/>
      <c r="HX29" s="79"/>
      <c r="HY29" s="79"/>
      <c r="HZ29" s="79"/>
      <c r="IA29" s="79"/>
      <c r="IB29" s="79"/>
      <c r="IC29" s="79"/>
      <c r="ID29" s="79"/>
    </row>
    <row r="30" spans="1:238" s="61" customFormat="1">
      <c r="A30" s="11" t="s">
        <v>544</v>
      </c>
      <c r="B30" s="4"/>
      <c r="C30" s="4"/>
      <c r="D30" s="4"/>
      <c r="E30" s="4"/>
      <c r="F30" s="4"/>
      <c r="G30" s="4"/>
      <c r="H30" s="4"/>
      <c r="I30" s="4"/>
      <c r="J30" s="4"/>
      <c r="K30" s="4"/>
      <c r="L30" s="4"/>
      <c r="M30" s="4"/>
      <c r="N30" s="4"/>
      <c r="O30" s="4"/>
      <c r="P30" s="4"/>
      <c r="Q30" s="4"/>
      <c r="R30" s="4"/>
      <c r="S30" s="4"/>
      <c r="T30" s="4"/>
      <c r="U30" s="4"/>
      <c r="V30" s="4"/>
      <c r="W30" s="77"/>
      <c r="X30" s="77"/>
      <c r="Y30" s="77"/>
      <c r="Z30" s="77"/>
      <c r="AA30" s="77"/>
      <c r="AB30" s="77"/>
      <c r="AC30" s="77"/>
      <c r="AD30" s="77"/>
      <c r="AE30" s="77"/>
      <c r="AF30" s="77"/>
      <c r="AG30" s="77"/>
      <c r="AH30" s="77"/>
      <c r="AI30" s="77"/>
      <c r="AJ30" s="77"/>
      <c r="AK30" s="77"/>
      <c r="AL30" s="77"/>
      <c r="AM30" s="77"/>
      <c r="AN30" s="77"/>
      <c r="AO30" s="77"/>
      <c r="AP30" s="77"/>
      <c r="AQ30" s="77"/>
      <c r="AR30" s="77"/>
      <c r="AS30" s="77"/>
      <c r="AT30" s="4"/>
      <c r="AU30" s="4"/>
      <c r="AV30" s="4"/>
      <c r="AW30" s="4"/>
      <c r="AX30" s="4"/>
      <c r="AY30" s="4"/>
      <c r="AZ30" s="4"/>
      <c r="BA30" s="4"/>
      <c r="BB30" s="4"/>
      <c r="BC30" s="4"/>
      <c r="BD30" s="4"/>
      <c r="BE30" s="4"/>
      <c r="BF30" s="4"/>
      <c r="BG30" s="4"/>
      <c r="BH30" s="4"/>
      <c r="BI30" s="4"/>
      <c r="BJ30" s="4"/>
      <c r="BK30" s="4"/>
      <c r="BL30" s="4"/>
      <c r="BM30" s="4"/>
      <c r="BN30" s="4"/>
      <c r="BO30" s="77"/>
      <c r="BP30" s="77"/>
      <c r="BQ30" s="77"/>
      <c r="BR30" s="77"/>
      <c r="BS30" s="77"/>
      <c r="BT30" s="77"/>
      <c r="BU30" s="77"/>
      <c r="BV30" s="77"/>
      <c r="BW30" s="77"/>
      <c r="BX30" s="77"/>
      <c r="BY30" s="77"/>
      <c r="BZ30" s="77"/>
      <c r="CA30" s="77"/>
      <c r="CB30" s="77"/>
      <c r="CC30" s="77"/>
      <c r="CD30" s="77"/>
      <c r="CE30" s="77"/>
      <c r="CF30" s="77"/>
      <c r="CG30" s="77"/>
      <c r="CH30" s="77"/>
      <c r="CI30" s="77"/>
      <c r="CJ30" s="77"/>
      <c r="CK30" s="77"/>
      <c r="CL30" s="4"/>
      <c r="CM30" s="4"/>
      <c r="CN30" s="4"/>
      <c r="CO30" s="4"/>
      <c r="CP30" s="4"/>
      <c r="CQ30" s="4"/>
      <c r="CR30" s="4"/>
      <c r="CS30" s="4"/>
      <c r="CT30" s="4"/>
      <c r="CU30" s="4"/>
      <c r="CV30" s="4"/>
      <c r="CW30" s="4"/>
      <c r="CX30" s="4"/>
      <c r="CY30" s="4"/>
      <c r="CZ30" s="4"/>
      <c r="DA30" s="4"/>
      <c r="DB30" s="4"/>
      <c r="DC30" s="4"/>
      <c r="DD30" s="4"/>
      <c r="DE30" s="4"/>
      <c r="DF30" s="4"/>
      <c r="DG30" s="77"/>
      <c r="DH30" s="77"/>
      <c r="DI30" s="77"/>
      <c r="DJ30" s="77"/>
      <c r="DK30" s="77"/>
      <c r="DL30" s="77"/>
      <c r="DM30" s="77"/>
      <c r="DN30" s="77"/>
      <c r="DO30" s="77"/>
      <c r="DP30" s="77"/>
      <c r="DQ30" s="77"/>
      <c r="DR30" s="77"/>
      <c r="DS30" s="77"/>
      <c r="DT30" s="77"/>
      <c r="DU30" s="77"/>
      <c r="DV30" s="77"/>
      <c r="DW30" s="77"/>
      <c r="DX30" s="77"/>
      <c r="DY30" s="77"/>
      <c r="DZ30" s="77"/>
      <c r="EA30" s="77"/>
      <c r="EB30" s="77"/>
      <c r="EC30" s="77"/>
      <c r="ED30" s="4"/>
      <c r="EE30" s="4"/>
      <c r="EF30" s="4"/>
      <c r="EG30" s="4"/>
      <c r="EH30" s="4"/>
      <c r="EI30" s="4"/>
      <c r="EJ30" s="4"/>
      <c r="EK30" s="4"/>
      <c r="EL30" s="4"/>
      <c r="EM30" s="4"/>
      <c r="EN30" s="4"/>
      <c r="EO30" s="4"/>
      <c r="EP30" s="4"/>
      <c r="EQ30" s="4"/>
      <c r="ER30" s="4"/>
      <c r="ES30" s="4"/>
      <c r="ET30" s="4"/>
      <c r="EU30" s="4"/>
      <c r="EV30" s="4"/>
      <c r="EW30" s="4"/>
      <c r="EX30" s="4"/>
      <c r="EY30" s="77"/>
      <c r="EZ30" s="77"/>
      <c r="FA30" s="77"/>
      <c r="FB30" s="77"/>
      <c r="FC30" s="77"/>
      <c r="FD30" s="77"/>
      <c r="FE30" s="77"/>
      <c r="FF30" s="77"/>
      <c r="FG30" s="77"/>
      <c r="FH30" s="77"/>
      <c r="FI30" s="77"/>
      <c r="FJ30" s="77"/>
      <c r="FK30" s="77"/>
      <c r="FL30" s="77"/>
      <c r="FM30" s="77"/>
      <c r="FN30" s="77"/>
      <c r="FO30" s="77"/>
      <c r="FP30" s="77"/>
      <c r="FQ30" s="77"/>
      <c r="FR30" s="77"/>
      <c r="FS30" s="77"/>
      <c r="FT30" s="77"/>
      <c r="FU30" s="77"/>
      <c r="FV30" s="77"/>
      <c r="FW30" s="77"/>
      <c r="FX30" s="77"/>
      <c r="FY30" s="77"/>
      <c r="FZ30" s="77"/>
      <c r="GA30" s="77"/>
      <c r="GB30" s="77"/>
      <c r="GC30" s="77"/>
      <c r="GD30" s="77"/>
      <c r="GE30" s="102"/>
      <c r="GF30" s="82"/>
      <c r="GG30" s="82"/>
      <c r="GH30" s="82"/>
      <c r="GI30" s="82"/>
      <c r="GJ30" s="82"/>
      <c r="GK30" s="82"/>
      <c r="GL30" s="82"/>
      <c r="GM30" s="82"/>
      <c r="GN30" s="82"/>
      <c r="GO30" s="82"/>
      <c r="GP30" s="82"/>
      <c r="GQ30" s="82"/>
      <c r="GR30" s="82"/>
      <c r="GS30" s="82"/>
      <c r="GT30" s="82"/>
      <c r="GU30" s="82"/>
      <c r="GV30" s="82"/>
      <c r="GW30" s="82"/>
      <c r="GX30" s="82"/>
      <c r="GY30" s="82"/>
      <c r="GZ30" s="82"/>
      <c r="HA30" s="82"/>
      <c r="HB30" s="82"/>
      <c r="HC30" s="82"/>
      <c r="HD30" s="82"/>
      <c r="HE30" s="82"/>
      <c r="HF30" s="82"/>
      <c r="HG30" s="82"/>
      <c r="HH30" s="82"/>
      <c r="HI30" s="82"/>
      <c r="HJ30" s="82"/>
      <c r="HK30" s="82"/>
      <c r="HL30" s="82"/>
      <c r="HM30" s="82"/>
      <c r="HN30" s="82"/>
      <c r="HO30" s="82"/>
      <c r="HP30" s="82"/>
      <c r="HQ30" s="82"/>
      <c r="HR30" s="82"/>
      <c r="HS30" s="82"/>
      <c r="HT30" s="82"/>
      <c r="HU30" s="82"/>
      <c r="HV30" s="82"/>
      <c r="HW30" s="82"/>
      <c r="HX30" s="82"/>
      <c r="HY30" s="82"/>
      <c r="HZ30" s="82"/>
      <c r="IA30" s="82"/>
      <c r="IB30" s="82"/>
      <c r="IC30" s="82"/>
      <c r="ID30" s="82"/>
    </row>
    <row r="31" spans="1:238">
      <c r="A31" s="73" t="s">
        <v>12</v>
      </c>
      <c r="B31" s="61">
        <f ca="1">IF(TODAY()&gt;=B$2,INDEX(data_pull!$A:$AE,MATCH(B$2,data_pull!$B:$B,0),MATCH($A31,data_pull!$2:$2,0)),#REF!*(( 1+B4/400)))</f>
        <v>1051.2</v>
      </c>
      <c r="C31" s="61">
        <f ca="1">IF(TODAY()&gt;=C$2,INDEX(data_pull!$A:$AE,MATCH(C$2,data_pull!$B:$B,0),MATCH($A31,data_pull!$2:$2,0)),#REF!*(( 1+C4/400)))</f>
        <v>1067.4000000000001</v>
      </c>
      <c r="D31" s="61">
        <f ca="1">IF(TODAY()&gt;=D$2,INDEX(data_pull!$A:$AE,MATCH(D$2,data_pull!$B:$B,0),MATCH($A31,data_pull!$2:$2,0)),#REF!*(( 1+D4/400)))</f>
        <v>1086.0999999999999</v>
      </c>
      <c r="E31" s="61">
        <f ca="1">IF(TODAY()&gt;=E$2,INDEX(data_pull!$A:$AE,MATCH(E$2,data_pull!$B:$B,0),MATCH($A31,data_pull!$2:$2,0)),#REF!*(( 1+E4/400)))</f>
        <v>1088.5999999999999</v>
      </c>
      <c r="F31" s="61">
        <f ca="1">IF(TODAY()&gt;=F$2,INDEX(data_pull!$A:$AE,MATCH(F$2,data_pull!$B:$B,0),MATCH($A31,data_pull!$2:$2,0)),#REF!*(( 1+F4/400)))</f>
        <v>1135.2</v>
      </c>
      <c r="G31" s="61">
        <f ca="1">IF(TODAY()&gt;=G$2,INDEX(data_pull!$A:$AE,MATCH(G$2,data_pull!$B:$B,0),MATCH($A31,data_pull!$2:$2,0)),#REF!*(( 1+G4/400)))</f>
        <v>1156.3</v>
      </c>
      <c r="H31" s="61">
        <f ca="1">IF(TODAY()&gt;=H$2,INDEX(data_pull!$A:$AE,MATCH(H$2,data_pull!$B:$B,0),MATCH($A31,data_pull!$2:$2,0)),#REF!*(( 1+H4/400)))</f>
        <v>1177.7</v>
      </c>
      <c r="I31" s="61">
        <f ca="1">IF(TODAY()&gt;=I$2,INDEX(data_pull!$A:$AE,MATCH(I$2,data_pull!$B:$B,0),MATCH($A31,data_pull!$2:$2,0)),#REF!*(( 1+I4/400)))</f>
        <v>1190.3</v>
      </c>
      <c r="J31" s="61">
        <f ca="1">IF(TODAY()&gt;=J$2,INDEX(data_pull!$A:$AE,MATCH(J$2,data_pull!$B:$B,0),MATCH($A31,data_pull!$2:$2,0)),#REF!*(( 1+J4/400)))</f>
        <v>1230.5999999999999</v>
      </c>
      <c r="K31" s="61">
        <f ca="1">IF(TODAY()&gt;=K$2,INDEX(data_pull!$A:$AE,MATCH(K$2,data_pull!$B:$B,0),MATCH($A31,data_pull!$2:$2,0)),#REF!*(( 1+K4/400)))</f>
        <v>1266.4000000000001</v>
      </c>
      <c r="L31" s="61">
        <f ca="1">IF(TODAY()&gt;=L$2,INDEX(data_pull!$A:$AE,MATCH(L$2,data_pull!$B:$B,0),MATCH($A31,data_pull!$2:$2,0)),#REF!*(( 1+L4/400)))</f>
        <v>1290.5999999999999</v>
      </c>
      <c r="M31" s="61">
        <f ca="1">IF(TODAY()&gt;=M$2,INDEX(data_pull!$A:$AE,MATCH(M$2,data_pull!$B:$B,0),MATCH($A31,data_pull!$2:$2,0)),#REF!*(( 1+M4/400)))</f>
        <v>1328.9</v>
      </c>
      <c r="N31" s="61">
        <f ca="1">IF(TODAY()&gt;=N$2,INDEX(data_pull!$A:$AE,MATCH(N$2,data_pull!$B:$B,0),MATCH($A31,data_pull!$2:$2,0)),#REF!*(( 1+N4/400)))</f>
        <v>1377.5</v>
      </c>
      <c r="O31" s="61">
        <f ca="1">IF(TODAY()&gt;=O$2,INDEX(data_pull!$A:$AE,MATCH(O$2,data_pull!$B:$B,0),MATCH($A31,data_pull!$2:$2,0)),#REF!*(( 1+O4/400)))</f>
        <v>1413.9</v>
      </c>
      <c r="P31" s="61">
        <f ca="1">IF(TODAY()&gt;=P$2,INDEX(data_pull!$A:$AE,MATCH(P$2,data_pull!$B:$B,0),MATCH($A31,data_pull!$2:$2,0)),#REF!*(( 1+P4/400)))</f>
        <v>1433.8</v>
      </c>
      <c r="Q31" s="61">
        <f ca="1">IF(TODAY()&gt;=Q$2,INDEX(data_pull!$A:$AE,MATCH(Q$2,data_pull!$B:$B,0),MATCH($A31,data_pull!$2:$2,0)),#REF!*(( 1+Q4/400)))</f>
        <v>1476.3</v>
      </c>
      <c r="R31" s="61">
        <f ca="1">IF(TODAY()&gt;=R$2,INDEX(data_pull!$A:$AE,MATCH(R$2,data_pull!$B:$B,0),MATCH($A31,data_pull!$2:$2,0)),#REF!*(( 1+R4/400)))</f>
        <v>1491.2</v>
      </c>
      <c r="S31" s="61">
        <f ca="1">IF(TODAY()&gt;=S$2,INDEX(data_pull!$A:$AE,MATCH(S$2,data_pull!$B:$B,0),MATCH($A31,data_pull!$2:$2,0)),#REF!*(( 1+S4/400)))</f>
        <v>1530.1</v>
      </c>
      <c r="T31" s="61">
        <f ca="1">IF(TODAY()&gt;=T$2,INDEX(data_pull!$A:$AE,MATCH(T$2,data_pull!$B:$B,0),MATCH($A31,data_pull!$2:$2,0)),#REF!*(( 1+T4/400)))</f>
        <v>1560</v>
      </c>
      <c r="U31" s="61">
        <f ca="1">IF(TODAY()&gt;=U$2,INDEX(data_pull!$A:$AE,MATCH(U$2,data_pull!$B:$B,0),MATCH($A31,data_pull!$2:$2,0)),#REF!*(( 1+U4/400)))</f>
        <v>1599.7</v>
      </c>
      <c r="V31" s="61">
        <f ca="1">IF(TODAY()&gt;=V$2,INDEX(data_pull!$A:$AE,MATCH(V$2,data_pull!$B:$B,0),MATCH($A31,data_pull!$2:$2,0)),U31*(( 1+V4/400)))</f>
        <v>1616.1</v>
      </c>
      <c r="W31" s="61">
        <f ca="1">IF(TODAY()&gt;=W$2,INDEX(data_pull!$A:$AE,MATCH(W$2,data_pull!$B:$B,0),MATCH($A31,data_pull!$2:$2,0)),V31*(( 1+W4/400)))</f>
        <v>1651.9</v>
      </c>
      <c r="X31" s="61">
        <f ca="1">IF(TODAY()&gt;=X$2,INDEX(data_pull!$A:$AE,MATCH(X$2,data_pull!$B:$B,0),MATCH($A31,data_pull!$2:$2,0)),W31*(( 1+X4/400)))</f>
        <v>1709.8</v>
      </c>
      <c r="Y31" s="61">
        <f ca="1">IF(TODAY()&gt;=Y$2,INDEX(data_pull!$A:$AE,MATCH(Y$2,data_pull!$B:$B,0),MATCH($A31,data_pull!$2:$2,0)),X31*(( 1+Y4/400)))</f>
        <v>1761.8</v>
      </c>
      <c r="Z31" s="61">
        <f ca="1">IF(TODAY()&gt;=Z$2,INDEX(data_pull!$A:$AE,MATCH(Z$2,data_pull!$B:$B,0),MATCH($A31,data_pull!$2:$2,0)),Y31*(( 1+Z4/400)))</f>
        <v>1820.5</v>
      </c>
      <c r="AA31" s="61">
        <f ca="1">IF(TODAY()&gt;=AA$2,INDEX(data_pull!$A:$AE,MATCH(AA$2,data_pull!$B:$B,0),MATCH($A31,data_pull!$2:$2,0)),Z31*(( 1+AA4/400)))</f>
        <v>1852.3</v>
      </c>
      <c r="AB31" s="61">
        <f ca="1">IF(TODAY()&gt;=AB$2,INDEX(data_pull!$A:$AE,MATCH(AB$2,data_pull!$B:$B,0),MATCH($A31,data_pull!$2:$2,0)),AA31*(( 1+AB4/400)))</f>
        <v>1886.6</v>
      </c>
      <c r="AC31" s="61">
        <f ca="1">IF(TODAY()&gt;=AC$2,INDEX(data_pull!$A:$AE,MATCH(AC$2,data_pull!$B:$B,0),MATCH($A31,data_pull!$2:$2,0)),AB31*(( 1+AC4/400)))</f>
        <v>1934.3</v>
      </c>
      <c r="AD31" s="61">
        <f ca="1">IF(TODAY()&gt;=AD$2,INDEX(data_pull!$A:$AE,MATCH(AD$2,data_pull!$B:$B,0),MATCH($A31,data_pull!$2:$2,0)),AC31*(( 1+AD4/400)))</f>
        <v>1988.6</v>
      </c>
      <c r="AE31" s="61">
        <f ca="1">IF(TODAY()&gt;=AE$2,INDEX(data_pull!$A:$AE,MATCH(AE$2,data_pull!$B:$B,0),MATCH($A31,data_pull!$2:$2,0)),AD31*(( 1+AE4/400)))</f>
        <v>2055.9</v>
      </c>
      <c r="AF31" s="61">
        <f ca="1">IF(TODAY()&gt;=AF$2,INDEX(data_pull!$A:$AE,MATCH(AF$2,data_pull!$B:$B,0),MATCH($A31,data_pull!$2:$2,0)),AE31*(( 1+AF4/400)))</f>
        <v>2118.5</v>
      </c>
      <c r="AG31" s="61">
        <f ca="1">IF(TODAY()&gt;=AG$2,INDEX(data_pull!$A:$AE,MATCH(AG$2,data_pull!$B:$B,0),MATCH($A31,data_pull!$2:$2,0)),AF31*(( 1+AG4/400)))</f>
        <v>2164.3000000000002</v>
      </c>
      <c r="AH31" s="61">
        <f ca="1">IF(TODAY()&gt;=AH$2,INDEX(data_pull!$A:$AE,MATCH(AH$2,data_pull!$B:$B,0),MATCH($A31,data_pull!$2:$2,0)),AG31*(( 1+AH4/400)))</f>
        <v>2202.8000000000002</v>
      </c>
      <c r="AI31" s="61">
        <f ca="1">IF(TODAY()&gt;=AI$2,INDEX(data_pull!$A:$AE,MATCH(AI$2,data_pull!$B:$B,0),MATCH($A31,data_pull!$2:$2,0)),AH31*(( 1+AI4/400)))</f>
        <v>2331.6</v>
      </c>
      <c r="AJ31" s="61">
        <f ca="1">IF(TODAY()&gt;=AJ$2,INDEX(data_pull!$A:$AE,MATCH(AJ$2,data_pull!$B:$B,0),MATCH($A31,data_pull!$2:$2,0)),AI31*(( 1+AJ4/400)))</f>
        <v>2395.1</v>
      </c>
      <c r="AK31" s="61">
        <f ca="1">IF(TODAY()&gt;=AK$2,INDEX(data_pull!$A:$AE,MATCH(AK$2,data_pull!$B:$B,0),MATCH($A31,data_pull!$2:$2,0)),AJ31*(( 1+AK4/400)))</f>
        <v>2476.9</v>
      </c>
      <c r="AL31" s="61">
        <f ca="1">IF(TODAY()&gt;=AL$2,INDEX(data_pull!$A:$AE,MATCH(AL$2,data_pull!$B:$B,0),MATCH($A31,data_pull!$2:$2,0)),AK31*(( 1+AL4/400)))</f>
        <v>2526.6</v>
      </c>
      <c r="AM31" s="61">
        <f ca="1">IF(TODAY()&gt;=AM$2,INDEX(data_pull!$A:$AE,MATCH(AM$2,data_pull!$B:$B,0),MATCH($A31,data_pull!$2:$2,0)),AL31*(( 1+AM4/400)))</f>
        <v>2591.1999999999998</v>
      </c>
      <c r="AN31" s="61">
        <f ca="1">IF(TODAY()&gt;=AN$2,INDEX(data_pull!$A:$AE,MATCH(AN$2,data_pull!$B:$B,0),MATCH($A31,data_pull!$2:$2,0)),AM31*(( 1+AN4/400)))</f>
        <v>2667.6</v>
      </c>
      <c r="AO31" s="61">
        <f ca="1">IF(TODAY()&gt;=AO$2,INDEX(data_pull!$A:$AE,MATCH(AO$2,data_pull!$B:$B,0),MATCH($A31,data_pull!$2:$2,0)),AN31*(( 1+AO4/400)))</f>
        <v>2723.9</v>
      </c>
      <c r="AP31" s="61">
        <f ca="1">IF(TODAY()&gt;=AP$2,INDEX(data_pull!$A:$AE,MATCH(AP$2,data_pull!$B:$B,0),MATCH($A31,data_pull!$2:$2,0)),AO31*(( 1+AP4/400)))</f>
        <v>2789.8</v>
      </c>
      <c r="AQ31" s="61">
        <f ca="1">IF(TODAY()&gt;=AQ$2,INDEX(data_pull!$A:$AE,MATCH(AQ$2,data_pull!$B:$B,0),MATCH($A31,data_pull!$2:$2,0)),AP31*(( 1+AQ4/400)))</f>
        <v>2797.4</v>
      </c>
      <c r="AR31" s="61">
        <f ca="1">IF(TODAY()&gt;=AR$2,INDEX(data_pull!$A:$AE,MATCH(AR$2,data_pull!$B:$B,0),MATCH($A31,data_pull!$2:$2,0)),AQ31*(( 1+AR4/400)))</f>
        <v>2856.5</v>
      </c>
      <c r="AS31" s="61">
        <f ca="1">IF(TODAY()&gt;=AS$2,INDEX(data_pull!$A:$AE,MATCH(AS$2,data_pull!$B:$B,0),MATCH($A31,data_pull!$2:$2,0)),AR31*(( 1+AS4/400)))</f>
        <v>2985.6</v>
      </c>
      <c r="AT31" s="61">
        <f ca="1">IF(TODAY()&gt;=AT$2,INDEX(data_pull!$A:$AE,MATCH(AT$2,data_pull!$B:$B,0),MATCH($A31,data_pull!$2:$2,0)),#REF!*(( 1+AT4/400)))</f>
        <v>3124.2</v>
      </c>
      <c r="AU31" s="61">
        <f ca="1">IF(TODAY()&gt;=AU$2,INDEX(data_pull!$A:$AE,MATCH(AU$2,data_pull!$B:$B,0),MATCH($A31,data_pull!$2:$2,0)),#REF!*(( 1+AU4/400)))</f>
        <v>3162.5</v>
      </c>
      <c r="AV31" s="61">
        <f ca="1">IF(TODAY()&gt;=AV$2,INDEX(data_pull!$A:$AE,MATCH(AV$2,data_pull!$B:$B,0),MATCH($A31,data_pull!$2:$2,0)),#REF!*(( 1+AV4/400)))</f>
        <v>3260.6</v>
      </c>
      <c r="AW31" s="61">
        <f ca="1">IF(TODAY()&gt;=AW$2,INDEX(data_pull!$A:$AE,MATCH(AW$2,data_pull!$B:$B,0),MATCH($A31,data_pull!$2:$2,0)),#REF!*(( 1+AW4/400)))</f>
        <v>3280.8</v>
      </c>
      <c r="AX31" s="61">
        <f ca="1">IF(TODAY()&gt;=AX$2,INDEX(data_pull!$A:$AE,MATCH(AX$2,data_pull!$B:$B,0),MATCH($A31,data_pull!$2:$2,0)),#REF!*(( 1+AX4/400)))</f>
        <v>3274.3</v>
      </c>
      <c r="AY31" s="61">
        <f ca="1">IF(TODAY()&gt;=AY$2,INDEX(data_pull!$A:$AE,MATCH(AY$2,data_pull!$B:$B,0),MATCH($A31,data_pull!$2:$2,0)),#REF!*(( 1+AY4/400)))</f>
        <v>3332</v>
      </c>
      <c r="AZ31" s="61">
        <f ca="1">IF(TODAY()&gt;=AZ$2,INDEX(data_pull!$A:$AE,MATCH(AZ$2,data_pull!$B:$B,0),MATCH($A31,data_pull!$2:$2,0)),#REF!*(( 1+AZ4/400)))</f>
        <v>3366.3</v>
      </c>
      <c r="BA31" s="61">
        <f ca="1">IF(TODAY()&gt;=BA$2,INDEX(data_pull!$A:$AE,MATCH(BA$2,data_pull!$B:$B,0),MATCH($A31,data_pull!$2:$2,0)),#REF!*(( 1+BA4/400)))</f>
        <v>3402.6</v>
      </c>
      <c r="BB31" s="61">
        <f ca="1">IF(TODAY()&gt;=BB$2,INDEX(data_pull!$A:$AE,MATCH(BB$2,data_pull!$B:$B,0),MATCH($A31,data_pull!$2:$2,0)),#REF!*(( 1+BB4/400)))</f>
        <v>3473.4</v>
      </c>
      <c r="BC31" s="61">
        <f ca="1">IF(TODAY()&gt;=BC$2,INDEX(data_pull!$A:$AE,MATCH(BC$2,data_pull!$B:$B,0),MATCH($A31,data_pull!$2:$2,0)),#REF!*(( 1+BC4/400)))</f>
        <v>3578.8</v>
      </c>
      <c r="BD31" s="61">
        <f ca="1">IF(TODAY()&gt;=BD$2,INDEX(data_pull!$A:$AE,MATCH(BD$2,data_pull!$B:$B,0),MATCH($A31,data_pull!$2:$2,0)),#REF!*(( 1+BD4/400)))</f>
        <v>3689.2</v>
      </c>
      <c r="BE31" s="61">
        <f ca="1">IF(TODAY()&gt;=BE$2,INDEX(data_pull!$A:$AE,MATCH(BE$2,data_pull!$B:$B,0),MATCH($A31,data_pull!$2:$2,0)),#REF!*(( 1+BE4/400)))</f>
        <v>3794.7</v>
      </c>
      <c r="BF31" s="61">
        <f ca="1">IF(TODAY()&gt;=BF$2,INDEX(data_pull!$A:$AE,MATCH(BF$2,data_pull!$B:$B,0),MATCH($A31,data_pull!$2:$2,0)),#REF!*(( 1+BF4/400)))</f>
        <v>3908.1</v>
      </c>
      <c r="BG31" s="61">
        <f ca="1">IF(TODAY()&gt;=BG$2,INDEX(data_pull!$A:$AE,MATCH(BG$2,data_pull!$B:$B,0),MATCH($A31,data_pull!$2:$2,0)),#REF!*(( 1+BG4/400)))</f>
        <v>4009.6</v>
      </c>
      <c r="BH31" s="61">
        <f ca="1">IF(TODAY()&gt;=BH$2,INDEX(data_pull!$A:$AE,MATCH(BH$2,data_pull!$B:$B,0),MATCH($A31,data_pull!$2:$2,0)),#REF!*(( 1+BH4/400)))</f>
        <v>4084.3</v>
      </c>
      <c r="BI31" s="61">
        <f ca="1">IF(TODAY()&gt;=BI$2,INDEX(data_pull!$A:$AE,MATCH(BI$2,data_pull!$B:$B,0),MATCH($A31,data_pull!$2:$2,0)),#REF!*(( 1+BI4/400)))</f>
        <v>4148.6000000000004</v>
      </c>
      <c r="BJ31" s="61">
        <f ca="1">IF(TODAY()&gt;=BJ$2,INDEX(data_pull!$A:$AE,MATCH(BJ$2,data_pull!$B:$B,0),MATCH($A31,data_pull!$2:$2,0)),#REF!*(( 1+BJ4/400)))</f>
        <v>4230.2</v>
      </c>
      <c r="BK31" s="61">
        <f ca="1">IF(TODAY()&gt;=BK$2,INDEX(data_pull!$A:$AE,MATCH(BK$2,data_pull!$B:$B,0),MATCH($A31,data_pull!$2:$2,0)),#REF!*(( 1+BK4/400)))</f>
        <v>4294.8999999999996</v>
      </c>
      <c r="BL31" s="61">
        <f ca="1">IF(TODAY()&gt;=BL$2,INDEX(data_pull!$A:$AE,MATCH(BL$2,data_pull!$B:$B,0),MATCH($A31,data_pull!$2:$2,0)),#REF!*(( 1+BL4/400)))</f>
        <v>4386.8</v>
      </c>
      <c r="BM31" s="61">
        <f ca="1">IF(TODAY()&gt;=BM$2,INDEX(data_pull!$A:$AE,MATCH(BM$2,data_pull!$B:$B,0),MATCH($A31,data_pull!$2:$2,0)),#REF!*(( 1+BM4/400)))</f>
        <v>4444.1000000000004</v>
      </c>
      <c r="BN31" s="61">
        <f ca="1">IF(TODAY()&gt;=BN$2,INDEX(data_pull!$A:$AE,MATCH(BN$2,data_pull!$B:$B,0),MATCH($A31,data_pull!$2:$2,0)),BM31*(( 1+BN4/400)))</f>
        <v>4507.8999999999996</v>
      </c>
      <c r="BO31" s="61">
        <f ca="1">IF(TODAY()&gt;=BO$2,INDEX(data_pull!$A:$AE,MATCH(BO$2,data_pull!$B:$B,0),MATCH($A31,data_pull!$2:$2,0)),BN31*(( 1+BO4/400)))</f>
        <v>4545.3</v>
      </c>
      <c r="BP31" s="61">
        <f ca="1">IF(TODAY()&gt;=BP$2,INDEX(data_pull!$A:$AE,MATCH(BP$2,data_pull!$B:$B,0),MATCH($A31,data_pull!$2:$2,0)),BO31*(( 1+BP4/400)))</f>
        <v>4607.7</v>
      </c>
      <c r="BQ31" s="61">
        <f ca="1">IF(TODAY()&gt;=BQ$2,INDEX(data_pull!$A:$AE,MATCH(BQ$2,data_pull!$B:$B,0),MATCH($A31,data_pull!$2:$2,0)),BP31*(( 1+BQ4/400)))</f>
        <v>4657.6000000000004</v>
      </c>
      <c r="BR31" s="61">
        <f ca="1">IF(TODAY()&gt;=BR$2,INDEX(data_pull!$A:$AE,MATCH(BR$2,data_pull!$B:$B,0),MATCH($A31,data_pull!$2:$2,0)),BQ31*(( 1+BR4/400)))</f>
        <v>4722.2</v>
      </c>
      <c r="BS31" s="61">
        <f ca="1">IF(TODAY()&gt;=BS$2,INDEX(data_pull!$A:$AE,MATCH(BS$2,data_pull!$B:$B,0),MATCH($A31,data_pull!$2:$2,0)),BR31*(( 1+BS4/400)))</f>
        <v>4806.2</v>
      </c>
      <c r="BT31" s="61">
        <f ca="1">IF(TODAY()&gt;=BT$2,INDEX(data_pull!$A:$AE,MATCH(BT$2,data_pull!$B:$B,0),MATCH($A31,data_pull!$2:$2,0)),BS31*(( 1+BT4/400)))</f>
        <v>4884.6000000000004</v>
      </c>
      <c r="BU31" s="61">
        <f ca="1">IF(TODAY()&gt;=BU$2,INDEX(data_pull!$A:$AE,MATCH(BU$2,data_pull!$B:$B,0),MATCH($A31,data_pull!$2:$2,0)),BT31*(( 1+BU4/400)))</f>
        <v>5008</v>
      </c>
      <c r="BV31" s="61">
        <f ca="1">IF(TODAY()&gt;=BV$2,INDEX(data_pull!$A:$AE,MATCH(BV$2,data_pull!$B:$B,0),MATCH($A31,data_pull!$2:$2,0)),BU31*(( 1+BV4/400)))</f>
        <v>5073.3999999999996</v>
      </c>
      <c r="BW31" s="61">
        <f ca="1">IF(TODAY()&gt;=BW$2,INDEX(data_pull!$A:$AE,MATCH(BW$2,data_pull!$B:$B,0),MATCH($A31,data_pull!$2:$2,0)),BV31*(( 1+BW4/400)))</f>
        <v>5190</v>
      </c>
      <c r="BX31" s="61">
        <f ca="1">IF(TODAY()&gt;=BX$2,INDEX(data_pull!$A:$AE,MATCH(BX$2,data_pull!$B:$B,0),MATCH($A31,data_pull!$2:$2,0)),BW31*(( 1+BX4/400)))</f>
        <v>5282.8</v>
      </c>
      <c r="BY31" s="61">
        <f ca="1">IF(TODAY()&gt;=BY$2,INDEX(data_pull!$A:$AE,MATCH(BY$2,data_pull!$B:$B,0),MATCH($A31,data_pull!$2:$2,0)),BX31*(( 1+BY4/400)))</f>
        <v>5399.5</v>
      </c>
      <c r="BZ31" s="61">
        <f ca="1">IF(TODAY()&gt;=BZ$2,INDEX(data_pull!$A:$AE,MATCH(BZ$2,data_pull!$B:$B,0),MATCH($A31,data_pull!$2:$2,0)),BY31*(( 1+BZ4/400)))</f>
        <v>5511.3</v>
      </c>
      <c r="CA31" s="61">
        <f ca="1">IF(TODAY()&gt;=CA$2,INDEX(data_pull!$A:$AE,MATCH(CA$2,data_pull!$B:$B,0),MATCH($A31,data_pull!$2:$2,0)),BZ31*(( 1+CA4/400)))</f>
        <v>5612.5</v>
      </c>
      <c r="CB31" s="61">
        <f ca="1">IF(TODAY()&gt;=CB$2,INDEX(data_pull!$A:$AE,MATCH(CB$2,data_pull!$B:$B,0),MATCH($A31,data_pull!$2:$2,0)),CA31*(( 1+CB4/400)))</f>
        <v>5695.4</v>
      </c>
      <c r="CC31" s="61">
        <f ca="1">IF(TODAY()&gt;=CC$2,INDEX(data_pull!$A:$AE,MATCH(CC$2,data_pull!$B:$B,0),MATCH($A31,data_pull!$2:$2,0)),CB31*(( 1+CC4/400)))</f>
        <v>5747.2</v>
      </c>
      <c r="CD31" s="61">
        <f ca="1">IF(TODAY()&gt;=CD$2,INDEX(data_pull!$A:$AE,MATCH(CD$2,data_pull!$B:$B,0),MATCH($A31,data_pull!$2:$2,0)),CC31*(( 1+CD4/400)))</f>
        <v>5872.7</v>
      </c>
      <c r="CE31" s="61">
        <f ca="1">IF(TODAY()&gt;=CE$2,INDEX(data_pull!$A:$AE,MATCH(CE$2,data_pull!$B:$B,0),MATCH($A31,data_pull!$2:$2,0)),CD31*(( 1+CE4/400)))</f>
        <v>5960</v>
      </c>
      <c r="CF31" s="61">
        <f ca="1">IF(TODAY()&gt;=CF$2,INDEX(data_pull!$A:$AE,MATCH(CF$2,data_pull!$B:$B,0),MATCH($A31,data_pull!$2:$2,0)),CE31*(( 1+CF4/400)))</f>
        <v>6015.1</v>
      </c>
      <c r="CG31" s="61">
        <f ca="1">IF(TODAY()&gt;=CG$2,INDEX(data_pull!$A:$AE,MATCH(CG$2,data_pull!$B:$B,0),MATCH($A31,data_pull!$2:$2,0)),CF31*(( 1+CG4/400)))</f>
        <v>6004.7</v>
      </c>
      <c r="CH31" s="61">
        <f ca="1">IF(TODAY()&gt;=CH$2,INDEX(data_pull!$A:$AE,MATCH(CH$2,data_pull!$B:$B,0),MATCH($A31,data_pull!$2:$2,0)),CG31*(( 1+CH4/400)))</f>
        <v>6035.2</v>
      </c>
      <c r="CI31" s="61">
        <f ca="1">IF(TODAY()&gt;=CI$2,INDEX(data_pull!$A:$AE,MATCH(CI$2,data_pull!$B:$B,0),MATCH($A31,data_pull!$2:$2,0)),CH31*(( 1+CI4/400)))</f>
        <v>6126.9</v>
      </c>
      <c r="CJ31" s="61">
        <f ca="1">IF(TODAY()&gt;=CJ$2,INDEX(data_pull!$A:$AE,MATCH(CJ$2,data_pull!$B:$B,0),MATCH($A31,data_pull!$2:$2,0)),CI31*(( 1+CJ4/400)))</f>
        <v>6205.9</v>
      </c>
      <c r="CK31" s="61">
        <f ca="1">IF(TODAY()&gt;=CK$2,INDEX(data_pull!$A:$AE,MATCH(CK$2,data_pull!$B:$B,0),MATCH($A31,data_pull!$2:$2,0)),CJ31*(( 1+CK4/400)))</f>
        <v>6264.5</v>
      </c>
      <c r="CL31" s="61">
        <f ca="1">IF(TODAY()&gt;=CL$2,INDEX(data_pull!$A:$AE,MATCH(CL$2,data_pull!$B:$B,0),MATCH($A31,data_pull!$2:$2,0)),#REF!*(( 1+CL4/400)))</f>
        <v>6363.1</v>
      </c>
      <c r="CM31" s="61">
        <f ca="1">IF(TODAY()&gt;=CM$2,INDEX(data_pull!$A:$AE,MATCH(CM$2,data_pull!$B:$B,0),MATCH($A31,data_pull!$2:$2,0)),#REF!*(( 1+CM4/400)))</f>
        <v>6470.8</v>
      </c>
      <c r="CN31" s="61">
        <f ca="1">IF(TODAY()&gt;=CN$2,INDEX(data_pull!$A:$AE,MATCH(CN$2,data_pull!$B:$B,0),MATCH($A31,data_pull!$2:$2,0)),#REF!*(( 1+CN4/400)))</f>
        <v>6566.6</v>
      </c>
      <c r="CO31" s="61">
        <f ca="1">IF(TODAY()&gt;=CO$2,INDEX(data_pull!$A:$AE,MATCH(CO$2,data_pull!$B:$B,0),MATCH($A31,data_pull!$2:$2,0)),#REF!*(( 1+CO4/400)))</f>
        <v>6680.8</v>
      </c>
      <c r="CP31" s="61">
        <f ca="1">IF(TODAY()&gt;=CP$2,INDEX(data_pull!$A:$AE,MATCH(CP$2,data_pull!$B:$B,0),MATCH($A31,data_pull!$2:$2,0)),#REF!*(( 1+CP4/400)))</f>
        <v>6729.5</v>
      </c>
      <c r="CQ31" s="61">
        <f ca="1">IF(TODAY()&gt;=CQ$2,INDEX(data_pull!$A:$AE,MATCH(CQ$2,data_pull!$B:$B,0),MATCH($A31,data_pull!$2:$2,0)),#REF!*(( 1+CQ4/400)))</f>
        <v>6808.9</v>
      </c>
      <c r="CR31" s="61">
        <f ca="1">IF(TODAY()&gt;=CR$2,INDEX(data_pull!$A:$AE,MATCH(CR$2,data_pull!$B:$B,0),MATCH($A31,data_pull!$2:$2,0)),#REF!*(( 1+CR4/400)))</f>
        <v>6882.1</v>
      </c>
      <c r="CS31" s="61">
        <f ca="1">IF(TODAY()&gt;=CS$2,INDEX(data_pull!$A:$AE,MATCH(CS$2,data_pull!$B:$B,0),MATCH($A31,data_pull!$2:$2,0)),#REF!*(( 1+CS4/400)))</f>
        <v>7013.7</v>
      </c>
      <c r="CT31" s="61">
        <f ca="1">IF(TODAY()&gt;=CT$2,INDEX(data_pull!$A:$AE,MATCH(CT$2,data_pull!$B:$B,0),MATCH($A31,data_pull!$2:$2,0)),#REF!*(( 1+CT4/400)))</f>
        <v>7115.7</v>
      </c>
      <c r="CU31" s="61">
        <f ca="1">IF(TODAY()&gt;=CU$2,INDEX(data_pull!$A:$AE,MATCH(CU$2,data_pull!$B:$B,0),MATCH($A31,data_pull!$2:$2,0)),#REF!*(( 1+CU4/400)))</f>
        <v>7246.9</v>
      </c>
      <c r="CV31" s="61">
        <f ca="1">IF(TODAY()&gt;=CV$2,INDEX(data_pull!$A:$AE,MATCH(CV$2,data_pull!$B:$B,0),MATCH($A31,data_pull!$2:$2,0)),#REF!*(( 1+CV4/400)))</f>
        <v>7331.1</v>
      </c>
      <c r="CW31" s="61">
        <f ca="1">IF(TODAY()&gt;=CW$2,INDEX(data_pull!$A:$AE,MATCH(CW$2,data_pull!$B:$B,0),MATCH($A31,data_pull!$2:$2,0)),#REF!*(( 1+CW4/400)))</f>
        <v>7455.3</v>
      </c>
      <c r="CX31" s="61">
        <f ca="1">IF(TODAY()&gt;=CX$2,INDEX(data_pull!$A:$AE,MATCH(CX$2,data_pull!$B:$B,0),MATCH($A31,data_pull!$2:$2,0)),#REF!*(( 1+CX4/400)))</f>
        <v>7522.3</v>
      </c>
      <c r="CY31" s="61">
        <f ca="1">IF(TODAY()&gt;=CY$2,INDEX(data_pull!$A:$AE,MATCH(CY$2,data_pull!$B:$B,0),MATCH($A31,data_pull!$2:$2,0)),#REF!*(( 1+CY4/400)))</f>
        <v>7581</v>
      </c>
      <c r="CZ31" s="61">
        <f ca="1">IF(TODAY()&gt;=CZ$2,INDEX(data_pull!$A:$AE,MATCH(CZ$2,data_pull!$B:$B,0),MATCH($A31,data_pull!$2:$2,0)),#REF!*(( 1+CZ4/400)))</f>
        <v>7683.1</v>
      </c>
      <c r="DA31" s="61">
        <f ca="1">IF(TODAY()&gt;=DA$2,INDEX(data_pull!$A:$AE,MATCH(DA$2,data_pull!$B:$B,0),MATCH($A31,data_pull!$2:$2,0)),#REF!*(( 1+DA4/400)))</f>
        <v>7772.6</v>
      </c>
      <c r="DB31" s="61">
        <f ca="1">IF(TODAY()&gt;=DB$2,INDEX(data_pull!$A:$AE,MATCH(DB$2,data_pull!$B:$B,0),MATCH($A31,data_pull!$2:$2,0)),#REF!*(( 1+DB4/400)))</f>
        <v>7868.5</v>
      </c>
      <c r="DC31" s="61">
        <f ca="1">IF(TODAY()&gt;=DC$2,INDEX(data_pull!$A:$AE,MATCH(DC$2,data_pull!$B:$B,0),MATCH($A31,data_pull!$2:$2,0)),#REF!*(( 1+DC4/400)))</f>
        <v>8032.8</v>
      </c>
      <c r="DD31" s="61">
        <f ca="1">IF(TODAY()&gt;=DD$2,INDEX(data_pull!$A:$AE,MATCH(DD$2,data_pull!$B:$B,0),MATCH($A31,data_pull!$2:$2,0)),#REF!*(( 1+DD4/400)))</f>
        <v>8131.4</v>
      </c>
      <c r="DE31" s="61">
        <f ca="1">IF(TODAY()&gt;=DE$2,INDEX(data_pull!$A:$AE,MATCH(DE$2,data_pull!$B:$B,0),MATCH($A31,data_pull!$2:$2,0)),#REF!*(( 1+DE4/400)))</f>
        <v>8259.7999999999993</v>
      </c>
      <c r="DF31" s="61">
        <f ca="1">IF(TODAY()&gt;=DF$2,INDEX(data_pull!$A:$AE,MATCH(DF$2,data_pull!$B:$B,0),MATCH($A31,data_pull!$2:$2,0)),DE31*(( 1+DF4/400)))</f>
        <v>8362.7000000000007</v>
      </c>
      <c r="DG31" s="61">
        <f ca="1">IF(TODAY()&gt;=DG$2,INDEX(data_pull!$A:$AE,MATCH(DG$2,data_pull!$B:$B,0),MATCH($A31,data_pull!$2:$2,0)),DF31*(( 1+DG4/400)))</f>
        <v>8518.7999999999993</v>
      </c>
      <c r="DH31" s="61">
        <f ca="1">IF(TODAY()&gt;=DH$2,INDEX(data_pull!$A:$AE,MATCH(DH$2,data_pull!$B:$B,0),MATCH($A31,data_pull!$2:$2,0)),DG31*(( 1+DH4/400)))</f>
        <v>8662.7999999999993</v>
      </c>
      <c r="DI31" s="61">
        <f ca="1">IF(TODAY()&gt;=DI$2,INDEX(data_pull!$A:$AE,MATCH(DI$2,data_pull!$B:$B,0),MATCH($A31,data_pull!$2:$2,0)),DH31*(( 1+DI4/400)))</f>
        <v>8765.9</v>
      </c>
      <c r="DJ31" s="61">
        <f ca="1">IF(TODAY()&gt;=DJ$2,INDEX(data_pull!$A:$AE,MATCH(DJ$2,data_pull!$B:$B,0),MATCH($A31,data_pull!$2:$2,0)),DI31*(( 1+DJ4/400)))</f>
        <v>8866.5</v>
      </c>
      <c r="DK31" s="61">
        <f ca="1">IF(TODAY()&gt;=DK$2,INDEX(data_pull!$A:$AE,MATCH(DK$2,data_pull!$B:$B,0),MATCH($A31,data_pull!$2:$2,0)),DJ31*(( 1+DK4/400)))</f>
        <v>8969.7000000000007</v>
      </c>
      <c r="DL31" s="61">
        <f ca="1">IF(TODAY()&gt;=DL$2,INDEX(data_pull!$A:$AE,MATCH(DL$2,data_pull!$B:$B,0),MATCH($A31,data_pull!$2:$2,0)),DK31*(( 1+DL4/400)))</f>
        <v>9121.1</v>
      </c>
      <c r="DM31" s="61">
        <f ca="1">IF(TODAY()&gt;=DM$2,INDEX(data_pull!$A:$AE,MATCH(DM$2,data_pull!$B:$B,0),MATCH($A31,data_pull!$2:$2,0)),DL31*(( 1+DM4/400)))</f>
        <v>9294</v>
      </c>
      <c r="DN31" s="61">
        <f ca="1">IF(TODAY()&gt;=DN$2,INDEX(data_pull!$A:$AE,MATCH(DN$2,data_pull!$B:$B,0),MATCH($A31,data_pull!$2:$2,0)),DM31*(( 1+DN4/400)))</f>
        <v>9417.2999999999993</v>
      </c>
      <c r="DO31" s="61">
        <f ca="1">IF(TODAY()&gt;=DO$2,INDEX(data_pull!$A:$AE,MATCH(DO$2,data_pull!$B:$B,0),MATCH($A31,data_pull!$2:$2,0)),DN31*(( 1+DO4/400)))</f>
        <v>9524.2000000000007</v>
      </c>
      <c r="DP31" s="61">
        <f ca="1">IF(TODAY()&gt;=DP$2,INDEX(data_pull!$A:$AE,MATCH(DP$2,data_pull!$B:$B,0),MATCH($A31,data_pull!$2:$2,0)),DO31*(( 1+DP4/400)))</f>
        <v>9681.9</v>
      </c>
      <c r="DQ31" s="61">
        <f ca="1">IF(TODAY()&gt;=DQ$2,INDEX(data_pull!$A:$AE,MATCH(DQ$2,data_pull!$B:$B,0),MATCH($A31,data_pull!$2:$2,0)),DP31*(( 1+DQ4/400)))</f>
        <v>9899.4</v>
      </c>
      <c r="DR31" s="61">
        <f ca="1">IF(TODAY()&gt;=DR$2,INDEX(data_pull!$A:$AE,MATCH(DR$2,data_pull!$B:$B,0),MATCH($A31,data_pull!$2:$2,0)),DQ31*(( 1+DR4/400)))</f>
        <v>10002.9</v>
      </c>
      <c r="DS31" s="61">
        <f ca="1">IF(TODAY()&gt;=DS$2,INDEX(data_pull!$A:$AE,MATCH(DS$2,data_pull!$B:$B,0),MATCH($A31,data_pull!$2:$2,0)),DR31*(( 1+DS4/400)))</f>
        <v>10247.700000000001</v>
      </c>
      <c r="DT31" s="61">
        <f ca="1">IF(TODAY()&gt;=DT$2,INDEX(data_pull!$A:$AE,MATCH(DT$2,data_pull!$B:$B,0),MATCH($A31,data_pull!$2:$2,0)),DS31*(( 1+DT4/400)))</f>
        <v>10319.799999999999</v>
      </c>
      <c r="DU31" s="61">
        <f ca="1">IF(TODAY()&gt;=DU$2,INDEX(data_pull!$A:$AE,MATCH(DU$2,data_pull!$B:$B,0),MATCH($A31,data_pull!$2:$2,0)),DT31*(( 1+DU4/400)))</f>
        <v>10439</v>
      </c>
      <c r="DV31" s="61">
        <f ca="1">IF(TODAY()&gt;=DV$2,INDEX(data_pull!$A:$AE,MATCH(DV$2,data_pull!$B:$B,0),MATCH($A31,data_pull!$2:$2,0)),DU31*(( 1+DV4/400)))</f>
        <v>10472.9</v>
      </c>
      <c r="DW31" s="61">
        <f ca="1">IF(TODAY()&gt;=DW$2,INDEX(data_pull!$A:$AE,MATCH(DW$2,data_pull!$B:$B,0),MATCH($A31,data_pull!$2:$2,0)),DV31*(( 1+DW4/400)))</f>
        <v>10597.8</v>
      </c>
      <c r="DX31" s="61">
        <f ca="1">IF(TODAY()&gt;=DX$2,INDEX(data_pull!$A:$AE,MATCH(DX$2,data_pull!$B:$B,0),MATCH($A31,data_pull!$2:$2,0)),DW31*(( 1+DX4/400)))</f>
        <v>10596.3</v>
      </c>
      <c r="DY31" s="61">
        <f ca="1">IF(TODAY()&gt;=DY$2,INDEX(data_pull!$A:$AE,MATCH(DY$2,data_pull!$B:$B,0),MATCH($A31,data_pull!$2:$2,0)),DX31*(( 1+DY4/400)))</f>
        <v>10660.3</v>
      </c>
      <c r="DZ31" s="61">
        <f ca="1">IF(TODAY()&gt;=DZ$2,INDEX(data_pull!$A:$AE,MATCH(DZ$2,data_pull!$B:$B,0),MATCH($A31,data_pull!$2:$2,0)),DY31*(( 1+DZ4/400)))</f>
        <v>10789</v>
      </c>
      <c r="EA31" s="61">
        <f ca="1">IF(TODAY()&gt;=EA$2,INDEX(data_pull!$A:$AE,MATCH(EA$2,data_pull!$B:$B,0),MATCH($A31,data_pull!$2:$2,0)),DZ31*(( 1+EA4/400)))</f>
        <v>10893.2</v>
      </c>
      <c r="EB31" s="61">
        <f ca="1">IF(TODAY()&gt;=EB$2,INDEX(data_pull!$A:$AE,MATCH(EB$2,data_pull!$B:$B,0),MATCH($A31,data_pull!$2:$2,0)),EA31*(( 1+EB4/400)))</f>
        <v>10992.1</v>
      </c>
      <c r="EC31" s="61">
        <f ca="1">IF(TODAY()&gt;=EC$2,INDEX(data_pull!$A:$AE,MATCH(EC$2,data_pull!$B:$B,0),MATCH($A31,data_pull!$2:$2,0)),EB31*(( 1+EC4/400)))</f>
        <v>11071.5</v>
      </c>
      <c r="ED31" s="61">
        <f ca="1">IF(TODAY()&gt;=ED$2,INDEX(data_pull!$A:$AE,MATCH(ED$2,data_pull!$B:$B,0),MATCH($A31,data_pull!$2:$2,0)),#REF!*(( 1+ED4/400)))</f>
        <v>11183.5</v>
      </c>
      <c r="EE31" s="61">
        <f ca="1">IF(TODAY()&gt;=EE$2,INDEX(data_pull!$A:$AE,MATCH(EE$2,data_pull!$B:$B,0),MATCH($A31,data_pull!$2:$2,0)),#REF!*(( 1+EE4/400)))</f>
        <v>11312.9</v>
      </c>
      <c r="EF31" s="61">
        <f ca="1">IF(TODAY()&gt;=EF$2,INDEX(data_pull!$A:$AE,MATCH(EF$2,data_pull!$B:$B,0),MATCH($A31,data_pull!$2:$2,0)),#REF!*(( 1+EF4/400)))</f>
        <v>11567.3</v>
      </c>
      <c r="EG31" s="61">
        <f ca="1">IF(TODAY()&gt;=EG$2,INDEX(data_pull!$A:$AE,MATCH(EG$2,data_pull!$B:$B,0),MATCH($A31,data_pull!$2:$2,0)),#REF!*(( 1+EG4/400)))</f>
        <v>11769.3</v>
      </c>
      <c r="EH31" s="61">
        <f ca="1">IF(TODAY()&gt;=EH$2,INDEX(data_pull!$A:$AE,MATCH(EH$2,data_pull!$B:$B,0),MATCH($A31,data_pull!$2:$2,0)),#REF!*(( 1+EH4/400)))</f>
        <v>11920.2</v>
      </c>
      <c r="EI31" s="61">
        <f ca="1">IF(TODAY()&gt;=EI$2,INDEX(data_pull!$A:$AE,MATCH(EI$2,data_pull!$B:$B,0),MATCH($A31,data_pull!$2:$2,0)),#REF!*(( 1+EI4/400)))</f>
        <v>12109</v>
      </c>
      <c r="EJ31" s="61">
        <f ca="1">IF(TODAY()&gt;=EJ$2,INDEX(data_pull!$A:$AE,MATCH(EJ$2,data_pull!$B:$B,0),MATCH($A31,data_pull!$2:$2,0)),#REF!*(( 1+EJ4/400)))</f>
        <v>12303.3</v>
      </c>
      <c r="EK31" s="61">
        <f ca="1">IF(TODAY()&gt;=EK$2,INDEX(data_pull!$A:$AE,MATCH(EK$2,data_pull!$B:$B,0),MATCH($A31,data_pull!$2:$2,0)),#REF!*(( 1+EK4/400)))</f>
        <v>12522.4</v>
      </c>
      <c r="EL31" s="61">
        <f ca="1">IF(TODAY()&gt;=EL$2,INDEX(data_pull!$A:$AE,MATCH(EL$2,data_pull!$B:$B,0),MATCH($A31,data_pull!$2:$2,0)),#REF!*(( 1+EL4/400)))</f>
        <v>12761.3</v>
      </c>
      <c r="EM31" s="61">
        <f ca="1">IF(TODAY()&gt;=EM$2,INDEX(data_pull!$A:$AE,MATCH(EM$2,data_pull!$B:$B,0),MATCH($A31,data_pull!$2:$2,0)),#REF!*(( 1+EM4/400)))</f>
        <v>12910</v>
      </c>
      <c r="EN31" s="61">
        <f ca="1">IF(TODAY()&gt;=EN$2,INDEX(data_pull!$A:$AE,MATCH(EN$2,data_pull!$B:$B,0),MATCH($A31,data_pull!$2:$2,0)),#REF!*(( 1+EN4/400)))</f>
        <v>13142.9</v>
      </c>
      <c r="EO31" s="61">
        <f ca="1">IF(TODAY()&gt;=EO$2,INDEX(data_pull!$A:$AE,MATCH(EO$2,data_pull!$B:$B,0),MATCH($A31,data_pull!$2:$2,0)),#REF!*(( 1+EO4/400)))</f>
        <v>13332.3</v>
      </c>
      <c r="EP31" s="61">
        <f ca="1">IF(TODAY()&gt;=EP$2,INDEX(data_pull!$A:$AE,MATCH(EP$2,data_pull!$B:$B,0),MATCH($A31,data_pull!$2:$2,0)),#REF!*(( 1+EP4/400)))</f>
        <v>13603.9</v>
      </c>
      <c r="EQ31" s="61">
        <f ca="1">IF(TODAY()&gt;=EQ$2,INDEX(data_pull!$A:$AE,MATCH(EQ$2,data_pull!$B:$B,0),MATCH($A31,data_pull!$2:$2,0)),#REF!*(( 1+EQ4/400)))</f>
        <v>13749.8</v>
      </c>
      <c r="ER31" s="61">
        <f ca="1">IF(TODAY()&gt;=ER$2,INDEX(data_pull!$A:$AE,MATCH(ER$2,data_pull!$B:$B,0),MATCH($A31,data_pull!$2:$2,0)),#REF!*(( 1+ER4/400)))</f>
        <v>13867.5</v>
      </c>
      <c r="ES31" s="61">
        <f ca="1">IF(TODAY()&gt;=ES$2,INDEX(data_pull!$A:$AE,MATCH(ES$2,data_pull!$B:$B,0),MATCH($A31,data_pull!$2:$2,0)),#REF!*(( 1+ES4/400)))</f>
        <v>14037.2</v>
      </c>
      <c r="ET31" s="61">
        <f ca="1">IF(TODAY()&gt;=ET$2,INDEX(data_pull!$A:$AE,MATCH(ET$2,data_pull!$B:$B,0),MATCH($A31,data_pull!$2:$2,0)),#REF!*(( 1+ET4/400)))</f>
        <v>14208.6</v>
      </c>
      <c r="EU31" s="61">
        <f ca="1">IF(TODAY()&gt;=EU$2,INDEX(data_pull!$A:$AE,MATCH(EU$2,data_pull!$B:$B,0),MATCH($A31,data_pull!$2:$2,0)),#REF!*(( 1+EU4/400)))</f>
        <v>14382.4</v>
      </c>
      <c r="EV31" s="61">
        <f ca="1">IF(TODAY()&gt;=EV$2,INDEX(data_pull!$A:$AE,MATCH(EV$2,data_pull!$B:$B,0),MATCH($A31,data_pull!$2:$2,0)),#REF!*(( 1+EV4/400)))</f>
        <v>14535</v>
      </c>
      <c r="EW31" s="61">
        <f ca="1">IF(TODAY()&gt;=EW$2,INDEX(data_pull!$A:$AE,MATCH(EW$2,data_pull!$B:$B,0),MATCH($A31,data_pull!$2:$2,0)),A31*(( 1+EW4/400)))</f>
        <v>14681.5</v>
      </c>
      <c r="EX31" s="61">
        <f ca="1">IF(TODAY()&gt;=EX$2,INDEX(data_pull!$A:$AE,MATCH(EX$2,data_pull!$B:$B,0),MATCH($A31,data_pull!$2:$2,0)),EW31*(( 1+EX4/400)))</f>
        <v>14651</v>
      </c>
      <c r="EY31" s="61">
        <f ca="1">IF(TODAY()&gt;=EY$2,INDEX(data_pull!$A:$AE,MATCH(EY$2,data_pull!$B:$B,0),MATCH($A31,data_pull!$2:$2,0)),EX31*(( 1+EY4/400)))</f>
        <v>14805.6</v>
      </c>
      <c r="EZ31" s="61">
        <f ca="1">IF(TODAY()&gt;=EZ$2,INDEX(data_pull!$A:$AE,MATCH(EZ$2,data_pull!$B:$B,0),MATCH($A31,data_pull!$2:$2,0)),EY31*(( 1+EZ4/400)))</f>
        <v>14835.2</v>
      </c>
      <c r="FA31" s="61">
        <f ca="1">IF(TODAY()&gt;=FA$2,INDEX(data_pull!$A:$AE,MATCH(FA$2,data_pull!$B:$B,0),MATCH($A31,data_pull!$2:$2,0)),EZ31*(( 1+FA4/400)))</f>
        <v>14559.5</v>
      </c>
      <c r="FB31" s="61">
        <f ca="1">IF(TODAY()&gt;=FB$2,INDEX(data_pull!$A:$AE,MATCH(FB$2,data_pull!$B:$B,0),MATCH($A31,data_pull!$2:$2,0)),FA31*(( 1+FB4/400)))</f>
        <v>14394.5</v>
      </c>
      <c r="FC31" s="61">
        <f ca="1">IF(TODAY()&gt;=FC$2,INDEX(data_pull!$A:$AE,MATCH(FC$2,data_pull!$B:$B,0),MATCH($A31,data_pull!$2:$2,0)),FB31*(( 1+FC4/400)))</f>
        <v>14352.9</v>
      </c>
      <c r="FD31" s="61">
        <f ca="1">IF(TODAY()&gt;=FD$2,INDEX(data_pull!$A:$AE,MATCH(FD$2,data_pull!$B:$B,0),MATCH($A31,data_pull!$2:$2,0)),FC31*(( 1+FD4/400)))</f>
        <v>14420.3</v>
      </c>
      <c r="FE31" s="61">
        <f ca="1">IF(TODAY()&gt;=FE$2,INDEX(data_pull!$A:$AE,MATCH(FE$2,data_pull!$B:$B,0),MATCH($A31,data_pull!$2:$2,0)),FD31*(( 1+FE4/400)))</f>
        <v>14628</v>
      </c>
      <c r="FF31" s="61">
        <f ca="1">IF(TODAY()&gt;=FF$2,INDEX(data_pull!$A:$AE,MATCH(FF$2,data_pull!$B:$B,0),MATCH($A31,data_pull!$2:$2,0)),FE31*(( 1+FF4/400)))</f>
        <v>14721.4</v>
      </c>
      <c r="FG31" s="61">
        <f ca="1">IF(TODAY()&gt;=FG$2,INDEX(data_pull!$A:$AE,MATCH(FG$2,data_pull!$B:$B,0),MATCH($A31,data_pull!$2:$2,0)),FF31*(( 1+FG4/400)))</f>
        <v>14926.1</v>
      </c>
      <c r="FH31" s="61">
        <f ca="1">IF(TODAY()&gt;=FH$2,INDEX(data_pull!$A:$AE,MATCH(FH$2,data_pull!$B:$B,0),MATCH($A31,data_pull!$2:$2,0)),FG31*(( 1+FH4/400)))</f>
        <v>15079.9</v>
      </c>
      <c r="FI31" s="61">
        <f ca="1">IF(TODAY()&gt;=FI$2,INDEX(data_pull!$A:$AE,MATCH(FI$2,data_pull!$B:$B,0),MATCH($A31,data_pull!$2:$2,0)),FH31*(( 1+FI4/400)))</f>
        <v>15240.8</v>
      </c>
      <c r="FJ31" s="61">
        <f ca="1">IF(TODAY()&gt;=FJ$2,INDEX(data_pull!$A:$AE,MATCH(FJ$2,data_pull!$B:$B,0),MATCH($A31,data_pull!$2:$2,0)),FI31*(( 1+FJ4/400)))</f>
        <v>15285.8</v>
      </c>
      <c r="FK31" s="61">
        <f ca="1">IF(TODAY()&gt;=FK$2,INDEX(data_pull!$A:$AE,MATCH(FK$2,data_pull!$B:$B,0),MATCH($A31,data_pull!$2:$2,0)),FJ31*(( 1+FK4/400)))</f>
        <v>15496.2</v>
      </c>
      <c r="FL31" s="61">
        <f ca="1">IF(TODAY()&gt;=FL$2,INDEX(data_pull!$A:$AE,MATCH(FL$2,data_pull!$B:$B,0),MATCH($A31,data_pull!$2:$2,0)),FK31*(( 1+FL4/400)))</f>
        <v>15591.9</v>
      </c>
      <c r="FM31" s="61">
        <f ca="1">IF(TODAY()&gt;=FM$2,INDEX(data_pull!$A:$AE,MATCH(FM$2,data_pull!$B:$B,0),MATCH($A31,data_pull!$2:$2,0)),FL31*(( 1+FM4/400)))</f>
        <v>15796.5</v>
      </c>
      <c r="FN31" s="61">
        <f ca="1">IF(TODAY()&gt;=FN$2,INDEX(data_pull!$A:$AE,MATCH(FN$2,data_pull!$B:$B,0),MATCH($A31,data_pull!$2:$2,0)),FM31*(( 1+FN4/400)))</f>
        <v>16019.8</v>
      </c>
      <c r="FO31" s="61">
        <f ca="1">IF(TODAY()&gt;=FO$2,INDEX(data_pull!$A:$AE,MATCH(FO$2,data_pull!$B:$B,0),MATCH($A31,data_pull!$2:$2,0)),FN31*(( 1+FO4/400)))</f>
        <v>16152.3</v>
      </c>
      <c r="FP31" s="61">
        <f ca="1">IF(TODAY()&gt;=FP$2,INDEX(data_pull!$A:$AE,MATCH(FP$2,data_pull!$B:$B,0),MATCH($A31,data_pull!$2:$2,0)),FO31*(( 1+FP4/400)))</f>
        <v>16257.2</v>
      </c>
      <c r="FQ31" s="61">
        <f ca="1">IF(TODAY()&gt;=FQ$2,INDEX(data_pull!$A:$AE,MATCH(FQ$2,data_pull!$B:$B,0),MATCH($A31,data_pull!$2:$2,0)),FP31*(( 1+FQ4/400)))</f>
        <v>16358.9</v>
      </c>
      <c r="FR31" s="61">
        <f ca="1">IF(TODAY()&gt;=FR$2,INDEX(data_pull!$A:$AE,MATCH(FR$2,data_pull!$B:$B,0),MATCH($A31,data_pull!$2:$2,0)),FQ31*(( 1+FR4/400)))</f>
        <v>16569.599999999999</v>
      </c>
      <c r="FS31" s="61">
        <f ca="1">IF(TODAY()&gt;=FS$2,INDEX(data_pull!$A:$AE,MATCH(FS$2,data_pull!$B:$B,0),MATCH($A31,data_pull!$2:$2,0)),FR31*(( 1+FS4/400)))</f>
        <v>16637.900000000001</v>
      </c>
      <c r="FT31" s="61">
        <f ca="1">IF(TODAY()&gt;=FT$2,INDEX(data_pull!$A:$AE,MATCH(FT$2,data_pull!$B:$B,0),MATCH($A31,data_pull!$2:$2,0)),FS31*(( 1+FT4/400)))</f>
        <v>16848.7</v>
      </c>
      <c r="FU31" s="61">
        <f ca="1">IF(TODAY()&gt;=FU$2,INDEX(data_pull!$A:$AE,MATCH(FU$2,data_pull!$B:$B,0),MATCH($A31,data_pull!$2:$2,0)),FT31*(( 1+FU4/400)))</f>
        <v>17083.099999999999</v>
      </c>
      <c r="FV31" s="61">
        <f ca="1">IF(TODAY()&gt;=FV$2,INDEX(data_pull!$A:$AE,MATCH(FV$2,data_pull!$B:$B,0),MATCH($A31,data_pull!$2:$2,0)),FU31*(( 1+FV4/400)))</f>
        <v>17102.900000000001</v>
      </c>
      <c r="FW31" s="61">
        <f ca="1">IF(TODAY()&gt;=FW$2,INDEX(data_pull!$A:$AE,MATCH(FW$2,data_pull!$B:$B,0),MATCH($A31,data_pull!$2:$2,0)),FV31*(( 1+FW4/400)))</f>
        <v>17425.8</v>
      </c>
      <c r="FX31" s="61">
        <f ca="1">IF(TODAY()&gt;=FX$2,INDEX(data_pull!$A:$AE,MATCH(FX$2,data_pull!$B:$B,0),MATCH($A31,data_pull!$2:$2,0)),FW31*(( 1+FX4/400)))</f>
        <v>17719.8</v>
      </c>
      <c r="FY31" s="61">
        <f ca="1">IF(TODAY()&gt;=FY$2,INDEX(data_pull!$A:$AE,MATCH(FY$2,data_pull!$B:$B,0),MATCH($A31,data_pull!$2:$2,0)),FX31*(( 1+FY4/400)))</f>
        <v>17838.5</v>
      </c>
      <c r="FZ31" s="61">
        <f ca="1">IF(TODAY()&gt;=FZ$2,INDEX(data_pull!$A:$AE,MATCH(FZ$2,data_pull!$B:$B,0),MATCH($A31,data_pull!$2:$2,0)),FY31*(( 1+FZ4/400)))</f>
        <v>17970.400000000001</v>
      </c>
      <c r="GA31" s="61">
        <f ca="1">IF(TODAY()&gt;=GA$2,INDEX(data_pull!$A:$AE,MATCH(GA$2,data_pull!$B:$B,0),MATCH($A31,data_pull!$2:$2,0)),FZ31*(( 1+GA4/400)))</f>
        <v>18221.3</v>
      </c>
      <c r="GB31" s="61">
        <f ca="1">IF(TODAY()&gt;=GB$2,INDEX(data_pull!$A:$AE,MATCH(GB$2,data_pull!$B:$B,0),MATCH($A31,data_pull!$2:$2,0)),GA31*(( 1+GB4/400)))</f>
        <v>18331.099999999999</v>
      </c>
      <c r="GC31" s="61">
        <f ca="1">IF(TODAY()&gt;=GC$2,INDEX(data_pull!$A:$AE,MATCH(GC$2,data_pull!$B:$B,0),MATCH($A31,data_pull!$2:$2,0)),GB31*(( 1+GC4/400)))</f>
        <v>18354.400000000001</v>
      </c>
      <c r="GD31" s="61">
        <f ca="1">IF(TODAY()&gt;=GD$2,INDEX(data_pull!$A:$AE,MATCH(GD$2,data_pull!$B:$B,0),MATCH($A31,data_pull!$2:$2,0)),GC31*(( 1+GD4/400)))</f>
        <v>18409.099999999999</v>
      </c>
      <c r="GE31" s="61">
        <f ca="1">IF(TODAY()&gt;=GE$2,INDEX(data_pull!$A:$AE,MATCH(GE$2,data_pull!$B:$B,0),MATCH($A31,data_pull!$2:$2,0)),GD31*(( 1+GE4/400)))</f>
        <v>18640.7</v>
      </c>
      <c r="GF31" s="61">
        <f ca="1">IF(TODAY()&gt;=GF$2,INDEX(data_pull!$A:$AE,MATCH(GF$2,data_pull!$B:$B,0),MATCH($A31,data_pull!$2:$2,0)),GE31*(( 1+GF4/400)))</f>
        <v>18799.599999999999</v>
      </c>
      <c r="GG31" s="61">
        <f ca="1">IF(TODAY()&gt;=GG$2,INDEX(data_pull!$A:$AE,MATCH(GG$2,data_pull!$B:$B,0),MATCH($A31,data_pull!$2:$2,0)),GF31*(( 1+GG4/400)))</f>
        <v>18979.2</v>
      </c>
      <c r="GH31" s="61">
        <f ca="1">IF(TODAY()&gt;=GH$2,INDEX(data_pull!$A:$AE,MATCH(GH$2,data_pull!$B:$B,0),MATCH($A31,data_pull!$2:$2,0)),GG31*(( 1+GH4/400)))</f>
        <v>19162.599999999999</v>
      </c>
      <c r="GI31" s="61">
        <f ca="1">IF(TODAY()&gt;=GI$2,INDEX(data_pull!$A:$AE,MATCH(GI$2,data_pull!$B:$B,0),MATCH($A31,data_pull!$2:$2,0)),GH31*(( 1+GI4/400)))</f>
        <v>19359.099999999999</v>
      </c>
      <c r="GJ31" s="61">
        <f ca="1">IF(TODAY()&gt;=GJ$2,INDEX(data_pull!$A:$AE,MATCH(GJ$2,data_pull!$B:$B,0),MATCH($A31,data_pull!$2:$2,0)),GI31*(( 1+GJ4/400)))</f>
        <v>19588.099999999999</v>
      </c>
      <c r="GK31" s="61">
        <f ca="1">IF(TODAY()&gt;=GK$2,INDEX(data_pull!$A:$AE,MATCH(GK$2,data_pull!$B:$B,0),MATCH($A31,data_pull!$2:$2,0)),GJ31*(( 1+GK4/400)))</f>
        <v>19831.8</v>
      </c>
      <c r="GL31" s="61">
        <f ca="1">IF(TODAY()&gt;=GL$2,INDEX(data_pull!$A:$AE,MATCH(GL$2,data_pull!$B:$B,0),MATCH($A31,data_pull!$2:$2,0)),GK31*(( 1+GL4/400)))</f>
        <v>20041</v>
      </c>
      <c r="GM31" s="61">
        <f ca="1">IF(TODAY()&gt;=GM$2,INDEX(data_pull!$A:$AE,MATCH(GM$2,data_pull!$B:$B,0),MATCH($A31,data_pull!$2:$2,0)),GL31*(( 1+GM4/400)))</f>
        <v>20411.900000000001</v>
      </c>
      <c r="GN31" s="61">
        <f ca="1">IF(TODAY()&gt;=GN$2,INDEX(data_pull!$A:$AE,MATCH(GN$2,data_pull!$B:$B,0),MATCH($A31,data_pull!$2:$2,0)),GM31*(( 1+GN4/400)))</f>
        <v>20659</v>
      </c>
      <c r="GO31" s="61">
        <f ca="1">IF(TODAY()&gt;=GO$2,INDEX(data_pull!$A:$AE,MATCH(GO$2,data_pull!$B:$B,0),MATCH($A31,data_pull!$2:$2,0)),GN31*(( 1+GO4/400)))</f>
        <v>20917.650680000002</v>
      </c>
      <c r="GP31" s="61">
        <f ca="1">IF(TODAY()&gt;=GP$2,INDEX(data_pull!$A:$AE,MATCH(GP$2,data_pull!$B:$B,0),MATCH($A31,data_pull!$2:$2,0)),GO31*(( 1+GP4/400)))</f>
        <v>21174.780900983904</v>
      </c>
      <c r="GQ31" s="61">
        <f ca="1">IF(TODAY()&gt;=GQ$2,INDEX(data_pull!$A:$AE,MATCH(GQ$2,data_pull!$B:$B,0),MATCH($A31,data_pull!$2:$2,0)),GP31*(( 1+GQ4/400)))</f>
        <v>21424.16688304524</v>
      </c>
      <c r="GR31" s="61">
        <f ca="1">IF(TODAY()&gt;=GR$2,INDEX(data_pull!$A:$AE,MATCH(GR$2,data_pull!$B:$B,0),MATCH($A31,data_pull!$2:$2,0)),GQ31*(( 1+GR4/400)))</f>
        <v>21668.616627180785</v>
      </c>
      <c r="GS31" s="61">
        <f ca="1">IF(TODAY()&gt;=GS$2,INDEX(data_pull!$A:$AE,MATCH(GS$2,data_pull!$B:$B,0),MATCH($A31,data_pull!$2:$2,0)),GR31*(( 1+GS4/400)))</f>
        <v>21908.434041702109</v>
      </c>
      <c r="GT31" s="61">
        <f ca="1">IF(TODAY()&gt;=GT$2,INDEX(data_pull!$A:$AE,MATCH(GT$2,data_pull!$B:$B,0),MATCH($A31,data_pull!$2:$2,0)),GS31*(( 1+GT4/400)))</f>
        <v>22133.652743650808</v>
      </c>
      <c r="GU31" s="61">
        <f ca="1">IF(TODAY()&gt;=GU$2,INDEX(data_pull!$A:$AE,MATCH(GU$2,data_pull!$B:$B,0),MATCH($A31,data_pull!$2:$2,0)),GT31*(( 1+GU4/400)))</f>
        <v>22346.523148912871</v>
      </c>
      <c r="GV31" s="61">
        <f ca="1">IF(TODAY()&gt;=GV$2,INDEX(data_pull!$A:$AE,MATCH(GV$2,data_pull!$B:$B,0),MATCH($A31,data_pull!$2:$2,0)),GU31*(( 1+GV4/400)))</f>
        <v>22558.144723133079</v>
      </c>
      <c r="GW31" s="61">
        <f ca="1">IF(TODAY()&gt;=GW$2,INDEX(data_pull!$A:$AE,MATCH(GW$2,data_pull!$B:$B,0),MATCH($A31,data_pull!$2:$2,0)),GV31*(( 1+GW4/400)))</f>
        <v>22767.935469058219</v>
      </c>
      <c r="GX31" s="61">
        <f ca="1">IF(TODAY()&gt;=GX$2,INDEX(data_pull!$A:$AE,MATCH(GX$2,data_pull!$B:$B,0),MATCH($A31,data_pull!$2:$2,0)),GW31*(( 1+GX4/400)))</f>
        <v>22992.028873912423</v>
      </c>
      <c r="GY31" s="61">
        <f ca="1">IF(TODAY()&gt;=GY$2,INDEX(data_pull!$A:$AE,MATCH(GY$2,data_pull!$B:$B,0),MATCH($A31,data_pull!$2:$2,0)),GX31*(( 1+GY4/400)))</f>
        <v>23204.590180851741</v>
      </c>
      <c r="GZ31" s="61">
        <f ca="1">IF(TODAY()&gt;=GZ$2,INDEX(data_pull!$A:$AE,MATCH(GZ$2,data_pull!$B:$B,0),MATCH($A31,data_pull!$2:$2,0)),GY31*(( 1+GZ4/400)))</f>
        <v>23417.144226908345</v>
      </c>
      <c r="HA31" s="61">
        <f ca="1">IF(TODAY()&gt;=HA$2,INDEX(data_pull!$A:$AE,MATCH(HA$2,data_pull!$B:$B,0),MATCH($A31,data_pull!$2:$2,0)),GZ31*(( 1+HA4/400)))</f>
        <v>23631.52818230569</v>
      </c>
      <c r="HB31" s="61">
        <f ca="1">IF(TODAY()&gt;=HB$2,INDEX(data_pull!$A:$AE,MATCH(HB$2,data_pull!$B:$B,0),MATCH($A31,data_pull!$2:$2,0)),HA31*(( 1+HB4/400)))</f>
        <v>23863.648867876389</v>
      </c>
      <c r="HC31" s="61">
        <f ca="1">IF(TODAY()&gt;=HC$2,INDEX(data_pull!$A:$AE,MATCH(HC$2,data_pull!$B:$B,0),MATCH($A31,data_pull!$2:$2,0)),HB31*(( 1+HC4/400)))</f>
        <v>24083.79102868255</v>
      </c>
      <c r="HD31" s="61">
        <f ca="1">IF(TODAY()&gt;=HD$2,INDEX(data_pull!$A:$AE,MATCH(HD$2,data_pull!$B:$B,0),MATCH($A31,data_pull!$2:$2,0)),HC31*(( 1+HD4/400)))</f>
        <v>24308.071332637159</v>
      </c>
      <c r="HE31" s="61">
        <f ca="1">IF(TODAY()&gt;=HE$2,INDEX(data_pull!$A:$AE,MATCH(HE$2,data_pull!$B:$B,0),MATCH($A31,data_pull!$2:$2,0)),HD31*(( 1+HE4/400)))</f>
        <v>24535.716420667308</v>
      </c>
      <c r="HF31" s="61">
        <f ca="1">IF(TODAY()&gt;=HF$2,INDEX(data_pull!$A:$AE,MATCH(HF$2,data_pull!$B:$B,0),MATCH($A31,data_pull!$2:$2,0)),HE31*(( 1+HF4/400)))</f>
        <v>24780.828227709771</v>
      </c>
      <c r="HG31" s="61">
        <f ca="1">IF(TODAY()&gt;=HG$2,INDEX(data_pull!$A:$AE,MATCH(HG$2,data_pull!$B:$B,0),MATCH($A31,data_pull!$2:$2,0)),HF31*(( 1+HG4/400)))</f>
        <v>25015.254862743906</v>
      </c>
      <c r="HH31" s="61">
        <f ca="1">IF(TODAY()&gt;=HH$2,INDEX(data_pull!$A:$AE,MATCH(HH$2,data_pull!$B:$B,0),MATCH($A31,data_pull!$2:$2,0)),HG31*(( 1+HH4/400)))</f>
        <v>25256.026690797815</v>
      </c>
      <c r="HI31" s="61">
        <f ca="1">IF(TODAY()&gt;=HI$2,INDEX(data_pull!$A:$AE,MATCH(HI$2,data_pull!$B:$B,0),MATCH($A31,data_pull!$2:$2,0)),HH31*(( 1+HI4/400)))</f>
        <v>25500.315608964556</v>
      </c>
      <c r="HJ31" s="61">
        <f ca="1">IF(TODAY()&gt;=HJ$2,INDEX(data_pull!$A:$AE,MATCH(HJ$2,data_pull!$B:$B,0),MATCH($A31,data_pull!$2:$2,0)),HI31*(( 1+HJ4/400)))</f>
        <v>25758.251301349235</v>
      </c>
      <c r="HK31" s="61">
        <f ca="1">IF(TODAY()&gt;=HK$2,INDEX(data_pull!$A:$AE,MATCH(HK$2,data_pull!$B:$B,0),MATCH($A31,data_pull!$2:$2,0)),HJ31*(( 1+HK4/400)))</f>
        <v>26006.625239522495</v>
      </c>
      <c r="HL31" s="61">
        <f ca="1">IF(TODAY()&gt;=HL$2,INDEX(data_pull!$A:$AE,MATCH(HL$2,data_pull!$B:$B,0),MATCH($A31,data_pull!$2:$2,0)),HK31*(( 1+HL4/400)))</f>
        <v>26259.214587161357</v>
      </c>
      <c r="HM31" s="61">
        <f ca="1">IF(TODAY()&gt;=HM$2,INDEX(data_pull!$A:$AE,MATCH(HM$2,data_pull!$B:$B,0),MATCH($A31,data_pull!$2:$2,0)),HL31*(( 1+HM4/400)))</f>
        <v>26517.736554771964</v>
      </c>
      <c r="HN31" s="61">
        <f ca="1">IF(TODAY()&gt;=HN$2,INDEX(data_pull!$A:$AE,MATCH(HN$2,data_pull!$B:$B,0),MATCH($A31,data_pull!$2:$2,0)),HM31*(( 1+HN4/400)))</f>
        <v>26789.609648799764</v>
      </c>
      <c r="HO31" s="61">
        <f ca="1">IF(TODAY()&gt;=HO$2,INDEX(data_pull!$A:$AE,MATCH(HO$2,data_pull!$B:$B,0),MATCH($A31,data_pull!$2:$2,0)),HN31*(( 1+HO4/400)))</f>
        <v>27049.000044224267</v>
      </c>
      <c r="HP31" s="61">
        <f ca="1">IF(TODAY()&gt;=HP$2,INDEX(data_pull!$A:$AE,MATCH(HP$2,data_pull!$B:$B,0),MATCH($A31,data_pull!$2:$2,0)),HO31*(( 1+HP4/400)))</f>
        <v>27302.449174638652</v>
      </c>
      <c r="HQ31" s="61">
        <f ca="1">IF(TODAY()&gt;=HQ$2,INDEX(data_pull!$A:$AE,MATCH(HQ$2,data_pull!$B:$B,0),MATCH($A31,data_pull!$2:$2,0)),HP31*(( 1+HQ4/400)))</f>
        <v>27555.269853995807</v>
      </c>
      <c r="HR31" s="61">
        <f ca="1">IF(TODAY()&gt;=HR$2,INDEX(data_pull!$A:$AE,MATCH(HR$2,data_pull!$B:$B,0),MATCH($A31,data_pull!$2:$2,0)),HQ31*(( 1+HR4/400)))</f>
        <v>27822.762636103471</v>
      </c>
      <c r="HS31" s="61">
        <f ca="1">IF(TODAY()&gt;=HS$2,INDEX(data_pull!$A:$AE,MATCH(HS$2,data_pull!$B:$B,0),MATCH($A31,data_pull!$2:$2,0)),HR31*(( 1+HS4/400)))</f>
        <v>28079.984076674245</v>
      </c>
      <c r="HT31" s="61">
        <f ca="1">IF(TODAY()&gt;=HT$2,INDEX(data_pull!$A:$AE,MATCH(HT$2,data_pull!$B:$B,0),MATCH($A31,data_pull!$2:$2,0)),HS31*(( 1+HT4/400)))</f>
        <v>28342.882927592105</v>
      </c>
      <c r="HU31" s="61">
        <f ca="1">IF(TODAY()&gt;=HU$2,INDEX(data_pull!$A:$AE,MATCH(HU$2,data_pull!$B:$B,0),MATCH($A31,data_pull!$2:$2,0)),HT31*(( 1+HU4/400)))</f>
        <v>28613.770031172571</v>
      </c>
      <c r="HV31" s="61">
        <f ca="1">IF(TODAY()&gt;=HV$2,INDEX(data_pull!$A:$AE,MATCH(HV$2,data_pull!$B:$B,0),MATCH($A31,data_pull!$2:$2,0)),HU31*(( 1+HV4/400)))</f>
        <v>28905.630485490532</v>
      </c>
      <c r="HW31" s="61">
        <f ca="1">IF(TODAY()&gt;=HW$2,INDEX(data_pull!$A:$AE,MATCH(HW$2,data_pull!$B:$B,0),MATCH($A31,data_pull!$2:$2,0)),HV31*(( 1+HW4/400)))</f>
        <v>29190.784530229896</v>
      </c>
      <c r="HX31" s="61">
        <f ca="1">IF(TODAY()&gt;=HX$2,INDEX(data_pull!$A:$AE,MATCH(HX$2,data_pull!$B:$B,0),MATCH($A31,data_pull!$2:$2,0)),HW31*(( 1+HX4/400)))</f>
        <v>29478.021850007361</v>
      </c>
      <c r="HY31" s="61">
        <f ca="1">IF(TODAY()&gt;=HY$2,INDEX(data_pull!$A:$AE,MATCH(HY$2,data_pull!$B:$B,0),MATCH($A31,data_pull!$2:$2,0)),HX31*(( 1+HY4/400)))</f>
        <v>29765.211477881057</v>
      </c>
      <c r="HZ31" s="61">
        <f ca="1">IF(TODAY()&gt;=HZ$2,INDEX(data_pull!$A:$AE,MATCH(HZ$2,data_pull!$B:$B,0),MATCH($A31,data_pull!$2:$2,0)),HY31*(( 1+HZ4/400)))</f>
        <v>30063.682135975512</v>
      </c>
      <c r="IA31" s="61">
        <f ca="1">IF(TODAY()&gt;=IA$2,INDEX(data_pull!$A:$AE,MATCH(IA$2,data_pull!$B:$B,0),MATCH($A31,data_pull!$2:$2,0)),HZ31*(( 1+IA4/400)))</f>
        <v>30351.090937195437</v>
      </c>
      <c r="IB31" s="61">
        <f ca="1">IF(TODAY()&gt;=IB$2,INDEX(data_pull!$A:$AE,MATCH(IB$2,data_pull!$B:$B,0),MATCH($A31,data_pull!$2:$2,0)),IA31*(( 1+IB4/400)))</f>
        <v>30641.247366555024</v>
      </c>
      <c r="IC31" s="61">
        <f ca="1">IF(TODAY()&gt;=IC$2,INDEX(data_pull!$A:$AE,MATCH(IC$2,data_pull!$B:$B,0),MATCH($A31,data_pull!$2:$2,0)),IB31*(( 1+IC4/400)))</f>
        <v>30933.947882024044</v>
      </c>
      <c r="ID31" s="61"/>
    </row>
    <row r="32" spans="1:238">
      <c r="A32" s="73" t="s">
        <v>8</v>
      </c>
      <c r="B32" s="61">
        <f ca="1">IF(TODAY()&gt;=B$2,INDEX(data_pull!$A:$AE,MATCH(B$2,data_pull!$B:$B,0),MATCH($A32,data_pull!$2:$2,0)),#REF!*(( 1+B5/400)))</f>
        <v>4936.6000000000004</v>
      </c>
      <c r="C32" s="61">
        <f ca="1">IF(TODAY()&gt;=C$2,INDEX(data_pull!$A:$AE,MATCH(C$2,data_pull!$B:$B,0),MATCH($A32,data_pull!$2:$2,0)),#REF!*(( 1+C5/400)))</f>
        <v>4943.6000000000004</v>
      </c>
      <c r="D32" s="61">
        <f ca="1">IF(TODAY()&gt;=D$2,INDEX(data_pull!$A:$AE,MATCH(D$2,data_pull!$B:$B,0),MATCH($A32,data_pull!$2:$2,0)),#REF!*(( 1+D5/400)))</f>
        <v>4989.2</v>
      </c>
      <c r="E32" s="61">
        <f ca="1">IF(TODAY()&gt;=E$2,INDEX(data_pull!$A:$AE,MATCH(E$2,data_pull!$B:$B,0),MATCH($A32,data_pull!$2:$2,0)),#REF!*(( 1+E5/400)))</f>
        <v>4935.7</v>
      </c>
      <c r="F32" s="61">
        <f ca="1">IF(TODAY()&gt;=F$2,INDEX(data_pull!$A:$AE,MATCH(F$2,data_pull!$B:$B,0),MATCH($A32,data_pull!$2:$2,0)),#REF!*(( 1+F5/400)))</f>
        <v>5069.7</v>
      </c>
      <c r="G32" s="61">
        <f ca="1">IF(TODAY()&gt;=G$2,INDEX(data_pull!$A:$AE,MATCH(G$2,data_pull!$B:$B,0),MATCH($A32,data_pull!$2:$2,0)),#REF!*(( 1+G5/400)))</f>
        <v>5097.2</v>
      </c>
      <c r="H32" s="61">
        <f ca="1">IF(TODAY()&gt;=H$2,INDEX(data_pull!$A:$AE,MATCH(H$2,data_pull!$B:$B,0),MATCH($A32,data_pull!$2:$2,0)),#REF!*(( 1+H5/400)))</f>
        <v>5139.1000000000004</v>
      </c>
      <c r="I32" s="61">
        <f ca="1">IF(TODAY()&gt;=I$2,INDEX(data_pull!$A:$AE,MATCH(I$2,data_pull!$B:$B,0),MATCH($A32,data_pull!$2:$2,0)),#REF!*(( 1+I5/400)))</f>
        <v>5151.2</v>
      </c>
      <c r="J32" s="61">
        <f ca="1">IF(TODAY()&gt;=J$2,INDEX(data_pull!$A:$AE,MATCH(J$2,data_pull!$B:$B,0),MATCH($A32,data_pull!$2:$2,0)),#REF!*(( 1+J5/400)))</f>
        <v>5246</v>
      </c>
      <c r="K32" s="61">
        <f ca="1">IF(TODAY()&gt;=K$2,INDEX(data_pull!$A:$AE,MATCH(K$2,data_pull!$B:$B,0),MATCH($A32,data_pull!$2:$2,0)),#REF!*(( 1+K5/400)))</f>
        <v>5365</v>
      </c>
      <c r="L32" s="61">
        <f ca="1">IF(TODAY()&gt;=L$2,INDEX(data_pull!$A:$AE,MATCH(L$2,data_pull!$B:$B,0),MATCH($A32,data_pull!$2:$2,0)),#REF!*(( 1+L5/400)))</f>
        <v>5415.7</v>
      </c>
      <c r="M32" s="61">
        <f ca="1">IF(TODAY()&gt;=M$2,INDEX(data_pull!$A:$AE,MATCH(M$2,data_pull!$B:$B,0),MATCH($A32,data_pull!$2:$2,0)),#REF!*(( 1+M5/400)))</f>
        <v>5506.4</v>
      </c>
      <c r="N32" s="61">
        <f ca="1">IF(TODAY()&gt;=N$2,INDEX(data_pull!$A:$AE,MATCH(N$2,data_pull!$B:$B,0),MATCH($A32,data_pull!$2:$2,0)),#REF!*(( 1+N5/400)))</f>
        <v>5642.7</v>
      </c>
      <c r="O32" s="61">
        <f ca="1">IF(TODAY()&gt;=O$2,INDEX(data_pull!$A:$AE,MATCH(O$2,data_pull!$B:$B,0),MATCH($A32,data_pull!$2:$2,0)),#REF!*(( 1+O5/400)))</f>
        <v>5704.1</v>
      </c>
      <c r="P32" s="61">
        <f ca="1">IF(TODAY()&gt;=P$2,INDEX(data_pull!$A:$AE,MATCH(P$2,data_pull!$B:$B,0),MATCH($A32,data_pull!$2:$2,0)),#REF!*(( 1+P5/400)))</f>
        <v>5674.1</v>
      </c>
      <c r="Q32" s="61">
        <f ca="1">IF(TODAY()&gt;=Q$2,INDEX(data_pull!$A:$AE,MATCH(Q$2,data_pull!$B:$B,0),MATCH($A32,data_pull!$2:$2,0)),#REF!*(( 1+Q5/400)))</f>
        <v>5728</v>
      </c>
      <c r="R32" s="61">
        <f ca="1">IF(TODAY()&gt;=R$2,INDEX(data_pull!$A:$AE,MATCH(R$2,data_pull!$B:$B,0),MATCH($A32,data_pull!$2:$2,0)),#REF!*(( 1+R5/400)))</f>
        <v>5678.7</v>
      </c>
      <c r="S32" s="61">
        <f ca="1">IF(TODAY()&gt;=S$2,INDEX(data_pull!$A:$AE,MATCH(S$2,data_pull!$B:$B,0),MATCH($A32,data_pull!$2:$2,0)),#REF!*(( 1+S5/400)))</f>
        <v>5692.2</v>
      </c>
      <c r="T32" s="61">
        <f ca="1">IF(TODAY()&gt;=T$2,INDEX(data_pull!$A:$AE,MATCH(T$2,data_pull!$B:$B,0),MATCH($A32,data_pull!$2:$2,0)),#REF!*(( 1+T5/400)))</f>
        <v>5638.4</v>
      </c>
      <c r="U32" s="61">
        <f ca="1">IF(TODAY()&gt;=U$2,INDEX(data_pull!$A:$AE,MATCH(U$2,data_pull!$B:$B,0),MATCH($A32,data_pull!$2:$2,0)),#REF!*(( 1+U5/400)))</f>
        <v>5616.5</v>
      </c>
      <c r="V32" s="61">
        <f ca="1">IF(TODAY()&gt;=V$2,INDEX(data_pull!$A:$AE,MATCH(V$2,data_pull!$B:$B,0),MATCH($A32,data_pull!$2:$2,0)),U32*(( 1+V5/400)))</f>
        <v>5548.2</v>
      </c>
      <c r="W32" s="61">
        <f ca="1">IF(TODAY()&gt;=W$2,INDEX(data_pull!$A:$AE,MATCH(W$2,data_pull!$B:$B,0),MATCH($A32,data_pull!$2:$2,0)),V32*(( 1+W5/400)))</f>
        <v>5587.8</v>
      </c>
      <c r="X32" s="61">
        <f ca="1">IF(TODAY()&gt;=X$2,INDEX(data_pull!$A:$AE,MATCH(X$2,data_pull!$B:$B,0),MATCH($A32,data_pull!$2:$2,0)),W32*(( 1+X5/400)))</f>
        <v>5683.4</v>
      </c>
      <c r="Y32" s="61">
        <f ca="1">IF(TODAY()&gt;=Y$2,INDEX(data_pull!$A:$AE,MATCH(Y$2,data_pull!$B:$B,0),MATCH($A32,data_pull!$2:$2,0)),X32*(( 1+Y5/400)))</f>
        <v>5760</v>
      </c>
      <c r="Z32" s="61">
        <f ca="1">IF(TODAY()&gt;=Z$2,INDEX(data_pull!$A:$AE,MATCH(Z$2,data_pull!$B:$B,0),MATCH($A32,data_pull!$2:$2,0)),Y32*(( 1+Z5/400)))</f>
        <v>5889.5</v>
      </c>
      <c r="AA32" s="61">
        <f ca="1">IF(TODAY()&gt;=AA$2,INDEX(data_pull!$A:$AE,MATCH(AA$2,data_pull!$B:$B,0),MATCH($A32,data_pull!$2:$2,0)),Z32*(( 1+AA5/400)))</f>
        <v>5932.7</v>
      </c>
      <c r="AB32" s="61">
        <f ca="1">IF(TODAY()&gt;=AB$2,INDEX(data_pull!$A:$AE,MATCH(AB$2,data_pull!$B:$B,0),MATCH($A32,data_pull!$2:$2,0)),AA32*(( 1+AB5/400)))</f>
        <v>5965.3</v>
      </c>
      <c r="AC32" s="61">
        <f ca="1">IF(TODAY()&gt;=AC$2,INDEX(data_pull!$A:$AE,MATCH(AC$2,data_pull!$B:$B,0),MATCH($A32,data_pull!$2:$2,0)),AB32*(( 1+AC5/400)))</f>
        <v>6008.5</v>
      </c>
      <c r="AD32" s="61">
        <f ca="1">IF(TODAY()&gt;=AD$2,INDEX(data_pull!$A:$AE,MATCH(AD$2,data_pull!$B:$B,0),MATCH($A32,data_pull!$2:$2,0)),AC32*(( 1+AD5/400)))</f>
        <v>6079.5</v>
      </c>
      <c r="AE32" s="61">
        <f ca="1">IF(TODAY()&gt;=AE$2,INDEX(data_pull!$A:$AE,MATCH(AE$2,data_pull!$B:$B,0),MATCH($A32,data_pull!$2:$2,0)),AD32*(( 1+AE5/400)))</f>
        <v>6197.7</v>
      </c>
      <c r="AF32" s="61">
        <f ca="1">IF(TODAY()&gt;=AF$2,INDEX(data_pull!$A:$AE,MATCH(AF$2,data_pull!$B:$B,0),MATCH($A32,data_pull!$2:$2,0)),AE32*(( 1+AF5/400)))</f>
        <v>6309.5</v>
      </c>
      <c r="AG32" s="61">
        <f ca="1">IF(TODAY()&gt;=AG$2,INDEX(data_pull!$A:$AE,MATCH(AG$2,data_pull!$B:$B,0),MATCH($A32,data_pull!$2:$2,0)),AF32*(( 1+AG5/400)))</f>
        <v>6309.7</v>
      </c>
      <c r="AH32" s="61">
        <f ca="1">IF(TODAY()&gt;=AH$2,INDEX(data_pull!$A:$AE,MATCH(AH$2,data_pull!$B:$B,0),MATCH($A32,data_pull!$2:$2,0)),AG32*(( 1+AH5/400)))</f>
        <v>6329.8</v>
      </c>
      <c r="AI32" s="61">
        <f ca="1">IF(TODAY()&gt;=AI$2,INDEX(data_pull!$A:$AE,MATCH(AI$2,data_pull!$B:$B,0),MATCH($A32,data_pull!$2:$2,0)),AH32*(( 1+AI5/400)))</f>
        <v>6574.4</v>
      </c>
      <c r="AJ32" s="61">
        <f ca="1">IF(TODAY()&gt;=AJ$2,INDEX(data_pull!$A:$AE,MATCH(AJ$2,data_pull!$B:$B,0),MATCH($A32,data_pull!$2:$2,0)),AI32*(( 1+AJ5/400)))</f>
        <v>6640.5</v>
      </c>
      <c r="AK32" s="61">
        <f ca="1">IF(TODAY()&gt;=AK$2,INDEX(data_pull!$A:$AE,MATCH(AK$2,data_pull!$B:$B,0),MATCH($A32,data_pull!$2:$2,0)),AJ32*(( 1+AK5/400)))</f>
        <v>6729.8</v>
      </c>
      <c r="AL32" s="61">
        <f ca="1">IF(TODAY()&gt;=AL$2,INDEX(data_pull!$A:$AE,MATCH(AL$2,data_pull!$B:$B,0),MATCH($A32,data_pull!$2:$2,0)),AK32*(( 1+AL5/400)))</f>
        <v>6741.9</v>
      </c>
      <c r="AM32" s="61">
        <f ca="1">IF(TODAY()&gt;=AM$2,INDEX(data_pull!$A:$AE,MATCH(AM$2,data_pull!$B:$B,0),MATCH($A32,data_pull!$2:$2,0)),AL32*(( 1+AM5/400)))</f>
        <v>6749.1</v>
      </c>
      <c r="AN32" s="61">
        <f ca="1">IF(TODAY()&gt;=AN$2,INDEX(data_pull!$A:$AE,MATCH(AN$2,data_pull!$B:$B,0),MATCH($A32,data_pull!$2:$2,0)),AM32*(( 1+AN5/400)))</f>
        <v>6799.2</v>
      </c>
      <c r="AO32" s="61">
        <f ca="1">IF(TODAY()&gt;=AO$2,INDEX(data_pull!$A:$AE,MATCH(AO$2,data_pull!$B:$B,0),MATCH($A32,data_pull!$2:$2,0)),AN32*(( 1+AO5/400)))</f>
        <v>6816.2</v>
      </c>
      <c r="AP32" s="61">
        <f ca="1">IF(TODAY()&gt;=AP$2,INDEX(data_pull!$A:$AE,MATCH(AP$2,data_pull!$B:$B,0),MATCH($A32,data_pull!$2:$2,0)),AO32*(( 1+AP5/400)))</f>
        <v>6837.6</v>
      </c>
      <c r="AQ32" s="61">
        <f ca="1">IF(TODAY()&gt;=AQ$2,INDEX(data_pull!$A:$AE,MATCH(AQ$2,data_pull!$B:$B,0),MATCH($A32,data_pull!$2:$2,0)),AP32*(( 1+AQ5/400)))</f>
        <v>6696.8</v>
      </c>
      <c r="AR32" s="61">
        <f ca="1">IF(TODAY()&gt;=AR$2,INDEX(data_pull!$A:$AE,MATCH(AR$2,data_pull!$B:$B,0),MATCH($A32,data_pull!$2:$2,0)),AQ32*(( 1+AR5/400)))</f>
        <v>6688.8</v>
      </c>
      <c r="AS32" s="61">
        <f ca="1">IF(TODAY()&gt;=AS$2,INDEX(data_pull!$A:$AE,MATCH(AS$2,data_pull!$B:$B,0),MATCH($A32,data_pull!$2:$2,0)),AR32*(( 1+AS5/400)))</f>
        <v>6813.5</v>
      </c>
      <c r="AT32" s="61">
        <f ca="1">IF(TODAY()&gt;=AT$2,INDEX(data_pull!$A:$AE,MATCH(AT$2,data_pull!$B:$B,0),MATCH($A32,data_pull!$2:$2,0)),#REF!*(( 1+AT5/400)))</f>
        <v>6947</v>
      </c>
      <c r="AU32" s="61">
        <f ca="1">IF(TODAY()&gt;=AU$2,INDEX(data_pull!$A:$AE,MATCH(AU$2,data_pull!$B:$B,0),MATCH($A32,data_pull!$2:$2,0)),#REF!*(( 1+AU5/400)))</f>
        <v>6895.6</v>
      </c>
      <c r="AV32" s="61">
        <f ca="1">IF(TODAY()&gt;=AV$2,INDEX(data_pull!$A:$AE,MATCH(AV$2,data_pull!$B:$B,0),MATCH($A32,data_pull!$2:$2,0)),#REF!*(( 1+AV5/400)))</f>
        <v>6978.1</v>
      </c>
      <c r="AW32" s="61">
        <f ca="1">IF(TODAY()&gt;=AW$2,INDEX(data_pull!$A:$AE,MATCH(AW$2,data_pull!$B:$B,0),MATCH($A32,data_pull!$2:$2,0)),#REF!*(( 1+AW5/400)))</f>
        <v>6902.1</v>
      </c>
      <c r="AX32" s="61">
        <f ca="1">IF(TODAY()&gt;=AX$2,INDEX(data_pull!$A:$AE,MATCH(AX$2,data_pull!$B:$B,0),MATCH($A32,data_pull!$2:$2,0)),#REF!*(( 1+AX5/400)))</f>
        <v>6794.9</v>
      </c>
      <c r="AY32" s="61">
        <f ca="1">IF(TODAY()&gt;=AY$2,INDEX(data_pull!$A:$AE,MATCH(AY$2,data_pull!$B:$B,0),MATCH($A32,data_pull!$2:$2,0)),#REF!*(( 1+AY5/400)))</f>
        <v>6825.9</v>
      </c>
      <c r="AZ32" s="61">
        <f ca="1">IF(TODAY()&gt;=AZ$2,INDEX(data_pull!$A:$AE,MATCH(AZ$2,data_pull!$B:$B,0),MATCH($A32,data_pull!$2:$2,0)),#REF!*(( 1+AZ5/400)))</f>
        <v>6799.8</v>
      </c>
      <c r="BA32" s="61">
        <f ca="1">IF(TODAY()&gt;=BA$2,INDEX(data_pull!$A:$AE,MATCH(BA$2,data_pull!$B:$B,0),MATCH($A32,data_pull!$2:$2,0)),#REF!*(( 1+BA5/400)))</f>
        <v>6802.5</v>
      </c>
      <c r="BB32" s="61">
        <f ca="1">IF(TODAY()&gt;=BB$2,INDEX(data_pull!$A:$AE,MATCH(BB$2,data_pull!$B:$B,0),MATCH($A32,data_pull!$2:$2,0)),#REF!*(( 1+BB5/400)))</f>
        <v>6892.1</v>
      </c>
      <c r="BC32" s="61">
        <f ca="1">IF(TODAY()&gt;=BC$2,INDEX(data_pull!$A:$AE,MATCH(BC$2,data_pull!$B:$B,0),MATCH($A32,data_pull!$2:$2,0)),#REF!*(( 1+BC5/400)))</f>
        <v>7049</v>
      </c>
      <c r="BD32" s="61">
        <f ca="1">IF(TODAY()&gt;=BD$2,INDEX(data_pull!$A:$AE,MATCH(BD$2,data_pull!$B:$B,0),MATCH($A32,data_pull!$2:$2,0)),#REF!*(( 1+BD5/400)))</f>
        <v>7189.9</v>
      </c>
      <c r="BE32" s="61">
        <f ca="1">IF(TODAY()&gt;=BE$2,INDEX(data_pull!$A:$AE,MATCH(BE$2,data_pull!$B:$B,0),MATCH($A32,data_pull!$2:$2,0)),#REF!*(( 1+BE5/400)))</f>
        <v>7339.9</v>
      </c>
      <c r="BF32" s="61">
        <f ca="1">IF(TODAY()&gt;=BF$2,INDEX(data_pull!$A:$AE,MATCH(BF$2,data_pull!$B:$B,0),MATCH($A32,data_pull!$2:$2,0)),#REF!*(( 1+BF5/400)))</f>
        <v>7483.4</v>
      </c>
      <c r="BG32" s="61">
        <f ca="1">IF(TODAY()&gt;=BG$2,INDEX(data_pull!$A:$AE,MATCH(BG$2,data_pull!$B:$B,0),MATCH($A32,data_pull!$2:$2,0)),#REF!*(( 1+BG5/400)))</f>
        <v>7612.7</v>
      </c>
      <c r="BH32" s="61">
        <f ca="1">IF(TODAY()&gt;=BH$2,INDEX(data_pull!$A:$AE,MATCH(BH$2,data_pull!$B:$B,0),MATCH($A32,data_pull!$2:$2,0)),#REF!*(( 1+BH5/400)))</f>
        <v>7686.1</v>
      </c>
      <c r="BI32" s="61">
        <f ca="1">IF(TODAY()&gt;=BI$2,INDEX(data_pull!$A:$AE,MATCH(BI$2,data_pull!$B:$B,0),MATCH($A32,data_pull!$2:$2,0)),#REF!*(( 1+BI5/400)))</f>
        <v>7749.2</v>
      </c>
      <c r="BJ32" s="61">
        <f ca="1">IF(TODAY()&gt;=BJ$2,INDEX(data_pull!$A:$AE,MATCH(BJ$2,data_pull!$B:$B,0),MATCH($A32,data_pull!$2:$2,0)),#REF!*(( 1+BJ5/400)))</f>
        <v>7824.2</v>
      </c>
      <c r="BK32" s="61">
        <f ca="1">IF(TODAY()&gt;=BK$2,INDEX(data_pull!$A:$AE,MATCH(BK$2,data_pull!$B:$B,0),MATCH($A32,data_pull!$2:$2,0)),#REF!*(( 1+BK5/400)))</f>
        <v>7893.1</v>
      </c>
      <c r="BL32" s="61">
        <f ca="1">IF(TODAY()&gt;=BL$2,INDEX(data_pull!$A:$AE,MATCH(BL$2,data_pull!$B:$B,0),MATCH($A32,data_pull!$2:$2,0)),#REF!*(( 1+BL5/400)))</f>
        <v>8013.7</v>
      </c>
      <c r="BM32" s="61">
        <f ca="1">IF(TODAY()&gt;=BM$2,INDEX(data_pull!$A:$AE,MATCH(BM$2,data_pull!$B:$B,0),MATCH($A32,data_pull!$2:$2,0)),#REF!*(( 1+BM5/400)))</f>
        <v>8073.2</v>
      </c>
      <c r="BN32" s="61">
        <f ca="1">IF(TODAY()&gt;=BN$2,INDEX(data_pull!$A:$AE,MATCH(BN$2,data_pull!$B:$B,0),MATCH($A32,data_pull!$2:$2,0)),BM32*(( 1+BN5/400)))</f>
        <v>8148.6</v>
      </c>
      <c r="BO32" s="61">
        <f ca="1">IF(TODAY()&gt;=BO$2,INDEX(data_pull!$A:$AE,MATCH(BO$2,data_pull!$B:$B,0),MATCH($A32,data_pull!$2:$2,0)),BN32*(( 1+BO5/400)))</f>
        <v>8185.3</v>
      </c>
      <c r="BP32" s="61">
        <f ca="1">IF(TODAY()&gt;=BP$2,INDEX(data_pull!$A:$AE,MATCH(BP$2,data_pull!$B:$B,0),MATCH($A32,data_pull!$2:$2,0)),BO32*(( 1+BP5/400)))</f>
        <v>8263.6</v>
      </c>
      <c r="BQ32" s="61">
        <f ca="1">IF(TODAY()&gt;=BQ$2,INDEX(data_pull!$A:$AE,MATCH(BQ$2,data_pull!$B:$B,0),MATCH($A32,data_pull!$2:$2,0)),BP32*(( 1+BQ5/400)))</f>
        <v>8308</v>
      </c>
      <c r="BR32" s="61">
        <f ca="1">IF(TODAY()&gt;=BR$2,INDEX(data_pull!$A:$AE,MATCH(BR$2,data_pull!$B:$B,0),MATCH($A32,data_pull!$2:$2,0)),BQ32*(( 1+BR5/400)))</f>
        <v>8369.9</v>
      </c>
      <c r="BS32" s="61">
        <f ca="1">IF(TODAY()&gt;=BS$2,INDEX(data_pull!$A:$AE,MATCH(BS$2,data_pull!$B:$B,0),MATCH($A32,data_pull!$2:$2,0)),BR32*(( 1+BS5/400)))</f>
        <v>8460.2000000000007</v>
      </c>
      <c r="BT32" s="61">
        <f ca="1">IF(TODAY()&gt;=BT$2,INDEX(data_pull!$A:$AE,MATCH(BT$2,data_pull!$B:$B,0),MATCH($A32,data_pull!$2:$2,0)),BS32*(( 1+BT5/400)))</f>
        <v>8533.6</v>
      </c>
      <c r="BU32" s="61">
        <f ca="1">IF(TODAY()&gt;=BU$2,INDEX(data_pull!$A:$AE,MATCH(BU$2,data_pull!$B:$B,0),MATCH($A32,data_pull!$2:$2,0)),BT32*(( 1+BU5/400)))</f>
        <v>8680.2000000000007</v>
      </c>
      <c r="BV32" s="61">
        <f ca="1">IF(TODAY()&gt;=BV$2,INDEX(data_pull!$A:$AE,MATCH(BV$2,data_pull!$B:$B,0),MATCH($A32,data_pull!$2:$2,0)),BU32*(( 1+BV5/400)))</f>
        <v>8725</v>
      </c>
      <c r="BW32" s="61">
        <f ca="1">IF(TODAY()&gt;=BW$2,INDEX(data_pull!$A:$AE,MATCH(BW$2,data_pull!$B:$B,0),MATCH($A32,data_pull!$2:$2,0)),BV32*(( 1+BW5/400)))</f>
        <v>8839.6</v>
      </c>
      <c r="BX32" s="61">
        <f ca="1">IF(TODAY()&gt;=BX$2,INDEX(data_pull!$A:$AE,MATCH(BX$2,data_pull!$B:$B,0),MATCH($A32,data_pull!$2:$2,0)),BW32*(( 1+BX5/400)))</f>
        <v>8891.4</v>
      </c>
      <c r="BY32" s="61">
        <f ca="1">IF(TODAY()&gt;=BY$2,INDEX(data_pull!$A:$AE,MATCH(BY$2,data_pull!$B:$B,0),MATCH($A32,data_pull!$2:$2,0)),BX32*(( 1+BY5/400)))</f>
        <v>9009.9</v>
      </c>
      <c r="BZ32" s="61">
        <f ca="1">IF(TODAY()&gt;=BZ$2,INDEX(data_pull!$A:$AE,MATCH(BZ$2,data_pull!$B:$B,0),MATCH($A32,data_pull!$2:$2,0)),BY32*(( 1+BZ5/400)))</f>
        <v>9101.5</v>
      </c>
      <c r="CA32" s="61">
        <f ca="1">IF(TODAY()&gt;=CA$2,INDEX(data_pull!$A:$AE,MATCH(CA$2,data_pull!$B:$B,0),MATCH($A32,data_pull!$2:$2,0)),BZ32*(( 1+CA5/400)))</f>
        <v>9171</v>
      </c>
      <c r="CB32" s="61">
        <f ca="1">IF(TODAY()&gt;=CB$2,INDEX(data_pull!$A:$AE,MATCH(CB$2,data_pull!$B:$B,0),MATCH($A32,data_pull!$2:$2,0)),CA32*(( 1+CB5/400)))</f>
        <v>9238.9</v>
      </c>
      <c r="CC32" s="61">
        <f ca="1">IF(TODAY()&gt;=CC$2,INDEX(data_pull!$A:$AE,MATCH(CC$2,data_pull!$B:$B,0),MATCH($A32,data_pull!$2:$2,0)),CB32*(( 1+CC5/400)))</f>
        <v>9257.1</v>
      </c>
      <c r="CD32" s="61">
        <f ca="1">IF(TODAY()&gt;=CD$2,INDEX(data_pull!$A:$AE,MATCH(CD$2,data_pull!$B:$B,0),MATCH($A32,data_pull!$2:$2,0)),CC32*(( 1+CD5/400)))</f>
        <v>9358.2999999999993</v>
      </c>
      <c r="CE32" s="61">
        <f ca="1">IF(TODAY()&gt;=CE$2,INDEX(data_pull!$A:$AE,MATCH(CE$2,data_pull!$B:$B,0),MATCH($A32,data_pull!$2:$2,0)),CD32*(( 1+CE5/400)))</f>
        <v>9392.2999999999993</v>
      </c>
      <c r="CF32" s="61">
        <f ca="1">IF(TODAY()&gt;=CF$2,INDEX(data_pull!$A:$AE,MATCH(CF$2,data_pull!$B:$B,0),MATCH($A32,data_pull!$2:$2,0)),CE32*(( 1+CF5/400)))</f>
        <v>9398.5</v>
      </c>
      <c r="CG32" s="61">
        <f ca="1">IF(TODAY()&gt;=CG$2,INDEX(data_pull!$A:$AE,MATCH(CG$2,data_pull!$B:$B,0),MATCH($A32,data_pull!$2:$2,0)),CF32*(( 1+CG5/400)))</f>
        <v>9312.9</v>
      </c>
      <c r="CH32" s="61">
        <f ca="1">IF(TODAY()&gt;=CH$2,INDEX(data_pull!$A:$AE,MATCH(CH$2,data_pull!$B:$B,0),MATCH($A32,data_pull!$2:$2,0)),CG32*(( 1+CH5/400)))</f>
        <v>9269.4</v>
      </c>
      <c r="CI32" s="61">
        <f ca="1">IF(TODAY()&gt;=CI$2,INDEX(data_pull!$A:$AE,MATCH(CI$2,data_pull!$B:$B,0),MATCH($A32,data_pull!$2:$2,0)),CH32*(( 1+CI5/400)))</f>
        <v>9341.6</v>
      </c>
      <c r="CJ32" s="61">
        <f ca="1">IF(TODAY()&gt;=CJ$2,INDEX(data_pull!$A:$AE,MATCH(CJ$2,data_pull!$B:$B,0),MATCH($A32,data_pull!$2:$2,0)),CI32*(( 1+CJ5/400)))</f>
        <v>9388.7999999999993</v>
      </c>
      <c r="CK32" s="61">
        <f ca="1">IF(TODAY()&gt;=CK$2,INDEX(data_pull!$A:$AE,MATCH(CK$2,data_pull!$B:$B,0),MATCH($A32,data_pull!$2:$2,0)),CJ32*(( 1+CK5/400)))</f>
        <v>9421.6</v>
      </c>
      <c r="CL32" s="61">
        <f ca="1">IF(TODAY()&gt;=CL$2,INDEX(data_pull!$A:$AE,MATCH(CL$2,data_pull!$B:$B,0),MATCH($A32,data_pull!$2:$2,0)),#REF!*(( 1+CL5/400)))</f>
        <v>9534.2999999999993</v>
      </c>
      <c r="CM32" s="61">
        <f ca="1">IF(TODAY()&gt;=CM$2,INDEX(data_pull!$A:$AE,MATCH(CM$2,data_pull!$B:$B,0),MATCH($A32,data_pull!$2:$2,0)),#REF!*(( 1+CM5/400)))</f>
        <v>9637.7000000000007</v>
      </c>
      <c r="CN32" s="61">
        <f ca="1">IF(TODAY()&gt;=CN$2,INDEX(data_pull!$A:$AE,MATCH(CN$2,data_pull!$B:$B,0),MATCH($A32,data_pull!$2:$2,0)),#REF!*(( 1+CN5/400)))</f>
        <v>9733</v>
      </c>
      <c r="CO32" s="61">
        <f ca="1">IF(TODAY()&gt;=CO$2,INDEX(data_pull!$A:$AE,MATCH(CO$2,data_pull!$B:$B,0),MATCH($A32,data_pull!$2:$2,0)),#REF!*(( 1+CO5/400)))</f>
        <v>9834.5</v>
      </c>
      <c r="CP32" s="61">
        <f ca="1">IF(TODAY()&gt;=CP$2,INDEX(data_pull!$A:$AE,MATCH(CP$2,data_pull!$B:$B,0),MATCH($A32,data_pull!$2:$2,0)),#REF!*(( 1+CP5/400)))</f>
        <v>9851</v>
      </c>
      <c r="CQ32" s="61">
        <f ca="1">IF(TODAY()&gt;=CQ$2,INDEX(data_pull!$A:$AE,MATCH(CQ$2,data_pull!$B:$B,0),MATCH($A32,data_pull!$2:$2,0)),#REF!*(( 1+CQ5/400)))</f>
        <v>9908.2999999999993</v>
      </c>
      <c r="CR32" s="61">
        <f ca="1">IF(TODAY()&gt;=CR$2,INDEX(data_pull!$A:$AE,MATCH(CR$2,data_pull!$B:$B,0),MATCH($A32,data_pull!$2:$2,0)),#REF!*(( 1+CR5/400)))</f>
        <v>9955.6</v>
      </c>
      <c r="CS32" s="61">
        <f ca="1">IF(TODAY()&gt;=CS$2,INDEX(data_pull!$A:$AE,MATCH(CS$2,data_pull!$B:$B,0),MATCH($A32,data_pull!$2:$2,0)),#REF!*(( 1+CS5/400)))</f>
        <v>10091</v>
      </c>
      <c r="CT32" s="61">
        <f ca="1">IF(TODAY()&gt;=CT$2,INDEX(data_pull!$A:$AE,MATCH(CT$2,data_pull!$B:$B,0),MATCH($A32,data_pull!$2:$2,0)),#REF!*(( 1+CT5/400)))</f>
        <v>10189</v>
      </c>
      <c r="CU32" s="61">
        <f ca="1">IF(TODAY()&gt;=CU$2,INDEX(data_pull!$A:$AE,MATCH(CU$2,data_pull!$B:$B,0),MATCH($A32,data_pull!$2:$2,0)),#REF!*(( 1+CU5/400)))</f>
        <v>10327</v>
      </c>
      <c r="CV32" s="61">
        <f ca="1">IF(TODAY()&gt;=CV$2,INDEX(data_pull!$A:$AE,MATCH(CV$2,data_pull!$B:$B,0),MATCH($A32,data_pull!$2:$2,0)),#REF!*(( 1+CV5/400)))</f>
        <v>10387.4</v>
      </c>
      <c r="CW32" s="61">
        <f ca="1">IF(TODAY()&gt;=CW$2,INDEX(data_pull!$A:$AE,MATCH(CW$2,data_pull!$B:$B,0),MATCH($A32,data_pull!$2:$2,0)),#REF!*(( 1+CW5/400)))</f>
        <v>10506.4</v>
      </c>
      <c r="CX32" s="61">
        <f ca="1">IF(TODAY()&gt;=CX$2,INDEX(data_pull!$A:$AE,MATCH(CX$2,data_pull!$B:$B,0),MATCH($A32,data_pull!$2:$2,0)),#REF!*(( 1+CX5/400)))</f>
        <v>10543.6</v>
      </c>
      <c r="CY32" s="61">
        <f ca="1">IF(TODAY()&gt;=CY$2,INDEX(data_pull!$A:$AE,MATCH(CY$2,data_pull!$B:$B,0),MATCH($A32,data_pull!$2:$2,0)),#REF!*(( 1+CY5/400)))</f>
        <v>10575.1</v>
      </c>
      <c r="CZ32" s="61">
        <f ca="1">IF(TODAY()&gt;=CZ$2,INDEX(data_pull!$A:$AE,MATCH(CZ$2,data_pull!$B:$B,0),MATCH($A32,data_pull!$2:$2,0)),#REF!*(( 1+CZ5/400)))</f>
        <v>10665.1</v>
      </c>
      <c r="DA32" s="61">
        <f ca="1">IF(TODAY()&gt;=DA$2,INDEX(data_pull!$A:$AE,MATCH(DA$2,data_pull!$B:$B,0),MATCH($A32,data_pull!$2:$2,0)),#REF!*(( 1+DA5/400)))</f>
        <v>10737.5</v>
      </c>
      <c r="DB32" s="61">
        <f ca="1">IF(TODAY()&gt;=DB$2,INDEX(data_pull!$A:$AE,MATCH(DB$2,data_pull!$B:$B,0),MATCH($A32,data_pull!$2:$2,0)),#REF!*(( 1+DB5/400)))</f>
        <v>10817.9</v>
      </c>
      <c r="DC32" s="61">
        <f ca="1">IF(TODAY()&gt;=DC$2,INDEX(data_pull!$A:$AE,MATCH(DC$2,data_pull!$B:$B,0),MATCH($A32,data_pull!$2:$2,0)),#REF!*(( 1+DC5/400)))</f>
        <v>10998.3</v>
      </c>
      <c r="DD32" s="61">
        <f ca="1">IF(TODAY()&gt;=DD$2,INDEX(data_pull!$A:$AE,MATCH(DD$2,data_pull!$B:$B,0),MATCH($A32,data_pull!$2:$2,0)),#REF!*(( 1+DD5/400)))</f>
        <v>11097</v>
      </c>
      <c r="DE32" s="61">
        <f ca="1">IF(TODAY()&gt;=DE$2,INDEX(data_pull!$A:$AE,MATCH(DE$2,data_pull!$B:$B,0),MATCH($A32,data_pull!$2:$2,0)),#REF!*(( 1+DE5/400)))</f>
        <v>11212.2</v>
      </c>
      <c r="DF32" s="61">
        <f ca="1">IF(TODAY()&gt;=DF$2,INDEX(data_pull!$A:$AE,MATCH(DF$2,data_pull!$B:$B,0),MATCH($A32,data_pull!$2:$2,0)),DE32*(( 1+DF5/400)))</f>
        <v>11284.6</v>
      </c>
      <c r="DG32" s="61">
        <f ca="1">IF(TODAY()&gt;=DG$2,INDEX(data_pull!$A:$AE,MATCH(DG$2,data_pull!$B:$B,0),MATCH($A32,data_pull!$2:$2,0)),DF32*(( 1+DG5/400)))</f>
        <v>11472.1</v>
      </c>
      <c r="DH32" s="61">
        <f ca="1">IF(TODAY()&gt;=DH$2,INDEX(data_pull!$A:$AE,MATCH(DH$2,data_pull!$B:$B,0),MATCH($A32,data_pull!$2:$2,0)),DG32*(( 1+DH5/400)))</f>
        <v>11615.6</v>
      </c>
      <c r="DI32" s="61">
        <f ca="1">IF(TODAY()&gt;=DI$2,INDEX(data_pull!$A:$AE,MATCH(DI$2,data_pull!$B:$B,0),MATCH($A32,data_pull!$2:$2,0)),DH32*(( 1+DI5/400)))</f>
        <v>11715.4</v>
      </c>
      <c r="DJ32" s="61">
        <f ca="1">IF(TODAY()&gt;=DJ$2,INDEX(data_pull!$A:$AE,MATCH(DJ$2,data_pull!$B:$B,0),MATCH($A32,data_pull!$2:$2,0)),DI32*(( 1+DJ5/400)))</f>
        <v>11832.5</v>
      </c>
      <c r="DK32" s="61">
        <f ca="1">IF(TODAY()&gt;=DK$2,INDEX(data_pull!$A:$AE,MATCH(DK$2,data_pull!$B:$B,0),MATCH($A32,data_pull!$2:$2,0)),DJ32*(( 1+DK5/400)))</f>
        <v>11942</v>
      </c>
      <c r="DL32" s="61">
        <f ca="1">IF(TODAY()&gt;=DL$2,INDEX(data_pull!$A:$AE,MATCH(DL$2,data_pull!$B:$B,0),MATCH($A32,data_pull!$2:$2,0)),DK32*(( 1+DL5/400)))</f>
        <v>12091.6</v>
      </c>
      <c r="DM32" s="61">
        <f ca="1">IF(TODAY()&gt;=DM$2,INDEX(data_pull!$A:$AE,MATCH(DM$2,data_pull!$B:$B,0),MATCH($A32,data_pull!$2:$2,0)),DL32*(( 1+DM5/400)))</f>
        <v>12287</v>
      </c>
      <c r="DN32" s="61">
        <f ca="1">IF(TODAY()&gt;=DN$2,INDEX(data_pull!$A:$AE,MATCH(DN$2,data_pull!$B:$B,0),MATCH($A32,data_pull!$2:$2,0)),DM32*(( 1+DN5/400)))</f>
        <v>12403.3</v>
      </c>
      <c r="DO32" s="61">
        <f ca="1">IF(TODAY()&gt;=DO$2,INDEX(data_pull!$A:$AE,MATCH(DO$2,data_pull!$B:$B,0),MATCH($A32,data_pull!$2:$2,0)),DN32*(( 1+DO5/400)))</f>
        <v>12498.7</v>
      </c>
      <c r="DP32" s="61">
        <f ca="1">IF(TODAY()&gt;=DP$2,INDEX(data_pull!$A:$AE,MATCH(DP$2,data_pull!$B:$B,0),MATCH($A32,data_pull!$2:$2,0)),DO32*(( 1+DP5/400)))</f>
        <v>12662.4</v>
      </c>
      <c r="DQ32" s="61">
        <f ca="1">IF(TODAY()&gt;=DQ$2,INDEX(data_pull!$A:$AE,MATCH(DQ$2,data_pull!$B:$B,0),MATCH($A32,data_pull!$2:$2,0)),DP32*(( 1+DQ5/400)))</f>
        <v>12877.6</v>
      </c>
      <c r="DR32" s="61">
        <f ca="1">IF(TODAY()&gt;=DR$2,INDEX(data_pull!$A:$AE,MATCH(DR$2,data_pull!$B:$B,0),MATCH($A32,data_pull!$2:$2,0)),DQ32*(( 1+DR5/400)))</f>
        <v>12924.2</v>
      </c>
      <c r="DS32" s="61">
        <f ca="1">IF(TODAY()&gt;=DS$2,INDEX(data_pull!$A:$AE,MATCH(DS$2,data_pull!$B:$B,0),MATCH($A32,data_pull!$2:$2,0)),DR32*(( 1+DS5/400)))</f>
        <v>13160.8</v>
      </c>
      <c r="DT32" s="61">
        <f ca="1">IF(TODAY()&gt;=DT$2,INDEX(data_pull!$A:$AE,MATCH(DT$2,data_pull!$B:$B,0),MATCH($A32,data_pull!$2:$2,0)),DS32*(( 1+DT5/400)))</f>
        <v>13178.4</v>
      </c>
      <c r="DU32" s="61">
        <f ca="1">IF(TODAY()&gt;=DU$2,INDEX(data_pull!$A:$AE,MATCH(DU$2,data_pull!$B:$B,0),MATCH($A32,data_pull!$2:$2,0)),DT32*(( 1+DU5/400)))</f>
        <v>13260.5</v>
      </c>
      <c r="DV32" s="61">
        <f ca="1">IF(TODAY()&gt;=DV$2,INDEX(data_pull!$A:$AE,MATCH(DV$2,data_pull!$B:$B,0),MATCH($A32,data_pull!$2:$2,0)),DU32*(( 1+DV5/400)))</f>
        <v>13222.7</v>
      </c>
      <c r="DW32" s="61">
        <f ca="1">IF(TODAY()&gt;=DW$2,INDEX(data_pull!$A:$AE,MATCH(DW$2,data_pull!$B:$B,0),MATCH($A32,data_pull!$2:$2,0)),DV32*(( 1+DW5/400)))</f>
        <v>13300</v>
      </c>
      <c r="DX32" s="61">
        <f ca="1">IF(TODAY()&gt;=DX$2,INDEX(data_pull!$A:$AE,MATCH(DX$2,data_pull!$B:$B,0),MATCH($A32,data_pull!$2:$2,0)),DW32*(( 1+DX5/400)))</f>
        <v>13244.8</v>
      </c>
      <c r="DY32" s="61">
        <f ca="1">IF(TODAY()&gt;=DY$2,INDEX(data_pull!$A:$AE,MATCH(DY$2,data_pull!$B:$B,0),MATCH($A32,data_pull!$2:$2,0)),DX32*(( 1+DY5/400)))</f>
        <v>13280.9</v>
      </c>
      <c r="DZ32" s="61">
        <f ca="1">IF(TODAY()&gt;=DZ$2,INDEX(data_pull!$A:$AE,MATCH(DZ$2,data_pull!$B:$B,0),MATCH($A32,data_pull!$2:$2,0)),DY32*(( 1+DZ5/400)))</f>
        <v>13397</v>
      </c>
      <c r="EA32" s="61">
        <f ca="1">IF(TODAY()&gt;=EA$2,INDEX(data_pull!$A:$AE,MATCH(EA$2,data_pull!$B:$B,0),MATCH($A32,data_pull!$2:$2,0)),DZ32*(( 1+EA5/400)))</f>
        <v>13478.2</v>
      </c>
      <c r="EB32" s="61">
        <f ca="1">IF(TODAY()&gt;=EB$2,INDEX(data_pull!$A:$AE,MATCH(EB$2,data_pull!$B:$B,0),MATCH($A32,data_pull!$2:$2,0)),EA32*(( 1+EB5/400)))</f>
        <v>13538.1</v>
      </c>
      <c r="EC32" s="61">
        <f ca="1">IF(TODAY()&gt;=EC$2,INDEX(data_pull!$A:$AE,MATCH(EC$2,data_pull!$B:$B,0),MATCH($A32,data_pull!$2:$2,0)),EB32*(( 1+EC5/400)))</f>
        <v>13559</v>
      </c>
      <c r="ED32" s="61">
        <f ca="1">IF(TODAY()&gt;=ED$2,INDEX(data_pull!$A:$AE,MATCH(ED$2,data_pull!$B:$B,0),MATCH($A32,data_pull!$2:$2,0)),#REF!*(( 1+ED5/400)))</f>
        <v>13634.3</v>
      </c>
      <c r="EE32" s="61">
        <f ca="1">IF(TODAY()&gt;=EE$2,INDEX(data_pull!$A:$AE,MATCH(EE$2,data_pull!$B:$B,0),MATCH($A32,data_pull!$2:$2,0)),#REF!*(( 1+EE5/400)))</f>
        <v>13751.5</v>
      </c>
      <c r="EF32" s="61">
        <f ca="1">IF(TODAY()&gt;=EF$2,INDEX(data_pull!$A:$AE,MATCH(EF$2,data_pull!$B:$B,0),MATCH($A32,data_pull!$2:$2,0)),#REF!*(( 1+EF5/400)))</f>
        <v>13985.1</v>
      </c>
      <c r="EG32" s="61">
        <f ca="1">IF(TODAY()&gt;=EG$2,INDEX(data_pull!$A:$AE,MATCH(EG$2,data_pull!$B:$B,0),MATCH($A32,data_pull!$2:$2,0)),#REF!*(( 1+EG5/400)))</f>
        <v>14145.6</v>
      </c>
      <c r="EH32" s="61">
        <f ca="1">IF(TODAY()&gt;=EH$2,INDEX(data_pull!$A:$AE,MATCH(EH$2,data_pull!$B:$B,0),MATCH($A32,data_pull!$2:$2,0)),#REF!*(( 1+EH5/400)))</f>
        <v>14221.1</v>
      </c>
      <c r="EI32" s="61">
        <f ca="1">IF(TODAY()&gt;=EI$2,INDEX(data_pull!$A:$AE,MATCH(EI$2,data_pull!$B:$B,0),MATCH($A32,data_pull!$2:$2,0)),#REF!*(( 1+EI5/400)))</f>
        <v>14329.5</v>
      </c>
      <c r="EJ32" s="61">
        <f ca="1">IF(TODAY()&gt;=EJ$2,INDEX(data_pull!$A:$AE,MATCH(EJ$2,data_pull!$B:$B,0),MATCH($A32,data_pull!$2:$2,0)),#REF!*(( 1+EJ5/400)))</f>
        <v>14465</v>
      </c>
      <c r="EK32" s="61">
        <f ca="1">IF(TODAY()&gt;=EK$2,INDEX(data_pull!$A:$AE,MATCH(EK$2,data_pull!$B:$B,0),MATCH($A32,data_pull!$2:$2,0)),#REF!*(( 1+EK5/400)))</f>
        <v>14609.9</v>
      </c>
      <c r="EL32" s="61">
        <f ca="1">IF(TODAY()&gt;=EL$2,INDEX(data_pull!$A:$AE,MATCH(EL$2,data_pull!$B:$B,0),MATCH($A32,data_pull!$2:$2,0)),#REF!*(( 1+EL5/400)))</f>
        <v>14771.6</v>
      </c>
      <c r="EM32" s="61">
        <f ca="1">IF(TODAY()&gt;=EM$2,INDEX(data_pull!$A:$AE,MATCH(EM$2,data_pull!$B:$B,0),MATCH($A32,data_pull!$2:$2,0)),#REF!*(( 1+EM5/400)))</f>
        <v>14839.8</v>
      </c>
      <c r="EN32" s="61">
        <f ca="1">IF(TODAY()&gt;=EN$2,INDEX(data_pull!$A:$AE,MATCH(EN$2,data_pull!$B:$B,0),MATCH($A32,data_pull!$2:$2,0)),#REF!*(( 1+EN5/400)))</f>
        <v>14972.1</v>
      </c>
      <c r="EO32" s="61">
        <f ca="1">IF(TODAY()&gt;=EO$2,INDEX(data_pull!$A:$AE,MATCH(EO$2,data_pull!$B:$B,0),MATCH($A32,data_pull!$2:$2,0)),#REF!*(( 1+EO5/400)))</f>
        <v>15066.6</v>
      </c>
      <c r="EP32" s="61">
        <f ca="1">IF(TODAY()&gt;=EP$2,INDEX(data_pull!$A:$AE,MATCH(EP$2,data_pull!$B:$B,0),MATCH($A32,data_pull!$2:$2,0)),#REF!*(( 1+EP5/400)))</f>
        <v>15267</v>
      </c>
      <c r="EQ32" s="61">
        <f ca="1">IF(TODAY()&gt;=EQ$2,INDEX(data_pull!$A:$AE,MATCH(EQ$2,data_pull!$B:$B,0),MATCH($A32,data_pull!$2:$2,0)),#REF!*(( 1+EQ5/400)))</f>
        <v>15302.7</v>
      </c>
      <c r="ER32" s="61">
        <f ca="1">IF(TODAY()&gt;=ER$2,INDEX(data_pull!$A:$AE,MATCH(ER$2,data_pull!$B:$B,0),MATCH($A32,data_pull!$2:$2,0)),#REF!*(( 1+ER5/400)))</f>
        <v>15326.4</v>
      </c>
      <c r="ES32" s="61">
        <f ca="1">IF(TODAY()&gt;=ES$2,INDEX(data_pull!$A:$AE,MATCH(ES$2,data_pull!$B:$B,0),MATCH($A32,data_pull!$2:$2,0)),#REF!*(( 1+ES5/400)))</f>
        <v>15456.9</v>
      </c>
      <c r="ET32" s="61">
        <f ca="1">IF(TODAY()&gt;=ET$2,INDEX(data_pull!$A:$AE,MATCH(ET$2,data_pull!$B:$B,0),MATCH($A32,data_pull!$2:$2,0)),#REF!*(( 1+ET5/400)))</f>
        <v>15493.3</v>
      </c>
      <c r="EU32" s="61">
        <f ca="1">IF(TODAY()&gt;=EU$2,INDEX(data_pull!$A:$AE,MATCH(EU$2,data_pull!$B:$B,0),MATCH($A32,data_pull!$2:$2,0)),#REF!*(( 1+EU5/400)))</f>
        <v>15582.1</v>
      </c>
      <c r="EV32" s="61">
        <f ca="1">IF(TODAY()&gt;=EV$2,INDEX(data_pull!$A:$AE,MATCH(EV$2,data_pull!$B:$B,0),MATCH($A32,data_pull!$2:$2,0)),#REF!*(( 1+EV5/400)))</f>
        <v>15666.7</v>
      </c>
      <c r="EW32" s="61">
        <f ca="1">IF(TODAY()&gt;=EW$2,INDEX(data_pull!$A:$AE,MATCH(EW$2,data_pull!$B:$B,0),MATCH($A32,data_pull!$2:$2,0)),A32*(( 1+EW5/400)))</f>
        <v>15762</v>
      </c>
      <c r="EX32" s="61">
        <f ca="1">IF(TODAY()&gt;=EX$2,INDEX(data_pull!$A:$AE,MATCH(EX$2,data_pull!$B:$B,0),MATCH($A32,data_pull!$2:$2,0)),EW32*(( 1+EX5/400)))</f>
        <v>15671.4</v>
      </c>
      <c r="EY32" s="61">
        <f ca="1">IF(TODAY()&gt;=EY$2,INDEX(data_pull!$A:$AE,MATCH(EY$2,data_pull!$B:$B,0),MATCH($A32,data_pull!$2:$2,0)),EX32*(( 1+EY5/400)))</f>
        <v>15752.3</v>
      </c>
      <c r="EZ32" s="61">
        <f ca="1">IF(TODAY()&gt;=EZ$2,INDEX(data_pull!$A:$AE,MATCH(EZ$2,data_pull!$B:$B,0),MATCH($A32,data_pull!$2:$2,0)),EY32*(( 1+EZ5/400)))</f>
        <v>15667</v>
      </c>
      <c r="FA32" s="61">
        <f ca="1">IF(TODAY()&gt;=FA$2,INDEX(data_pull!$A:$AE,MATCH(FA$2,data_pull!$B:$B,0),MATCH($A32,data_pull!$2:$2,0)),EZ32*(( 1+FA5/400)))</f>
        <v>15328</v>
      </c>
      <c r="FB32" s="61">
        <f ca="1">IF(TODAY()&gt;=FB$2,INDEX(data_pull!$A:$AE,MATCH(FB$2,data_pull!$B:$B,0),MATCH($A32,data_pull!$2:$2,0)),FA32*(( 1+FB5/400)))</f>
        <v>15155.9</v>
      </c>
      <c r="FC32" s="61">
        <f ca="1">IF(TODAY()&gt;=FC$2,INDEX(data_pull!$A:$AE,MATCH(FC$2,data_pull!$B:$B,0),MATCH($A32,data_pull!$2:$2,0)),FB32*(( 1+FC5/400)))</f>
        <v>15134.1</v>
      </c>
      <c r="FD32" s="61">
        <f ca="1">IF(TODAY()&gt;=FD$2,INDEX(data_pull!$A:$AE,MATCH(FD$2,data_pull!$B:$B,0),MATCH($A32,data_pull!$2:$2,0)),FC32*(( 1+FD5/400)))</f>
        <v>15189.2</v>
      </c>
      <c r="FE32" s="61">
        <f ca="1">IF(TODAY()&gt;=FE$2,INDEX(data_pull!$A:$AE,MATCH(FE$2,data_pull!$B:$B,0),MATCH($A32,data_pull!$2:$2,0)),FD32*(( 1+FE5/400)))</f>
        <v>15356.1</v>
      </c>
      <c r="FF32" s="61">
        <f ca="1">IF(TODAY()&gt;=FF$2,INDEX(data_pull!$A:$AE,MATCH(FF$2,data_pull!$B:$B,0),MATCH($A32,data_pull!$2:$2,0)),FE32*(( 1+FF5/400)))</f>
        <v>15415.1</v>
      </c>
      <c r="FG32" s="61">
        <f ca="1">IF(TODAY()&gt;=FG$2,INDEX(data_pull!$A:$AE,MATCH(FG$2,data_pull!$B:$B,0),MATCH($A32,data_pull!$2:$2,0)),FF32*(( 1+FG5/400)))</f>
        <v>15557.3</v>
      </c>
      <c r="FH32" s="61">
        <f ca="1">IF(TODAY()&gt;=FH$2,INDEX(data_pull!$A:$AE,MATCH(FH$2,data_pull!$B:$B,0),MATCH($A32,data_pull!$2:$2,0)),FG32*(( 1+FH5/400)))</f>
        <v>15672</v>
      </c>
      <c r="FI32" s="61">
        <f ca="1">IF(TODAY()&gt;=FI$2,INDEX(data_pull!$A:$AE,MATCH(FI$2,data_pull!$B:$B,0),MATCH($A32,data_pull!$2:$2,0)),FH32*(( 1+FI5/400)))</f>
        <v>15750.6</v>
      </c>
      <c r="FJ32" s="61">
        <f ca="1">IF(TODAY()&gt;=FJ$2,INDEX(data_pull!$A:$AE,MATCH(FJ$2,data_pull!$B:$B,0),MATCH($A32,data_pull!$2:$2,0)),FI32*(( 1+FJ5/400)))</f>
        <v>15712.8</v>
      </c>
      <c r="FK32" s="61">
        <f ca="1">IF(TODAY()&gt;=FK$2,INDEX(data_pull!$A:$AE,MATCH(FK$2,data_pull!$B:$B,0),MATCH($A32,data_pull!$2:$2,0)),FJ32*(( 1+FK5/400)))</f>
        <v>15825.1</v>
      </c>
      <c r="FL32" s="61">
        <f ca="1">IF(TODAY()&gt;=FL$2,INDEX(data_pull!$A:$AE,MATCH(FL$2,data_pull!$B:$B,0),MATCH($A32,data_pull!$2:$2,0)),FK32*(( 1+FL5/400)))</f>
        <v>15820.7</v>
      </c>
      <c r="FM32" s="61">
        <f ca="1">IF(TODAY()&gt;=FM$2,INDEX(data_pull!$A:$AE,MATCH(FM$2,data_pull!$B:$B,0),MATCH($A32,data_pull!$2:$2,0)),FL32*(( 1+FM5/400)))</f>
        <v>16004.1</v>
      </c>
      <c r="FN32" s="61">
        <f ca="1">IF(TODAY()&gt;=FN$2,INDEX(data_pull!$A:$AE,MATCH(FN$2,data_pull!$B:$B,0),MATCH($A32,data_pull!$2:$2,0)),FM32*(( 1+FN5/400)))</f>
        <v>16129.4</v>
      </c>
      <c r="FO32" s="61">
        <f ca="1">IF(TODAY()&gt;=FO$2,INDEX(data_pull!$A:$AE,MATCH(FO$2,data_pull!$B:$B,0),MATCH($A32,data_pull!$2:$2,0)),FN32*(( 1+FO5/400)))</f>
        <v>16198.8</v>
      </c>
      <c r="FP32" s="61">
        <f ca="1">IF(TODAY()&gt;=FP$2,INDEX(data_pull!$A:$AE,MATCH(FP$2,data_pull!$B:$B,0),MATCH($A32,data_pull!$2:$2,0)),FO32*(( 1+FP5/400)))</f>
        <v>16220.7</v>
      </c>
      <c r="FQ32" s="61">
        <f ca="1">IF(TODAY()&gt;=FQ$2,INDEX(data_pull!$A:$AE,MATCH(FQ$2,data_pull!$B:$B,0),MATCH($A32,data_pull!$2:$2,0)),FP32*(( 1+FQ5/400)))</f>
        <v>16239.1</v>
      </c>
      <c r="FR32" s="61">
        <f ca="1">IF(TODAY()&gt;=FR$2,INDEX(data_pull!$A:$AE,MATCH(FR$2,data_pull!$B:$B,0),MATCH($A32,data_pull!$2:$2,0)),FQ32*(( 1+FR5/400)))</f>
        <v>16383</v>
      </c>
      <c r="FS32" s="61">
        <f ca="1">IF(TODAY()&gt;=FS$2,INDEX(data_pull!$A:$AE,MATCH(FS$2,data_pull!$B:$B,0),MATCH($A32,data_pull!$2:$2,0)),FR32*(( 1+FS5/400)))</f>
        <v>16403.2</v>
      </c>
      <c r="FT32" s="61">
        <f ca="1">IF(TODAY()&gt;=FT$2,INDEX(data_pull!$A:$AE,MATCH(FT$2,data_pull!$B:$B,0),MATCH($A32,data_pull!$2:$2,0)),FS32*(( 1+FT5/400)))</f>
        <v>16531.7</v>
      </c>
      <c r="FU32" s="61">
        <f ca="1">IF(TODAY()&gt;=FU$2,INDEX(data_pull!$A:$AE,MATCH(FU$2,data_pull!$B:$B,0),MATCH($A32,data_pull!$2:$2,0)),FT32*(( 1+FU5/400)))</f>
        <v>16663.599999999999</v>
      </c>
      <c r="FV32" s="61">
        <f ca="1">IF(TODAY()&gt;=FV$2,INDEX(data_pull!$A:$AE,MATCH(FV$2,data_pull!$B:$B,0),MATCH($A32,data_pull!$2:$2,0)),FU32*(( 1+FV5/400)))</f>
        <v>16621.7</v>
      </c>
      <c r="FW32" s="61">
        <f ca="1">IF(TODAY()&gt;=FW$2,INDEX(data_pull!$A:$AE,MATCH(FW$2,data_pull!$B:$B,0),MATCH($A32,data_pull!$2:$2,0)),FV32*(( 1+FW5/400)))</f>
        <v>16830.099999999999</v>
      </c>
      <c r="FX32" s="61">
        <f ca="1">IF(TODAY()&gt;=FX$2,INDEX(data_pull!$A:$AE,MATCH(FX$2,data_pull!$B:$B,0),MATCH($A32,data_pull!$2:$2,0)),FW32*(( 1+FX5/400)))</f>
        <v>17033.599999999999</v>
      </c>
      <c r="FY32" s="61">
        <f ca="1">IF(TODAY()&gt;=FY$2,INDEX(data_pull!$A:$AE,MATCH(FY$2,data_pull!$B:$B,0),MATCH($A32,data_pull!$2:$2,0)),FX32*(( 1+FY5/400)))</f>
        <v>17113.900000000001</v>
      </c>
      <c r="FZ32" s="61">
        <f ca="1">IF(TODAY()&gt;=FZ$2,INDEX(data_pull!$A:$AE,MATCH(FZ$2,data_pull!$B:$B,0),MATCH($A32,data_pull!$2:$2,0)),FY32*(( 1+FZ5/400)))</f>
        <v>17254.7</v>
      </c>
      <c r="GA32" s="61">
        <f ca="1">IF(TODAY()&gt;=GA$2,INDEX(data_pull!$A:$AE,MATCH(GA$2,data_pull!$B:$B,0),MATCH($A32,data_pull!$2:$2,0)),FZ32*(( 1+GA5/400)))</f>
        <v>17397</v>
      </c>
      <c r="GB32" s="61">
        <f ca="1">IF(TODAY()&gt;=GB$2,INDEX(data_pull!$A:$AE,MATCH(GB$2,data_pull!$B:$B,0),MATCH($A32,data_pull!$2:$2,0)),GA32*(( 1+GB5/400)))</f>
        <v>17438.8</v>
      </c>
      <c r="GC32" s="61">
        <f ca="1">IF(TODAY()&gt;=GC$2,INDEX(data_pull!$A:$AE,MATCH(GC$2,data_pull!$B:$B,0),MATCH($A32,data_pull!$2:$2,0)),GB32*(( 1+GC5/400)))</f>
        <v>17456.2</v>
      </c>
      <c r="GD32" s="61">
        <f ca="1">IF(TODAY()&gt;=GD$2,INDEX(data_pull!$A:$AE,MATCH(GD$2,data_pull!$B:$B,0),MATCH($A32,data_pull!$2:$2,0)),GC32*(( 1+GD5/400)))</f>
        <v>17523.400000000001</v>
      </c>
      <c r="GE32" s="61">
        <f ca="1">IF(TODAY()&gt;=GE$2,INDEX(data_pull!$A:$AE,MATCH(GE$2,data_pull!$B:$B,0),MATCH($A32,data_pull!$2:$2,0)),GD32*(( 1+GE5/400)))</f>
        <v>17622.5</v>
      </c>
      <c r="GF32" s="61">
        <f ca="1">IF(TODAY()&gt;=GF$2,INDEX(data_pull!$A:$AE,MATCH(GF$2,data_pull!$B:$B,0),MATCH($A32,data_pull!$2:$2,0)),GE32*(( 1+GF5/400)))</f>
        <v>17706.7</v>
      </c>
      <c r="GG32" s="61">
        <f ca="1">IF(TODAY()&gt;=GG$2,INDEX(data_pull!$A:$AE,MATCH(GG$2,data_pull!$B:$B,0),MATCH($A32,data_pull!$2:$2,0)),GF32*(( 1+GG5/400)))</f>
        <v>17784.2</v>
      </c>
      <c r="GH32" s="61">
        <f ca="1">IF(TODAY()&gt;=GH$2,INDEX(data_pull!$A:$AE,MATCH(GH$2,data_pull!$B:$B,0),MATCH($A32,data_pull!$2:$2,0)),GG32*(( 1+GH5/400)))</f>
        <v>17863</v>
      </c>
      <c r="GI32" s="61">
        <f ca="1">IF(TODAY()&gt;=GI$2,INDEX(data_pull!$A:$AE,MATCH(GI$2,data_pull!$B:$B,0),MATCH($A32,data_pull!$2:$2,0)),GH32*(( 1+GI5/400)))</f>
        <v>17995.2</v>
      </c>
      <c r="GJ32" s="61">
        <f ca="1">IF(TODAY()&gt;=GJ$2,INDEX(data_pull!$A:$AE,MATCH(GJ$2,data_pull!$B:$B,0),MATCH($A32,data_pull!$2:$2,0)),GI32*(( 1+GJ5/400)))</f>
        <v>18120.8</v>
      </c>
      <c r="GK32" s="61">
        <f ca="1">IF(TODAY()&gt;=GK$2,INDEX(data_pull!$A:$AE,MATCH(GK$2,data_pull!$B:$B,0),MATCH($A32,data_pull!$2:$2,0)),GJ32*(( 1+GK5/400)))</f>
        <v>18223.8</v>
      </c>
      <c r="GL32" s="61">
        <f ca="1">IF(TODAY()&gt;=GL$2,INDEX(data_pull!$A:$AE,MATCH(GL$2,data_pull!$B:$B,0),MATCH($A32,data_pull!$2:$2,0)),GK32*(( 1+GL5/400)))</f>
        <v>18324</v>
      </c>
      <c r="GM32" s="61">
        <f ca="1">IF(TODAY()&gt;=GM$2,INDEX(data_pull!$A:$AE,MATCH(GM$2,data_pull!$B:$B,0),MATCH($A32,data_pull!$2:$2,0)),GL32*(( 1+GM5/400)))</f>
        <v>18511.599999999999</v>
      </c>
      <c r="GN32" s="61">
        <f ca="1">IF(TODAY()&gt;=GN$2,INDEX(data_pull!$A:$AE,MATCH(GN$2,data_pull!$B:$B,0),MATCH($A32,data_pull!$2:$2,0)),GM32*(( 1+GN5/400)))</f>
        <v>18671.5</v>
      </c>
      <c r="GO32" s="61">
        <f ca="1">IF(TODAY()&gt;=GO$2,INDEX(data_pull!$A:$AE,MATCH(GO$2,data_pull!$B:$B,0),MATCH($A32,data_pull!$2:$2,0)),GN32*(( 1+GO5/400)))</f>
        <v>18811.116141250001</v>
      </c>
      <c r="GP32" s="61">
        <f ca="1">IF(TODAY()&gt;=GP$2,INDEX(data_pull!$A:$AE,MATCH(GP$2,data_pull!$B:$B,0),MATCH($A32,data_pull!$2:$2,0)),GO32*(( 1+GP5/400)))</f>
        <v>18938.185230784147</v>
      </c>
      <c r="GQ32" s="61">
        <f ca="1">IF(TODAY()&gt;=GQ$2,INDEX(data_pull!$A:$AE,MATCH(GQ$2,data_pull!$B:$B,0),MATCH($A32,data_pull!$2:$2,0)),GP32*(( 1+GQ5/400)))</f>
        <v>19061.898925804246</v>
      </c>
      <c r="GR32" s="61">
        <f ca="1">IF(TODAY()&gt;=GR$2,INDEX(data_pull!$A:$AE,MATCH(GR$2,data_pull!$B:$B,0),MATCH($A32,data_pull!$2:$2,0)),GQ32*(( 1+GR5/400)))</f>
        <v>19172.600903815852</v>
      </c>
      <c r="GS32" s="61">
        <f ca="1">IF(TODAY()&gt;=GS$2,INDEX(data_pull!$A:$AE,MATCH(GS$2,data_pull!$B:$B,0),MATCH($A32,data_pull!$2:$2,0)),GR32*(( 1+GS5/400)))</f>
        <v>19274.311551610594</v>
      </c>
      <c r="GT32" s="61">
        <f ca="1">IF(TODAY()&gt;=GT$2,INDEX(data_pull!$A:$AE,MATCH(GT$2,data_pull!$B:$B,0),MATCH($A32,data_pull!$2:$2,0)),GS32*(( 1+GT5/400)))</f>
        <v>19359.166708216562</v>
      </c>
      <c r="GU32" s="61">
        <f ca="1">IF(TODAY()&gt;=GU$2,INDEX(data_pull!$A:$AE,MATCH(GU$2,data_pull!$B:$B,0),MATCH($A32,data_pull!$2:$2,0)),GT32*(( 1+GU5/400)))</f>
        <v>19440.426810474302</v>
      </c>
      <c r="GV32" s="61">
        <f ca="1">IF(TODAY()&gt;=GV$2,INDEX(data_pull!$A:$AE,MATCH(GV$2,data_pull!$B:$B,0),MATCH($A32,data_pull!$2:$2,0)),GU32*(( 1+GV5/400)))</f>
        <v>19520.083959330223</v>
      </c>
      <c r="GW32" s="61">
        <f ca="1">IF(TODAY()&gt;=GW$2,INDEX(data_pull!$A:$AE,MATCH(GW$2,data_pull!$B:$B,0),MATCH($A32,data_pull!$2:$2,0)),GV32*(( 1+GW5/400)))</f>
        <v>19597.139490759677</v>
      </c>
      <c r="GX32" s="61">
        <f ca="1">IF(TODAY()&gt;=GX$2,INDEX(data_pull!$A:$AE,MATCH(GX$2,data_pull!$B:$B,0),MATCH($A32,data_pull!$2:$2,0)),GW32*(( 1+GX5/400)))</f>
        <v>19674.058263260908</v>
      </c>
      <c r="GY32" s="61">
        <f ca="1">IF(TODAY()&gt;=GY$2,INDEX(data_pull!$A:$AE,MATCH(GY$2,data_pull!$B:$B,0),MATCH($A32,data_pull!$2:$2,0)),GX32*(( 1+GY5/400)))</f>
        <v>19750.787090487625</v>
      </c>
      <c r="GZ32" s="61">
        <f ca="1">IF(TODAY()&gt;=GZ$2,INDEX(data_pull!$A:$AE,MATCH(GZ$2,data_pull!$B:$B,0),MATCH($A32,data_pull!$2:$2,0)),GY32*(( 1+GZ5/400)))</f>
        <v>19827.321390463265</v>
      </c>
      <c r="HA32" s="61">
        <f ca="1">IF(TODAY()&gt;=HA$2,INDEX(data_pull!$A:$AE,MATCH(HA$2,data_pull!$B:$B,0),MATCH($A32,data_pull!$2:$2,0)),GZ32*(( 1+HA5/400)))</f>
        <v>19904.201829154787</v>
      </c>
      <c r="HB32" s="61">
        <f ca="1">IF(TODAY()&gt;=HB$2,INDEX(data_pull!$A:$AE,MATCH(HB$2,data_pull!$B:$B,0),MATCH($A32,data_pull!$2:$2,0)),HA32*(( 1+HB5/400)))</f>
        <v>19982.873186884521</v>
      </c>
      <c r="HC32" s="61">
        <f ca="1">IF(TODAY()&gt;=HC$2,INDEX(data_pull!$A:$AE,MATCH(HC$2,data_pull!$B:$B,0),MATCH($A32,data_pull!$2:$2,0)),HB32*(( 1+HC5/400)))</f>
        <v>20061.855493155683</v>
      </c>
      <c r="HD32" s="61">
        <f ca="1">IF(TODAY()&gt;=HD$2,INDEX(data_pull!$A:$AE,MATCH(HD$2,data_pull!$B:$B,0),MATCH($A32,data_pull!$2:$2,0)),HC32*(( 1+HD5/400)))</f>
        <v>20141.651523379707</v>
      </c>
      <c r="HE32" s="61">
        <f ca="1">IF(TODAY()&gt;=HE$2,INDEX(data_pull!$A:$AE,MATCH(HE$2,data_pull!$B:$B,0),MATCH($A32,data_pull!$2:$2,0)),HD32*(( 1+HE5/400)))</f>
        <v>20221.764942313948</v>
      </c>
      <c r="HF32" s="61">
        <f ca="1">IF(TODAY()&gt;=HF$2,INDEX(data_pull!$A:$AE,MATCH(HF$2,data_pull!$B:$B,0),MATCH($A32,data_pull!$2:$2,0)),HE32*(( 1+HF5/400)))</f>
        <v>20304.219188866231</v>
      </c>
      <c r="HG32" s="61">
        <f ca="1">IF(TODAY()&gt;=HG$2,INDEX(data_pull!$A:$AE,MATCH(HG$2,data_pull!$B:$B,0),MATCH($A32,data_pull!$2:$2,0)),HF32*(( 1+HG5/400)))</f>
        <v>20387.009642608831</v>
      </c>
      <c r="HH32" s="61">
        <f ca="1">IF(TODAY()&gt;=HH$2,INDEX(data_pull!$A:$AE,MATCH(HH$2,data_pull!$B:$B,0),MATCH($A32,data_pull!$2:$2,0)),HG32*(( 1+HH5/400)))</f>
        <v>20472.686050631895</v>
      </c>
      <c r="HI32" s="61">
        <f ca="1">IF(TODAY()&gt;=HI$2,INDEX(data_pull!$A:$AE,MATCH(HI$2,data_pull!$B:$B,0),MATCH($A32,data_pull!$2:$2,0)),HH32*(( 1+HI5/400)))</f>
        <v>20560.257965213474</v>
      </c>
      <c r="HJ32" s="61">
        <f ca="1">IF(TODAY()&gt;=HJ$2,INDEX(data_pull!$A:$AE,MATCH(HJ$2,data_pull!$B:$B,0),MATCH($A32,data_pull!$2:$2,0)),HI32*(( 1+HJ5/400)))</f>
        <v>20647.741862855455</v>
      </c>
      <c r="HK32" s="61">
        <f ca="1">IF(TODAY()&gt;=HK$2,INDEX(data_pull!$A:$AE,MATCH(HK$2,data_pull!$B:$B,0),MATCH($A32,data_pull!$2:$2,0)),HJ32*(( 1+HK5/400)))</f>
        <v>20736.630391575047</v>
      </c>
      <c r="HL32" s="61">
        <f ca="1">IF(TODAY()&gt;=HL$2,INDEX(data_pull!$A:$AE,MATCH(HL$2,data_pull!$B:$B,0),MATCH($A32,data_pull!$2:$2,0)),HK32*(( 1+HL5/400)))</f>
        <v>20827.923406873957</v>
      </c>
      <c r="HM32" s="61">
        <f ca="1">IF(TODAY()&gt;=HM$2,INDEX(data_pull!$A:$AE,MATCH(HM$2,data_pull!$B:$B,0),MATCH($A32,data_pull!$2:$2,0)),HL32*(( 1+HM5/400)))</f>
        <v>20922.846667800786</v>
      </c>
      <c r="HN32" s="61">
        <f ca="1">IF(TODAY()&gt;=HN$2,INDEX(data_pull!$A:$AE,MATCH(HN$2,data_pull!$B:$B,0),MATCH($A32,data_pull!$2:$2,0)),HM32*(( 1+HN5/400)))</f>
        <v>21016.89486357255</v>
      </c>
      <c r="HO32" s="61">
        <f ca="1">IF(TODAY()&gt;=HO$2,INDEX(data_pull!$A:$AE,MATCH(HO$2,data_pull!$B:$B,0),MATCH($A32,data_pull!$2:$2,0)),HN32*(( 1+HO5/400)))</f>
        <v>21110.052250055338</v>
      </c>
      <c r="HP32" s="61">
        <f ca="1">IF(TODAY()&gt;=HP$2,INDEX(data_pull!$A:$AE,MATCH(HP$2,data_pull!$B:$B,0),MATCH($A32,data_pull!$2:$2,0)),HO32*(( 1+HP5/400)))</f>
        <v>21197.395091239941</v>
      </c>
      <c r="HQ32" s="61">
        <f ca="1">IF(TODAY()&gt;=HQ$2,INDEX(data_pull!$A:$AE,MATCH(HQ$2,data_pull!$B:$B,0),MATCH($A32,data_pull!$2:$2,0)),HP32*(( 1+HQ5/400)))</f>
        <v>21283.138554384008</v>
      </c>
      <c r="HR32" s="61">
        <f ca="1">IF(TODAY()&gt;=HR$2,INDEX(data_pull!$A:$AE,MATCH(HR$2,data_pull!$B:$B,0),MATCH($A32,data_pull!$2:$2,0)),HQ32*(( 1+HR5/400)))</f>
        <v>21368.643563526246</v>
      </c>
      <c r="HS32" s="61">
        <f ca="1">IF(TODAY()&gt;=HS$2,INDEX(data_pull!$A:$AE,MATCH(HS$2,data_pull!$B:$B,0),MATCH($A32,data_pull!$2:$2,0)),HR32*(( 1+HS5/400)))</f>
        <v>21455.186569958529</v>
      </c>
      <c r="HT32" s="61">
        <f ca="1">IF(TODAY()&gt;=HT$2,INDEX(data_pull!$A:$AE,MATCH(HT$2,data_pull!$B:$B,0),MATCH($A32,data_pull!$2:$2,0)),HS32*(( 1+HT5/400)))</f>
        <v>21544.922887787379</v>
      </c>
      <c r="HU32" s="61">
        <f ca="1">IF(TODAY()&gt;=HU$2,INDEX(data_pull!$A:$AE,MATCH(HU$2,data_pull!$B:$B,0),MATCH($A32,data_pull!$2:$2,0)),HT32*(( 1+HU5/400)))</f>
        <v>21639.451236957546</v>
      </c>
      <c r="HV32" s="61">
        <f ca="1">IF(TODAY()&gt;=HV$2,INDEX(data_pull!$A:$AE,MATCH(HV$2,data_pull!$B:$B,0),MATCH($A32,data_pull!$2:$2,0)),HU32*(( 1+HV5/400)))</f>
        <v>21737.964838713793</v>
      </c>
      <c r="HW32" s="61">
        <f ca="1">IF(TODAY()&gt;=HW$2,INDEX(data_pull!$A:$AE,MATCH(HW$2,data_pull!$B:$B,0),MATCH($A32,data_pull!$2:$2,0)),HV32*(( 1+HW5/400)))</f>
        <v>21839.970238719456</v>
      </c>
      <c r="HX32" s="61">
        <f ca="1">IF(TODAY()&gt;=HX$2,INDEX(data_pull!$A:$AE,MATCH(HX$2,data_pull!$B:$B,0),MATCH($A32,data_pull!$2:$2,0)),HW32*(( 1+HX5/400)))</f>
        <v>21941.962899734273</v>
      </c>
      <c r="HY32" s="61">
        <f ca="1">IF(TODAY()&gt;=HY$2,INDEX(data_pull!$A:$AE,MATCH(HY$2,data_pull!$B:$B,0),MATCH($A32,data_pull!$2:$2,0)),HX32*(( 1+HY5/400)))</f>
        <v>22042.402234907804</v>
      </c>
      <c r="HZ32" s="61">
        <f ca="1">IF(TODAY()&gt;=HZ$2,INDEX(data_pull!$A:$AE,MATCH(HZ$2,data_pull!$B:$B,0),MATCH($A32,data_pull!$2:$2,0)),HY32*(( 1+HZ5/400)))</f>
        <v>22139.278592730221</v>
      </c>
      <c r="IA32" s="61">
        <f ca="1">IF(TODAY()&gt;=IA$2,INDEX(data_pull!$A:$AE,MATCH(IA$2,data_pull!$B:$B,0),MATCH($A32,data_pull!$2:$2,0)),HZ32*(( 1+IA5/400)))</f>
        <v>22236.857463127679</v>
      </c>
      <c r="IB32" s="61">
        <f ca="1">IF(TODAY()&gt;=IB$2,INDEX(data_pull!$A:$AE,MATCH(IB$2,data_pull!$B:$B,0),MATCH($A32,data_pull!$2:$2,0)),IA32*(( 1+IB5/400)))</f>
        <v>22334.810820252755</v>
      </c>
      <c r="IC32" s="61">
        <f ca="1">IF(TODAY()&gt;=IC$2,INDEX(data_pull!$A:$AE,MATCH(IC$2,data_pull!$B:$B,0),MATCH($A32,data_pull!$2:$2,0)),IB32*(( 1+IC5/400)))</f>
        <v>22432.916476780716</v>
      </c>
      <c r="ID32" s="61"/>
    </row>
    <row r="33" spans="1:238">
      <c r="A33" s="73" t="s">
        <v>190</v>
      </c>
      <c r="B33" s="61">
        <f ca="1">IF(TODAY()&gt;=B$2,INDEX(data_pull!$A:$AE,MATCH(B$2,data_pull!$B:$B,0),MATCH($A33,data_pull!$2:$2,0)),#REF!*(( 1+B6/400)))</f>
        <v>4735.7</v>
      </c>
      <c r="C33" s="61">
        <f ca="1">IF(TODAY()&gt;=C$2,INDEX(data_pull!$A:$AE,MATCH(C$2,data_pull!$B:$B,0),MATCH($A33,data_pull!$2:$2,0)),#REF!*(( 1+C6/400)))</f>
        <v>4773.2</v>
      </c>
      <c r="D33" s="61">
        <f ca="1">IF(TODAY()&gt;=D$2,INDEX(data_pull!$A:$AE,MATCH(D$2,data_pull!$B:$B,0),MATCH($A33,data_pull!$2:$2,0)),#REF!*(( 1+D6/400)))</f>
        <v>4809.1000000000004</v>
      </c>
      <c r="E33" s="61">
        <f ca="1">IF(TODAY()&gt;=E$2,INDEX(data_pull!$A:$AE,MATCH(E$2,data_pull!$B:$B,0),MATCH($A33,data_pull!$2:$2,0)),#REF!*(( 1+E6/400)))</f>
        <v>4843.8</v>
      </c>
      <c r="F33" s="61">
        <f ca="1">IF(TODAY()&gt;=F$2,INDEX(data_pull!$A:$AE,MATCH(F$2,data_pull!$B:$B,0),MATCH($A33,data_pull!$2:$2,0)),#REF!*(( 1+F6/400)))</f>
        <v>4878.3999999999996</v>
      </c>
      <c r="G33" s="61">
        <f ca="1">IF(TODAY()&gt;=G$2,INDEX(data_pull!$A:$AE,MATCH(G$2,data_pull!$B:$B,0),MATCH($A33,data_pull!$2:$2,0)),#REF!*(( 1+G6/400)))</f>
        <v>4912.3</v>
      </c>
      <c r="H33" s="61">
        <f ca="1">IF(TODAY()&gt;=H$2,INDEX(data_pull!$A:$AE,MATCH(H$2,data_pull!$B:$B,0),MATCH($A33,data_pull!$2:$2,0)),#REF!*(( 1+H6/400)))</f>
        <v>4946.1000000000004</v>
      </c>
      <c r="I33" s="61">
        <f ca="1">IF(TODAY()&gt;=I$2,INDEX(data_pull!$A:$AE,MATCH(I$2,data_pull!$B:$B,0),MATCH($A33,data_pull!$2:$2,0)),#REF!*(( 1+I6/400)))</f>
        <v>4980.2</v>
      </c>
      <c r="J33" s="61">
        <f ca="1">IF(TODAY()&gt;=J$2,INDEX(data_pull!$A:$AE,MATCH(J$2,data_pull!$B:$B,0),MATCH($A33,data_pull!$2:$2,0)),#REF!*(( 1+J6/400)))</f>
        <v>5015.6000000000004</v>
      </c>
      <c r="K33" s="61">
        <f ca="1">IF(TODAY()&gt;=K$2,INDEX(data_pull!$A:$AE,MATCH(K$2,data_pull!$B:$B,0),MATCH($A33,data_pull!$2:$2,0)),#REF!*(( 1+K6/400)))</f>
        <v>5051.1000000000004</v>
      </c>
      <c r="L33" s="61">
        <f ca="1">IF(TODAY()&gt;=L$2,INDEX(data_pull!$A:$AE,MATCH(L$2,data_pull!$B:$B,0),MATCH($A33,data_pull!$2:$2,0)),#REF!*(( 1+L6/400)))</f>
        <v>5087.7</v>
      </c>
      <c r="M33" s="61">
        <f ca="1">IF(TODAY()&gt;=M$2,INDEX(data_pull!$A:$AE,MATCH(M$2,data_pull!$B:$B,0),MATCH($A33,data_pull!$2:$2,0)),#REF!*(( 1+M6/400)))</f>
        <v>5125.7</v>
      </c>
      <c r="N33" s="61">
        <f ca="1">IF(TODAY()&gt;=N$2,INDEX(data_pull!$A:$AE,MATCH(N$2,data_pull!$B:$B,0),MATCH($A33,data_pull!$2:$2,0)),#REF!*(( 1+N6/400)))</f>
        <v>5165.6000000000004</v>
      </c>
      <c r="O33" s="61">
        <f ca="1">IF(TODAY()&gt;=O$2,INDEX(data_pull!$A:$AE,MATCH(O$2,data_pull!$B:$B,0),MATCH($A33,data_pull!$2:$2,0)),#REF!*(( 1+O6/400)))</f>
        <v>5208.1000000000004</v>
      </c>
      <c r="P33" s="61">
        <f ca="1">IF(TODAY()&gt;=P$2,INDEX(data_pull!$A:$AE,MATCH(P$2,data_pull!$B:$B,0),MATCH($A33,data_pull!$2:$2,0)),#REF!*(( 1+P6/400)))</f>
        <v>5252.5</v>
      </c>
      <c r="Q33" s="61">
        <f ca="1">IF(TODAY()&gt;=Q$2,INDEX(data_pull!$A:$AE,MATCH(Q$2,data_pull!$B:$B,0),MATCH($A33,data_pull!$2:$2,0)),#REF!*(( 1+Q6/400)))</f>
        <v>5298.4</v>
      </c>
      <c r="R33" s="61">
        <f ca="1">IF(TODAY()&gt;=R$2,INDEX(data_pull!$A:$AE,MATCH(R$2,data_pull!$B:$B,0),MATCH($A33,data_pull!$2:$2,0)),#REF!*(( 1+R6/400)))</f>
        <v>5346.5</v>
      </c>
      <c r="S33" s="61">
        <f ca="1">IF(TODAY()&gt;=S$2,INDEX(data_pull!$A:$AE,MATCH(S$2,data_pull!$B:$B,0),MATCH($A33,data_pull!$2:$2,0)),#REF!*(( 1+S6/400)))</f>
        <v>5396.5</v>
      </c>
      <c r="T33" s="61">
        <f ca="1">IF(TODAY()&gt;=T$2,INDEX(data_pull!$A:$AE,MATCH(T$2,data_pull!$B:$B,0),MATCH($A33,data_pull!$2:$2,0)),#REF!*(( 1+T6/400)))</f>
        <v>5447.1</v>
      </c>
      <c r="U33" s="61">
        <f ca="1">IF(TODAY()&gt;=U$2,INDEX(data_pull!$A:$AE,MATCH(U$2,data_pull!$B:$B,0),MATCH($A33,data_pull!$2:$2,0)),#REF!*(( 1+U6/400)))</f>
        <v>5497.7</v>
      </c>
      <c r="V33" s="61">
        <f ca="1">IF(TODAY()&gt;=V$2,INDEX(data_pull!$A:$AE,MATCH(V$2,data_pull!$B:$B,0),MATCH($A33,data_pull!$2:$2,0)),U33*(( 1+V6/400)))</f>
        <v>5547</v>
      </c>
      <c r="W33" s="61">
        <f ca="1">IF(TODAY()&gt;=W$2,INDEX(data_pull!$A:$AE,MATCH(W$2,data_pull!$B:$B,0),MATCH($A33,data_pull!$2:$2,0)),V33*(( 1+W6/400)))</f>
        <v>5594.6</v>
      </c>
      <c r="X33" s="61">
        <f ca="1">IF(TODAY()&gt;=X$2,INDEX(data_pull!$A:$AE,MATCH(X$2,data_pull!$B:$B,0),MATCH($A33,data_pull!$2:$2,0)),W33*(( 1+X6/400)))</f>
        <v>5641.5</v>
      </c>
      <c r="Y33" s="61">
        <f ca="1">IF(TODAY()&gt;=Y$2,INDEX(data_pull!$A:$AE,MATCH(Y$2,data_pull!$B:$B,0),MATCH($A33,data_pull!$2:$2,0)),X33*(( 1+Y6/400)))</f>
        <v>5687.8</v>
      </c>
      <c r="Z33" s="61">
        <f ca="1">IF(TODAY()&gt;=Z$2,INDEX(data_pull!$A:$AE,MATCH(Z$2,data_pull!$B:$B,0),MATCH($A33,data_pull!$2:$2,0)),Y33*(( 1+Z6/400)))</f>
        <v>5732.8</v>
      </c>
      <c r="AA33" s="61">
        <f ca="1">IF(TODAY()&gt;=AA$2,INDEX(data_pull!$A:$AE,MATCH(AA$2,data_pull!$B:$B,0),MATCH($A33,data_pull!$2:$2,0)),Z33*(( 1+AA6/400)))</f>
        <v>5777.4</v>
      </c>
      <c r="AB33" s="61">
        <f ca="1">IF(TODAY()&gt;=AB$2,INDEX(data_pull!$A:$AE,MATCH(AB$2,data_pull!$B:$B,0),MATCH($A33,data_pull!$2:$2,0)),AA33*(( 1+AB6/400)))</f>
        <v>5822.2</v>
      </c>
      <c r="AC33" s="61">
        <f ca="1">IF(TODAY()&gt;=AC$2,INDEX(data_pull!$A:$AE,MATCH(AC$2,data_pull!$B:$B,0),MATCH($A33,data_pull!$2:$2,0)),AB33*(( 1+AC6/400)))</f>
        <v>5867.5</v>
      </c>
      <c r="AD33" s="61">
        <f ca="1">IF(TODAY()&gt;=AD$2,INDEX(data_pull!$A:$AE,MATCH(AD$2,data_pull!$B:$B,0),MATCH($A33,data_pull!$2:$2,0)),AC33*(( 1+AD6/400)))</f>
        <v>5914.5</v>
      </c>
      <c r="AE33" s="61">
        <f ca="1">IF(TODAY()&gt;=AE$2,INDEX(data_pull!$A:$AE,MATCH(AE$2,data_pull!$B:$B,0),MATCH($A33,data_pull!$2:$2,0)),AD33*(( 1+AE6/400)))</f>
        <v>5962.6</v>
      </c>
      <c r="AF33" s="61">
        <f ca="1">IF(TODAY()&gt;=AF$2,INDEX(data_pull!$A:$AE,MATCH(AF$2,data_pull!$B:$B,0),MATCH($A33,data_pull!$2:$2,0)),AE33*(( 1+AF6/400)))</f>
        <v>6011.6</v>
      </c>
      <c r="AG33" s="61">
        <f ca="1">IF(TODAY()&gt;=AG$2,INDEX(data_pull!$A:$AE,MATCH(AG$2,data_pull!$B:$B,0),MATCH($A33,data_pull!$2:$2,0)),AF33*(( 1+AG6/400)))</f>
        <v>6061.7</v>
      </c>
      <c r="AH33" s="61">
        <f ca="1">IF(TODAY()&gt;=AH$2,INDEX(data_pull!$A:$AE,MATCH(AH$2,data_pull!$B:$B,0),MATCH($A33,data_pull!$2:$2,0)),AG33*(( 1+AH6/400)))</f>
        <v>6112.9</v>
      </c>
      <c r="AI33" s="61">
        <f ca="1">IF(TODAY()&gt;=AI$2,INDEX(data_pull!$A:$AE,MATCH(AI$2,data_pull!$B:$B,0),MATCH($A33,data_pull!$2:$2,0)),AH33*(( 1+AI6/400)))</f>
        <v>6166.8</v>
      </c>
      <c r="AJ33" s="61">
        <f ca="1">IF(TODAY()&gt;=AJ$2,INDEX(data_pull!$A:$AE,MATCH(AJ$2,data_pull!$B:$B,0),MATCH($A33,data_pull!$2:$2,0)),AI33*(( 1+AJ6/400)))</f>
        <v>6221.1</v>
      </c>
      <c r="AK33" s="61">
        <f ca="1">IF(TODAY()&gt;=AK$2,INDEX(data_pull!$A:$AE,MATCH(AK$2,data_pull!$B:$B,0),MATCH($A33,data_pull!$2:$2,0)),AJ33*(( 1+AK6/400)))</f>
        <v>6275</v>
      </c>
      <c r="AL33" s="61">
        <f ca="1">IF(TODAY()&gt;=AL$2,INDEX(data_pull!$A:$AE,MATCH(AL$2,data_pull!$B:$B,0),MATCH($A33,data_pull!$2:$2,0)),AK33*(( 1+AL6/400)))</f>
        <v>6327.9</v>
      </c>
      <c r="AM33" s="61">
        <f ca="1">IF(TODAY()&gt;=AM$2,INDEX(data_pull!$A:$AE,MATCH(AM$2,data_pull!$B:$B,0),MATCH($A33,data_pull!$2:$2,0)),AL33*(( 1+AM6/400)))</f>
        <v>6378.5</v>
      </c>
      <c r="AN33" s="61">
        <f ca="1">IF(TODAY()&gt;=AN$2,INDEX(data_pull!$A:$AE,MATCH(AN$2,data_pull!$B:$B,0),MATCH($A33,data_pull!$2:$2,0)),AM33*(( 1+AN6/400)))</f>
        <v>6427</v>
      </c>
      <c r="AO33" s="61">
        <f ca="1">IF(TODAY()&gt;=AO$2,INDEX(data_pull!$A:$AE,MATCH(AO$2,data_pull!$B:$B,0),MATCH($A33,data_pull!$2:$2,0)),AN33*(( 1+AO6/400)))</f>
        <v>6472.9</v>
      </c>
      <c r="AP33" s="61">
        <f ca="1">IF(TODAY()&gt;=AP$2,INDEX(data_pull!$A:$AE,MATCH(AP$2,data_pull!$B:$B,0),MATCH($A33,data_pull!$2:$2,0)),AO33*(( 1+AP6/400)))</f>
        <v>6514.2</v>
      </c>
      <c r="AQ33" s="61">
        <f ca="1">IF(TODAY()&gt;=AQ$2,INDEX(data_pull!$A:$AE,MATCH(AQ$2,data_pull!$B:$B,0),MATCH($A33,data_pull!$2:$2,0)),AP33*(( 1+AQ6/400)))</f>
        <v>6549.6</v>
      </c>
      <c r="AR33" s="61">
        <f ca="1">IF(TODAY()&gt;=AR$2,INDEX(data_pull!$A:$AE,MATCH(AR$2,data_pull!$B:$B,0),MATCH($A33,data_pull!$2:$2,0)),AQ33*(( 1+AR6/400)))</f>
        <v>6583.7</v>
      </c>
      <c r="AS33" s="61">
        <f ca="1">IF(TODAY()&gt;=AS$2,INDEX(data_pull!$A:$AE,MATCH(AS$2,data_pull!$B:$B,0),MATCH($A33,data_pull!$2:$2,0)),AR33*(( 1+AS6/400)))</f>
        <v>6618</v>
      </c>
      <c r="AT33" s="61">
        <f ca="1">IF(TODAY()&gt;=AT$2,INDEX(data_pull!$A:$AE,MATCH(AT$2,data_pull!$B:$B,0),MATCH($A33,data_pull!$2:$2,0)),#REF!*(( 1+AT6/400)))</f>
        <v>6654.6</v>
      </c>
      <c r="AU33" s="61">
        <f ca="1">IF(TODAY()&gt;=AU$2,INDEX(data_pull!$A:$AE,MATCH(AU$2,data_pull!$B:$B,0),MATCH($A33,data_pull!$2:$2,0)),#REF!*(( 1+AU6/400)))</f>
        <v>6696.7</v>
      </c>
      <c r="AV33" s="61">
        <f ca="1">IF(TODAY()&gt;=AV$2,INDEX(data_pull!$A:$AE,MATCH(AV$2,data_pull!$B:$B,0),MATCH($A33,data_pull!$2:$2,0)),#REF!*(( 1+AV6/400)))</f>
        <v>6742.1</v>
      </c>
      <c r="AW33" s="61">
        <f ca="1">IF(TODAY()&gt;=AW$2,INDEX(data_pull!$A:$AE,MATCH(AW$2,data_pull!$B:$B,0),MATCH($A33,data_pull!$2:$2,0)),#REF!*(( 1+AW6/400)))</f>
        <v>6790.7</v>
      </c>
      <c r="AX33" s="61">
        <f ca="1">IF(TODAY()&gt;=AX$2,INDEX(data_pull!$A:$AE,MATCH(AX$2,data_pull!$B:$B,0),MATCH($A33,data_pull!$2:$2,0)),#REF!*(( 1+AX6/400)))</f>
        <v>6846.1</v>
      </c>
      <c r="AY33" s="61">
        <f ca="1">IF(TODAY()&gt;=AY$2,INDEX(data_pull!$A:$AE,MATCH(AY$2,data_pull!$B:$B,0),MATCH($A33,data_pull!$2:$2,0)),#REF!*(( 1+AY6/400)))</f>
        <v>6903.4</v>
      </c>
      <c r="AZ33" s="61">
        <f ca="1">IF(TODAY()&gt;=AZ$2,INDEX(data_pull!$A:$AE,MATCH(AZ$2,data_pull!$B:$B,0),MATCH($A33,data_pull!$2:$2,0)),#REF!*(( 1+AZ6/400)))</f>
        <v>6962.5</v>
      </c>
      <c r="BA33" s="61">
        <f ca="1">IF(TODAY()&gt;=BA$2,INDEX(data_pull!$A:$AE,MATCH(BA$2,data_pull!$B:$B,0),MATCH($A33,data_pull!$2:$2,0)),#REF!*(( 1+BA6/400)))</f>
        <v>7022.4</v>
      </c>
      <c r="BB33" s="61">
        <f ca="1">IF(TODAY()&gt;=BB$2,INDEX(data_pull!$A:$AE,MATCH(BB$2,data_pull!$B:$B,0),MATCH($A33,data_pull!$2:$2,0)),#REF!*(( 1+BB6/400)))</f>
        <v>7080</v>
      </c>
      <c r="BC33" s="61">
        <f ca="1">IF(TODAY()&gt;=BC$2,INDEX(data_pull!$A:$AE,MATCH(BC$2,data_pull!$B:$B,0),MATCH($A33,data_pull!$2:$2,0)),#REF!*(( 1+BC6/400)))</f>
        <v>7137.4</v>
      </c>
      <c r="BD33" s="61">
        <f ca="1">IF(TODAY()&gt;=BD$2,INDEX(data_pull!$A:$AE,MATCH(BD$2,data_pull!$B:$B,0),MATCH($A33,data_pull!$2:$2,0)),#REF!*(( 1+BD6/400)))</f>
        <v>7195.7</v>
      </c>
      <c r="BE33" s="61">
        <f ca="1">IF(TODAY()&gt;=BE$2,INDEX(data_pull!$A:$AE,MATCH(BE$2,data_pull!$B:$B,0),MATCH($A33,data_pull!$2:$2,0)),#REF!*(( 1+BE6/400)))</f>
        <v>7255.3</v>
      </c>
      <c r="BF33" s="61">
        <f ca="1">IF(TODAY()&gt;=BF$2,INDEX(data_pull!$A:$AE,MATCH(BF$2,data_pull!$B:$B,0),MATCH($A33,data_pull!$2:$2,0)),#REF!*(( 1+BF6/400)))</f>
        <v>7317.2</v>
      </c>
      <c r="BG33" s="61">
        <f ca="1">IF(TODAY()&gt;=BG$2,INDEX(data_pull!$A:$AE,MATCH(BG$2,data_pull!$B:$B,0),MATCH($A33,data_pull!$2:$2,0)),#REF!*(( 1+BG6/400)))</f>
        <v>7381.9</v>
      </c>
      <c r="BH33" s="61">
        <f ca="1">IF(TODAY()&gt;=BH$2,INDEX(data_pull!$A:$AE,MATCH(BH$2,data_pull!$B:$B,0),MATCH($A33,data_pull!$2:$2,0)),#REF!*(( 1+BH6/400)))</f>
        <v>7448.4</v>
      </c>
      <c r="BI33" s="61">
        <f ca="1">IF(TODAY()&gt;=BI$2,INDEX(data_pull!$A:$AE,MATCH(BI$2,data_pull!$B:$B,0),MATCH($A33,data_pull!$2:$2,0)),#REF!*(( 1+BI6/400)))</f>
        <v>7516.4</v>
      </c>
      <c r="BJ33" s="61">
        <f ca="1">IF(TODAY()&gt;=BJ$2,INDEX(data_pull!$A:$AE,MATCH(BJ$2,data_pull!$B:$B,0),MATCH($A33,data_pull!$2:$2,0)),#REF!*(( 1+BJ6/400)))</f>
        <v>7586.3</v>
      </c>
      <c r="BK33" s="61">
        <f ca="1">IF(TODAY()&gt;=BK$2,INDEX(data_pull!$A:$AE,MATCH(BK$2,data_pull!$B:$B,0),MATCH($A33,data_pull!$2:$2,0)),#REF!*(( 1+BK6/400)))</f>
        <v>7657.4</v>
      </c>
      <c r="BL33" s="61">
        <f ca="1">IF(TODAY()&gt;=BL$2,INDEX(data_pull!$A:$AE,MATCH(BL$2,data_pull!$B:$B,0),MATCH($A33,data_pull!$2:$2,0)),#REF!*(( 1+BL6/400)))</f>
        <v>7729.1</v>
      </c>
      <c r="BM33" s="61">
        <f ca="1">IF(TODAY()&gt;=BM$2,INDEX(data_pull!$A:$AE,MATCH(BM$2,data_pull!$B:$B,0),MATCH($A33,data_pull!$2:$2,0)),#REF!*(( 1+BM6/400)))</f>
        <v>7801.2</v>
      </c>
      <c r="BN33" s="61">
        <f ca="1">IF(TODAY()&gt;=BN$2,INDEX(data_pull!$A:$AE,MATCH(BN$2,data_pull!$B:$B,0),MATCH($A33,data_pull!$2:$2,0)),BM33*(( 1+BN6/400)))</f>
        <v>7872.2</v>
      </c>
      <c r="BO33" s="61">
        <f ca="1">IF(TODAY()&gt;=BO$2,INDEX(data_pull!$A:$AE,MATCH(BO$2,data_pull!$B:$B,0),MATCH($A33,data_pull!$2:$2,0)),BN33*(( 1+BO6/400)))</f>
        <v>7942.9</v>
      </c>
      <c r="BP33" s="61">
        <f ca="1">IF(TODAY()&gt;=BP$2,INDEX(data_pull!$A:$AE,MATCH(BP$2,data_pull!$B:$B,0),MATCH($A33,data_pull!$2:$2,0)),BO33*(( 1+BP6/400)))</f>
        <v>8013.3</v>
      </c>
      <c r="BQ33" s="61">
        <f ca="1">IF(TODAY()&gt;=BQ$2,INDEX(data_pull!$A:$AE,MATCH(BQ$2,data_pull!$B:$B,0),MATCH($A33,data_pull!$2:$2,0)),BP33*(( 1+BQ6/400)))</f>
        <v>8083.6</v>
      </c>
      <c r="BR33" s="61">
        <f ca="1">IF(TODAY()&gt;=BR$2,INDEX(data_pull!$A:$AE,MATCH(BR$2,data_pull!$B:$B,0),MATCH($A33,data_pull!$2:$2,0)),BQ33*(( 1+BR6/400)))</f>
        <v>8153.4</v>
      </c>
      <c r="BS33" s="61">
        <f ca="1">IF(TODAY()&gt;=BS$2,INDEX(data_pull!$A:$AE,MATCH(BS$2,data_pull!$B:$B,0),MATCH($A33,data_pull!$2:$2,0)),BR33*(( 1+BS6/400)))</f>
        <v>8223</v>
      </c>
      <c r="BT33" s="61">
        <f ca="1">IF(TODAY()&gt;=BT$2,INDEX(data_pull!$A:$AE,MATCH(BT$2,data_pull!$B:$B,0),MATCH($A33,data_pull!$2:$2,0)),BS33*(( 1+BT6/400)))</f>
        <v>8292.4</v>
      </c>
      <c r="BU33" s="61">
        <f ca="1">IF(TODAY()&gt;=BU$2,INDEX(data_pull!$A:$AE,MATCH(BU$2,data_pull!$B:$B,0),MATCH($A33,data_pull!$2:$2,0)),BT33*(( 1+BU6/400)))</f>
        <v>8361.7000000000007</v>
      </c>
      <c r="BV33" s="61">
        <f ca="1">IF(TODAY()&gt;=BV$2,INDEX(data_pull!$A:$AE,MATCH(BV$2,data_pull!$B:$B,0),MATCH($A33,data_pull!$2:$2,0)),BU33*(( 1+BV6/400)))</f>
        <v>8431.1</v>
      </c>
      <c r="BW33" s="61">
        <f ca="1">IF(TODAY()&gt;=BW$2,INDEX(data_pull!$A:$AE,MATCH(BW$2,data_pull!$B:$B,0),MATCH($A33,data_pull!$2:$2,0)),BV33*(( 1+BW6/400)))</f>
        <v>8500.5</v>
      </c>
      <c r="BX33" s="61">
        <f ca="1">IF(TODAY()&gt;=BX$2,INDEX(data_pull!$A:$AE,MATCH(BX$2,data_pull!$B:$B,0),MATCH($A33,data_pull!$2:$2,0)),BW33*(( 1+BX6/400)))</f>
        <v>8569.7999999999993</v>
      </c>
      <c r="BY33" s="61">
        <f ca="1">IF(TODAY()&gt;=BY$2,INDEX(data_pull!$A:$AE,MATCH(BY$2,data_pull!$B:$B,0),MATCH($A33,data_pull!$2:$2,0)),BX33*(( 1+BY6/400)))</f>
        <v>8639</v>
      </c>
      <c r="BZ33" s="61">
        <f ca="1">IF(TODAY()&gt;=BZ$2,INDEX(data_pull!$A:$AE,MATCH(BZ$2,data_pull!$B:$B,0),MATCH($A33,data_pull!$2:$2,0)),BY33*(( 1+BZ6/400)))</f>
        <v>8708</v>
      </c>
      <c r="CA33" s="61">
        <f ca="1">IF(TODAY()&gt;=CA$2,INDEX(data_pull!$A:$AE,MATCH(CA$2,data_pull!$B:$B,0),MATCH($A33,data_pull!$2:$2,0)),BZ33*(( 1+CA6/400)))</f>
        <v>8777.2999999999993</v>
      </c>
      <c r="CB33" s="61">
        <f ca="1">IF(TODAY()&gt;=CB$2,INDEX(data_pull!$A:$AE,MATCH(CB$2,data_pull!$B:$B,0),MATCH($A33,data_pull!$2:$2,0)),CA33*(( 1+CB6/400)))</f>
        <v>8846.2000000000007</v>
      </c>
      <c r="CC33" s="61">
        <f ca="1">IF(TODAY()&gt;=CC$2,INDEX(data_pull!$A:$AE,MATCH(CC$2,data_pull!$B:$B,0),MATCH($A33,data_pull!$2:$2,0)),CB33*(( 1+CC6/400)))</f>
        <v>8914.2999999999993</v>
      </c>
      <c r="CD33" s="61">
        <f ca="1">IF(TODAY()&gt;=CD$2,INDEX(data_pull!$A:$AE,MATCH(CD$2,data_pull!$B:$B,0),MATCH($A33,data_pull!$2:$2,0)),CC33*(( 1+CD6/400)))</f>
        <v>8981.4</v>
      </c>
      <c r="CE33" s="61">
        <f ca="1">IF(TODAY()&gt;=CE$2,INDEX(data_pull!$A:$AE,MATCH(CE$2,data_pull!$B:$B,0),MATCH($A33,data_pull!$2:$2,0)),CD33*(( 1+CE6/400)))</f>
        <v>9047.1</v>
      </c>
      <c r="CF33" s="61">
        <f ca="1">IF(TODAY()&gt;=CF$2,INDEX(data_pull!$A:$AE,MATCH(CF$2,data_pull!$B:$B,0),MATCH($A33,data_pull!$2:$2,0)),CE33*(( 1+CF6/400)))</f>
        <v>9111.6</v>
      </c>
      <c r="CG33" s="61">
        <f ca="1">IF(TODAY()&gt;=CG$2,INDEX(data_pull!$A:$AE,MATCH(CG$2,data_pull!$B:$B,0),MATCH($A33,data_pull!$2:$2,0)),CF33*(( 1+CG6/400)))</f>
        <v>9174.7000000000007</v>
      </c>
      <c r="CH33" s="61">
        <f ca="1">IF(TODAY()&gt;=CH$2,INDEX(data_pull!$A:$AE,MATCH(CH$2,data_pull!$B:$B,0),MATCH($A33,data_pull!$2:$2,0)),CG33*(( 1+CH6/400)))</f>
        <v>9235.9</v>
      </c>
      <c r="CI33" s="61">
        <f ca="1">IF(TODAY()&gt;=CI$2,INDEX(data_pull!$A:$AE,MATCH(CI$2,data_pull!$B:$B,0),MATCH($A33,data_pull!$2:$2,0)),CH33*(( 1+CI6/400)))</f>
        <v>9295.2000000000007</v>
      </c>
      <c r="CJ33" s="61">
        <f ca="1">IF(TODAY()&gt;=CJ$2,INDEX(data_pull!$A:$AE,MATCH(CJ$2,data_pull!$B:$B,0),MATCH($A33,data_pull!$2:$2,0)),CI33*(( 1+CJ6/400)))</f>
        <v>9353.5</v>
      </c>
      <c r="CK33" s="61">
        <f ca="1">IF(TODAY()&gt;=CK$2,INDEX(data_pull!$A:$AE,MATCH(CK$2,data_pull!$B:$B,0),MATCH($A33,data_pull!$2:$2,0)),CJ33*(( 1+CK6/400)))</f>
        <v>9411.1</v>
      </c>
      <c r="CL33" s="61">
        <f ca="1">IF(TODAY()&gt;=CL$2,INDEX(data_pull!$A:$AE,MATCH(CL$2,data_pull!$B:$B,0),MATCH($A33,data_pull!$2:$2,0)),#REF!*(( 1+CL6/400)))</f>
        <v>9468.7000000000007</v>
      </c>
      <c r="CM33" s="61">
        <f ca="1">IF(TODAY()&gt;=CM$2,INDEX(data_pull!$A:$AE,MATCH(CM$2,data_pull!$B:$B,0),MATCH($A33,data_pull!$2:$2,0)),#REF!*(( 1+CM6/400)))</f>
        <v>9525.9</v>
      </c>
      <c r="CN33" s="61">
        <f ca="1">IF(TODAY()&gt;=CN$2,INDEX(data_pull!$A:$AE,MATCH(CN$2,data_pull!$B:$B,0),MATCH($A33,data_pull!$2:$2,0)),#REF!*(( 1+CN6/400)))</f>
        <v>9583.2000000000007</v>
      </c>
      <c r="CO33" s="61">
        <f ca="1">IF(TODAY()&gt;=CO$2,INDEX(data_pull!$A:$AE,MATCH(CO$2,data_pull!$B:$B,0),MATCH($A33,data_pull!$2:$2,0)),#REF!*(( 1+CO6/400)))</f>
        <v>9641.1</v>
      </c>
      <c r="CP33" s="61">
        <f ca="1">IF(TODAY()&gt;=CP$2,INDEX(data_pull!$A:$AE,MATCH(CP$2,data_pull!$B:$B,0),MATCH($A33,data_pull!$2:$2,0)),#REF!*(( 1+CP6/400)))</f>
        <v>9700.2999999999993</v>
      </c>
      <c r="CQ33" s="61">
        <f ca="1">IF(TODAY()&gt;=CQ$2,INDEX(data_pull!$A:$AE,MATCH(CQ$2,data_pull!$B:$B,0),MATCH($A33,data_pull!$2:$2,0)),#REF!*(( 1+CQ6/400)))</f>
        <v>9760.5</v>
      </c>
      <c r="CR33" s="61">
        <f ca="1">IF(TODAY()&gt;=CR$2,INDEX(data_pull!$A:$AE,MATCH(CR$2,data_pull!$B:$B,0),MATCH($A33,data_pull!$2:$2,0)),#REF!*(( 1+CR6/400)))</f>
        <v>9821.6</v>
      </c>
      <c r="CS33" s="61">
        <f ca="1">IF(TODAY()&gt;=CS$2,INDEX(data_pull!$A:$AE,MATCH(CS$2,data_pull!$B:$B,0),MATCH($A33,data_pull!$2:$2,0)),#REF!*(( 1+CS6/400)))</f>
        <v>9883.5</v>
      </c>
      <c r="CT33" s="61">
        <f ca="1">IF(TODAY()&gt;=CT$2,INDEX(data_pull!$A:$AE,MATCH(CT$2,data_pull!$B:$B,0),MATCH($A33,data_pull!$2:$2,0)),#REF!*(( 1+CT6/400)))</f>
        <v>9946.5</v>
      </c>
      <c r="CU33" s="61">
        <f ca="1">IF(TODAY()&gt;=CU$2,INDEX(data_pull!$A:$AE,MATCH(CU$2,data_pull!$B:$B,0),MATCH($A33,data_pull!$2:$2,0)),#REF!*(( 1+CU6/400)))</f>
        <v>10010.1</v>
      </c>
      <c r="CV33" s="61">
        <f ca="1">IF(TODAY()&gt;=CV$2,INDEX(data_pull!$A:$AE,MATCH(CV$2,data_pull!$B:$B,0),MATCH($A33,data_pull!$2:$2,0)),#REF!*(( 1+CV6/400)))</f>
        <v>10074.5</v>
      </c>
      <c r="CW33" s="61">
        <f ca="1">IF(TODAY()&gt;=CW$2,INDEX(data_pull!$A:$AE,MATCH(CW$2,data_pull!$B:$B,0),MATCH($A33,data_pull!$2:$2,0)),#REF!*(( 1+CW6/400)))</f>
        <v>10139.9</v>
      </c>
      <c r="CX33" s="61">
        <f ca="1">IF(TODAY()&gt;=CX$2,INDEX(data_pull!$A:$AE,MATCH(CX$2,data_pull!$B:$B,0),MATCH($A33,data_pull!$2:$2,0)),#REF!*(( 1+CX6/400)))</f>
        <v>10206</v>
      </c>
      <c r="CY33" s="61">
        <f ca="1">IF(TODAY()&gt;=CY$2,INDEX(data_pull!$A:$AE,MATCH(CY$2,data_pull!$B:$B,0),MATCH($A33,data_pull!$2:$2,0)),#REF!*(( 1+CY6/400)))</f>
        <v>10272</v>
      </c>
      <c r="CZ33" s="61">
        <f ca="1">IF(TODAY()&gt;=CZ$2,INDEX(data_pull!$A:$AE,MATCH(CZ$2,data_pull!$B:$B,0),MATCH($A33,data_pull!$2:$2,0)),#REF!*(( 1+CZ6/400)))</f>
        <v>10339.700000000001</v>
      </c>
      <c r="DA33" s="61">
        <f ca="1">IF(TODAY()&gt;=DA$2,INDEX(data_pull!$A:$AE,MATCH(DA$2,data_pull!$B:$B,0),MATCH($A33,data_pull!$2:$2,0)),#REF!*(( 1+DA6/400)))</f>
        <v>10409.799999999999</v>
      </c>
      <c r="DB33" s="61">
        <f ca="1">IF(TODAY()&gt;=DB$2,INDEX(data_pull!$A:$AE,MATCH(DB$2,data_pull!$B:$B,0),MATCH($A33,data_pull!$2:$2,0)),#REF!*(( 1+DB6/400)))</f>
        <v>10483.1</v>
      </c>
      <c r="DC33" s="61">
        <f ca="1">IF(TODAY()&gt;=DC$2,INDEX(data_pull!$A:$AE,MATCH(DC$2,data_pull!$B:$B,0),MATCH($A33,data_pull!$2:$2,0)),#REF!*(( 1+DC6/400)))</f>
        <v>10560</v>
      </c>
      <c r="DD33" s="61">
        <f ca="1">IF(TODAY()&gt;=DD$2,INDEX(data_pull!$A:$AE,MATCH(DD$2,data_pull!$B:$B,0),MATCH($A33,data_pull!$2:$2,0)),#REF!*(( 1+DD6/400)))</f>
        <v>10640.8</v>
      </c>
      <c r="DE33" s="61">
        <f ca="1">IF(TODAY()&gt;=DE$2,INDEX(data_pull!$A:$AE,MATCH(DE$2,data_pull!$B:$B,0),MATCH($A33,data_pull!$2:$2,0)),#REF!*(( 1+DE6/400)))</f>
        <v>10726.1</v>
      </c>
      <c r="DF33" s="61">
        <f ca="1">IF(TODAY()&gt;=DF$2,INDEX(data_pull!$A:$AE,MATCH(DF$2,data_pull!$B:$B,0),MATCH($A33,data_pull!$2:$2,0)),DE33*(( 1+DF6/400)))</f>
        <v>10817.5</v>
      </c>
      <c r="DG33" s="61">
        <f ca="1">IF(TODAY()&gt;=DG$2,INDEX(data_pull!$A:$AE,MATCH(DG$2,data_pull!$B:$B,0),MATCH($A33,data_pull!$2:$2,0)),DF33*(( 1+DG6/400)))</f>
        <v>10914.6</v>
      </c>
      <c r="DH33" s="61">
        <f ca="1">IF(TODAY()&gt;=DH$2,INDEX(data_pull!$A:$AE,MATCH(DH$2,data_pull!$B:$B,0),MATCH($A33,data_pull!$2:$2,0)),DG33*(( 1+DH6/400)))</f>
        <v>11016.2</v>
      </c>
      <c r="DI33" s="61">
        <f ca="1">IF(TODAY()&gt;=DI$2,INDEX(data_pull!$A:$AE,MATCH(DI$2,data_pull!$B:$B,0),MATCH($A33,data_pull!$2:$2,0)),DH33*(( 1+DI6/400)))</f>
        <v>11121.8</v>
      </c>
      <c r="DJ33" s="61">
        <f ca="1">IF(TODAY()&gt;=DJ$2,INDEX(data_pull!$A:$AE,MATCH(DJ$2,data_pull!$B:$B,0),MATCH($A33,data_pull!$2:$2,0)),DI33*(( 1+DJ6/400)))</f>
        <v>11231</v>
      </c>
      <c r="DK33" s="61">
        <f ca="1">IF(TODAY()&gt;=DK$2,INDEX(data_pull!$A:$AE,MATCH(DK$2,data_pull!$B:$B,0),MATCH($A33,data_pull!$2:$2,0)),DJ33*(( 1+DK6/400)))</f>
        <v>11343.6</v>
      </c>
      <c r="DL33" s="61">
        <f ca="1">IF(TODAY()&gt;=DL$2,INDEX(data_pull!$A:$AE,MATCH(DL$2,data_pull!$B:$B,0),MATCH($A33,data_pull!$2:$2,0)),DK33*(( 1+DL6/400)))</f>
        <v>11459.2</v>
      </c>
      <c r="DM33" s="61">
        <f ca="1">IF(TODAY()&gt;=DM$2,INDEX(data_pull!$A:$AE,MATCH(DM$2,data_pull!$B:$B,0),MATCH($A33,data_pull!$2:$2,0)),DL33*(( 1+DM6/400)))</f>
        <v>11577.2</v>
      </c>
      <c r="DN33" s="61">
        <f ca="1">IF(TODAY()&gt;=DN$2,INDEX(data_pull!$A:$AE,MATCH(DN$2,data_pull!$B:$B,0),MATCH($A33,data_pull!$2:$2,0)),DM33*(( 1+DN6/400)))</f>
        <v>11696.4</v>
      </c>
      <c r="DO33" s="61">
        <f ca="1">IF(TODAY()&gt;=DO$2,INDEX(data_pull!$A:$AE,MATCH(DO$2,data_pull!$B:$B,0),MATCH($A33,data_pull!$2:$2,0)),DN33*(( 1+DO6/400)))</f>
        <v>11819.1</v>
      </c>
      <c r="DP33" s="61">
        <f ca="1">IF(TODAY()&gt;=DP$2,INDEX(data_pull!$A:$AE,MATCH(DP$2,data_pull!$B:$B,0),MATCH($A33,data_pull!$2:$2,0)),DO33*(( 1+DP6/400)))</f>
        <v>11943</v>
      </c>
      <c r="DQ33" s="61">
        <f ca="1">IF(TODAY()&gt;=DQ$2,INDEX(data_pull!$A:$AE,MATCH(DQ$2,data_pull!$B:$B,0),MATCH($A33,data_pull!$2:$2,0)),DP33*(( 1+DQ6/400)))</f>
        <v>12067.6</v>
      </c>
      <c r="DR33" s="61">
        <f ca="1">IF(TODAY()&gt;=DR$2,INDEX(data_pull!$A:$AE,MATCH(DR$2,data_pull!$B:$B,0),MATCH($A33,data_pull!$2:$2,0)),DQ33*(( 1+DR6/400)))</f>
        <v>12191.9</v>
      </c>
      <c r="DS33" s="61">
        <f ca="1">IF(TODAY()&gt;=DS$2,INDEX(data_pull!$A:$AE,MATCH(DS$2,data_pull!$B:$B,0),MATCH($A33,data_pull!$2:$2,0)),DR33*(( 1+DS6/400)))</f>
        <v>12316.7</v>
      </c>
      <c r="DT33" s="61">
        <f ca="1">IF(TODAY()&gt;=DT$2,INDEX(data_pull!$A:$AE,MATCH(DT$2,data_pull!$B:$B,0),MATCH($A33,data_pull!$2:$2,0)),DS33*(( 1+DT6/400)))</f>
        <v>12439.6</v>
      </c>
      <c r="DU33" s="61">
        <f ca="1">IF(TODAY()&gt;=DU$2,INDEX(data_pull!$A:$AE,MATCH(DU$2,data_pull!$B:$B,0),MATCH($A33,data_pull!$2:$2,0)),DT33*(( 1+DU6/400)))</f>
        <v>12559.7</v>
      </c>
      <c r="DV33" s="61">
        <f ca="1">IF(TODAY()&gt;=DV$2,INDEX(data_pull!$A:$AE,MATCH(DV$2,data_pull!$B:$B,0),MATCH($A33,data_pull!$2:$2,0)),DU33*(( 1+DV6/400)))</f>
        <v>12674.2</v>
      </c>
      <c r="DW33" s="61">
        <f ca="1">IF(TODAY()&gt;=DW$2,INDEX(data_pull!$A:$AE,MATCH(DW$2,data_pull!$B:$B,0),MATCH($A33,data_pull!$2:$2,0)),DV33*(( 1+DW6/400)))</f>
        <v>12782.6</v>
      </c>
      <c r="DX33" s="61">
        <f ca="1">IF(TODAY()&gt;=DX$2,INDEX(data_pull!$A:$AE,MATCH(DX$2,data_pull!$B:$B,0),MATCH($A33,data_pull!$2:$2,0)),DW33*(( 1+DX6/400)))</f>
        <v>12886.7</v>
      </c>
      <c r="DY33" s="61">
        <f ca="1">IF(TODAY()&gt;=DY$2,INDEX(data_pull!$A:$AE,MATCH(DY$2,data_pull!$B:$B,0),MATCH($A33,data_pull!$2:$2,0)),DX33*(( 1+DY6/400)))</f>
        <v>12986.7</v>
      </c>
      <c r="DZ33" s="61">
        <f ca="1">IF(TODAY()&gt;=DZ$2,INDEX(data_pull!$A:$AE,MATCH(DZ$2,data_pull!$B:$B,0),MATCH($A33,data_pull!$2:$2,0)),DY33*(( 1+DZ6/400)))</f>
        <v>13081.6</v>
      </c>
      <c r="EA33" s="61">
        <f ca="1">IF(TODAY()&gt;=EA$2,INDEX(data_pull!$A:$AE,MATCH(EA$2,data_pull!$B:$B,0),MATCH($A33,data_pull!$2:$2,0)),DZ33*(( 1+EA6/400)))</f>
        <v>13172.7</v>
      </c>
      <c r="EB33" s="61">
        <f ca="1">IF(TODAY()&gt;=EB$2,INDEX(data_pull!$A:$AE,MATCH(EB$2,data_pull!$B:$B,0),MATCH($A33,data_pull!$2:$2,0)),EA33*(( 1+EB6/400)))</f>
        <v>13261.4</v>
      </c>
      <c r="EC33" s="61">
        <f ca="1">IF(TODAY()&gt;=EC$2,INDEX(data_pull!$A:$AE,MATCH(EC$2,data_pull!$B:$B,0),MATCH($A33,data_pull!$2:$2,0)),EB33*(( 1+EC6/400)))</f>
        <v>13348.6</v>
      </c>
      <c r="ED33" s="61">
        <f ca="1">IF(TODAY()&gt;=ED$2,INDEX(data_pull!$A:$AE,MATCH(ED$2,data_pull!$B:$B,0),MATCH($A33,data_pull!$2:$2,0)),#REF!*(( 1+ED6/400)))</f>
        <v>13436.7</v>
      </c>
      <c r="EE33" s="61">
        <f ca="1">IF(TODAY()&gt;=EE$2,INDEX(data_pull!$A:$AE,MATCH(EE$2,data_pull!$B:$B,0),MATCH($A33,data_pull!$2:$2,0)),#REF!*(( 1+EE6/400)))</f>
        <v>13523.8</v>
      </c>
      <c r="EF33" s="61">
        <f ca="1">IF(TODAY()&gt;=EF$2,INDEX(data_pull!$A:$AE,MATCH(EF$2,data_pull!$B:$B,0),MATCH($A33,data_pull!$2:$2,0)),#REF!*(( 1+EF6/400)))</f>
        <v>13610.9</v>
      </c>
      <c r="EG33" s="61">
        <f ca="1">IF(TODAY()&gt;=EG$2,INDEX(data_pull!$A:$AE,MATCH(EG$2,data_pull!$B:$B,0),MATCH($A33,data_pull!$2:$2,0)),#REF!*(( 1+EG6/400)))</f>
        <v>13698.1</v>
      </c>
      <c r="EH33" s="61">
        <f ca="1">IF(TODAY()&gt;=EH$2,INDEX(data_pull!$A:$AE,MATCH(EH$2,data_pull!$B:$B,0),MATCH($A33,data_pull!$2:$2,0)),#REF!*(( 1+EH6/400)))</f>
        <v>13786.3</v>
      </c>
      <c r="EI33" s="61">
        <f ca="1">IF(TODAY()&gt;=EI$2,INDEX(data_pull!$A:$AE,MATCH(EI$2,data_pull!$B:$B,0),MATCH($A33,data_pull!$2:$2,0)),#REF!*(( 1+EI6/400)))</f>
        <v>13877.2</v>
      </c>
      <c r="EJ33" s="61">
        <f ca="1">IF(TODAY()&gt;=EJ$2,INDEX(data_pull!$A:$AE,MATCH(EJ$2,data_pull!$B:$B,0),MATCH($A33,data_pull!$2:$2,0)),#REF!*(( 1+EJ6/400)))</f>
        <v>13968.3</v>
      </c>
      <c r="EK33" s="61">
        <f ca="1">IF(TODAY()&gt;=EK$2,INDEX(data_pull!$A:$AE,MATCH(EK$2,data_pull!$B:$B,0),MATCH($A33,data_pull!$2:$2,0)),#REF!*(( 1+EK6/400)))</f>
        <v>14058.8</v>
      </c>
      <c r="EL33" s="61">
        <f ca="1">IF(TODAY()&gt;=EL$2,INDEX(data_pull!$A:$AE,MATCH(EL$2,data_pull!$B:$B,0),MATCH($A33,data_pull!$2:$2,0)),#REF!*(( 1+EL6/400)))</f>
        <v>14148.7</v>
      </c>
      <c r="EM33" s="61">
        <f ca="1">IF(TODAY()&gt;=EM$2,INDEX(data_pull!$A:$AE,MATCH(EM$2,data_pull!$B:$B,0),MATCH($A33,data_pull!$2:$2,0)),#REF!*(( 1+EM6/400)))</f>
        <v>14235.9</v>
      </c>
      <c r="EN33" s="61">
        <f ca="1">IF(TODAY()&gt;=EN$2,INDEX(data_pull!$A:$AE,MATCH(EN$2,data_pull!$B:$B,0),MATCH($A33,data_pull!$2:$2,0)),#REF!*(( 1+EN6/400)))</f>
        <v>14320.9</v>
      </c>
      <c r="EO33" s="61">
        <f ca="1">IF(TODAY()&gt;=EO$2,INDEX(data_pull!$A:$AE,MATCH(EO$2,data_pull!$B:$B,0),MATCH($A33,data_pull!$2:$2,0)),#REF!*(( 1+EO6/400)))</f>
        <v>14403.2</v>
      </c>
      <c r="EP33" s="61">
        <f ca="1">IF(TODAY()&gt;=EP$2,INDEX(data_pull!$A:$AE,MATCH(EP$2,data_pull!$B:$B,0),MATCH($A33,data_pull!$2:$2,0)),#REF!*(( 1+EP6/400)))</f>
        <v>14480.7</v>
      </c>
      <c r="EQ33" s="61">
        <f ca="1">IF(TODAY()&gt;=EQ$2,INDEX(data_pull!$A:$AE,MATCH(EQ$2,data_pull!$B:$B,0),MATCH($A33,data_pull!$2:$2,0)),#REF!*(( 1+EQ6/400)))</f>
        <v>14554.6</v>
      </c>
      <c r="ER33" s="61">
        <f ca="1">IF(TODAY()&gt;=ER$2,INDEX(data_pull!$A:$AE,MATCH(ER$2,data_pull!$B:$B,0),MATCH($A33,data_pull!$2:$2,0)),#REF!*(( 1+ER6/400)))</f>
        <v>14626.5</v>
      </c>
      <c r="ES33" s="61">
        <f ca="1">IF(TODAY()&gt;=ES$2,INDEX(data_pull!$A:$AE,MATCH(ES$2,data_pull!$B:$B,0),MATCH($A33,data_pull!$2:$2,0)),#REF!*(( 1+ES6/400)))</f>
        <v>14697.2</v>
      </c>
      <c r="ET33" s="61">
        <f ca="1">IF(TODAY()&gt;=ET$2,INDEX(data_pull!$A:$AE,MATCH(ET$2,data_pull!$B:$B,0),MATCH($A33,data_pull!$2:$2,0)),#REF!*(( 1+ET6/400)))</f>
        <v>14768.1</v>
      </c>
      <c r="EU33" s="61">
        <f ca="1">IF(TODAY()&gt;=EU$2,INDEX(data_pull!$A:$AE,MATCH(EU$2,data_pull!$B:$B,0),MATCH($A33,data_pull!$2:$2,0)),#REF!*(( 1+EU6/400)))</f>
        <v>14840</v>
      </c>
      <c r="EV33" s="61">
        <f ca="1">IF(TODAY()&gt;=EV$2,INDEX(data_pull!$A:$AE,MATCH(EV$2,data_pull!$B:$B,0),MATCH($A33,data_pull!$2:$2,0)),#REF!*(( 1+EV6/400)))</f>
        <v>14911.4</v>
      </c>
      <c r="EW33" s="61">
        <f ca="1">IF(TODAY()&gt;=EW$2,INDEX(data_pull!$A:$AE,MATCH(EW$2,data_pull!$B:$B,0),MATCH($A33,data_pull!$2:$2,0)),A33*(( 1+EW6/400)))</f>
        <v>14982.1</v>
      </c>
      <c r="EX33" s="61">
        <f ca="1">IF(TODAY()&gt;=EX$2,INDEX(data_pull!$A:$AE,MATCH(EX$2,data_pull!$B:$B,0),MATCH($A33,data_pull!$2:$2,0)),EW33*(( 1+EX6/400)))</f>
        <v>15052.7</v>
      </c>
      <c r="EY33" s="61">
        <f ca="1">IF(TODAY()&gt;=EY$2,INDEX(data_pull!$A:$AE,MATCH(EY$2,data_pull!$B:$B,0),MATCH($A33,data_pull!$2:$2,0)),EX33*(( 1+EY6/400)))</f>
        <v>15123</v>
      </c>
      <c r="EZ33" s="61">
        <f ca="1">IF(TODAY()&gt;=EZ$2,INDEX(data_pull!$A:$AE,MATCH(EZ$2,data_pull!$B:$B,0),MATCH($A33,data_pull!$2:$2,0)),EY33*(( 1+EZ6/400)))</f>
        <v>15190.9</v>
      </c>
      <c r="FA33" s="61">
        <f ca="1">IF(TODAY()&gt;=FA$2,INDEX(data_pull!$A:$AE,MATCH(FA$2,data_pull!$B:$B,0),MATCH($A33,data_pull!$2:$2,0)),EZ33*(( 1+FA6/400)))</f>
        <v>15255.2</v>
      </c>
      <c r="FB33" s="61">
        <f ca="1">IF(TODAY()&gt;=FB$2,INDEX(data_pull!$A:$AE,MATCH(FB$2,data_pull!$B:$B,0),MATCH($A33,data_pull!$2:$2,0)),FA33*(( 1+FB6/400)))</f>
        <v>15313.6</v>
      </c>
      <c r="FC33" s="61">
        <f ca="1">IF(TODAY()&gt;=FC$2,INDEX(data_pull!$A:$AE,MATCH(FC$2,data_pull!$B:$B,0),MATCH($A33,data_pull!$2:$2,0)),FB33*(( 1+FC6/400)))</f>
        <v>15363.7</v>
      </c>
      <c r="FD33" s="61">
        <f ca="1">IF(TODAY()&gt;=FD$2,INDEX(data_pull!$A:$AE,MATCH(FD$2,data_pull!$B:$B,0),MATCH($A33,data_pull!$2:$2,0)),FC33*(( 1+FD6/400)))</f>
        <v>15409.6</v>
      </c>
      <c r="FE33" s="61">
        <f ca="1">IF(TODAY()&gt;=FE$2,INDEX(data_pull!$A:$AE,MATCH(FE$2,data_pull!$B:$B,0),MATCH($A33,data_pull!$2:$2,0)),FD33*(( 1+FE6/400)))</f>
        <v>15452</v>
      </c>
      <c r="FF33" s="61">
        <f ca="1">IF(TODAY()&gt;=FF$2,INDEX(data_pull!$A:$AE,MATCH(FF$2,data_pull!$B:$B,0),MATCH($A33,data_pull!$2:$2,0)),FE33*(( 1+FF6/400)))</f>
        <v>15490.7</v>
      </c>
      <c r="FG33" s="61">
        <f ca="1">IF(TODAY()&gt;=FG$2,INDEX(data_pull!$A:$AE,MATCH(FG$2,data_pull!$B:$B,0),MATCH($A33,data_pull!$2:$2,0)),FF33*(( 1+FG6/400)))</f>
        <v>15528.5</v>
      </c>
      <c r="FH33" s="61">
        <f ca="1">IF(TODAY()&gt;=FH$2,INDEX(data_pull!$A:$AE,MATCH(FH$2,data_pull!$B:$B,0),MATCH($A33,data_pull!$2:$2,0)),FG33*(( 1+FH6/400)))</f>
        <v>15566.3</v>
      </c>
      <c r="FI33" s="61">
        <f ca="1">IF(TODAY()&gt;=FI$2,INDEX(data_pull!$A:$AE,MATCH(FI$2,data_pull!$B:$B,0),MATCH($A33,data_pull!$2:$2,0)),FH33*(( 1+FI6/400)))</f>
        <v>15605</v>
      </c>
      <c r="FJ33" s="61">
        <f ca="1">IF(TODAY()&gt;=FJ$2,INDEX(data_pull!$A:$AE,MATCH(FJ$2,data_pull!$B:$B,0),MATCH($A33,data_pull!$2:$2,0)),FI33*(( 1+FJ6/400)))</f>
        <v>15649.2</v>
      </c>
      <c r="FK33" s="61">
        <f ca="1">IF(TODAY()&gt;=FK$2,INDEX(data_pull!$A:$AE,MATCH(FK$2,data_pull!$B:$B,0),MATCH($A33,data_pull!$2:$2,0)),FJ33*(( 1+FK6/400)))</f>
        <v>15694.8</v>
      </c>
      <c r="FL33" s="61">
        <f ca="1">IF(TODAY()&gt;=FL$2,INDEX(data_pull!$A:$AE,MATCH(FL$2,data_pull!$B:$B,0),MATCH($A33,data_pull!$2:$2,0)),FK33*(( 1+FL6/400)))</f>
        <v>15742.3</v>
      </c>
      <c r="FM33" s="61">
        <f ca="1">IF(TODAY()&gt;=FM$2,INDEX(data_pull!$A:$AE,MATCH(FM$2,data_pull!$B:$B,0),MATCH($A33,data_pull!$2:$2,0)),FL33*(( 1+FM6/400)))</f>
        <v>15791.6</v>
      </c>
      <c r="FN33" s="61">
        <f ca="1">IF(TODAY()&gt;=FN$2,INDEX(data_pull!$A:$AE,MATCH(FN$2,data_pull!$B:$B,0),MATCH($A33,data_pull!$2:$2,0)),FM33*(( 1+FN6/400)))</f>
        <v>15842.1</v>
      </c>
      <c r="FO33" s="61">
        <f ca="1">IF(TODAY()&gt;=FO$2,INDEX(data_pull!$A:$AE,MATCH(FO$2,data_pull!$B:$B,0),MATCH($A33,data_pull!$2:$2,0)),FN33*(( 1+FO6/400)))</f>
        <v>15895.3</v>
      </c>
      <c r="FP33" s="61">
        <f ca="1">IF(TODAY()&gt;=FP$2,INDEX(data_pull!$A:$AE,MATCH(FP$2,data_pull!$B:$B,0),MATCH($A33,data_pull!$2:$2,0)),FO33*(( 1+FP6/400)))</f>
        <v>15950.2</v>
      </c>
      <c r="FQ33" s="61">
        <f ca="1">IF(TODAY()&gt;=FQ$2,INDEX(data_pull!$A:$AE,MATCH(FQ$2,data_pull!$B:$B,0),MATCH($A33,data_pull!$2:$2,0)),FP33*(( 1+FQ6/400)))</f>
        <v>16006.7</v>
      </c>
      <c r="FR33" s="61">
        <f ca="1">IF(TODAY()&gt;=FR$2,INDEX(data_pull!$A:$AE,MATCH(FR$2,data_pull!$B:$B,0),MATCH($A33,data_pull!$2:$2,0)),FQ33*(( 1+FR6/400)))</f>
        <v>16065.1</v>
      </c>
      <c r="FS33" s="61">
        <f ca="1">IF(TODAY()&gt;=FS$2,INDEX(data_pull!$A:$AE,MATCH(FS$2,data_pull!$B:$B,0),MATCH($A33,data_pull!$2:$2,0)),FR33*(( 1+FS6/400)))</f>
        <v>16124.1</v>
      </c>
      <c r="FT33" s="61">
        <f ca="1">IF(TODAY()&gt;=FT$2,INDEX(data_pull!$A:$AE,MATCH(FT$2,data_pull!$B:$B,0),MATCH($A33,data_pull!$2:$2,0)),FS33*(( 1+FT6/400)))</f>
        <v>16184.3</v>
      </c>
      <c r="FU33" s="61">
        <f ca="1">IF(TODAY()&gt;=FU$2,INDEX(data_pull!$A:$AE,MATCH(FU$2,data_pull!$B:$B,0),MATCH($A33,data_pull!$2:$2,0)),FT33*(( 1+FU6/400)))</f>
        <v>16245.4</v>
      </c>
      <c r="FV33" s="61">
        <f ca="1">IF(TODAY()&gt;=FV$2,INDEX(data_pull!$A:$AE,MATCH(FV$2,data_pull!$B:$B,0),MATCH($A33,data_pull!$2:$2,0)),FU33*(( 1+FV6/400)))</f>
        <v>16306.7</v>
      </c>
      <c r="FW33" s="61">
        <f ca="1">IF(TODAY()&gt;=FW$2,INDEX(data_pull!$A:$AE,MATCH(FW$2,data_pull!$B:$B,0),MATCH($A33,data_pull!$2:$2,0)),FV33*(( 1+FW6/400)))</f>
        <v>16369.3</v>
      </c>
      <c r="FX33" s="61">
        <f ca="1">IF(TODAY()&gt;=FX$2,INDEX(data_pull!$A:$AE,MATCH(FX$2,data_pull!$B:$B,0),MATCH($A33,data_pull!$2:$2,0)),FW33*(( 1+FX6/400)))</f>
        <v>16433.099999999999</v>
      </c>
      <c r="FY33" s="61">
        <f ca="1">IF(TODAY()&gt;=FY$2,INDEX(data_pull!$A:$AE,MATCH(FY$2,data_pull!$B:$B,0),MATCH($A33,data_pull!$2:$2,0)),FX33*(( 1+FY6/400)))</f>
        <v>16498.400000000001</v>
      </c>
      <c r="FZ33" s="61">
        <f ca="1">IF(TODAY()&gt;=FZ$2,INDEX(data_pull!$A:$AE,MATCH(FZ$2,data_pull!$B:$B,0),MATCH($A33,data_pull!$2:$2,0)),FY33*(( 1+FZ6/400)))</f>
        <v>16565.900000000001</v>
      </c>
      <c r="GA33" s="61">
        <f ca="1">IF(TODAY()&gt;=GA$2,INDEX(data_pull!$A:$AE,MATCH(GA$2,data_pull!$B:$B,0),MATCH($A33,data_pull!$2:$2,0)),FZ33*(( 1+GA6/400)))</f>
        <v>16636.099999999999</v>
      </c>
      <c r="GB33" s="61">
        <f ca="1">IF(TODAY()&gt;=GB$2,INDEX(data_pull!$A:$AE,MATCH(GB$2,data_pull!$B:$B,0),MATCH($A33,data_pull!$2:$2,0)),GA33*(( 1+GB6/400)))</f>
        <v>16707.3</v>
      </c>
      <c r="GC33" s="61">
        <f ca="1">IF(TODAY()&gt;=GC$2,INDEX(data_pull!$A:$AE,MATCH(GC$2,data_pull!$B:$B,0),MATCH($A33,data_pull!$2:$2,0)),GB33*(( 1+GC6/400)))</f>
        <v>16778.900000000001</v>
      </c>
      <c r="GD33" s="61">
        <f ca="1">IF(TODAY()&gt;=GD$2,INDEX(data_pull!$A:$AE,MATCH(GD$2,data_pull!$B:$B,0),MATCH($A33,data_pull!$2:$2,0)),GC33*(( 1+GD6/400)))</f>
        <v>16850.099999999999</v>
      </c>
      <c r="GE33" s="61">
        <f ca="1">IF(TODAY()&gt;=GE$2,INDEX(data_pull!$A:$AE,MATCH(GE$2,data_pull!$B:$B,0),MATCH($A33,data_pull!$2:$2,0)),GD33*(( 1+GE6/400)))</f>
        <v>16918.3</v>
      </c>
      <c r="GF33" s="61">
        <f ca="1">IF(TODAY()&gt;=GF$2,INDEX(data_pull!$A:$AE,MATCH(GF$2,data_pull!$B:$B,0),MATCH($A33,data_pull!$2:$2,0)),GE33*(( 1+GF6/400)))</f>
        <v>16986.2</v>
      </c>
      <c r="GG33" s="61">
        <f ca="1">IF(TODAY()&gt;=GG$2,INDEX(data_pull!$A:$AE,MATCH(GG$2,data_pull!$B:$B,0),MATCH($A33,data_pull!$2:$2,0)),GF33*(( 1+GG6/400)))</f>
        <v>17054.099999999999</v>
      </c>
      <c r="GH33" s="61">
        <f ca="1">IF(TODAY()&gt;=GH$2,INDEX(data_pull!$A:$AE,MATCH(GH$2,data_pull!$B:$B,0),MATCH($A33,data_pull!$2:$2,0)),GG33*(( 1+GH6/400)))</f>
        <v>17121</v>
      </c>
      <c r="GI33" s="61">
        <f ca="1">IF(TODAY()&gt;=GI$2,INDEX(data_pull!$A:$AE,MATCH(GI$2,data_pull!$B:$B,0),MATCH($A33,data_pull!$2:$2,0)),GH33*(( 1+GI6/400)))</f>
        <v>17189.400000000001</v>
      </c>
      <c r="GJ33" s="61">
        <f ca="1">IF(TODAY()&gt;=GJ$2,INDEX(data_pull!$A:$AE,MATCH(GJ$2,data_pull!$B:$B,0),MATCH($A33,data_pull!$2:$2,0)),GI33*(( 1+GJ6/400)))</f>
        <v>17259.8</v>
      </c>
      <c r="GK33" s="61">
        <f ca="1">IF(TODAY()&gt;=GK$2,INDEX(data_pull!$A:$AE,MATCH(GK$2,data_pull!$B:$B,0),MATCH($A33,data_pull!$2:$2,0)),GJ33*(( 1+GK6/400)))</f>
        <v>17333</v>
      </c>
      <c r="GL33" s="61">
        <f ca="1">IF(TODAY()&gt;=GL$2,INDEX(data_pull!$A:$AE,MATCH(GL$2,data_pull!$B:$B,0),MATCH($A33,data_pull!$2:$2,0)),GK33*(( 1+GL6/400)))</f>
        <v>17412.2</v>
      </c>
      <c r="GM33" s="61">
        <f ca="1">IF(TODAY()&gt;=GM$2,INDEX(data_pull!$A:$AE,MATCH(GM$2,data_pull!$B:$B,0),MATCH($A33,data_pull!$2:$2,0)),GL33*(( 1+GM6/400)))</f>
        <v>17495.8</v>
      </c>
      <c r="GN33" s="61">
        <f ca="1">IF(TODAY()&gt;=GN$2,INDEX(data_pull!$A:$AE,MATCH(GN$2,data_pull!$B:$B,0),MATCH($A33,data_pull!$2:$2,0)),GM33*(( 1+GN6/400)))</f>
        <v>17582.5</v>
      </c>
      <c r="GO33" s="61">
        <f ca="1">IF(TODAY()&gt;=GO$2,INDEX(data_pull!$A:$AE,MATCH(GO$2,data_pull!$B:$B,0),MATCH($A33,data_pull!$2:$2,0)),GN33*(( 1+GO6/400)))</f>
        <v>17672.65426875</v>
      </c>
      <c r="GP33" s="61">
        <f ca="1">IF(TODAY()&gt;=GP$2,INDEX(data_pull!$A:$AE,MATCH(GP$2,data_pull!$B:$B,0),MATCH($A33,data_pull!$2:$2,0)),GO33*(( 1+GP6/400)))</f>
        <v>17764.949705668547</v>
      </c>
      <c r="GQ33" s="61">
        <f ca="1">IF(TODAY()&gt;=GQ$2,INDEX(data_pull!$A:$AE,MATCH(GQ$2,data_pull!$B:$B,0),MATCH($A33,data_pull!$2:$2,0)),GP33*(( 1+GQ6/400)))</f>
        <v>17859.770124722552</v>
      </c>
      <c r="GR33" s="61">
        <f ca="1">IF(TODAY()&gt;=GR$2,INDEX(data_pull!$A:$AE,MATCH(GR$2,data_pull!$B:$B,0),MATCH($A33,data_pull!$2:$2,0)),GQ33*(( 1+GR6/400)))</f>
        <v>17955.944986844184</v>
      </c>
      <c r="GS33" s="61">
        <f ca="1">IF(TODAY()&gt;=GS$2,INDEX(data_pull!$A:$AE,MATCH(GS$2,data_pull!$B:$B,0),MATCH($A33,data_pull!$2:$2,0)),GR33*(( 1+GS6/400)))</f>
        <v>18052.772420185742</v>
      </c>
      <c r="GT33" s="61">
        <f ca="1">IF(TODAY()&gt;=GT$2,INDEX(data_pull!$A:$AE,MATCH(GT$2,data_pull!$B:$B,0),MATCH($A33,data_pull!$2:$2,0)),GS33*(( 1+GT6/400)))</f>
        <v>18148.768037530081</v>
      </c>
      <c r="GU33" s="61">
        <f ca="1">IF(TODAY()&gt;=GU$2,INDEX(data_pull!$A:$AE,MATCH(GU$2,data_pull!$B:$B,0),MATCH($A33,data_pull!$2:$2,0)),GT33*(( 1+GU6/400)))</f>
        <v>18244.366673167769</v>
      </c>
      <c r="GV33" s="61">
        <f ca="1">IF(TODAY()&gt;=GV$2,INDEX(data_pull!$A:$AE,MATCH(GV$2,data_pull!$B:$B,0),MATCH($A33,data_pull!$2:$2,0)),GU33*(( 1+GV6/400)))</f>
        <v>18339.739099951752</v>
      </c>
      <c r="GW33" s="61">
        <f ca="1">IF(TODAY()&gt;=GW$2,INDEX(data_pull!$A:$AE,MATCH(GW$2,data_pull!$B:$B,0),MATCH($A33,data_pull!$2:$2,0)),GV33*(( 1+GW6/400)))</f>
        <v>18434.830647185001</v>
      </c>
      <c r="GX33" s="61">
        <f ca="1">IF(TODAY()&gt;=GX$2,INDEX(data_pull!$A:$AE,MATCH(GX$2,data_pull!$B:$B,0),MATCH($A33,data_pull!$2:$2,0)),GW33*(( 1+GX6/400)))</f>
        <v>18529.032631792117</v>
      </c>
      <c r="GY33" s="61">
        <f ca="1">IF(TODAY()&gt;=GY$2,INDEX(data_pull!$A:$AE,MATCH(GY$2,data_pull!$B:$B,0),MATCH($A33,data_pull!$2:$2,0)),GX33*(( 1+GY6/400)))</f>
        <v>18622.974827235303</v>
      </c>
      <c r="GZ33" s="61">
        <f ca="1">IF(TODAY()&gt;=GZ$2,INDEX(data_pull!$A:$AE,MATCH(GZ$2,data_pull!$B:$B,0),MATCH($A33,data_pull!$2:$2,0)),GY33*(( 1+GZ6/400)))</f>
        <v>18716.694948053366</v>
      </c>
      <c r="HA33" s="61">
        <f ca="1">IF(TODAY()&gt;=HA$2,INDEX(data_pull!$A:$AE,MATCH(HA$2,data_pull!$B:$B,0),MATCH($A33,data_pull!$2:$2,0)),GZ33*(( 1+HA6/400)))</f>
        <v>18810.278422793632</v>
      </c>
      <c r="HB33" s="61">
        <f ca="1">IF(TODAY()&gt;=HB$2,INDEX(data_pull!$A:$AE,MATCH(HB$2,data_pull!$B:$B,0),MATCH($A33,data_pull!$2:$2,0)),HA33*(( 1+HB6/400)))</f>
        <v>18904.000635035198</v>
      </c>
      <c r="HC33" s="61">
        <f ca="1">IF(TODAY()&gt;=HC$2,INDEX(data_pull!$A:$AE,MATCH(HC$2,data_pull!$B:$B,0),MATCH($A33,data_pull!$2:$2,0)),HB33*(( 1+HC6/400)))</f>
        <v>18997.575438178621</v>
      </c>
      <c r="HD33" s="61">
        <f ca="1">IF(TODAY()&gt;=HD$2,INDEX(data_pull!$A:$AE,MATCH(HD$2,data_pull!$B:$B,0),MATCH($A33,data_pull!$2:$2,0)),HC33*(( 1+HD6/400)))</f>
        <v>19091.04350933446</v>
      </c>
      <c r="HE33" s="61">
        <f ca="1">IF(TODAY()&gt;=HE$2,INDEX(data_pull!$A:$AE,MATCH(HE$2,data_pull!$B:$B,0),MATCH($A33,data_pull!$2:$2,0)),HD33*(( 1+HE6/400)))</f>
        <v>19184.30325687756</v>
      </c>
      <c r="HF33" s="61">
        <f ca="1">IF(TODAY()&gt;=HF$2,INDEX(data_pull!$A:$AE,MATCH(HF$2,data_pull!$B:$B,0),MATCH($A33,data_pull!$2:$2,0)),HE33*(( 1+HF6/400)))</f>
        <v>19277.299166915273</v>
      </c>
      <c r="HG33" s="61">
        <f ca="1">IF(TODAY()&gt;=HG$2,INDEX(data_pull!$A:$AE,MATCH(HG$2,data_pull!$B:$B,0),MATCH($A33,data_pull!$2:$2,0)),HF33*(( 1+HG6/400)))</f>
        <v>19370.312135395641</v>
      </c>
      <c r="HH33" s="61">
        <f ca="1">IF(TODAY()&gt;=HH$2,INDEX(data_pull!$A:$AE,MATCH(HH$2,data_pull!$B:$B,0),MATCH($A33,data_pull!$2:$2,0)),HG33*(( 1+HH6/400)))</f>
        <v>19463.095930524189</v>
      </c>
      <c r="HI33" s="61">
        <f ca="1">IF(TODAY()&gt;=HI$2,INDEX(data_pull!$A:$AE,MATCH(HI$2,data_pull!$B:$B,0),MATCH($A33,data_pull!$2:$2,0)),HH33*(( 1+HI6/400)))</f>
        <v>19555.54563619418</v>
      </c>
      <c r="HJ33" s="61">
        <f ca="1">IF(TODAY()&gt;=HJ$2,INDEX(data_pull!$A:$AE,MATCH(HJ$2,data_pull!$B:$B,0),MATCH($A33,data_pull!$2:$2,0)),HI33*(( 1+HJ6/400)))</f>
        <v>19647.603367276566</v>
      </c>
      <c r="HK33" s="61">
        <f ca="1">IF(TODAY()&gt;=HK$2,INDEX(data_pull!$A:$AE,MATCH(HK$2,data_pull!$B:$B,0),MATCH($A33,data_pull!$2:$2,0)),HJ33*(( 1+HK6/400)))</f>
        <v>19739.06296095124</v>
      </c>
      <c r="HL33" s="61">
        <f ca="1">IF(TODAY()&gt;=HL$2,INDEX(data_pull!$A:$AE,MATCH(HL$2,data_pull!$B:$B,0),MATCH($A33,data_pull!$2:$2,0)),HK33*(( 1+HL6/400)))</f>
        <v>19830.010693543823</v>
      </c>
      <c r="HM33" s="61">
        <f ca="1">IF(TODAY()&gt;=HM$2,INDEX(data_pull!$A:$AE,MATCH(HM$2,data_pull!$B:$B,0),MATCH($A33,data_pull!$2:$2,0)),HL33*(( 1+HM6/400)))</f>
        <v>19920.38596727965</v>
      </c>
      <c r="HN33" s="61">
        <f ca="1">IF(TODAY()&gt;=HN$2,INDEX(data_pull!$A:$AE,MATCH(HN$2,data_pull!$B:$B,0),MATCH($A33,data_pull!$2:$2,0)),HM33*(( 1+HN6/400)))</f>
        <v>20009.928102202572</v>
      </c>
      <c r="HO33" s="61">
        <f ca="1">IF(TODAY()&gt;=HO$2,INDEX(data_pull!$A:$AE,MATCH(HO$2,data_pull!$B:$B,0),MATCH($A33,data_pull!$2:$2,0)),HN33*(( 1+HO6/400)))</f>
        <v>20098.622108515585</v>
      </c>
      <c r="HP33" s="61">
        <f ca="1">IF(TODAY()&gt;=HP$2,INDEX(data_pull!$A:$AE,MATCH(HP$2,data_pull!$B:$B,0),MATCH($A33,data_pull!$2:$2,0)),HO33*(( 1+HP6/400)))</f>
        <v>20186.855059571964</v>
      </c>
      <c r="HQ33" s="61">
        <f ca="1">IF(TODAY()&gt;=HQ$2,INDEX(data_pull!$A:$AE,MATCH(HQ$2,data_pull!$B:$B,0),MATCH($A33,data_pull!$2:$2,0)),HP33*(( 1+HQ6/400)))</f>
        <v>20274.819280494048</v>
      </c>
      <c r="HR33" s="61">
        <f ca="1">IF(TODAY()&gt;=HR$2,INDEX(data_pull!$A:$AE,MATCH(HR$2,data_pull!$B:$B,0),MATCH($A33,data_pull!$2:$2,0)),HQ33*(( 1+HR6/400)))</f>
        <v>20362.710622074988</v>
      </c>
      <c r="HS33" s="61">
        <f ca="1">IF(TODAY()&gt;=HS$2,INDEX(data_pull!$A:$AE,MATCH(HS$2,data_pull!$B:$B,0),MATCH($A33,data_pull!$2:$2,0)),HR33*(( 1+HS6/400)))</f>
        <v>20450.219370973358</v>
      </c>
      <c r="HT33" s="61">
        <f ca="1">IF(TODAY()&gt;=HT$2,INDEX(data_pull!$A:$AE,MATCH(HT$2,data_pull!$B:$B,0),MATCH($A33,data_pull!$2:$2,0)),HS33*(( 1+HT6/400)))</f>
        <v>20537.848560977982</v>
      </c>
      <c r="HU33" s="61">
        <f ca="1">IF(TODAY()&gt;=HU$2,INDEX(data_pull!$A:$AE,MATCH(HU$2,data_pull!$B:$B,0),MATCH($A33,data_pull!$2:$2,0)),HT33*(( 1+HU6/400)))</f>
        <v>20625.853242061774</v>
      </c>
      <c r="HV33" s="61">
        <f ca="1">IF(TODAY()&gt;=HV$2,INDEX(data_pull!$A:$AE,MATCH(HV$2,data_pull!$B:$B,0),MATCH($A33,data_pull!$2:$2,0)),HU33*(( 1+HV6/400)))</f>
        <v>20714.647540268848</v>
      </c>
      <c r="HW33" s="61">
        <f ca="1">IF(TODAY()&gt;=HW$2,INDEX(data_pull!$A:$AE,MATCH(HW$2,data_pull!$B:$B,0),MATCH($A33,data_pull!$2:$2,0)),HV33*(( 1+HW6/400)))</f>
        <v>20804.497323974767</v>
      </c>
      <c r="HX33" s="61">
        <f ca="1">IF(TODAY()&gt;=HX$2,INDEX(data_pull!$A:$AE,MATCH(HX$2,data_pull!$B:$B,0),MATCH($A33,data_pull!$2:$2,0)),HW33*(( 1+HX6/400)))</f>
        <v>20895.048898577366</v>
      </c>
      <c r="HY33" s="61">
        <f ca="1">IF(TODAY()&gt;=HY$2,INDEX(data_pull!$A:$AE,MATCH(HY$2,data_pull!$B:$B,0),MATCH($A33,data_pull!$2:$2,0)),HX33*(( 1+HY6/400)))</f>
        <v>20986.308024641905</v>
      </c>
      <c r="HZ33" s="61">
        <f ca="1">IF(TODAY()&gt;=HZ$2,INDEX(data_pull!$A:$AE,MATCH(HZ$2,data_pull!$B:$B,0),MATCH($A33,data_pull!$2:$2,0)),HY33*(( 1+HZ6/400)))</f>
        <v>21078.542848410205</v>
      </c>
      <c r="IA33" s="61">
        <f ca="1">IF(TODAY()&gt;=IA$2,INDEX(data_pull!$A:$AE,MATCH(IA$2,data_pull!$B:$B,0),MATCH($A33,data_pull!$2:$2,0)),HZ33*(( 1+IA6/400)))</f>
        <v>21171.44652601457</v>
      </c>
      <c r="IB33" s="61">
        <f ca="1">IF(TODAY()&gt;=IB$2,INDEX(data_pull!$A:$AE,MATCH(IB$2,data_pull!$B:$B,0),MATCH($A33,data_pull!$2:$2,0)),IA33*(( 1+IB6/400)))</f>
        <v>21264.706747961663</v>
      </c>
      <c r="IC33" s="61">
        <f ca="1">IF(TODAY()&gt;=IC$2,INDEX(data_pull!$A:$AE,MATCH(IC$2,data_pull!$B:$B,0),MATCH($A33,data_pull!$2:$2,0)),IB33*(( 1+IC6/400)))</f>
        <v>21358.111972352086</v>
      </c>
      <c r="ID33" s="61"/>
    </row>
    <row r="34" spans="1:238">
      <c r="A34" s="73" t="s">
        <v>11</v>
      </c>
      <c r="B34" s="61">
        <f ca="1">IF(TODAY()&gt;=B$2,INDEX(data_pull!$A:$AE,MATCH(B$2,data_pull!$B:$B,0),MATCH($A34,data_pull!$2:$2,0)),#REF!*(( 1+B7/400)))</f>
        <v>0.20609000000000002</v>
      </c>
      <c r="C34" s="61">
        <f ca="1">IF(TODAY()&gt;=C$2,INDEX(data_pull!$A:$AE,MATCH(C$2,data_pull!$B:$B,0),MATCH($A34,data_pull!$2:$2,0)),#REF!*(( 1+C7/400)))</f>
        <v>0.20837</v>
      </c>
      <c r="D34" s="61">
        <f ca="1">IF(TODAY()&gt;=D$2,INDEX(data_pull!$A:$AE,MATCH(D$2,data_pull!$B:$B,0),MATCH($A34,data_pull!$2:$2,0)),#REF!*(( 1+D7/400)))</f>
        <v>0.2104</v>
      </c>
      <c r="E34" s="61">
        <f ca="1">IF(TODAY()&gt;=E$2,INDEX(data_pull!$A:$AE,MATCH(E$2,data_pull!$B:$B,0),MATCH($A34,data_pull!$2:$2,0)),#REF!*(( 1+E7/400)))</f>
        <v>0.21312999999999999</v>
      </c>
      <c r="F34" s="61">
        <f ca="1">IF(TODAY()&gt;=F$2,INDEX(data_pull!$A:$AE,MATCH(F$2,data_pull!$B:$B,0),MATCH($A34,data_pull!$2:$2,0)),#REF!*(( 1+F7/400)))</f>
        <v>0.21514</v>
      </c>
      <c r="G34" s="61">
        <f ca="1">IF(TODAY()&gt;=G$2,INDEX(data_pull!$A:$AE,MATCH(G$2,data_pull!$B:$B,0),MATCH($A34,data_pull!$2:$2,0)),#REF!*(( 1+G7/400)))</f>
        <v>0.21759000000000001</v>
      </c>
      <c r="H34" s="61">
        <f ca="1">IF(TODAY()&gt;=H$2,INDEX(data_pull!$A:$AE,MATCH(H$2,data_pull!$B:$B,0),MATCH($A34,data_pull!$2:$2,0)),#REF!*(( 1+H7/400)))</f>
        <v>0.21972000000000003</v>
      </c>
      <c r="I34" s="61">
        <f ca="1">IF(TODAY()&gt;=I$2,INDEX(data_pull!$A:$AE,MATCH(I$2,data_pull!$B:$B,0),MATCH($A34,data_pull!$2:$2,0)),#REF!*(( 1+I7/400)))</f>
        <v>0.22108</v>
      </c>
      <c r="J34" s="61">
        <f ca="1">IF(TODAY()&gt;=J$2,INDEX(data_pull!$A:$AE,MATCH(J$2,data_pull!$B:$B,0),MATCH($A34,data_pull!$2:$2,0)),#REF!*(( 1+J7/400)))</f>
        <v>0.22339999999999999</v>
      </c>
      <c r="K34" s="61">
        <f ca="1">IF(TODAY()&gt;=K$2,INDEX(data_pull!$A:$AE,MATCH(K$2,data_pull!$B:$B,0),MATCH($A34,data_pull!$2:$2,0)),#REF!*(( 1+K7/400)))</f>
        <v>0.22469</v>
      </c>
      <c r="L34" s="61">
        <f ca="1">IF(TODAY()&gt;=L$2,INDEX(data_pull!$A:$AE,MATCH(L$2,data_pull!$B:$B,0),MATCH($A34,data_pull!$2:$2,0)),#REF!*(( 1+L7/400)))</f>
        <v>0.22666</v>
      </c>
      <c r="M34" s="61">
        <f ca="1">IF(TODAY()&gt;=M$2,INDEX(data_pull!$A:$AE,MATCH(M$2,data_pull!$B:$B,0),MATCH($A34,data_pull!$2:$2,0)),#REF!*(( 1+M7/400)))</f>
        <v>0.22852</v>
      </c>
      <c r="N34" s="61">
        <f ca="1">IF(TODAY()&gt;=N$2,INDEX(data_pull!$A:$AE,MATCH(N$2,data_pull!$B:$B,0),MATCH($A34,data_pull!$2:$2,0)),#REF!*(( 1+N7/400)))</f>
        <v>0.23129000000000002</v>
      </c>
      <c r="O34" s="61">
        <f ca="1">IF(TODAY()&gt;=O$2,INDEX(data_pull!$A:$AE,MATCH(O$2,data_pull!$B:$B,0),MATCH($A34,data_pull!$2:$2,0)),#REF!*(( 1+O7/400)))</f>
        <v>0.23574999999999999</v>
      </c>
      <c r="P34" s="61">
        <f ca="1">IF(TODAY()&gt;=P$2,INDEX(data_pull!$A:$AE,MATCH(P$2,data_pull!$B:$B,0),MATCH($A34,data_pull!$2:$2,0)),#REF!*(( 1+P7/400)))</f>
        <v>0.24004999999999999</v>
      </c>
      <c r="Q34" s="61">
        <f ca="1">IF(TODAY()&gt;=Q$2,INDEX(data_pull!$A:$AE,MATCH(Q$2,data_pull!$B:$B,0),MATCH($A34,data_pull!$2:$2,0)),#REF!*(( 1+Q7/400)))</f>
        <v>0.24498</v>
      </c>
      <c r="R34" s="61">
        <f ca="1">IF(TODAY()&gt;=R$2,INDEX(data_pull!$A:$AE,MATCH(R$2,data_pull!$B:$B,0),MATCH($A34,data_pull!$2:$2,0)),#REF!*(( 1+R7/400)))</f>
        <v>0.25226999999999999</v>
      </c>
      <c r="S34" s="61">
        <f ca="1">IF(TODAY()&gt;=S$2,INDEX(data_pull!$A:$AE,MATCH(S$2,data_pull!$B:$B,0),MATCH($A34,data_pull!$2:$2,0)),#REF!*(( 1+S7/400)))</f>
        <v>0.25941999999999998</v>
      </c>
      <c r="T34" s="61">
        <f ca="1">IF(TODAY()&gt;=T$2,INDEX(data_pull!$A:$AE,MATCH(T$2,data_pull!$B:$B,0),MATCH($A34,data_pull!$2:$2,0)),#REF!*(( 1+T7/400)))</f>
        <v>0.26640000000000003</v>
      </c>
      <c r="U34" s="61">
        <f ca="1">IF(TODAY()&gt;=U$2,INDEX(data_pull!$A:$AE,MATCH(U$2,data_pull!$B:$B,0),MATCH($A34,data_pull!$2:$2,0)),#REF!*(( 1+U7/400)))</f>
        <v>0.27315</v>
      </c>
      <c r="V34" s="61">
        <f ca="1">IF(TODAY()&gt;=V$2,INDEX(data_pull!$A:$AE,MATCH(V$2,data_pull!$B:$B,0),MATCH($A34,data_pull!$2:$2,0)),U34*(( 1+V7/400)))</f>
        <v>0.27825</v>
      </c>
      <c r="W34" s="61">
        <f ca="1">IF(TODAY()&gt;=W$2,INDEX(data_pull!$A:$AE,MATCH(W$2,data_pull!$B:$B,0),MATCH($A34,data_pull!$2:$2,0)),V34*(( 1+W7/400)))</f>
        <v>0.28164</v>
      </c>
      <c r="X34" s="61">
        <f ca="1">IF(TODAY()&gt;=X$2,INDEX(data_pull!$A:$AE,MATCH(X$2,data_pull!$B:$B,0),MATCH($A34,data_pull!$2:$2,0)),W34*(( 1+X7/400)))</f>
        <v>0.28689999999999999</v>
      </c>
      <c r="Y34" s="61">
        <f ca="1">IF(TODAY()&gt;=Y$2,INDEX(data_pull!$A:$AE,MATCH(Y$2,data_pull!$B:$B,0),MATCH($A34,data_pull!$2:$2,0)),X34*(( 1+Y7/400)))</f>
        <v>0.29171999999999998</v>
      </c>
      <c r="Z34" s="61">
        <f ca="1">IF(TODAY()&gt;=Z$2,INDEX(data_pull!$A:$AE,MATCH(Z$2,data_pull!$B:$B,0),MATCH($A34,data_pull!$2:$2,0)),Y34*(( 1+Z7/400)))</f>
        <v>0.29494999999999999</v>
      </c>
      <c r="AA34" s="61">
        <f ca="1">IF(TODAY()&gt;=AA$2,INDEX(data_pull!$A:$AE,MATCH(AA$2,data_pull!$B:$B,0),MATCH($A34,data_pull!$2:$2,0)),Z34*(( 1+AA7/400)))</f>
        <v>0.29742999999999997</v>
      </c>
      <c r="AB34" s="61">
        <f ca="1">IF(TODAY()&gt;=AB$2,INDEX(data_pull!$A:$AE,MATCH(AB$2,data_pull!$B:$B,0),MATCH($A34,data_pull!$2:$2,0)),AA34*(( 1+AB7/400)))</f>
        <v>0.30196000000000001</v>
      </c>
      <c r="AC34" s="61">
        <f ca="1">IF(TODAY()&gt;=AC$2,INDEX(data_pull!$A:$AE,MATCH(AC$2,data_pull!$B:$B,0),MATCH($A34,data_pull!$2:$2,0)),AB34*(( 1+AC7/400)))</f>
        <v>0.30673</v>
      </c>
      <c r="AD34" s="61">
        <f ca="1">IF(TODAY()&gt;=AD$2,INDEX(data_pull!$A:$AE,MATCH(AD$2,data_pull!$B:$B,0),MATCH($A34,data_pull!$2:$2,0)),AC34*(( 1+AD7/400)))</f>
        <v>0.31225999999999998</v>
      </c>
      <c r="AE34" s="61">
        <f ca="1">IF(TODAY()&gt;=AE$2,INDEX(data_pull!$A:$AE,MATCH(AE$2,data_pull!$B:$B,0),MATCH($A34,data_pull!$2:$2,0)),AD34*(( 1+AE7/400)))</f>
        <v>0.31759999999999999</v>
      </c>
      <c r="AF34" s="61">
        <f ca="1">IF(TODAY()&gt;=AF$2,INDEX(data_pull!$A:$AE,MATCH(AF$2,data_pull!$B:$B,0),MATCH($A34,data_pull!$2:$2,0)),AE34*(( 1+AF7/400)))</f>
        <v>0.32237000000000005</v>
      </c>
      <c r="AG34" s="61">
        <f ca="1">IF(TODAY()&gt;=AG$2,INDEX(data_pull!$A:$AE,MATCH(AG$2,data_pull!$B:$B,0),MATCH($A34,data_pull!$2:$2,0)),AF34*(( 1+AG7/400)))</f>
        <v>0.32695000000000002</v>
      </c>
      <c r="AH34" s="61">
        <f ca="1">IF(TODAY()&gt;=AH$2,INDEX(data_pull!$A:$AE,MATCH(AH$2,data_pull!$B:$B,0),MATCH($A34,data_pull!$2:$2,0)),AG34*(( 1+AH7/400)))</f>
        <v>0.33229999999999998</v>
      </c>
      <c r="AI34" s="61">
        <f ca="1">IF(TODAY()&gt;=AI$2,INDEX(data_pull!$A:$AE,MATCH(AI$2,data_pull!$B:$B,0),MATCH($A34,data_pull!$2:$2,0)),AH34*(( 1+AI7/400)))</f>
        <v>0.33911999999999998</v>
      </c>
      <c r="AJ34" s="61">
        <f ca="1">IF(TODAY()&gt;=AJ$2,INDEX(data_pull!$A:$AE,MATCH(AJ$2,data_pull!$B:$B,0),MATCH($A34,data_pull!$2:$2,0)),AI34*(( 1+AJ7/400)))</f>
        <v>0.34508000000000005</v>
      </c>
      <c r="AK34" s="61">
        <f ca="1">IF(TODAY()&gt;=AK$2,INDEX(data_pull!$A:$AE,MATCH(AK$2,data_pull!$B:$B,0),MATCH($A34,data_pull!$2:$2,0)),AJ34*(( 1+AK7/400)))</f>
        <v>0.35161000000000003</v>
      </c>
      <c r="AL34" s="61">
        <f ca="1">IF(TODAY()&gt;=AL$2,INDEX(data_pull!$A:$AE,MATCH(AL$2,data_pull!$B:$B,0),MATCH($A34,data_pull!$2:$2,0)),AK34*(( 1+AL7/400)))</f>
        <v>0.35825000000000001</v>
      </c>
      <c r="AM34" s="61">
        <f ca="1">IF(TODAY()&gt;=AM$2,INDEX(data_pull!$A:$AE,MATCH(AM$2,data_pull!$B:$B,0),MATCH($A34,data_pull!$2:$2,0)),AL34*(( 1+AM7/400)))</f>
        <v>0.36804999999999999</v>
      </c>
      <c r="AN34" s="61">
        <f ca="1">IF(TODAY()&gt;=AN$2,INDEX(data_pull!$A:$AE,MATCH(AN$2,data_pull!$B:$B,0),MATCH($A34,data_pull!$2:$2,0)),AM34*(( 1+AN7/400)))</f>
        <v>0.37719000000000003</v>
      </c>
      <c r="AO34" s="61">
        <f ca="1">IF(TODAY()&gt;=AO$2,INDEX(data_pull!$A:$AE,MATCH(AO$2,data_pull!$B:$B,0),MATCH($A34,data_pull!$2:$2,0)),AN34*(( 1+AO7/400)))</f>
        <v>0.38633000000000001</v>
      </c>
      <c r="AP34" s="61">
        <f ca="1">IF(TODAY()&gt;=AP$2,INDEX(data_pull!$A:$AE,MATCH(AP$2,data_pull!$B:$B,0),MATCH($A34,data_pull!$2:$2,0)),AO34*(( 1+AP7/400)))</f>
        <v>0.39793000000000001</v>
      </c>
      <c r="AQ34" s="61">
        <f ca="1">IF(TODAY()&gt;=AQ$2,INDEX(data_pull!$A:$AE,MATCH(AQ$2,data_pull!$B:$B,0),MATCH($A34,data_pull!$2:$2,0)),AP34*(( 1+AQ7/400)))</f>
        <v>0.40767999999999999</v>
      </c>
      <c r="AR34" s="61">
        <f ca="1">IF(TODAY()&gt;=AR$2,INDEX(data_pull!$A:$AE,MATCH(AR$2,data_pull!$B:$B,0),MATCH($A34,data_pull!$2:$2,0)),AQ34*(( 1+AR7/400)))</f>
        <v>0.41722999999999999</v>
      </c>
      <c r="AS34" s="61">
        <f ca="1">IF(TODAY()&gt;=AS$2,INDEX(data_pull!$A:$AE,MATCH(AS$2,data_pull!$B:$B,0),MATCH($A34,data_pull!$2:$2,0)),AR34*(( 1+AS7/400)))</f>
        <v>0.42756</v>
      </c>
      <c r="AT34" s="61">
        <f ca="1">IF(TODAY()&gt;=AT$2,INDEX(data_pull!$A:$AE,MATCH(AT$2,data_pull!$B:$B,0),MATCH($A34,data_pull!$2:$2,0)),#REF!*(( 1+AT7/400)))</f>
        <v>0.43865999999999999</v>
      </c>
      <c r="AU34" s="61">
        <f ca="1">IF(TODAY()&gt;=AU$2,INDEX(data_pull!$A:$AE,MATCH(AU$2,data_pull!$B:$B,0),MATCH($A34,data_pull!$2:$2,0)),#REF!*(( 1+AU7/400)))</f>
        <v>0.44601999999999997</v>
      </c>
      <c r="AV34" s="61">
        <f ca="1">IF(TODAY()&gt;=AV$2,INDEX(data_pull!$A:$AE,MATCH(AV$2,data_pull!$B:$B,0),MATCH($A34,data_pull!$2:$2,0)),#REF!*(( 1+AV7/400)))</f>
        <v>0.45335999999999999</v>
      </c>
      <c r="AW34" s="61">
        <f ca="1">IF(TODAY()&gt;=AW$2,INDEX(data_pull!$A:$AE,MATCH(AW$2,data_pull!$B:$B,0),MATCH($A34,data_pull!$2:$2,0)),#REF!*(( 1+AW7/400)))</f>
        <v>0.46029999999999999</v>
      </c>
      <c r="AX34" s="61">
        <f ca="1">IF(TODAY()&gt;=AX$2,INDEX(data_pull!$A:$AE,MATCH(AX$2,data_pull!$B:$B,0),MATCH($A34,data_pull!$2:$2,0)),#REF!*(( 1+AX7/400)))</f>
        <v>0.46612000000000003</v>
      </c>
      <c r="AY34" s="61">
        <f ca="1">IF(TODAY()&gt;=AY$2,INDEX(data_pull!$A:$AE,MATCH(AY$2,data_pull!$B:$B,0),MATCH($A34,data_pull!$2:$2,0)),#REF!*(( 1+AY7/400)))</f>
        <v>0.47058999999999995</v>
      </c>
      <c r="AZ34" s="61">
        <f ca="1">IF(TODAY()&gt;=AZ$2,INDEX(data_pull!$A:$AE,MATCH(AZ$2,data_pull!$B:$B,0),MATCH($A34,data_pull!$2:$2,0)),#REF!*(( 1+AZ7/400)))</f>
        <v>0.47799999999999998</v>
      </c>
      <c r="BA34" s="61">
        <f ca="1">IF(TODAY()&gt;=BA$2,INDEX(data_pull!$A:$AE,MATCH(BA$2,data_pull!$B:$B,0),MATCH($A34,data_pull!$2:$2,0)),#REF!*(( 1+BA7/400)))</f>
        <v>0.48326000000000002</v>
      </c>
      <c r="BB34" s="61">
        <f ca="1">IF(TODAY()&gt;=BB$2,INDEX(data_pull!$A:$AE,MATCH(BB$2,data_pull!$B:$B,0),MATCH($A34,data_pull!$2:$2,0)),#REF!*(( 1+BB7/400)))</f>
        <v>0.48723999999999995</v>
      </c>
      <c r="BC34" s="61">
        <f ca="1">IF(TODAY()&gt;=BC$2,INDEX(data_pull!$A:$AE,MATCH(BC$2,data_pull!$B:$B,0),MATCH($A34,data_pull!$2:$2,0)),#REF!*(( 1+BC7/400)))</f>
        <v>0.49168999999999996</v>
      </c>
      <c r="BD34" s="61">
        <f ca="1">IF(TODAY()&gt;=BD$2,INDEX(data_pull!$A:$AE,MATCH(BD$2,data_pull!$B:$B,0),MATCH($A34,data_pull!$2:$2,0)),#REF!*(( 1+BD7/400)))</f>
        <v>0.49814999999999998</v>
      </c>
      <c r="BE34" s="61">
        <f ca="1">IF(TODAY()&gt;=BE$2,INDEX(data_pull!$A:$AE,MATCH(BE$2,data_pull!$B:$B,0),MATCH($A34,data_pull!$2:$2,0)),#REF!*(( 1+BE7/400)))</f>
        <v>0.50146000000000002</v>
      </c>
      <c r="BF34" s="61">
        <f ca="1">IF(TODAY()&gt;=BF$2,INDEX(data_pull!$A:$AE,MATCH(BF$2,data_pull!$B:$B,0),MATCH($A34,data_pull!$2:$2,0)),#REF!*(( 1+BF7/400)))</f>
        <v>0.50690000000000002</v>
      </c>
      <c r="BG34" s="61">
        <f ca="1">IF(TODAY()&gt;=BG$2,INDEX(data_pull!$A:$AE,MATCH(BG$2,data_pull!$B:$B,0),MATCH($A34,data_pull!$2:$2,0)),#REF!*(( 1+BG7/400)))</f>
        <v>0.51183000000000001</v>
      </c>
      <c r="BH34" s="61">
        <f ca="1">IF(TODAY()&gt;=BH$2,INDEX(data_pull!$A:$AE,MATCH(BH$2,data_pull!$B:$B,0),MATCH($A34,data_pull!$2:$2,0)),#REF!*(( 1+BH7/400)))</f>
        <v>0.51578999999999997</v>
      </c>
      <c r="BI34" s="61">
        <f ca="1">IF(TODAY()&gt;=BI$2,INDEX(data_pull!$A:$AE,MATCH(BI$2,data_pull!$B:$B,0),MATCH($A34,data_pull!$2:$2,0)),#REF!*(( 1+BI7/400)))</f>
        <v>0.51896999999999993</v>
      </c>
      <c r="BJ34" s="61">
        <f ca="1">IF(TODAY()&gt;=BJ$2,INDEX(data_pull!$A:$AE,MATCH(BJ$2,data_pull!$B:$B,0),MATCH($A34,data_pull!$2:$2,0)),#REF!*(( 1+BJ7/400)))</f>
        <v>0.52507999999999999</v>
      </c>
      <c r="BK34" s="61">
        <f ca="1">IF(TODAY()&gt;=BK$2,INDEX(data_pull!$A:$AE,MATCH(BK$2,data_pull!$B:$B,0),MATCH($A34,data_pull!$2:$2,0)),#REF!*(( 1+BK7/400)))</f>
        <v>0.52933999999999992</v>
      </c>
      <c r="BL34" s="61">
        <f ca="1">IF(TODAY()&gt;=BL$2,INDEX(data_pull!$A:$AE,MATCH(BL$2,data_pull!$B:$B,0),MATCH($A34,data_pull!$2:$2,0)),#REF!*(( 1+BL7/400)))</f>
        <v>0.53349000000000002</v>
      </c>
      <c r="BM34" s="61">
        <f ca="1">IF(TODAY()&gt;=BM$2,INDEX(data_pull!$A:$AE,MATCH(BM$2,data_pull!$B:$B,0),MATCH($A34,data_pull!$2:$2,0)),#REF!*(( 1+BM7/400)))</f>
        <v>0.53722000000000003</v>
      </c>
      <c r="BN34" s="61">
        <f ca="1">IF(TODAY()&gt;=BN$2,INDEX(data_pull!$A:$AE,MATCH(BN$2,data_pull!$B:$B,0),MATCH($A34,data_pull!$2:$2,0)),BM34*(( 1+BN7/400)))</f>
        <v>0.54104999999999992</v>
      </c>
      <c r="BO34" s="61">
        <f ca="1">IF(TODAY()&gt;=BO$2,INDEX(data_pull!$A:$AE,MATCH(BO$2,data_pull!$B:$B,0),MATCH($A34,data_pull!$2:$2,0)),BN34*(( 1+BO7/400)))</f>
        <v>0.54049000000000003</v>
      </c>
      <c r="BP34" s="61">
        <f ca="1">IF(TODAY()&gt;=BP$2,INDEX(data_pull!$A:$AE,MATCH(BP$2,data_pull!$B:$B,0),MATCH($A34,data_pull!$2:$2,0)),BO34*(( 1+BP7/400)))</f>
        <v>0.54334000000000005</v>
      </c>
      <c r="BQ34" s="61">
        <f ca="1">IF(TODAY()&gt;=BQ$2,INDEX(data_pull!$A:$AE,MATCH(BQ$2,data_pull!$B:$B,0),MATCH($A34,data_pull!$2:$2,0)),BP34*(( 1+BQ7/400)))</f>
        <v>0.54661999999999999</v>
      </c>
      <c r="BR34" s="61">
        <f ca="1">IF(TODAY()&gt;=BR$2,INDEX(data_pull!$A:$AE,MATCH(BR$2,data_pull!$B:$B,0),MATCH($A34,data_pull!$2:$2,0)),BQ34*(( 1+BR7/400)))</f>
        <v>0.55174999999999996</v>
      </c>
      <c r="BS34" s="61">
        <f ca="1">IF(TODAY()&gt;=BS$2,INDEX(data_pull!$A:$AE,MATCH(BS$2,data_pull!$B:$B,0),MATCH($A34,data_pull!$2:$2,0)),BR34*(( 1+BS7/400)))</f>
        <v>0.55706</v>
      </c>
      <c r="BT34" s="61">
        <f ca="1">IF(TODAY()&gt;=BT$2,INDEX(data_pull!$A:$AE,MATCH(BT$2,data_pull!$B:$B,0),MATCH($A34,data_pull!$2:$2,0)),BS34*(( 1+BT7/400)))</f>
        <v>0.56232000000000004</v>
      </c>
      <c r="BU34" s="61">
        <f ca="1">IF(TODAY()&gt;=BU$2,INDEX(data_pull!$A:$AE,MATCH(BU$2,data_pull!$B:$B,0),MATCH($A34,data_pull!$2:$2,0)),BT34*(( 1+BU7/400)))</f>
        <v>0.56718000000000002</v>
      </c>
      <c r="BV34" s="61">
        <f ca="1">IF(TODAY()&gt;=BV$2,INDEX(data_pull!$A:$AE,MATCH(BV$2,data_pull!$B:$B,0),MATCH($A34,data_pull!$2:$2,0)),BU34*(( 1+BV7/400)))</f>
        <v>0.57164999999999999</v>
      </c>
      <c r="BW34" s="61">
        <f ca="1">IF(TODAY()&gt;=BW$2,INDEX(data_pull!$A:$AE,MATCH(BW$2,data_pull!$B:$B,0),MATCH($A34,data_pull!$2:$2,0)),BV34*(( 1+BW7/400)))</f>
        <v>0.57796999999999998</v>
      </c>
      <c r="BX34" s="61">
        <f ca="1">IF(TODAY()&gt;=BX$2,INDEX(data_pull!$A:$AE,MATCH(BX$2,data_pull!$B:$B,0),MATCH($A34,data_pull!$2:$2,0)),BW34*(( 1+BX7/400)))</f>
        <v>0.58509</v>
      </c>
      <c r="BY34" s="61">
        <f ca="1">IF(TODAY()&gt;=BY$2,INDEX(data_pull!$A:$AE,MATCH(BY$2,data_pull!$B:$B,0),MATCH($A34,data_pull!$2:$2,0)),BX34*(( 1+BY7/400)))</f>
        <v>0.59101000000000004</v>
      </c>
      <c r="BZ34" s="61">
        <f ca="1">IF(TODAY()&gt;=BZ$2,INDEX(data_pull!$A:$AE,MATCH(BZ$2,data_pull!$B:$B,0),MATCH($A34,data_pull!$2:$2,0)),BY34*(( 1+BZ7/400)))</f>
        <v>0.59780999999999995</v>
      </c>
      <c r="CA34" s="61">
        <f ca="1">IF(TODAY()&gt;=CA$2,INDEX(data_pull!$A:$AE,MATCH(CA$2,data_pull!$B:$B,0),MATCH($A34,data_pull!$2:$2,0)),BZ34*(( 1+CA7/400)))</f>
        <v>0.60587999999999997</v>
      </c>
      <c r="CB34" s="61">
        <f ca="1">IF(TODAY()&gt;=CB$2,INDEX(data_pull!$A:$AE,MATCH(CB$2,data_pull!$B:$B,0),MATCH($A34,data_pull!$2:$2,0)),CA34*(( 1+CB7/400)))</f>
        <v>0.60946</v>
      </c>
      <c r="CC34" s="61">
        <f ca="1">IF(TODAY()&gt;=CC$2,INDEX(data_pull!$A:$AE,MATCH(CC$2,data_pull!$B:$B,0),MATCH($A34,data_pull!$2:$2,0)),CB34*(( 1+CC7/400)))</f>
        <v>0.61426999999999998</v>
      </c>
      <c r="CD34" s="61">
        <f ca="1">IF(TODAY()&gt;=CD$2,INDEX(data_pull!$A:$AE,MATCH(CD$2,data_pull!$B:$B,0),MATCH($A34,data_pull!$2:$2,0)),CC34*(( 1+CD7/400)))</f>
        <v>0.62319000000000002</v>
      </c>
      <c r="CE34" s="61">
        <f ca="1">IF(TODAY()&gt;=CE$2,INDEX(data_pull!$A:$AE,MATCH(CE$2,data_pull!$B:$B,0),MATCH($A34,data_pull!$2:$2,0)),CD34*(( 1+CE7/400)))</f>
        <v>0.62885999999999997</v>
      </c>
      <c r="CF34" s="61">
        <f ca="1">IF(TODAY()&gt;=CF$2,INDEX(data_pull!$A:$AE,MATCH(CF$2,data_pull!$B:$B,0),MATCH($A34,data_pull!$2:$2,0)),CE34*(( 1+CF7/400)))</f>
        <v>0.63685000000000003</v>
      </c>
      <c r="CG34" s="61">
        <f ca="1">IF(TODAY()&gt;=CG$2,INDEX(data_pull!$A:$AE,MATCH(CG$2,data_pull!$B:$B,0),MATCH($A34,data_pull!$2:$2,0)),CF34*(( 1+CG7/400)))</f>
        <v>0.64527000000000001</v>
      </c>
      <c r="CH34" s="61">
        <f ca="1">IF(TODAY()&gt;=CH$2,INDEX(data_pull!$A:$AE,MATCH(CH$2,data_pull!$B:$B,0),MATCH($A34,data_pull!$2:$2,0)),CG34*(( 1+CH7/400)))</f>
        <v>0.64866000000000001</v>
      </c>
      <c r="CI34" s="61">
        <f ca="1">IF(TODAY()&gt;=CI$2,INDEX(data_pull!$A:$AE,MATCH(CI$2,data_pull!$B:$B,0),MATCH($A34,data_pull!$2:$2,0)),CH34*(( 1+CI7/400)))</f>
        <v>0.65218999999999994</v>
      </c>
      <c r="CJ34" s="61">
        <f ca="1">IF(TODAY()&gt;=CJ$2,INDEX(data_pull!$A:$AE,MATCH(CJ$2,data_pull!$B:$B,0),MATCH($A34,data_pull!$2:$2,0)),CI34*(( 1+CJ7/400)))</f>
        <v>0.65661000000000003</v>
      </c>
      <c r="CK34" s="61">
        <f ca="1">IF(TODAY()&gt;=CK$2,INDEX(data_pull!$A:$AE,MATCH(CK$2,data_pull!$B:$B,0),MATCH($A34,data_pull!$2:$2,0)),CJ34*(( 1+CK7/400)))</f>
        <v>0.66135999999999995</v>
      </c>
      <c r="CL34" s="61">
        <f ca="1">IF(TODAY()&gt;=CL$2,INDEX(data_pull!$A:$AE,MATCH(CL$2,data_pull!$B:$B,0),MATCH($A34,data_pull!$2:$2,0)),#REF!*(( 1+CL7/400)))</f>
        <v>0.66549999999999998</v>
      </c>
      <c r="CM34" s="61">
        <f ca="1">IF(TODAY()&gt;=CM$2,INDEX(data_pull!$A:$AE,MATCH(CM$2,data_pull!$B:$B,0),MATCH($A34,data_pull!$2:$2,0)),#REF!*(( 1+CM7/400)))</f>
        <v>0.66992000000000007</v>
      </c>
      <c r="CN34" s="61">
        <f ca="1">IF(TODAY()&gt;=CN$2,INDEX(data_pull!$A:$AE,MATCH(CN$2,data_pull!$B:$B,0),MATCH($A34,data_pull!$2:$2,0)),#REF!*(( 1+CN7/400)))</f>
        <v>0.67418999999999996</v>
      </c>
      <c r="CO34" s="61">
        <f ca="1">IF(TODAY()&gt;=CO$2,INDEX(data_pull!$A:$AE,MATCH(CO$2,data_pull!$B:$B,0),MATCH($A34,data_pull!$2:$2,0)),#REF!*(( 1+CO7/400)))</f>
        <v>0.67888999999999999</v>
      </c>
      <c r="CP34" s="61">
        <f ca="1">IF(TODAY()&gt;=CP$2,INDEX(data_pull!$A:$AE,MATCH(CP$2,data_pull!$B:$B,0),MATCH($A34,data_pull!$2:$2,0)),#REF!*(( 1+CP7/400)))</f>
        <v>0.68293999999999999</v>
      </c>
      <c r="CQ34" s="61">
        <f ca="1">IF(TODAY()&gt;=CQ$2,INDEX(data_pull!$A:$AE,MATCH(CQ$2,data_pull!$B:$B,0),MATCH($A34,data_pull!$2:$2,0)),#REF!*(( 1+CQ7/400)))</f>
        <v>0.68752999999999997</v>
      </c>
      <c r="CR34" s="61">
        <f ca="1">IF(TODAY()&gt;=CR$2,INDEX(data_pull!$A:$AE,MATCH(CR$2,data_pull!$B:$B,0),MATCH($A34,data_pull!$2:$2,0)),#REF!*(( 1+CR7/400)))</f>
        <v>0.69052000000000002</v>
      </c>
      <c r="CS34" s="61">
        <f ca="1">IF(TODAY()&gt;=CS$2,INDEX(data_pull!$A:$AE,MATCH(CS$2,data_pull!$B:$B,0),MATCH($A34,data_pull!$2:$2,0)),#REF!*(( 1+CS7/400)))</f>
        <v>0.69450000000000001</v>
      </c>
      <c r="CT34" s="61">
        <f ca="1">IF(TODAY()&gt;=CT$2,INDEX(data_pull!$A:$AE,MATCH(CT$2,data_pull!$B:$B,0),MATCH($A34,data_pull!$2:$2,0)),#REF!*(( 1+CT7/400)))</f>
        <v>0.69699</v>
      </c>
      <c r="CU34" s="61">
        <f ca="1">IF(TODAY()&gt;=CU$2,INDEX(data_pull!$A:$AE,MATCH(CU$2,data_pull!$B:$B,0),MATCH($A34,data_pull!$2:$2,0)),#REF!*(( 1+CU7/400)))</f>
        <v>0.70087999999999995</v>
      </c>
      <c r="CV34" s="61">
        <f ca="1">IF(TODAY()&gt;=CV$2,INDEX(data_pull!$A:$AE,MATCH(CV$2,data_pull!$B:$B,0),MATCH($A34,data_pull!$2:$2,0)),#REF!*(( 1+CV7/400)))</f>
        <v>0.70590999999999993</v>
      </c>
      <c r="CW34" s="61">
        <f ca="1">IF(TODAY()&gt;=CW$2,INDEX(data_pull!$A:$AE,MATCH(CW$2,data_pull!$B:$B,0),MATCH($A34,data_pull!$2:$2,0)),#REF!*(( 1+CW7/400)))</f>
        <v>0.70923000000000003</v>
      </c>
      <c r="CX34" s="61">
        <f ca="1">IF(TODAY()&gt;=CX$2,INDEX(data_pull!$A:$AE,MATCH(CX$2,data_pull!$B:$B,0),MATCH($A34,data_pull!$2:$2,0)),#REF!*(( 1+CX7/400)))</f>
        <v>0.7127</v>
      </c>
      <c r="CY34" s="61">
        <f ca="1">IF(TODAY()&gt;=CY$2,INDEX(data_pull!$A:$AE,MATCH(CY$2,data_pull!$B:$B,0),MATCH($A34,data_pull!$2:$2,0)),#REF!*(( 1+CY7/400)))</f>
        <v>0.71684999999999999</v>
      </c>
      <c r="CZ34" s="61">
        <f ca="1">IF(TODAY()&gt;=CZ$2,INDEX(data_pull!$A:$AE,MATCH(CZ$2,data_pull!$B:$B,0),MATCH($A34,data_pull!$2:$2,0)),#REF!*(( 1+CZ7/400)))</f>
        <v>0.71977999999999998</v>
      </c>
      <c r="DA34" s="61">
        <f ca="1">IF(TODAY()&gt;=DA$2,INDEX(data_pull!$A:$AE,MATCH(DA$2,data_pull!$B:$B,0),MATCH($A34,data_pull!$2:$2,0)),#REF!*(( 1+DA7/400)))</f>
        <v>0.72293999999999992</v>
      </c>
      <c r="DB34" s="61">
        <f ca="1">IF(TODAY()&gt;=DB$2,INDEX(data_pull!$A:$AE,MATCH(DB$2,data_pull!$B:$B,0),MATCH($A34,data_pull!$2:$2,0)),#REF!*(( 1+DB7/400)))</f>
        <v>0.72695999999999994</v>
      </c>
      <c r="DC34" s="61">
        <f ca="1">IF(TODAY()&gt;=DC$2,INDEX(data_pull!$A:$AE,MATCH(DC$2,data_pull!$B:$B,0),MATCH($A34,data_pull!$2:$2,0)),#REF!*(( 1+DC7/400)))</f>
        <v>0.73182000000000003</v>
      </c>
      <c r="DD34" s="61">
        <f ca="1">IF(TODAY()&gt;=DD$2,INDEX(data_pull!$A:$AE,MATCH(DD$2,data_pull!$B:$B,0),MATCH($A34,data_pull!$2:$2,0)),#REF!*(( 1+DD7/400)))</f>
        <v>0.73494000000000004</v>
      </c>
      <c r="DE34" s="61">
        <f ca="1">IF(TODAY()&gt;=DE$2,INDEX(data_pull!$A:$AE,MATCH(DE$2,data_pull!$B:$B,0),MATCH($A34,data_pull!$2:$2,0)),#REF!*(( 1+DE7/400)))</f>
        <v>0.73995</v>
      </c>
      <c r="DF34" s="61">
        <f ca="1">IF(TODAY()&gt;=DF$2,INDEX(data_pull!$A:$AE,MATCH(DF$2,data_pull!$B:$B,0),MATCH($A34,data_pull!$2:$2,0)),DE34*(( 1+DF7/400)))</f>
        <v>0.74322999999999995</v>
      </c>
      <c r="DG34" s="61">
        <f ca="1">IF(TODAY()&gt;=DG$2,INDEX(data_pull!$A:$AE,MATCH(DG$2,data_pull!$B:$B,0),MATCH($A34,data_pull!$2:$2,0)),DF34*(( 1+DG7/400)))</f>
        <v>0.74509000000000003</v>
      </c>
      <c r="DH34" s="61">
        <f ca="1">IF(TODAY()&gt;=DH$2,INDEX(data_pull!$A:$AE,MATCH(DH$2,data_pull!$B:$B,0),MATCH($A34,data_pull!$2:$2,0)),DG34*(( 1+DH7/400)))</f>
        <v>0.74706000000000006</v>
      </c>
      <c r="DI34" s="61">
        <f ca="1">IF(TODAY()&gt;=DI$2,INDEX(data_pull!$A:$AE,MATCH(DI$2,data_pull!$B:$B,0),MATCH($A34,data_pull!$2:$2,0)),DH34*(( 1+DI7/400)))</f>
        <v>0.74941000000000002</v>
      </c>
      <c r="DJ34" s="61">
        <f ca="1">IF(TODAY()&gt;=DJ$2,INDEX(data_pull!$A:$AE,MATCH(DJ$2,data_pull!$B:$B,0),MATCH($A34,data_pull!$2:$2,0)),DI34*(( 1+DJ7/400)))</f>
        <v>0.74947000000000008</v>
      </c>
      <c r="DK34" s="61">
        <f ca="1">IF(TODAY()&gt;=DK$2,INDEX(data_pull!$A:$AE,MATCH(DK$2,data_pull!$B:$B,0),MATCH($A34,data_pull!$2:$2,0)),DJ34*(( 1+DK7/400)))</f>
        <v>0.75080999999999998</v>
      </c>
      <c r="DL34" s="61">
        <f ca="1">IF(TODAY()&gt;=DL$2,INDEX(data_pull!$A:$AE,MATCH(DL$2,data_pull!$B:$B,0),MATCH($A34,data_pull!$2:$2,0)),DK34*(( 1+DL7/400)))</f>
        <v>0.75313000000000008</v>
      </c>
      <c r="DM34" s="61">
        <f ca="1">IF(TODAY()&gt;=DM$2,INDEX(data_pull!$A:$AE,MATCH(DM$2,data_pull!$B:$B,0),MATCH($A34,data_pull!$2:$2,0)),DL34*(( 1+DM7/400)))</f>
        <v>0.7551000000000001</v>
      </c>
      <c r="DN34" s="61">
        <f ca="1">IF(TODAY()&gt;=DN$2,INDEX(data_pull!$A:$AE,MATCH(DN$2,data_pull!$B:$B,0),MATCH($A34,data_pull!$2:$2,0)),DM34*(( 1+DN7/400)))</f>
        <v>0.75706999999999991</v>
      </c>
      <c r="DO34" s="61">
        <f ca="1">IF(TODAY()&gt;=DO$2,INDEX(data_pull!$A:$AE,MATCH(DO$2,data_pull!$B:$B,0),MATCH($A34,data_pull!$2:$2,0)),DN34*(( 1+DO7/400)))</f>
        <v>0.7612000000000001</v>
      </c>
      <c r="DP34" s="61">
        <f ca="1">IF(TODAY()&gt;=DP$2,INDEX(data_pull!$A:$AE,MATCH(DP$2,data_pull!$B:$B,0),MATCH($A34,data_pull!$2:$2,0)),DO34*(( 1+DP7/400)))</f>
        <v>0.76522999999999997</v>
      </c>
      <c r="DQ34" s="61">
        <f ca="1">IF(TODAY()&gt;=DQ$2,INDEX(data_pull!$A:$AE,MATCH(DQ$2,data_pull!$B:$B,0),MATCH($A34,data_pull!$2:$2,0)),DP34*(( 1+DQ7/400)))</f>
        <v>0.76974999999999993</v>
      </c>
      <c r="DR34" s="61">
        <f ca="1">IF(TODAY()&gt;=DR$2,INDEX(data_pull!$A:$AE,MATCH(DR$2,data_pull!$B:$B,0),MATCH($A34,data_pull!$2:$2,0)),DQ34*(( 1+DR7/400)))</f>
        <v>0.77617999999999998</v>
      </c>
      <c r="DS34" s="61">
        <f ca="1">IF(TODAY()&gt;=DS$2,INDEX(data_pull!$A:$AE,MATCH(DS$2,data_pull!$B:$B,0),MATCH($A34,data_pull!$2:$2,0)),DR34*(( 1+DS7/400)))</f>
        <v>0.77966999999999997</v>
      </c>
      <c r="DT34" s="61">
        <f ca="1">IF(TODAY()&gt;=DT$2,INDEX(data_pull!$A:$AE,MATCH(DT$2,data_pull!$B:$B,0),MATCH($A34,data_pull!$2:$2,0)),DS34*(( 1+DT7/400)))</f>
        <v>0.78449999999999998</v>
      </c>
      <c r="DU34" s="61">
        <f ca="1">IF(TODAY()&gt;=DU$2,INDEX(data_pull!$A:$AE,MATCH(DU$2,data_pull!$B:$B,0),MATCH($A34,data_pull!$2:$2,0)),DT34*(( 1+DU7/400)))</f>
        <v>0.78885000000000005</v>
      </c>
      <c r="DV34" s="61">
        <f ca="1">IF(TODAY()&gt;=DV$2,INDEX(data_pull!$A:$AE,MATCH(DV$2,data_pull!$B:$B,0),MATCH($A34,data_pull!$2:$2,0)),DU34*(( 1+DV7/400)))</f>
        <v>0.79421000000000008</v>
      </c>
      <c r="DW34" s="61">
        <f ca="1">IF(TODAY()&gt;=DW$2,INDEX(data_pull!$A:$AE,MATCH(DW$2,data_pull!$B:$B,0),MATCH($A34,data_pull!$2:$2,0)),DV34*(( 1+DW7/400)))</f>
        <v>0.79793999999999998</v>
      </c>
      <c r="DX34" s="61">
        <f ca="1">IF(TODAY()&gt;=DX$2,INDEX(data_pull!$A:$AE,MATCH(DX$2,data_pull!$B:$B,0),MATCH($A34,data_pull!$2:$2,0)),DW34*(( 1+DX7/400)))</f>
        <v>0.79842000000000002</v>
      </c>
      <c r="DY34" s="61">
        <f ca="1">IF(TODAY()&gt;=DY$2,INDEX(data_pull!$A:$AE,MATCH(DY$2,data_pull!$B:$B,0),MATCH($A34,data_pull!$2:$2,0)),DX34*(( 1+DY7/400)))</f>
        <v>0.79891000000000001</v>
      </c>
      <c r="DZ34" s="61">
        <f ca="1">IF(TODAY()&gt;=DZ$2,INDEX(data_pull!$A:$AE,MATCH(DZ$2,data_pull!$B:$B,0),MATCH($A34,data_pull!$2:$2,0)),DY34*(( 1+DZ7/400)))</f>
        <v>0.80037999999999998</v>
      </c>
      <c r="EA34" s="61">
        <f ca="1">IF(TODAY()&gt;=EA$2,INDEX(data_pull!$A:$AE,MATCH(EA$2,data_pull!$B:$B,0),MATCH($A34,data_pull!$2:$2,0)),DZ34*(( 1+EA7/400)))</f>
        <v>0.80647999999999997</v>
      </c>
      <c r="EB34" s="61">
        <f ca="1">IF(TODAY()&gt;=EB$2,INDEX(data_pull!$A:$AE,MATCH(EB$2,data_pull!$B:$B,0),MATCH($A34,data_pull!$2:$2,0)),EA34*(( 1+EB7/400)))</f>
        <v>0.81040999999999996</v>
      </c>
      <c r="EC34" s="61">
        <f ca="1">IF(TODAY()&gt;=EC$2,INDEX(data_pull!$A:$AE,MATCH(EC$2,data_pull!$B:$B,0),MATCH($A34,data_pull!$2:$2,0)),EB34*(( 1+EC7/400)))</f>
        <v>0.81415999999999999</v>
      </c>
      <c r="ED34" s="61">
        <f ca="1">IF(TODAY()&gt;=ED$2,INDEX(data_pull!$A:$AE,MATCH(ED$2,data_pull!$B:$B,0),MATCH($A34,data_pull!$2:$2,0)),#REF!*(( 1+ED7/400)))</f>
        <v>0.81989999999999996</v>
      </c>
      <c r="EE34" s="61">
        <f ca="1">IF(TODAY()&gt;=EE$2,INDEX(data_pull!$A:$AE,MATCH(EE$2,data_pull!$B:$B,0),MATCH($A34,data_pull!$2:$2,0)),#REF!*(( 1+EE7/400)))</f>
        <v>0.82011000000000001</v>
      </c>
      <c r="EF34" s="61">
        <f ca="1">IF(TODAY()&gt;=EF$2,INDEX(data_pull!$A:$AE,MATCH(EF$2,data_pull!$B:$B,0),MATCH($A34,data_pull!$2:$2,0)),#REF!*(( 1+EF7/400)))</f>
        <v>0.82516999999999996</v>
      </c>
      <c r="EG34" s="61">
        <f ca="1">IF(TODAY()&gt;=EG$2,INDEX(data_pull!$A:$AE,MATCH(EG$2,data_pull!$B:$B,0),MATCH($A34,data_pull!$2:$2,0)),#REF!*(( 1+EG7/400)))</f>
        <v>0.82894999999999996</v>
      </c>
      <c r="EH34" s="61">
        <f ca="1">IF(TODAY()&gt;=EH$2,INDEX(data_pull!$A:$AE,MATCH(EH$2,data_pull!$B:$B,0),MATCH($A34,data_pull!$2:$2,0)),#REF!*(( 1+EH7/400)))</f>
        <v>0.83582999999999996</v>
      </c>
      <c r="EI34" s="61">
        <f ca="1">IF(TODAY()&gt;=EI$2,INDEX(data_pull!$A:$AE,MATCH(EI$2,data_pull!$B:$B,0),MATCH($A34,data_pull!$2:$2,0)),#REF!*(( 1+EI7/400)))</f>
        <v>0.84155000000000002</v>
      </c>
      <c r="EJ34" s="61">
        <f ca="1">IF(TODAY()&gt;=EJ$2,INDEX(data_pull!$A:$AE,MATCH(EJ$2,data_pull!$B:$B,0),MATCH($A34,data_pull!$2:$2,0)),#REF!*(( 1+EJ7/400)))</f>
        <v>0.84578999999999993</v>
      </c>
      <c r="EK34" s="61">
        <f ca="1">IF(TODAY()&gt;=EK$2,INDEX(data_pull!$A:$AE,MATCH(EK$2,data_pull!$B:$B,0),MATCH($A34,data_pull!$2:$2,0)),#REF!*(( 1+EK7/400)))</f>
        <v>0.85301000000000005</v>
      </c>
      <c r="EL34" s="61">
        <f ca="1">IF(TODAY()&gt;=EL$2,INDEX(data_pull!$A:$AE,MATCH(EL$2,data_pull!$B:$B,0),MATCH($A34,data_pull!$2:$2,0)),#REF!*(( 1+EL7/400)))</f>
        <v>0.85787000000000002</v>
      </c>
      <c r="EM34" s="61">
        <f ca="1">IF(TODAY()&gt;=EM$2,INDEX(data_pull!$A:$AE,MATCH(EM$2,data_pull!$B:$B,0),MATCH($A34,data_pull!$2:$2,0)),#REF!*(( 1+EM7/400)))</f>
        <v>0.86302000000000012</v>
      </c>
      <c r="EN34" s="61">
        <f ca="1">IF(TODAY()&gt;=EN$2,INDEX(data_pull!$A:$AE,MATCH(EN$2,data_pull!$B:$B,0),MATCH($A34,data_pull!$2:$2,0)),#REF!*(( 1+EN7/400)))</f>
        <v>0.87224999999999997</v>
      </c>
      <c r="EO34" s="61">
        <f ca="1">IF(TODAY()&gt;=EO$2,INDEX(data_pull!$A:$AE,MATCH(EO$2,data_pull!$B:$B,0),MATCH($A34,data_pull!$2:$2,0)),#REF!*(( 1+EO7/400)))</f>
        <v>0.87907000000000002</v>
      </c>
      <c r="EP34" s="61">
        <f ca="1">IF(TODAY()&gt;=EP$2,INDEX(data_pull!$A:$AE,MATCH(EP$2,data_pull!$B:$B,0),MATCH($A34,data_pull!$2:$2,0)),#REF!*(( 1+EP7/400)))</f>
        <v>0.88353999999999999</v>
      </c>
      <c r="EQ34" s="61">
        <f ca="1">IF(TODAY()&gt;=EQ$2,INDEX(data_pull!$A:$AE,MATCH(EQ$2,data_pull!$B:$B,0),MATCH($A34,data_pull!$2:$2,0)),#REF!*(( 1+EQ7/400)))</f>
        <v>0.89064999999999994</v>
      </c>
      <c r="ER34" s="61">
        <f ca="1">IF(TODAY()&gt;=ER$2,INDEX(data_pull!$A:$AE,MATCH(ER$2,data_pull!$B:$B,0),MATCH($A34,data_pull!$2:$2,0)),#REF!*(( 1+ER7/400)))</f>
        <v>0.89707999999999999</v>
      </c>
      <c r="ES34" s="61">
        <f ca="1">IF(TODAY()&gt;=ES$2,INDEX(data_pull!$A:$AE,MATCH(ES$2,data_pull!$B:$B,0),MATCH($A34,data_pull!$2:$2,0)),#REF!*(( 1+ES7/400)))</f>
        <v>0.89556999999999998</v>
      </c>
      <c r="ET34" s="61">
        <f ca="1">IF(TODAY()&gt;=ET$2,INDEX(data_pull!$A:$AE,MATCH(ET$2,data_pull!$B:$B,0),MATCH($A34,data_pull!$2:$2,0)),#REF!*(( 1+ET7/400)))</f>
        <v>0.90402000000000005</v>
      </c>
      <c r="EU34" s="61">
        <f ca="1">IF(TODAY()&gt;=EU$2,INDEX(data_pull!$A:$AE,MATCH(EU$2,data_pull!$B:$B,0),MATCH($A34,data_pull!$2:$2,0)),#REF!*(( 1+EU7/400)))</f>
        <v>0.91135999999999995</v>
      </c>
      <c r="EV34" s="61">
        <f ca="1">IF(TODAY()&gt;=EV$2,INDEX(data_pull!$A:$AE,MATCH(EV$2,data_pull!$B:$B,0),MATCH($A34,data_pull!$2:$2,0)),#REF!*(( 1+EV7/400)))</f>
        <v>0.91650000000000009</v>
      </c>
      <c r="EW34" s="61">
        <f ca="1">IF(TODAY()&gt;=EW$2,INDEX(data_pull!$A:$AE,MATCH(EW$2,data_pull!$B:$B,0),MATCH($A34,data_pull!$2:$2,0)),A34*(( 1+EW7/400)))</f>
        <v>0.92551000000000005</v>
      </c>
      <c r="EX34" s="61">
        <f ca="1">IF(TODAY()&gt;=EX$2,INDEX(data_pull!$A:$AE,MATCH(EX$2,data_pull!$B:$B,0),MATCH($A34,data_pull!$2:$2,0)),EW34*(( 1+EX7/400)))</f>
        <v>0.93328</v>
      </c>
      <c r="EY34" s="61">
        <f ca="1">IF(TODAY()&gt;=EY$2,INDEX(data_pull!$A:$AE,MATCH(EY$2,data_pull!$B:$B,0),MATCH($A34,data_pull!$2:$2,0)),EX34*(( 1+EY7/400)))</f>
        <v>0.94289000000000001</v>
      </c>
      <c r="EZ34" s="61">
        <f ca="1">IF(TODAY()&gt;=EZ$2,INDEX(data_pull!$A:$AE,MATCH(EZ$2,data_pull!$B:$B,0),MATCH($A34,data_pull!$2:$2,0)),EY34*(( 1+EZ7/400)))</f>
        <v>0.95266000000000006</v>
      </c>
      <c r="FA34" s="61">
        <f ca="1">IF(TODAY()&gt;=FA$2,INDEX(data_pull!$A:$AE,MATCH(FA$2,data_pull!$B:$B,0),MATCH($A34,data_pull!$2:$2,0)),EZ34*(( 1+FA7/400)))</f>
        <v>0.93837000000000004</v>
      </c>
      <c r="FB34" s="61">
        <f ca="1">IF(TODAY()&gt;=FB$2,INDEX(data_pull!$A:$AE,MATCH(FB$2,data_pull!$B:$B,0),MATCH($A34,data_pull!$2:$2,0)),FA34*(( 1+FB7/400)))</f>
        <v>0.93272999999999995</v>
      </c>
      <c r="FC34" s="61">
        <f ca="1">IF(TODAY()&gt;=FC$2,INDEX(data_pull!$A:$AE,MATCH(FC$2,data_pull!$B:$B,0),MATCH($A34,data_pull!$2:$2,0)),FB34*(( 1+FC7/400)))</f>
        <v>0.93691999999999998</v>
      </c>
      <c r="FD34" s="61">
        <f ca="1">IF(TODAY()&gt;=FD$2,INDEX(data_pull!$A:$AE,MATCH(FD$2,data_pull!$B:$B,0),MATCH($A34,data_pull!$2:$2,0)),FC34*(( 1+FD7/400)))</f>
        <v>0.94338999999999995</v>
      </c>
      <c r="FE34" s="61">
        <f ca="1">IF(TODAY()&gt;=FE$2,INDEX(data_pull!$A:$AE,MATCH(FE$2,data_pull!$B:$B,0),MATCH($A34,data_pull!$2:$2,0)),FD34*(( 1+FE7/400)))</f>
        <v>0.95067999999999997</v>
      </c>
      <c r="FF34" s="61">
        <f ca="1">IF(TODAY()&gt;=FF$2,INDEX(data_pull!$A:$AE,MATCH(FF$2,data_pull!$B:$B,0),MATCH($A34,data_pull!$2:$2,0)),FE34*(( 1+FF7/400)))</f>
        <v>0.95393000000000006</v>
      </c>
      <c r="FG34" s="61">
        <f ca="1">IF(TODAY()&gt;=FG$2,INDEX(data_pull!$A:$AE,MATCH(FG$2,data_pull!$B:$B,0),MATCH($A34,data_pull!$2:$2,0)),FF34*(( 1+FG7/400)))</f>
        <v>0.95499999999999996</v>
      </c>
      <c r="FH34" s="61">
        <f ca="1">IF(TODAY()&gt;=FH$2,INDEX(data_pull!$A:$AE,MATCH(FH$2,data_pull!$B:$B,0),MATCH($A34,data_pull!$2:$2,0)),FG34*(( 1+FH7/400)))</f>
        <v>0.95668999999999993</v>
      </c>
      <c r="FI34" s="61">
        <f ca="1">IF(TODAY()&gt;=FI$2,INDEX(data_pull!$A:$AE,MATCH(FI$2,data_pull!$B:$B,0),MATCH($A34,data_pull!$2:$2,0)),FH34*(( 1+FI7/400)))</f>
        <v>0.96248</v>
      </c>
      <c r="FJ34" s="61">
        <f ca="1">IF(TODAY()&gt;=FJ$2,INDEX(data_pull!$A:$AE,MATCH(FJ$2,data_pull!$B:$B,0),MATCH($A34,data_pull!$2:$2,0)),FI34*(( 1+FJ7/400)))</f>
        <v>0.97089000000000003</v>
      </c>
      <c r="FK34" s="61">
        <f ca="1">IF(TODAY()&gt;=FK$2,INDEX(data_pull!$A:$AE,MATCH(FK$2,data_pull!$B:$B,0),MATCH($A34,data_pull!$2:$2,0)),FJ34*(( 1+FK7/400)))</f>
        <v>0.98046000000000011</v>
      </c>
      <c r="FL34" s="61">
        <f ca="1">IF(TODAY()&gt;=FL$2,INDEX(data_pull!$A:$AE,MATCH(FL$2,data_pull!$B:$B,0),MATCH($A34,data_pull!$2:$2,0)),FK34*(( 1+FL7/400)))</f>
        <v>0.98521000000000003</v>
      </c>
      <c r="FM34" s="61">
        <f ca="1">IF(TODAY()&gt;=FM$2,INDEX(data_pull!$A:$AE,MATCH(FM$2,data_pull!$B:$B,0),MATCH($A34,data_pull!$2:$2,0)),FL34*(( 1+FM7/400)))</f>
        <v>0.98858000000000001</v>
      </c>
      <c r="FN34" s="61">
        <f ca="1">IF(TODAY()&gt;=FN$2,INDEX(data_pull!$A:$AE,MATCH(FN$2,data_pull!$B:$B,0),MATCH($A34,data_pull!$2:$2,0)),FM34*(( 1+FN7/400)))</f>
        <v>0.99537000000000009</v>
      </c>
      <c r="FO34" s="61">
        <f ca="1">IF(TODAY()&gt;=FO$2,INDEX(data_pull!$A:$AE,MATCH(FO$2,data_pull!$B:$B,0),MATCH($A34,data_pull!$2:$2,0)),FN34*(( 1+FO7/400)))</f>
        <v>0.99775000000000003</v>
      </c>
      <c r="FP34" s="61">
        <f ca="1">IF(TODAY()&gt;=FP$2,INDEX(data_pull!$A:$AE,MATCH(FP$2,data_pull!$B:$B,0),MATCH($A34,data_pull!$2:$2,0)),FO34*(( 1+FP7/400)))</f>
        <v>1.00061</v>
      </c>
      <c r="FQ34" s="61">
        <f ca="1">IF(TODAY()&gt;=FQ$2,INDEX(data_pull!$A:$AE,MATCH(FQ$2,data_pull!$B:$B,0),MATCH($A34,data_pull!$2:$2,0)),FP34*(( 1+FQ7/400)))</f>
        <v>1.00623</v>
      </c>
      <c r="FR34" s="61">
        <f ca="1">IF(TODAY()&gt;=FR$2,INDEX(data_pull!$A:$AE,MATCH(FR$2,data_pull!$B:$B,0),MATCH($A34,data_pull!$2:$2,0)),FQ34*(( 1+FR7/400)))</f>
        <v>1.0098099999999999</v>
      </c>
      <c r="FS34" s="61">
        <f ca="1">IF(TODAY()&gt;=FS$2,INDEX(data_pull!$A:$AE,MATCH(FS$2,data_pull!$B:$B,0),MATCH($A34,data_pull!$2:$2,0)),FR34*(( 1+FS7/400)))</f>
        <v>1.0105599999999999</v>
      </c>
      <c r="FT34" s="61">
        <f ca="1">IF(TODAY()&gt;=FT$2,INDEX(data_pull!$A:$AE,MATCH(FT$2,data_pull!$B:$B,0),MATCH($A34,data_pull!$2:$2,0)),FS34*(( 1+FT7/400)))</f>
        <v>1.01464</v>
      </c>
      <c r="FU34" s="61">
        <f ca="1">IF(TODAY()&gt;=FU$2,INDEX(data_pull!$A:$AE,MATCH(FU$2,data_pull!$B:$B,0),MATCH($A34,data_pull!$2:$2,0)),FT34*(( 1+FU7/400)))</f>
        <v>1.01877</v>
      </c>
      <c r="FV34" s="61">
        <f ca="1">IF(TODAY()&gt;=FV$2,INDEX(data_pull!$A:$AE,MATCH(FV$2,data_pull!$B:$B,0),MATCH($A34,data_pull!$2:$2,0)),FU34*(( 1+FV7/400)))</f>
        <v>1.0235799999999999</v>
      </c>
      <c r="FW34" s="61">
        <f ca="1">IF(TODAY()&gt;=FW$2,INDEX(data_pull!$A:$AE,MATCH(FW$2,data_pull!$B:$B,0),MATCH($A34,data_pull!$2:$2,0)),FV34*(( 1+FW7/400)))</f>
        <v>1.02864</v>
      </c>
      <c r="FX34" s="61">
        <f ca="1">IF(TODAY()&gt;=FX$2,INDEX(data_pull!$A:$AE,MATCH(FX$2,data_pull!$B:$B,0),MATCH($A34,data_pull!$2:$2,0)),FW34*(( 1+FX7/400)))</f>
        <v>1.03172</v>
      </c>
      <c r="FY34" s="61">
        <f ca="1">IF(TODAY()&gt;=FY$2,INDEX(data_pull!$A:$AE,MATCH(FY$2,data_pull!$B:$B,0),MATCH($A34,data_pull!$2:$2,0)),FX34*(( 1+FY7/400)))</f>
        <v>1.0306600000000001</v>
      </c>
      <c r="FZ34" s="61">
        <f ca="1">IF(TODAY()&gt;=FZ$2,INDEX(data_pull!$A:$AE,MATCH(FZ$2,data_pull!$B:$B,0),MATCH($A34,data_pull!$2:$2,0)),FY34*(( 1+FZ7/400)))</f>
        <v>1.02606</v>
      </c>
      <c r="GA34" s="61">
        <f ca="1">IF(TODAY()&gt;=GA$2,INDEX(data_pull!$A:$AE,MATCH(GA$2,data_pull!$B:$B,0),MATCH($A34,data_pull!$2:$2,0)),FZ34*(( 1+GA7/400)))</f>
        <v>1.0310599999999999</v>
      </c>
      <c r="GB34" s="61">
        <f ca="1">IF(TODAY()&gt;=GB$2,INDEX(data_pull!$A:$AE,MATCH(GB$2,data_pull!$B:$B,0),MATCH($A34,data_pull!$2:$2,0)),GA34*(( 1+GB7/400)))</f>
        <v>1.0341500000000001</v>
      </c>
      <c r="GC34" s="61">
        <f ca="1">IF(TODAY()&gt;=GC$2,INDEX(data_pull!$A:$AE,MATCH(GC$2,data_pull!$B:$B,0),MATCH($A34,data_pull!$2:$2,0)),GB34*(( 1+GC7/400)))</f>
        <v>1.0336799999999999</v>
      </c>
      <c r="GD34" s="61">
        <f ca="1">IF(TODAY()&gt;=GD$2,INDEX(data_pull!$A:$AE,MATCH(GD$2,data_pull!$B:$B,0),MATCH($A34,data_pull!$2:$2,0)),GC34*(( 1+GD7/400)))</f>
        <v>1.03424</v>
      </c>
      <c r="GE34" s="61">
        <f ca="1">IF(TODAY()&gt;=GE$2,INDEX(data_pull!$A:$AE,MATCH(GE$2,data_pull!$B:$B,0),MATCH($A34,data_pull!$2:$2,0)),GD34*(( 1+GE7/400)))</f>
        <v>1.0403100000000001</v>
      </c>
      <c r="GF34" s="61">
        <f ca="1">IF(TODAY()&gt;=GF$2,INDEX(data_pull!$A:$AE,MATCH(GF$2,data_pull!$B:$B,0),MATCH($A34,data_pull!$2:$2,0)),GE34*(( 1+GF7/400)))</f>
        <v>1.04481</v>
      </c>
      <c r="GG34" s="61">
        <f ca="1">IF(TODAY()&gt;=GG$2,INDEX(data_pull!$A:$AE,MATCH(GG$2,data_pull!$B:$B,0),MATCH($A34,data_pull!$2:$2,0)),GF34*(( 1+GG7/400)))</f>
        <v>1.0498399999999999</v>
      </c>
      <c r="GH34" s="61">
        <f ca="1">IF(TODAY()&gt;=GH$2,INDEX(data_pull!$A:$AE,MATCH(GH$2,data_pull!$B:$B,0),MATCH($A34,data_pull!$2:$2,0)),GG34*(( 1+GH7/400)))</f>
        <v>1.05524</v>
      </c>
      <c r="GI34" s="61">
        <f ca="1">IF(TODAY()&gt;=GI$2,INDEX(data_pull!$A:$AE,MATCH(GI$2,data_pull!$B:$B,0),MATCH($A34,data_pull!$2:$2,0)),GH34*(( 1+GI7/400)))</f>
        <v>1.05731</v>
      </c>
      <c r="GJ34" s="61">
        <f ca="1">IF(TODAY()&gt;=GJ$2,INDEX(data_pull!$A:$AE,MATCH(GJ$2,data_pull!$B:$B,0),MATCH($A34,data_pull!$2:$2,0)),GI34*(( 1+GJ7/400)))</f>
        <v>1.06152</v>
      </c>
      <c r="GK34" s="61">
        <f ca="1">IF(TODAY()&gt;=GK$2,INDEX(data_pull!$A:$AE,MATCH(GK$2,data_pull!$B:$B,0),MATCH($A34,data_pull!$2:$2,0)),GJ34*(( 1+GK7/400)))</f>
        <v>1.0686899999999999</v>
      </c>
      <c r="GL34" s="61">
        <f ca="1">IF(TODAY()&gt;=GL$2,INDEX(data_pull!$A:$AE,MATCH(GL$2,data_pull!$B:$B,0),MATCH($A34,data_pull!$2:$2,0)),GK34*(( 1+GL7/400)))</f>
        <v>1.0751999999999999</v>
      </c>
      <c r="GM34" s="61">
        <f ca="1">IF(TODAY()&gt;=GM$2,INDEX(data_pull!$A:$AE,MATCH(GM$2,data_pull!$B:$B,0),MATCH($A34,data_pull!$2:$2,0)),GL34*(( 1+GM7/400)))</f>
        <v>1.0804900000000002</v>
      </c>
      <c r="GN34" s="61">
        <f ca="1">IF(TODAY()&gt;=GN$2,INDEX(data_pull!$A:$AE,MATCH(GN$2,data_pull!$B:$B,0),MATCH($A34,data_pull!$2:$2,0)),GM34*(( 1+GN7/400)))</f>
        <v>1.0847199999999999</v>
      </c>
      <c r="GO34" s="61">
        <f ca="1">IF(TODAY()&gt;=GO$2,INDEX(data_pull!$A:$AE,MATCH(GO$2,data_pull!$B:$B,0),MATCH($A34,data_pull!$2:$2,0)),GN34*(( 1+GO7/400)))</f>
        <v>1.0899510621999999</v>
      </c>
      <c r="GP34" s="61">
        <f ca="1">IF(TODAY()&gt;=GP$2,INDEX(data_pull!$A:$AE,MATCH(GP$2,data_pull!$B:$B,0),MATCH($A34,data_pull!$2:$2,0)),GO34*(( 1+GP7/400)))</f>
        <v>1.0949566624531535</v>
      </c>
      <c r="GQ34" s="61">
        <f ca="1">IF(TODAY()&gt;=GQ$2,INDEX(data_pull!$A:$AE,MATCH(GQ$2,data_pull!$B:$B,0),MATCH($A34,data_pull!$2:$2,0)),GP34*(( 1+GQ7/400)))</f>
        <v>1.1000673726751535</v>
      </c>
      <c r="GR34" s="61">
        <f ca="1">IF(TODAY()&gt;=GR$2,INDEX(data_pull!$A:$AE,MATCH(GR$2,data_pull!$B:$B,0),MATCH($A34,data_pull!$2:$2,0)),GQ34*(( 1+GR7/400)))</f>
        <v>1.1056859667810919</v>
      </c>
      <c r="GS34" s="61">
        <f ca="1">IF(TODAY()&gt;=GS$2,INDEX(data_pull!$A:$AE,MATCH(GS$2,data_pull!$B:$B,0),MATCH($A34,data_pull!$2:$2,0)),GR34*(( 1+GS7/400)))</f>
        <v>1.1116760205061285</v>
      </c>
      <c r="GT34" s="61">
        <f ca="1">IF(TODAY()&gt;=GT$2,INDEX(data_pull!$A:$AE,MATCH(GT$2,data_pull!$B:$B,0),MATCH($A34,data_pull!$2:$2,0)),GS34*(( 1+GT7/400)))</f>
        <v>1.1174483982426064</v>
      </c>
      <c r="GU34" s="61">
        <f ca="1">IF(TODAY()&gt;=GU$2,INDEX(data_pull!$A:$AE,MATCH(GU$2,data_pull!$B:$B,0),MATCH($A34,data_pull!$2:$2,0)),GT34*(( 1+GU7/400)))</f>
        <v>1.1233401449223406</v>
      </c>
      <c r="GV34" s="61">
        <f ca="1">IF(TODAY()&gt;=GV$2,INDEX(data_pull!$A:$AE,MATCH(GV$2,data_pull!$B:$B,0),MATCH($A34,data_pull!$2:$2,0)),GU34*(( 1+GV7/400)))</f>
        <v>1.1292320639824582</v>
      </c>
      <c r="GW34" s="61">
        <f ca="1">IF(TODAY()&gt;=GW$2,INDEX(data_pull!$A:$AE,MATCH(GW$2,data_pull!$B:$B,0),MATCH($A34,data_pull!$2:$2,0)),GV34*(( 1+GW7/400)))</f>
        <v>1.1351774707993261</v>
      </c>
      <c r="GX34" s="61">
        <f ca="1">IF(TODAY()&gt;=GX$2,INDEX(data_pull!$A:$AE,MATCH(GX$2,data_pull!$B:$B,0),MATCH($A34,data_pull!$2:$2,0)),GW34*(( 1+GX7/400)))</f>
        <v>1.1411882355072085</v>
      </c>
      <c r="GY34" s="61">
        <f ca="1">IF(TODAY()&gt;=GY$2,INDEX(data_pull!$A:$AE,MATCH(GY$2,data_pull!$B:$B,0),MATCH($A34,data_pull!$2:$2,0)),GX34*(( 1+GY7/400)))</f>
        <v>1.1471566499789112</v>
      </c>
      <c r="GZ34" s="61">
        <f ca="1">IF(TODAY()&gt;=GZ$2,INDEX(data_pull!$A:$AE,MATCH(GZ$2,data_pull!$B:$B,0),MATCH($A34,data_pull!$2:$2,0)),GY34*(( 1+GZ7/400)))</f>
        <v>1.1531103929923019</v>
      </c>
      <c r="HA34" s="61">
        <f ca="1">IF(TODAY()&gt;=HA$2,INDEX(data_pull!$A:$AE,MATCH(HA$2,data_pull!$B:$B,0),MATCH($A34,data_pull!$2:$2,0)),GZ34*(( 1+HA7/400)))</f>
        <v>1.1590806220520196</v>
      </c>
      <c r="HB34" s="61">
        <f ca="1">IF(TODAY()&gt;=HB$2,INDEX(data_pull!$A:$AE,MATCH(HB$2,data_pull!$B:$B,0),MATCH($A34,data_pull!$2:$2,0)),HA34*(( 1+HB7/400)))</f>
        <v>1.165171590720903</v>
      </c>
      <c r="HC34" s="61">
        <f ca="1">IF(TODAY()&gt;=HC$2,INDEX(data_pull!$A:$AE,MATCH(HC$2,data_pull!$B:$B,0),MATCH($A34,data_pull!$2:$2,0)),HB34*(( 1+HC7/400)))</f>
        <v>1.1712800027852575</v>
      </c>
      <c r="HD34" s="61">
        <f ca="1">IF(TODAY()&gt;=HD$2,INDEX(data_pull!$A:$AE,MATCH(HD$2,data_pull!$B:$B,0),MATCH($A34,data_pull!$2:$2,0)),HC34*(( 1+HD7/400)))</f>
        <v>1.1774262945998732</v>
      </c>
      <c r="HE34" s="61">
        <f ca="1">IF(TODAY()&gt;=HE$2,INDEX(data_pull!$A:$AE,MATCH(HE$2,data_pull!$B:$B,0),MATCH($A34,data_pull!$2:$2,0)),HD34*(( 1+HE7/400)))</f>
        <v>1.1836107262122593</v>
      </c>
      <c r="HF34" s="61">
        <f ca="1">IF(TODAY()&gt;=HF$2,INDEX(data_pull!$A:$AE,MATCH(HF$2,data_pull!$B:$B,0),MATCH($A34,data_pull!$2:$2,0)),HE34*(( 1+HF7/400)))</f>
        <v>1.1897832561494561</v>
      </c>
      <c r="HG34" s="61">
        <f ca="1">IF(TODAY()&gt;=HG$2,INDEX(data_pull!$A:$AE,MATCH(HG$2,data_pull!$B:$B,0),MATCH($A34,data_pull!$2:$2,0)),HF34*(( 1+HG7/400)))</f>
        <v>1.1959493078744508</v>
      </c>
      <c r="HH34" s="61">
        <f ca="1">IF(TODAY()&gt;=HH$2,INDEX(data_pull!$A:$AE,MATCH(HH$2,data_pull!$B:$B,0),MATCH($A34,data_pull!$2:$2,0)),HG34*(( 1+HH7/400)))</f>
        <v>1.2021742240219371</v>
      </c>
      <c r="HI34" s="61">
        <f ca="1">IF(TODAY()&gt;=HI$2,INDEX(data_pull!$A:$AE,MATCH(HI$2,data_pull!$B:$B,0),MATCH($A34,data_pull!$2:$2,0)),HH34*(( 1+HI7/400)))</f>
        <v>1.2083654212756501</v>
      </c>
      <c r="HJ34" s="61">
        <f ca="1">IF(TODAY()&gt;=HJ$2,INDEX(data_pull!$A:$AE,MATCH(HJ$2,data_pull!$B:$B,0),MATCH($A34,data_pull!$2:$2,0)),HI34*(( 1+HJ7/400)))</f>
        <v>1.2145129803563899</v>
      </c>
      <c r="HK34" s="61">
        <f ca="1">IF(TODAY()&gt;=HK$2,INDEX(data_pull!$A:$AE,MATCH(HK$2,data_pull!$B:$B,0),MATCH($A34,data_pull!$2:$2,0)),HJ34*(( 1+HK7/400)))</f>
        <v>1.2206644886018951</v>
      </c>
      <c r="HL34" s="61">
        <f ca="1">IF(TODAY()&gt;=HL$2,INDEX(data_pull!$A:$AE,MATCH(HL$2,data_pull!$B:$B,0),MATCH($A34,data_pull!$2:$2,0)),HK34*(( 1+HL7/400)))</f>
        <v>1.2268105343020055</v>
      </c>
      <c r="HM34" s="61">
        <f ca="1">IF(TODAY()&gt;=HM$2,INDEX(data_pull!$A:$AE,MATCH(HM$2,data_pull!$B:$B,0),MATCH($A34,data_pull!$2:$2,0)),HL34*(( 1+HM7/400)))</f>
        <v>1.2329568550788585</v>
      </c>
      <c r="HN34" s="61">
        <f ca="1">IF(TODAY()&gt;=HN$2,INDEX(data_pull!$A:$AE,MATCH(HN$2,data_pull!$B:$B,0),MATCH($A34,data_pull!$2:$2,0)),HM34*(( 1+HN7/400)))</f>
        <v>1.2391123921778397</v>
      </c>
      <c r="HO34" s="61">
        <f ca="1">IF(TODAY()&gt;=HO$2,INDEX(data_pull!$A:$AE,MATCH(HO$2,data_pull!$B:$B,0),MATCH($A34,data_pull!$2:$2,0)),HN34*(( 1+HO7/400)))</f>
        <v>1.2452893674528462</v>
      </c>
      <c r="HP34" s="61">
        <f ca="1">IF(TODAY()&gt;=HP$2,INDEX(data_pull!$A:$AE,MATCH(HP$2,data_pull!$B:$B,0),MATCH($A34,data_pull!$2:$2,0)),HO34*(( 1+HP7/400)))</f>
        <v>1.2514877952793428</v>
      </c>
      <c r="HQ34" s="61">
        <f ca="1">IF(TODAY()&gt;=HQ$2,INDEX(data_pull!$A:$AE,MATCH(HQ$2,data_pull!$B:$B,0),MATCH($A34,data_pull!$2:$2,0)),HP34*(( 1+HQ7/400)))</f>
        <v>1.2577045609023929</v>
      </c>
      <c r="HR34" s="61">
        <f ca="1">IF(TODAY()&gt;=HR$2,INDEX(data_pull!$A:$AE,MATCH(HR$2,data_pull!$B:$B,0),MATCH($A34,data_pull!$2:$2,0)),HQ34*(( 1+HR7/400)))</f>
        <v>1.2639522083086756</v>
      </c>
      <c r="HS34" s="61">
        <f ca="1">IF(TODAY()&gt;=HS$2,INDEX(data_pull!$A:$AE,MATCH(HS$2,data_pull!$B:$B,0),MATCH($A34,data_pull!$2:$2,0)),HR34*(( 1+HS7/400)))</f>
        <v>1.2702119316203242</v>
      </c>
      <c r="HT34" s="61">
        <f ca="1">IF(TODAY()&gt;=HT$2,INDEX(data_pull!$A:$AE,MATCH(HT$2,data_pull!$B:$B,0),MATCH($A34,data_pull!$2:$2,0)),HS34*(( 1+HT7/400)))</f>
        <v>1.276496305152016</v>
      </c>
      <c r="HU34" s="61">
        <f ca="1">IF(TODAY()&gt;=HU$2,INDEX(data_pull!$A:$AE,MATCH(HU$2,data_pull!$B:$B,0),MATCH($A34,data_pull!$2:$2,0)),HT34*(( 1+HU7/400)))</f>
        <v>1.2828085793809927</v>
      </c>
      <c r="HV34" s="61">
        <f ca="1">IF(TODAY()&gt;=HV$2,INDEX(data_pull!$A:$AE,MATCH(HV$2,data_pull!$B:$B,0),MATCH($A34,data_pull!$2:$2,0)),HU34*(( 1+HV7/400)))</f>
        <v>1.2891584818489286</v>
      </c>
      <c r="HW34" s="61">
        <f ca="1">IF(TODAY()&gt;=HW$2,INDEX(data_pull!$A:$AE,MATCH(HW$2,data_pull!$B:$B,0),MATCH($A34,data_pull!$2:$2,0)),HV34*(( 1+HW7/400)))</f>
        <v>1.2955237018530577</v>
      </c>
      <c r="HX34" s="61">
        <f ca="1">IF(TODAY()&gt;=HX$2,INDEX(data_pull!$A:$AE,MATCH(HX$2,data_pull!$B:$B,0),MATCH($A34,data_pull!$2:$2,0)),HW34*(( 1+HX7/400)))</f>
        <v>1.301930066558721</v>
      </c>
      <c r="HY34" s="61">
        <f ca="1">IF(TODAY()&gt;=HY$2,INDEX(data_pull!$A:$AE,MATCH(HY$2,data_pull!$B:$B,0),MATCH($A34,data_pull!$2:$2,0)),HX34*(( 1+HY7/400)))</f>
        <v>1.3083713655630205</v>
      </c>
      <c r="HZ34" s="61">
        <f ca="1">IF(TODAY()&gt;=HZ$2,INDEX(data_pull!$A:$AE,MATCH(HZ$2,data_pull!$B:$B,0),MATCH($A34,data_pull!$2:$2,0)),HY34*(( 1+HZ7/400)))</f>
        <v>1.314864158464627</v>
      </c>
      <c r="IA34" s="61">
        <f ca="1">IF(TODAY()&gt;=IA$2,INDEX(data_pull!$A:$AE,MATCH(IA$2,data_pull!$B:$B,0),MATCH($A34,data_pull!$2:$2,0)),HZ34*(( 1+IA7/400)))</f>
        <v>1.3213760232094229</v>
      </c>
      <c r="IB34" s="61">
        <f ca="1">IF(TODAY()&gt;=IB$2,INDEX(data_pull!$A:$AE,MATCH(IB$2,data_pull!$B:$B,0),MATCH($A34,data_pull!$2:$2,0)),IA34*(( 1+IB7/400)))</f>
        <v>1.3279333517245997</v>
      </c>
      <c r="IC34" s="61">
        <f ca="1">IF(TODAY()&gt;=IC$2,INDEX(data_pull!$A:$AE,MATCH(IC$2,data_pull!$B:$B,0),MATCH($A34,data_pull!$2:$2,0)),IB34*(( 1+IC7/400)))</f>
        <v>1.3345298606492917</v>
      </c>
      <c r="ID34" s="61"/>
    </row>
    <row r="35" spans="1:238">
      <c r="A35" s="73" t="s">
        <v>10</v>
      </c>
      <c r="B35" s="61">
        <f ca="1">IF(TODAY()&gt;=B$2,INDEX(data_pull!$A:$AE,MATCH(B$2,data_pull!$B:$B,0),MATCH($A35,data_pull!$2:$2,0)),#REF!*(( 1+B8/400)))</f>
        <v>631.70000000000005</v>
      </c>
      <c r="C35" s="61">
        <f ca="1">IF(TODAY()&gt;=C$2,INDEX(data_pull!$A:$AE,MATCH(C$2,data_pull!$B:$B,0),MATCH($A35,data_pull!$2:$2,0)),#REF!*(( 1+C8/400)))</f>
        <v>641.6</v>
      </c>
      <c r="D35" s="61">
        <f ca="1">IF(TODAY()&gt;=D$2,INDEX(data_pull!$A:$AE,MATCH(D$2,data_pull!$B:$B,0),MATCH($A35,data_pull!$2:$2,0)),#REF!*(( 1+D8/400)))</f>
        <v>653.5</v>
      </c>
      <c r="E35" s="61">
        <f ca="1">IF(TODAY()&gt;=E$2,INDEX(data_pull!$A:$AE,MATCH(E$2,data_pull!$B:$B,0),MATCH($A35,data_pull!$2:$2,0)),#REF!*(( 1+E8/400)))</f>
        <v>660.2</v>
      </c>
      <c r="F35" s="61">
        <f ca="1">IF(TODAY()&gt;=F$2,INDEX(data_pull!$A:$AE,MATCH(F$2,data_pull!$B:$B,0),MATCH($A35,data_pull!$2:$2,0)),#REF!*(( 1+F8/400)))</f>
        <v>679.2</v>
      </c>
      <c r="G35" s="61">
        <f ca="1">IF(TODAY()&gt;=G$2,INDEX(data_pull!$A:$AE,MATCH(G$2,data_pull!$B:$B,0),MATCH($A35,data_pull!$2:$2,0)),#REF!*(( 1+G8/400)))</f>
        <v>693.2</v>
      </c>
      <c r="H35" s="61">
        <f ca="1">IF(TODAY()&gt;=H$2,INDEX(data_pull!$A:$AE,MATCH(H$2,data_pull!$B:$B,0),MATCH($A35,data_pull!$2:$2,0)),#REF!*(( 1+H8/400)))</f>
        <v>705.6</v>
      </c>
      <c r="I35" s="61">
        <f ca="1">IF(TODAY()&gt;=I$2,INDEX(data_pull!$A:$AE,MATCH(I$2,data_pull!$B:$B,0),MATCH($A35,data_pull!$2:$2,0)),#REF!*(( 1+I8/400)))</f>
        <v>721.7</v>
      </c>
      <c r="J35" s="61">
        <f ca="1">IF(TODAY()&gt;=J$2,INDEX(data_pull!$A:$AE,MATCH(J$2,data_pull!$B:$B,0),MATCH($A35,data_pull!$2:$2,0)),#REF!*(( 1+J8/400)))</f>
        <v>738.9</v>
      </c>
      <c r="K35" s="61">
        <f ca="1">IF(TODAY()&gt;=K$2,INDEX(data_pull!$A:$AE,MATCH(K$2,data_pull!$B:$B,0),MATCH($A35,data_pull!$2:$2,0)),#REF!*(( 1+K8/400)))</f>
        <v>757.4</v>
      </c>
      <c r="L35" s="61">
        <f ca="1">IF(TODAY()&gt;=L$2,INDEX(data_pull!$A:$AE,MATCH(L$2,data_pull!$B:$B,0),MATCH($A35,data_pull!$2:$2,0)),#REF!*(( 1+L8/400)))</f>
        <v>775.8</v>
      </c>
      <c r="M35" s="61">
        <f ca="1">IF(TODAY()&gt;=M$2,INDEX(data_pull!$A:$AE,MATCH(M$2,data_pull!$B:$B,0),MATCH($A35,data_pull!$2:$2,0)),#REF!*(( 1+M8/400)))</f>
        <v>800.5</v>
      </c>
      <c r="N35" s="61">
        <f ca="1">IF(TODAY()&gt;=N$2,INDEX(data_pull!$A:$AE,MATCH(N$2,data_pull!$B:$B,0),MATCH($A35,data_pull!$2:$2,0)),#REF!*(( 1+N8/400)))</f>
        <v>825</v>
      </c>
      <c r="O35" s="61">
        <f ca="1">IF(TODAY()&gt;=O$2,INDEX(data_pull!$A:$AE,MATCH(O$2,data_pull!$B:$B,0),MATCH($A35,data_pull!$2:$2,0)),#REF!*(( 1+O8/400)))</f>
        <v>840.5</v>
      </c>
      <c r="P35" s="61">
        <f ca="1">IF(TODAY()&gt;=P$2,INDEX(data_pull!$A:$AE,MATCH(P$2,data_pull!$B:$B,0),MATCH($A35,data_pull!$2:$2,0)),#REF!*(( 1+P8/400)))</f>
        <v>858.9</v>
      </c>
      <c r="Q35" s="61">
        <f ca="1">IF(TODAY()&gt;=Q$2,INDEX(data_pull!$A:$AE,MATCH(Q$2,data_pull!$B:$B,0),MATCH($A35,data_pull!$2:$2,0)),#REF!*(( 1+Q8/400)))</f>
        <v>873.9</v>
      </c>
      <c r="R35" s="61">
        <f ca="1">IF(TODAY()&gt;=R$2,INDEX(data_pull!$A:$AE,MATCH(R$2,data_pull!$B:$B,0),MATCH($A35,data_pull!$2:$2,0)),#REF!*(( 1+R8/400)))</f>
        <v>891.9</v>
      </c>
      <c r="S35" s="61">
        <f ca="1">IF(TODAY()&gt;=S$2,INDEX(data_pull!$A:$AE,MATCH(S$2,data_pull!$B:$B,0),MATCH($A35,data_pull!$2:$2,0)),#REF!*(( 1+S8/400)))</f>
        <v>920.4</v>
      </c>
      <c r="T35" s="61">
        <f ca="1">IF(TODAY()&gt;=T$2,INDEX(data_pull!$A:$AE,MATCH(T$2,data_pull!$B:$B,0),MATCH($A35,data_pull!$2:$2,0)),#REF!*(( 1+T8/400)))</f>
        <v>949.3</v>
      </c>
      <c r="U35" s="61">
        <f ca="1">IF(TODAY()&gt;=U$2,INDEX(data_pull!$A:$AE,MATCH(U$2,data_pull!$B:$B,0),MATCH($A35,data_pull!$2:$2,0)),#REF!*(( 1+U8/400)))</f>
        <v>959.1</v>
      </c>
      <c r="V35" s="61">
        <f ca="1">IF(TODAY()&gt;=V$2,INDEX(data_pull!$A:$AE,MATCH(V$2,data_pull!$B:$B,0),MATCH($A35,data_pull!$2:$2,0)),U35*(( 1+V8/400)))</f>
        <v>985.2</v>
      </c>
      <c r="W35" s="61">
        <f ca="1">IF(TODAY()&gt;=W$2,INDEX(data_pull!$A:$AE,MATCH(W$2,data_pull!$B:$B,0),MATCH($A35,data_pull!$2:$2,0)),V35*(( 1+W8/400)))</f>
        <v>1013.6</v>
      </c>
      <c r="X35" s="61">
        <f ca="1">IF(TODAY()&gt;=X$2,INDEX(data_pull!$A:$AE,MATCH(X$2,data_pull!$B:$B,0),MATCH($A35,data_pull!$2:$2,0)),W35*(( 1+X8/400)))</f>
        <v>1047.2</v>
      </c>
      <c r="Y35" s="61">
        <f ca="1">IF(TODAY()&gt;=Y$2,INDEX(data_pull!$A:$AE,MATCH(Y$2,data_pull!$B:$B,0),MATCH($A35,data_pull!$2:$2,0)),X35*(( 1+Y8/400)))</f>
        <v>1076.2</v>
      </c>
      <c r="Z35" s="61">
        <f ca="1">IF(TODAY()&gt;=Z$2,INDEX(data_pull!$A:$AE,MATCH(Z$2,data_pull!$B:$B,0),MATCH($A35,data_pull!$2:$2,0)),Y35*(( 1+Z8/400)))</f>
        <v>1109.9000000000001</v>
      </c>
      <c r="AA35" s="61">
        <f ca="1">IF(TODAY()&gt;=AA$2,INDEX(data_pull!$A:$AE,MATCH(AA$2,data_pull!$B:$B,0),MATCH($A35,data_pull!$2:$2,0)),Z35*(( 1+AA8/400)))</f>
        <v>1129.5</v>
      </c>
      <c r="AB35" s="61">
        <f ca="1">IF(TODAY()&gt;=AB$2,INDEX(data_pull!$A:$AE,MATCH(AB$2,data_pull!$B:$B,0),MATCH($A35,data_pull!$2:$2,0)),AA35*(( 1+AB8/400)))</f>
        <v>1158.8</v>
      </c>
      <c r="AC35" s="61">
        <f ca="1">IF(TODAY()&gt;=AC$2,INDEX(data_pull!$A:$AE,MATCH(AC$2,data_pull!$B:$B,0),MATCH($A35,data_pull!$2:$2,0)),AB35*(( 1+AC8/400)))</f>
        <v>1192.4000000000001</v>
      </c>
      <c r="AD35" s="61">
        <f ca="1">IF(TODAY()&gt;=AD$2,INDEX(data_pull!$A:$AE,MATCH(AD$2,data_pull!$B:$B,0),MATCH($A35,data_pull!$2:$2,0)),AC35*(( 1+AD8/400)))</f>
        <v>1228.2</v>
      </c>
      <c r="AE35" s="61">
        <f ca="1">IF(TODAY()&gt;=AE$2,INDEX(data_pull!$A:$AE,MATCH(AE$2,data_pull!$B:$B,0),MATCH($A35,data_pull!$2:$2,0)),AD35*(( 1+AE8/400)))</f>
        <v>1256</v>
      </c>
      <c r="AF35" s="61">
        <f ca="1">IF(TODAY()&gt;=AF$2,INDEX(data_pull!$A:$AE,MATCH(AF$2,data_pull!$B:$B,0),MATCH($A35,data_pull!$2:$2,0)),AE35*(( 1+AF8/400)))</f>
        <v>1286.9000000000001</v>
      </c>
      <c r="AG35" s="61">
        <f ca="1">IF(TODAY()&gt;=AG$2,INDEX(data_pull!$A:$AE,MATCH(AG$2,data_pull!$B:$B,0),MATCH($A35,data_pull!$2:$2,0)),AF35*(( 1+AG8/400)))</f>
        <v>1324.8</v>
      </c>
      <c r="AH35" s="61">
        <f ca="1">IF(TODAY()&gt;=AH$2,INDEX(data_pull!$A:$AE,MATCH(AH$2,data_pull!$B:$B,0),MATCH($A35,data_pull!$2:$2,0)),AG35*(( 1+AH8/400)))</f>
        <v>1354.1</v>
      </c>
      <c r="AI35" s="61">
        <f ca="1">IF(TODAY()&gt;=AI$2,INDEX(data_pull!$A:$AE,MATCH(AI$2,data_pull!$B:$B,0),MATCH($A35,data_pull!$2:$2,0)),AH35*(( 1+AI8/400)))</f>
        <v>1411.4</v>
      </c>
      <c r="AJ35" s="61">
        <f ca="1">IF(TODAY()&gt;=AJ$2,INDEX(data_pull!$A:$AE,MATCH(AJ$2,data_pull!$B:$B,0),MATCH($A35,data_pull!$2:$2,0)),AI35*(( 1+AJ8/400)))</f>
        <v>1442.2</v>
      </c>
      <c r="AK35" s="61">
        <f ca="1">IF(TODAY()&gt;=AK$2,INDEX(data_pull!$A:$AE,MATCH(AK$2,data_pull!$B:$B,0),MATCH($A35,data_pull!$2:$2,0)),AJ35*(( 1+AK8/400)))</f>
        <v>1481.4</v>
      </c>
      <c r="AL35" s="61">
        <f ca="1">IF(TODAY()&gt;=AL$2,INDEX(data_pull!$A:$AE,MATCH(AL$2,data_pull!$B:$B,0),MATCH($A35,data_pull!$2:$2,0)),AK35*(( 1+AL8/400)))</f>
        <v>1517.1</v>
      </c>
      <c r="AM35" s="61">
        <f ca="1">IF(TODAY()&gt;=AM$2,INDEX(data_pull!$A:$AE,MATCH(AM$2,data_pull!$B:$B,0),MATCH($A35,data_pull!$2:$2,0)),AL35*(( 1+AM8/400)))</f>
        <v>1557.6</v>
      </c>
      <c r="AN35" s="61">
        <f ca="1">IF(TODAY()&gt;=AN$2,INDEX(data_pull!$A:$AE,MATCH(AN$2,data_pull!$B:$B,0),MATCH($A35,data_pull!$2:$2,0)),AM35*(( 1+AN8/400)))</f>
        <v>1611.9</v>
      </c>
      <c r="AO35" s="61">
        <f ca="1">IF(TODAY()&gt;=AO$2,INDEX(data_pull!$A:$AE,MATCH(AO$2,data_pull!$B:$B,0),MATCH($A35,data_pull!$2:$2,0)),AN35*(( 1+AO8/400)))</f>
        <v>1655</v>
      </c>
      <c r="AP35" s="61">
        <f ca="1">IF(TODAY()&gt;=AP$2,INDEX(data_pull!$A:$AE,MATCH(AP$2,data_pull!$B:$B,0),MATCH($A35,data_pull!$2:$2,0)),AO35*(( 1+AP8/400)))</f>
        <v>1702.3</v>
      </c>
      <c r="AQ35" s="61">
        <f ca="1">IF(TODAY()&gt;=AQ$2,INDEX(data_pull!$A:$AE,MATCH(AQ$2,data_pull!$B:$B,0),MATCH($A35,data_pull!$2:$2,0)),AP35*(( 1+AQ8/400)))</f>
        <v>1704.7</v>
      </c>
      <c r="AR35" s="61">
        <f ca="1">IF(TODAY()&gt;=AR$2,INDEX(data_pull!$A:$AE,MATCH(AR$2,data_pull!$B:$B,0),MATCH($A35,data_pull!$2:$2,0)),AQ35*(( 1+AR8/400)))</f>
        <v>1763.8</v>
      </c>
      <c r="AS35" s="61">
        <f ca="1">IF(TODAY()&gt;=AS$2,INDEX(data_pull!$A:$AE,MATCH(AS$2,data_pull!$B:$B,0),MATCH($A35,data_pull!$2:$2,0)),AR35*(( 1+AS8/400)))</f>
        <v>1831.9</v>
      </c>
      <c r="AT35" s="61">
        <f ca="1">IF(TODAY()&gt;=AT$2,INDEX(data_pull!$A:$AE,MATCH(AT$2,data_pull!$B:$B,0),MATCH($A35,data_pull!$2:$2,0)),#REF!*(( 1+AT8/400)))</f>
        <v>1885.7</v>
      </c>
      <c r="AU35" s="61">
        <f ca="1">IF(TODAY()&gt;=AU$2,INDEX(data_pull!$A:$AE,MATCH(AU$2,data_pull!$B:$B,0),MATCH($A35,data_pull!$2:$2,0)),#REF!*(( 1+AU8/400)))</f>
        <v>1917.5</v>
      </c>
      <c r="AV35" s="61">
        <f ca="1">IF(TODAY()&gt;=AV$2,INDEX(data_pull!$A:$AE,MATCH(AV$2,data_pull!$B:$B,0),MATCH($A35,data_pull!$2:$2,0)),#REF!*(( 1+AV8/400)))</f>
        <v>1958.1</v>
      </c>
      <c r="AW35" s="61">
        <f ca="1">IF(TODAY()&gt;=AW$2,INDEX(data_pull!$A:$AE,MATCH(AW$2,data_pull!$B:$B,0),MATCH($A35,data_pull!$2:$2,0)),#REF!*(( 1+AW8/400)))</f>
        <v>1974.4</v>
      </c>
      <c r="AX35" s="61">
        <f ca="1">IF(TODAY()&gt;=AX$2,INDEX(data_pull!$A:$AE,MATCH(AX$2,data_pull!$B:$B,0),MATCH($A35,data_pull!$2:$2,0)),#REF!*(( 1+AX8/400)))</f>
        <v>2014.2</v>
      </c>
      <c r="AY35" s="61">
        <f ca="1">IF(TODAY()&gt;=AY$2,INDEX(data_pull!$A:$AE,MATCH(AY$2,data_pull!$B:$B,0),MATCH($A35,data_pull!$2:$2,0)),#REF!*(( 1+AY8/400)))</f>
        <v>2039.6</v>
      </c>
      <c r="AZ35" s="61">
        <f ca="1">IF(TODAY()&gt;=AZ$2,INDEX(data_pull!$A:$AE,MATCH(AZ$2,data_pull!$B:$B,0),MATCH($A35,data_pull!$2:$2,0)),#REF!*(( 1+AZ8/400)))</f>
        <v>2085.6999999999998</v>
      </c>
      <c r="BA35" s="61">
        <f ca="1">IF(TODAY()&gt;=BA$2,INDEX(data_pull!$A:$AE,MATCH(BA$2,data_pull!$B:$B,0),MATCH($A35,data_pull!$2:$2,0)),#REF!*(( 1+BA8/400)))</f>
        <v>2145.6</v>
      </c>
      <c r="BB35" s="61">
        <f ca="1">IF(TODAY()&gt;=BB$2,INDEX(data_pull!$A:$AE,MATCH(BB$2,data_pull!$B:$B,0),MATCH($A35,data_pull!$2:$2,0)),#REF!*(( 1+BB8/400)))</f>
        <v>2184.6</v>
      </c>
      <c r="BC35" s="61">
        <f ca="1">IF(TODAY()&gt;=BC$2,INDEX(data_pull!$A:$AE,MATCH(BC$2,data_pull!$B:$B,0),MATCH($A35,data_pull!$2:$2,0)),#REF!*(( 1+BC8/400)))</f>
        <v>2249.4</v>
      </c>
      <c r="BD35" s="61">
        <f ca="1">IF(TODAY()&gt;=BD$2,INDEX(data_pull!$A:$AE,MATCH(BD$2,data_pull!$B:$B,0),MATCH($A35,data_pull!$2:$2,0)),#REF!*(( 1+BD8/400)))</f>
        <v>2319.9</v>
      </c>
      <c r="BE35" s="61">
        <f ca="1">IF(TODAY()&gt;=BE$2,INDEX(data_pull!$A:$AE,MATCH(BE$2,data_pull!$B:$B,0),MATCH($A35,data_pull!$2:$2,0)),#REF!*(( 1+BE8/400)))</f>
        <v>2372.5</v>
      </c>
      <c r="BF35" s="61">
        <f ca="1">IF(TODAY()&gt;=BF$2,INDEX(data_pull!$A:$AE,MATCH(BF$2,data_pull!$B:$B,0),MATCH($A35,data_pull!$2:$2,0)),#REF!*(( 1+BF8/400)))</f>
        <v>2418.1999999999998</v>
      </c>
      <c r="BG35" s="61">
        <f ca="1">IF(TODAY()&gt;=BG$2,INDEX(data_pull!$A:$AE,MATCH(BG$2,data_pull!$B:$B,0),MATCH($A35,data_pull!$2:$2,0)),#REF!*(( 1+BG8/400)))</f>
        <v>2475.9</v>
      </c>
      <c r="BH35" s="61">
        <f ca="1">IF(TODAY()&gt;=BH$2,INDEX(data_pull!$A:$AE,MATCH(BH$2,data_pull!$B:$B,0),MATCH($A35,data_pull!$2:$2,0)),#REF!*(( 1+BH8/400)))</f>
        <v>2513.5</v>
      </c>
      <c r="BI35" s="61">
        <f ca="1">IF(TODAY()&gt;=BI$2,INDEX(data_pull!$A:$AE,MATCH(BI$2,data_pull!$B:$B,0),MATCH($A35,data_pull!$2:$2,0)),#REF!*(( 1+BI8/400)))</f>
        <v>2561.8000000000002</v>
      </c>
      <c r="BJ35" s="61">
        <f ca="1">IF(TODAY()&gt;=BJ$2,INDEX(data_pull!$A:$AE,MATCH(BJ$2,data_pull!$B:$B,0),MATCH($A35,data_pull!$2:$2,0)),#REF!*(( 1+BJ8/400)))</f>
        <v>2636</v>
      </c>
      <c r="BK35" s="61">
        <f ca="1">IF(TODAY()&gt;=BK$2,INDEX(data_pull!$A:$AE,MATCH(BK$2,data_pull!$B:$B,0),MATCH($A35,data_pull!$2:$2,0)),#REF!*(( 1+BK8/400)))</f>
        <v>2681.8</v>
      </c>
      <c r="BL35" s="61">
        <f ca="1">IF(TODAY()&gt;=BL$2,INDEX(data_pull!$A:$AE,MATCH(BL$2,data_pull!$B:$B,0),MATCH($A35,data_pull!$2:$2,0)),#REF!*(( 1+BL8/400)))</f>
        <v>2754.1</v>
      </c>
      <c r="BM35" s="61">
        <f ca="1">IF(TODAY()&gt;=BM$2,INDEX(data_pull!$A:$AE,MATCH(BM$2,data_pull!$B:$B,0),MATCH($A35,data_pull!$2:$2,0)),#REF!*(( 1+BM8/400)))</f>
        <v>2779.4</v>
      </c>
      <c r="BN35" s="61">
        <f ca="1">IF(TODAY()&gt;=BN$2,INDEX(data_pull!$A:$AE,MATCH(BN$2,data_pull!$B:$B,0),MATCH($A35,data_pull!$2:$2,0)),BM35*(( 1+BN8/400)))</f>
        <v>2823.6</v>
      </c>
      <c r="BO35" s="61">
        <f ca="1">IF(TODAY()&gt;=BO$2,INDEX(data_pull!$A:$AE,MATCH(BO$2,data_pull!$B:$B,0),MATCH($A35,data_pull!$2:$2,0)),BN35*(( 1+BO8/400)))</f>
        <v>2851.5</v>
      </c>
      <c r="BP35" s="61">
        <f ca="1">IF(TODAY()&gt;=BP$2,INDEX(data_pull!$A:$AE,MATCH(BP$2,data_pull!$B:$B,0),MATCH($A35,data_pull!$2:$2,0)),BO35*(( 1+BP8/400)))</f>
        <v>2917.2</v>
      </c>
      <c r="BQ35" s="61">
        <f ca="1">IF(TODAY()&gt;=BQ$2,INDEX(data_pull!$A:$AE,MATCH(BQ$2,data_pull!$B:$B,0),MATCH($A35,data_pull!$2:$2,0)),BP35*(( 1+BQ8/400)))</f>
        <v>2952.8</v>
      </c>
      <c r="BR35" s="61">
        <f ca="1">IF(TODAY()&gt;=BR$2,INDEX(data_pull!$A:$AE,MATCH(BR$2,data_pull!$B:$B,0),MATCH($A35,data_pull!$2:$2,0)),BQ35*(( 1+BR8/400)))</f>
        <v>2983.5</v>
      </c>
      <c r="BS35" s="61">
        <f ca="1">IF(TODAY()&gt;=BS$2,INDEX(data_pull!$A:$AE,MATCH(BS$2,data_pull!$B:$B,0),MATCH($A35,data_pull!$2:$2,0)),BR35*(( 1+BS8/400)))</f>
        <v>3053.3</v>
      </c>
      <c r="BT35" s="61">
        <f ca="1">IF(TODAY()&gt;=BT$2,INDEX(data_pull!$A:$AE,MATCH(BT$2,data_pull!$B:$B,0),MATCH($A35,data_pull!$2:$2,0)),BS35*(( 1+BT8/400)))</f>
        <v>3117.4</v>
      </c>
      <c r="BU35" s="61">
        <f ca="1">IF(TODAY()&gt;=BU$2,INDEX(data_pull!$A:$AE,MATCH(BU$2,data_pull!$B:$B,0),MATCH($A35,data_pull!$2:$2,0)),BT35*(( 1+BU8/400)))</f>
        <v>3150.9</v>
      </c>
      <c r="BV35" s="61">
        <f ca="1">IF(TODAY()&gt;=BV$2,INDEX(data_pull!$A:$AE,MATCH(BV$2,data_pull!$B:$B,0),MATCH($A35,data_pull!$2:$2,0)),BU35*(( 1+BV8/400)))</f>
        <v>3231.9</v>
      </c>
      <c r="BW35" s="61">
        <f ca="1">IF(TODAY()&gt;=BW$2,INDEX(data_pull!$A:$AE,MATCH(BW$2,data_pull!$B:$B,0),MATCH($A35,data_pull!$2:$2,0)),BV35*(( 1+BW8/400)))</f>
        <v>3291.7</v>
      </c>
      <c r="BX35" s="61">
        <f ca="1">IF(TODAY()&gt;=BX$2,INDEX(data_pull!$A:$AE,MATCH(BX$2,data_pull!$B:$B,0),MATCH($A35,data_pull!$2:$2,0)),BW35*(( 1+BX8/400)))</f>
        <v>3361.9</v>
      </c>
      <c r="BY35" s="61">
        <f ca="1">IF(TODAY()&gt;=BY$2,INDEX(data_pull!$A:$AE,MATCH(BY$2,data_pull!$B:$B,0),MATCH($A35,data_pull!$2:$2,0)),BX35*(( 1+BY8/400)))</f>
        <v>3434.5</v>
      </c>
      <c r="BZ35" s="61">
        <f ca="1">IF(TODAY()&gt;=BZ$2,INDEX(data_pull!$A:$AE,MATCH(BZ$2,data_pull!$B:$B,0),MATCH($A35,data_pull!$2:$2,0)),BY35*(( 1+BZ8/400)))</f>
        <v>3490.2</v>
      </c>
      <c r="CA35" s="61">
        <f ca="1">IF(TODAY()&gt;=CA$2,INDEX(data_pull!$A:$AE,MATCH(CA$2,data_pull!$B:$B,0),MATCH($A35,data_pull!$2:$2,0)),BZ35*(( 1+CA8/400)))</f>
        <v>3553.8</v>
      </c>
      <c r="CB35" s="61">
        <f ca="1">IF(TODAY()&gt;=CB$2,INDEX(data_pull!$A:$AE,MATCH(CB$2,data_pull!$B:$B,0),MATCH($A35,data_pull!$2:$2,0)),CA35*(( 1+CB8/400)))</f>
        <v>3609.4</v>
      </c>
      <c r="CC35" s="61">
        <f ca="1">IF(TODAY()&gt;=CC$2,INDEX(data_pull!$A:$AE,MATCH(CC$2,data_pull!$B:$B,0),MATCH($A35,data_pull!$2:$2,0)),CB35*(( 1+CC8/400)))</f>
        <v>3653.7</v>
      </c>
      <c r="CD35" s="61">
        <f ca="1">IF(TODAY()&gt;=CD$2,INDEX(data_pull!$A:$AE,MATCH(CD$2,data_pull!$B:$B,0),MATCH($A35,data_pull!$2:$2,0)),CC35*(( 1+CD8/400)))</f>
        <v>3737.9</v>
      </c>
      <c r="CE35" s="61">
        <f ca="1">IF(TODAY()&gt;=CE$2,INDEX(data_pull!$A:$AE,MATCH(CE$2,data_pull!$B:$B,0),MATCH($A35,data_pull!$2:$2,0)),CD35*(( 1+CE8/400)))</f>
        <v>3783.4</v>
      </c>
      <c r="CF35" s="61">
        <f ca="1">IF(TODAY()&gt;=CF$2,INDEX(data_pull!$A:$AE,MATCH(CF$2,data_pull!$B:$B,0),MATCH($A35,data_pull!$2:$2,0)),CE35*(( 1+CF8/400)))</f>
        <v>3846.7</v>
      </c>
      <c r="CG35" s="61">
        <f ca="1">IF(TODAY()&gt;=CG$2,INDEX(data_pull!$A:$AE,MATCH(CG$2,data_pull!$B:$B,0),MATCH($A35,data_pull!$2:$2,0)),CF35*(( 1+CG8/400)))</f>
        <v>3867.9</v>
      </c>
      <c r="CH35" s="61">
        <f ca="1">IF(TODAY()&gt;=CH$2,INDEX(data_pull!$A:$AE,MATCH(CH$2,data_pull!$B:$B,0),MATCH($A35,data_pull!$2:$2,0)),CG35*(( 1+CH8/400)))</f>
        <v>3873.6</v>
      </c>
      <c r="CI35" s="61">
        <f ca="1">IF(TODAY()&gt;=CI$2,INDEX(data_pull!$A:$AE,MATCH(CI$2,data_pull!$B:$B,0),MATCH($A35,data_pull!$2:$2,0)),CH35*(( 1+CI8/400)))</f>
        <v>3926.9</v>
      </c>
      <c r="CJ35" s="61">
        <f ca="1">IF(TODAY()&gt;=CJ$2,INDEX(data_pull!$A:$AE,MATCH(CJ$2,data_pull!$B:$B,0),MATCH($A35,data_pull!$2:$2,0)),CI35*(( 1+CJ8/400)))</f>
        <v>3973.3</v>
      </c>
      <c r="CK35" s="61">
        <f ca="1">IF(TODAY()&gt;=CK$2,INDEX(data_pull!$A:$AE,MATCH(CK$2,data_pull!$B:$B,0),MATCH($A35,data_pull!$2:$2,0)),CJ35*(( 1+CK8/400)))</f>
        <v>4000</v>
      </c>
      <c r="CL35" s="61">
        <f ca="1">IF(TODAY()&gt;=CL$2,INDEX(data_pull!$A:$AE,MATCH(CL$2,data_pull!$B:$B,0),MATCH($A35,data_pull!$2:$2,0)),#REF!*(( 1+CL8/400)))</f>
        <v>4100.3999999999996</v>
      </c>
      <c r="CM35" s="61">
        <f ca="1">IF(TODAY()&gt;=CM$2,INDEX(data_pull!$A:$AE,MATCH(CM$2,data_pull!$B:$B,0),MATCH($A35,data_pull!$2:$2,0)),#REF!*(( 1+CM8/400)))</f>
        <v>4155.7</v>
      </c>
      <c r="CN35" s="61">
        <f ca="1">IF(TODAY()&gt;=CN$2,INDEX(data_pull!$A:$AE,MATCH(CN$2,data_pull!$B:$B,0),MATCH($A35,data_pull!$2:$2,0)),#REF!*(( 1+CN8/400)))</f>
        <v>4227</v>
      </c>
      <c r="CO35" s="61">
        <f ca="1">IF(TODAY()&gt;=CO$2,INDEX(data_pull!$A:$AE,MATCH(CO$2,data_pull!$B:$B,0),MATCH($A35,data_pull!$2:$2,0)),#REF!*(( 1+CO8/400)))</f>
        <v>4307.2</v>
      </c>
      <c r="CP35" s="61">
        <f ca="1">IF(TODAY()&gt;=CP$2,INDEX(data_pull!$A:$AE,MATCH(CP$2,data_pull!$B:$B,0),MATCH($A35,data_pull!$2:$2,0)),#REF!*(( 1+CP8/400)))</f>
        <v>4349.5</v>
      </c>
      <c r="CQ35" s="61">
        <f ca="1">IF(TODAY()&gt;=CQ$2,INDEX(data_pull!$A:$AE,MATCH(CQ$2,data_pull!$B:$B,0),MATCH($A35,data_pull!$2:$2,0)),#REF!*(( 1+CQ8/400)))</f>
        <v>4418.6000000000004</v>
      </c>
      <c r="CR35" s="61">
        <f ca="1">IF(TODAY()&gt;=CR$2,INDEX(data_pull!$A:$AE,MATCH(CR$2,data_pull!$B:$B,0),MATCH($A35,data_pull!$2:$2,0)),#REF!*(( 1+CR8/400)))</f>
        <v>4487.2</v>
      </c>
      <c r="CS35" s="61">
        <f ca="1">IF(TODAY()&gt;=CS$2,INDEX(data_pull!$A:$AE,MATCH(CS$2,data_pull!$B:$B,0),MATCH($A35,data_pull!$2:$2,0)),#REF!*(( 1+CS8/400)))</f>
        <v>4552.7</v>
      </c>
      <c r="CT35" s="61">
        <f ca="1">IF(TODAY()&gt;=CT$2,INDEX(data_pull!$A:$AE,MATCH(CT$2,data_pull!$B:$B,0),MATCH($A35,data_pull!$2:$2,0)),#REF!*(( 1+CT8/400)))</f>
        <v>4621.2</v>
      </c>
      <c r="CU35" s="61">
        <f ca="1">IF(TODAY()&gt;=CU$2,INDEX(data_pull!$A:$AE,MATCH(CU$2,data_pull!$B:$B,0),MATCH($A35,data_pull!$2:$2,0)),#REF!*(( 1+CU8/400)))</f>
        <v>4683.2</v>
      </c>
      <c r="CV35" s="61">
        <f ca="1">IF(TODAY()&gt;=CV$2,INDEX(data_pull!$A:$AE,MATCH(CV$2,data_pull!$B:$B,0),MATCH($A35,data_pull!$2:$2,0)),#REF!*(( 1+CV8/400)))</f>
        <v>4752.8</v>
      </c>
      <c r="CW35" s="61">
        <f ca="1">IF(TODAY()&gt;=CW$2,INDEX(data_pull!$A:$AE,MATCH(CW$2,data_pull!$B:$B,0),MATCH($A35,data_pull!$2:$2,0)),#REF!*(( 1+CW8/400)))</f>
        <v>4826.7</v>
      </c>
      <c r="CX35" s="61">
        <f ca="1">IF(TODAY()&gt;=CX$2,INDEX(data_pull!$A:$AE,MATCH(CX$2,data_pull!$B:$B,0),MATCH($A35,data_pull!$2:$2,0)),#REF!*(( 1+CX8/400)))</f>
        <v>4862.3999999999996</v>
      </c>
      <c r="CY35" s="61">
        <f ca="1">IF(TODAY()&gt;=CY$2,INDEX(data_pull!$A:$AE,MATCH(CY$2,data_pull!$B:$B,0),MATCH($A35,data_pull!$2:$2,0)),#REF!*(( 1+CY8/400)))</f>
        <v>4933.6000000000004</v>
      </c>
      <c r="CZ35" s="61">
        <f ca="1">IF(TODAY()&gt;=CZ$2,INDEX(data_pull!$A:$AE,MATCH(CZ$2,data_pull!$B:$B,0),MATCH($A35,data_pull!$2:$2,0)),#REF!*(( 1+CZ8/400)))</f>
        <v>4998.7</v>
      </c>
      <c r="DA35" s="61">
        <f ca="1">IF(TODAY()&gt;=DA$2,INDEX(data_pull!$A:$AE,MATCH(DA$2,data_pull!$B:$B,0),MATCH($A35,data_pull!$2:$2,0)),#REF!*(( 1+DA8/400)))</f>
        <v>5055.7</v>
      </c>
      <c r="DB35" s="61">
        <f ca="1">IF(TODAY()&gt;=DB$2,INDEX(data_pull!$A:$AE,MATCH(DB$2,data_pull!$B:$B,0),MATCH($A35,data_pull!$2:$2,0)),#REF!*(( 1+DB8/400)))</f>
        <v>5130.6000000000004</v>
      </c>
      <c r="DC35" s="61">
        <f ca="1">IF(TODAY()&gt;=DC$2,INDEX(data_pull!$A:$AE,MATCH(DC$2,data_pull!$B:$B,0),MATCH($A35,data_pull!$2:$2,0)),#REF!*(( 1+DC8/400)))</f>
        <v>5220.5</v>
      </c>
      <c r="DD35" s="61">
        <f ca="1">IF(TODAY()&gt;=DD$2,INDEX(data_pull!$A:$AE,MATCH(DD$2,data_pull!$B:$B,0),MATCH($A35,data_pull!$2:$2,0)),#REF!*(( 1+DD8/400)))</f>
        <v>5274.5</v>
      </c>
      <c r="DE35" s="61">
        <f ca="1">IF(TODAY()&gt;=DE$2,INDEX(data_pull!$A:$AE,MATCH(DE$2,data_pull!$B:$B,0),MATCH($A35,data_pull!$2:$2,0)),#REF!*(( 1+DE8/400)))</f>
        <v>5352.8</v>
      </c>
      <c r="DF35" s="61">
        <f ca="1">IF(TODAY()&gt;=DF$2,INDEX(data_pull!$A:$AE,MATCH(DF$2,data_pull!$B:$B,0),MATCH($A35,data_pull!$2:$2,0)),DE35*(( 1+DF8/400)))</f>
        <v>5433.1</v>
      </c>
      <c r="DG35" s="61">
        <f ca="1">IF(TODAY()&gt;=DG$2,INDEX(data_pull!$A:$AE,MATCH(DG$2,data_pull!$B:$B,0),MATCH($A35,data_pull!$2:$2,0)),DF35*(( 1+DG8/400)))</f>
        <v>5471.3</v>
      </c>
      <c r="DH35" s="61">
        <f ca="1">IF(TODAY()&gt;=DH$2,INDEX(data_pull!$A:$AE,MATCH(DH$2,data_pull!$B:$B,0),MATCH($A35,data_pull!$2:$2,0)),DG35*(( 1+DH8/400)))</f>
        <v>5579.2</v>
      </c>
      <c r="DI35" s="61">
        <f ca="1">IF(TODAY()&gt;=DI$2,INDEX(data_pull!$A:$AE,MATCH(DI$2,data_pull!$B:$B,0),MATCH($A35,data_pull!$2:$2,0)),DH35*(( 1+DI8/400)))</f>
        <v>5663.6</v>
      </c>
      <c r="DJ35" s="61">
        <f ca="1">IF(TODAY()&gt;=DJ$2,INDEX(data_pull!$A:$AE,MATCH(DJ$2,data_pull!$B:$B,0),MATCH($A35,data_pull!$2:$2,0)),DI35*(( 1+DJ8/400)))</f>
        <v>5721.3</v>
      </c>
      <c r="DK35" s="61">
        <f ca="1">IF(TODAY()&gt;=DK$2,INDEX(data_pull!$A:$AE,MATCH(DK$2,data_pull!$B:$B,0),MATCH($A35,data_pull!$2:$2,0)),DJ35*(( 1+DK8/400)))</f>
        <v>5832.6</v>
      </c>
      <c r="DL35" s="61">
        <f ca="1">IF(TODAY()&gt;=DL$2,INDEX(data_pull!$A:$AE,MATCH(DL$2,data_pull!$B:$B,0),MATCH($A35,data_pull!$2:$2,0)),DK35*(( 1+DL8/400)))</f>
        <v>5926.8</v>
      </c>
      <c r="DM35" s="61">
        <f ca="1">IF(TODAY()&gt;=DM$2,INDEX(data_pull!$A:$AE,MATCH(DM$2,data_pull!$B:$B,0),MATCH($A35,data_pull!$2:$2,0)),DL35*(( 1+DM8/400)))</f>
        <v>6028.2</v>
      </c>
      <c r="DN35" s="61">
        <f ca="1">IF(TODAY()&gt;=DN$2,INDEX(data_pull!$A:$AE,MATCH(DN$2,data_pull!$B:$B,0),MATCH($A35,data_pull!$2:$2,0)),DM35*(( 1+DN8/400)))</f>
        <v>6102.5</v>
      </c>
      <c r="DO35" s="61">
        <f ca="1">IF(TODAY()&gt;=DO$2,INDEX(data_pull!$A:$AE,MATCH(DO$2,data_pull!$B:$B,0),MATCH($A35,data_pull!$2:$2,0)),DN35*(( 1+DO8/400)))</f>
        <v>6225.3</v>
      </c>
      <c r="DP35" s="61">
        <f ca="1">IF(TODAY()&gt;=DP$2,INDEX(data_pull!$A:$AE,MATCH(DP$2,data_pull!$B:$B,0),MATCH($A35,data_pull!$2:$2,0)),DO35*(( 1+DP8/400)))</f>
        <v>6328.9</v>
      </c>
      <c r="DQ35" s="61">
        <f ca="1">IF(TODAY()&gt;=DQ$2,INDEX(data_pull!$A:$AE,MATCH(DQ$2,data_pull!$B:$B,0),MATCH($A35,data_pull!$2:$2,0)),DP35*(( 1+DQ8/400)))</f>
        <v>6459.6</v>
      </c>
      <c r="DR35" s="61">
        <f ca="1">IF(TODAY()&gt;=DR$2,INDEX(data_pull!$A:$AE,MATCH(DR$2,data_pull!$B:$B,0),MATCH($A35,data_pull!$2:$2,0)),DQ35*(( 1+DR8/400)))</f>
        <v>6613.6</v>
      </c>
      <c r="DS35" s="61">
        <f ca="1">IF(TODAY()&gt;=DS$2,INDEX(data_pull!$A:$AE,MATCH(DS$2,data_pull!$B:$B,0),MATCH($A35,data_pull!$2:$2,0)),DR35*(( 1+DS8/400)))</f>
        <v>6707.5</v>
      </c>
      <c r="DT35" s="61">
        <f ca="1">IF(TODAY()&gt;=DT$2,INDEX(data_pull!$A:$AE,MATCH(DT$2,data_pull!$B:$B,0),MATCH($A35,data_pull!$2:$2,0)),DS35*(( 1+DT8/400)))</f>
        <v>6815.4</v>
      </c>
      <c r="DU35" s="61">
        <f ca="1">IF(TODAY()&gt;=DU$2,INDEX(data_pull!$A:$AE,MATCH(DU$2,data_pull!$B:$B,0),MATCH($A35,data_pull!$2:$2,0)),DT35*(( 1+DU8/400)))</f>
        <v>6912.1</v>
      </c>
      <c r="DV35" s="61">
        <f ca="1">IF(TODAY()&gt;=DV$2,INDEX(data_pull!$A:$AE,MATCH(DV$2,data_pull!$B:$B,0),MATCH($A35,data_pull!$2:$2,0)),DU35*(( 1+DV8/400)))</f>
        <v>6986.9</v>
      </c>
      <c r="DW35" s="61">
        <f ca="1">IF(TODAY()&gt;=DW$2,INDEX(data_pull!$A:$AE,MATCH(DW$2,data_pull!$B:$B,0),MATCH($A35,data_pull!$2:$2,0)),DV35*(( 1+DW8/400)))</f>
        <v>7036.3</v>
      </c>
      <c r="DX35" s="61">
        <f ca="1">IF(TODAY()&gt;=DX$2,INDEX(data_pull!$A:$AE,MATCH(DX$2,data_pull!$B:$B,0),MATCH($A35,data_pull!$2:$2,0)),DW35*(( 1+DX8/400)))</f>
        <v>7064.7</v>
      </c>
      <c r="DY35" s="61">
        <f ca="1">IF(TODAY()&gt;=DY$2,INDEX(data_pull!$A:$AE,MATCH(DY$2,data_pull!$B:$B,0),MATCH($A35,data_pull!$2:$2,0)),DX35*(( 1+DY8/400)))</f>
        <v>7174.7</v>
      </c>
      <c r="DZ35" s="61">
        <f ca="1">IF(TODAY()&gt;=DZ$2,INDEX(data_pull!$A:$AE,MATCH(DZ$2,data_pull!$B:$B,0),MATCH($A35,data_pull!$2:$2,0)),DY35*(( 1+DZ8/400)))</f>
        <v>7209.9</v>
      </c>
      <c r="EA35" s="61">
        <f ca="1">IF(TODAY()&gt;=EA$2,INDEX(data_pull!$A:$AE,MATCH(EA$2,data_pull!$B:$B,0),MATCH($A35,data_pull!$2:$2,0)),DZ35*(( 1+EA8/400)))</f>
        <v>7302.1</v>
      </c>
      <c r="EB35" s="61">
        <f ca="1">IF(TODAY()&gt;=EB$2,INDEX(data_pull!$A:$AE,MATCH(EB$2,data_pull!$B:$B,0),MATCH($A35,data_pull!$2:$2,0)),EA35*(( 1+EB8/400)))</f>
        <v>7390.9</v>
      </c>
      <c r="EC35" s="61">
        <f ca="1">IF(TODAY()&gt;=EC$2,INDEX(data_pull!$A:$AE,MATCH(EC$2,data_pull!$B:$B,0),MATCH($A35,data_pull!$2:$2,0)),EB35*(( 1+EC8/400)))</f>
        <v>7467.7</v>
      </c>
      <c r="ED35" s="61">
        <f ca="1">IF(TODAY()&gt;=ED$2,INDEX(data_pull!$A:$AE,MATCH(ED$2,data_pull!$B:$B,0),MATCH($A35,data_pull!$2:$2,0)),#REF!*(( 1+ED8/400)))</f>
        <v>7555.8</v>
      </c>
      <c r="EE35" s="61">
        <f ca="1">IF(TODAY()&gt;=EE$2,INDEX(data_pull!$A:$AE,MATCH(EE$2,data_pull!$B:$B,0),MATCH($A35,data_pull!$2:$2,0)),#REF!*(( 1+EE8/400)))</f>
        <v>7642.6</v>
      </c>
      <c r="EF35" s="61">
        <f ca="1">IF(TODAY()&gt;=EF$2,INDEX(data_pull!$A:$AE,MATCH(EF$2,data_pull!$B:$B,0),MATCH($A35,data_pull!$2:$2,0)),#REF!*(( 1+EF8/400)))</f>
        <v>7802.6</v>
      </c>
      <c r="EG35" s="61">
        <f ca="1">IF(TODAY()&gt;=EG$2,INDEX(data_pull!$A:$AE,MATCH(EG$2,data_pull!$B:$B,0),MATCH($A35,data_pull!$2:$2,0)),#REF!*(( 1+EG8/400)))</f>
        <v>7891.5</v>
      </c>
      <c r="EH35" s="61">
        <f ca="1">IF(TODAY()&gt;=EH$2,INDEX(data_pull!$A:$AE,MATCH(EH$2,data_pull!$B:$B,0),MATCH($A35,data_pull!$2:$2,0)),#REF!*(( 1+EH8/400)))</f>
        <v>8027.7</v>
      </c>
      <c r="EI35" s="61">
        <f ca="1">IF(TODAY()&gt;=EI$2,INDEX(data_pull!$A:$AE,MATCH(EI$2,data_pull!$B:$B,0),MATCH($A35,data_pull!$2:$2,0)),#REF!*(( 1+EI8/400)))</f>
        <v>8133</v>
      </c>
      <c r="EJ35" s="61">
        <f ca="1">IF(TODAY()&gt;=EJ$2,INDEX(data_pull!$A:$AE,MATCH(EJ$2,data_pull!$B:$B,0),MATCH($A35,data_pull!$2:$2,0)),#REF!*(( 1+EJ8/400)))</f>
        <v>8264.2999999999993</v>
      </c>
      <c r="EK35" s="61">
        <f ca="1">IF(TODAY()&gt;=EK$2,INDEX(data_pull!$A:$AE,MATCH(EK$2,data_pull!$B:$B,0),MATCH($A35,data_pull!$2:$2,0)),#REF!*(( 1+EK8/400)))</f>
        <v>8425.6</v>
      </c>
      <c r="EL35" s="61">
        <f ca="1">IF(TODAY()&gt;=EL$2,INDEX(data_pull!$A:$AE,MATCH(EL$2,data_pull!$B:$B,0),MATCH($A35,data_pull!$2:$2,0)),#REF!*(( 1+EL8/400)))</f>
        <v>8523</v>
      </c>
      <c r="EM35" s="61">
        <f ca="1">IF(TODAY()&gt;=EM$2,INDEX(data_pull!$A:$AE,MATCH(EM$2,data_pull!$B:$B,0),MATCH($A35,data_pull!$2:$2,0)),#REF!*(( 1+EM8/400)))</f>
        <v>8671.4</v>
      </c>
      <c r="EN35" s="61">
        <f ca="1">IF(TODAY()&gt;=EN$2,INDEX(data_pull!$A:$AE,MATCH(EN$2,data_pull!$B:$B,0),MATCH($A35,data_pull!$2:$2,0)),#REF!*(( 1+EN8/400)))</f>
        <v>8849.2000000000007</v>
      </c>
      <c r="EO35" s="61">
        <f ca="1">IF(TODAY()&gt;=EO$2,INDEX(data_pull!$A:$AE,MATCH(EO$2,data_pull!$B:$B,0),MATCH($A35,data_pull!$2:$2,0)),#REF!*(( 1+EO8/400)))</f>
        <v>8944.9</v>
      </c>
      <c r="EP35" s="61">
        <f ca="1">IF(TODAY()&gt;=EP$2,INDEX(data_pull!$A:$AE,MATCH(EP$2,data_pull!$B:$B,0),MATCH($A35,data_pull!$2:$2,0)),#REF!*(( 1+EP8/400)))</f>
        <v>9090.7000000000007</v>
      </c>
      <c r="EQ35" s="61">
        <f ca="1">IF(TODAY()&gt;=EQ$2,INDEX(data_pull!$A:$AE,MATCH(EQ$2,data_pull!$B:$B,0),MATCH($A35,data_pull!$2:$2,0)),#REF!*(( 1+EQ8/400)))</f>
        <v>9210.2000000000007</v>
      </c>
      <c r="ER35" s="61">
        <f ca="1">IF(TODAY()&gt;=ER$2,INDEX(data_pull!$A:$AE,MATCH(ER$2,data_pull!$B:$B,0),MATCH($A35,data_pull!$2:$2,0)),#REF!*(( 1+ER8/400)))</f>
        <v>9333</v>
      </c>
      <c r="ES35" s="61">
        <f ca="1">IF(TODAY()&gt;=ES$2,INDEX(data_pull!$A:$AE,MATCH(ES$2,data_pull!$B:$B,0),MATCH($A35,data_pull!$2:$2,0)),#REF!*(( 1+ES8/400)))</f>
        <v>9407.5</v>
      </c>
      <c r="ET35" s="61">
        <f ca="1">IF(TODAY()&gt;=ET$2,INDEX(data_pull!$A:$AE,MATCH(ET$2,data_pull!$B:$B,0),MATCH($A35,data_pull!$2:$2,0)),#REF!*(( 1+ET8/400)))</f>
        <v>9549.4</v>
      </c>
      <c r="EU35" s="61">
        <f ca="1">IF(TODAY()&gt;=EU$2,INDEX(data_pull!$A:$AE,MATCH(EU$2,data_pull!$B:$B,0),MATCH($A35,data_pull!$2:$2,0)),#REF!*(( 1+EU8/400)))</f>
        <v>9644.7000000000007</v>
      </c>
      <c r="EV35" s="61">
        <f ca="1">IF(TODAY()&gt;=EV$2,INDEX(data_pull!$A:$AE,MATCH(EV$2,data_pull!$B:$B,0),MATCH($A35,data_pull!$2:$2,0)),#REF!*(( 1+EV8/400)))</f>
        <v>9753.7999999999993</v>
      </c>
      <c r="EW35" s="61">
        <f ca="1">IF(TODAY()&gt;=EW$2,INDEX(data_pull!$A:$AE,MATCH(EW$2,data_pull!$B:$B,0),MATCH($A35,data_pull!$2:$2,0)),A35*(( 1+EW8/400)))</f>
        <v>9877.7999999999993</v>
      </c>
      <c r="EX35" s="61">
        <f ca="1">IF(TODAY()&gt;=EX$2,INDEX(data_pull!$A:$AE,MATCH(EX$2,data_pull!$B:$B,0),MATCH($A35,data_pull!$2:$2,0)),EW35*(( 1+EX8/400)))</f>
        <v>9934.2999999999993</v>
      </c>
      <c r="EY35" s="61">
        <f ca="1">IF(TODAY()&gt;=EY$2,INDEX(data_pull!$A:$AE,MATCH(EY$2,data_pull!$B:$B,0),MATCH($A35,data_pull!$2:$2,0)),EX35*(( 1+EY8/400)))</f>
        <v>10052.799999999999</v>
      </c>
      <c r="EZ35" s="61">
        <f ca="1">IF(TODAY()&gt;=EZ$2,INDEX(data_pull!$A:$AE,MATCH(EZ$2,data_pull!$B:$B,0),MATCH($A35,data_pull!$2:$2,0)),EY35*(( 1+EZ8/400)))</f>
        <v>10081</v>
      </c>
      <c r="FA35" s="61">
        <f ca="1">IF(TODAY()&gt;=FA$2,INDEX(data_pull!$A:$AE,MATCH(FA$2,data_pull!$B:$B,0),MATCH($A35,data_pull!$2:$2,0)),EZ35*(( 1+FA8/400)))</f>
        <v>9837.2999999999993</v>
      </c>
      <c r="FB35" s="61">
        <f ca="1">IF(TODAY()&gt;=FB$2,INDEX(data_pull!$A:$AE,MATCH(FB$2,data_pull!$B:$B,0),MATCH($A35,data_pull!$2:$2,0)),FA35*(( 1+FB8/400)))</f>
        <v>9756.1</v>
      </c>
      <c r="FC35" s="61">
        <f ca="1">IF(TODAY()&gt;=FC$2,INDEX(data_pull!$A:$AE,MATCH(FC$2,data_pull!$B:$B,0),MATCH($A35,data_pull!$2:$2,0)),FB35*(( 1+FC8/400)))</f>
        <v>9760.2000000000007</v>
      </c>
      <c r="FD35" s="61">
        <f ca="1">IF(TODAY()&gt;=FD$2,INDEX(data_pull!$A:$AE,MATCH(FD$2,data_pull!$B:$B,0),MATCH($A35,data_pull!$2:$2,0)),FC35*(( 1+FD8/400)))</f>
        <v>9895.4</v>
      </c>
      <c r="FE35" s="61">
        <f ca="1">IF(TODAY()&gt;=FE$2,INDEX(data_pull!$A:$AE,MATCH(FE$2,data_pull!$B:$B,0),MATCH($A35,data_pull!$2:$2,0)),FD35*(( 1+FE8/400)))</f>
        <v>9957.1</v>
      </c>
      <c r="FF35" s="61">
        <f ca="1">IF(TODAY()&gt;=FF$2,INDEX(data_pull!$A:$AE,MATCH(FF$2,data_pull!$B:$B,0),MATCH($A35,data_pull!$2:$2,0)),FE35*(( 1+FF8/400)))</f>
        <v>10040.5</v>
      </c>
      <c r="FG35" s="61">
        <f ca="1">IF(TODAY()&gt;=FG$2,INDEX(data_pull!$A:$AE,MATCH(FG$2,data_pull!$B:$B,0),MATCH($A35,data_pull!$2:$2,0)),FF35*(( 1+FG8/400)))</f>
        <v>10131.799999999999</v>
      </c>
      <c r="FH35" s="61">
        <f ca="1">IF(TODAY()&gt;=FH$2,INDEX(data_pull!$A:$AE,MATCH(FH$2,data_pull!$B:$B,0),MATCH($A35,data_pull!$2:$2,0)),FG35*(( 1+FH8/400)))</f>
        <v>10220.6</v>
      </c>
      <c r="FI35" s="61">
        <f ca="1">IF(TODAY()&gt;=FI$2,INDEX(data_pull!$A:$AE,MATCH(FI$2,data_pull!$B:$B,0),MATCH($A35,data_pull!$2:$2,0)),FH35*(( 1+FI8/400)))</f>
        <v>10350.5</v>
      </c>
      <c r="FJ35" s="61">
        <f ca="1">IF(TODAY()&gt;=FJ$2,INDEX(data_pull!$A:$AE,MATCH(FJ$2,data_pull!$B:$B,0),MATCH($A35,data_pull!$2:$2,0)),FI35*(( 1+FJ8/400)))</f>
        <v>10485.4</v>
      </c>
      <c r="FK35" s="61">
        <f ca="1">IF(TODAY()&gt;=FK$2,INDEX(data_pull!$A:$AE,MATCH(FK$2,data_pull!$B:$B,0),MATCH($A35,data_pull!$2:$2,0)),FJ35*(( 1+FK8/400)))</f>
        <v>10612.1</v>
      </c>
      <c r="FL35" s="61">
        <f ca="1">IF(TODAY()&gt;=FL$2,INDEX(data_pull!$A:$AE,MATCH(FL$2,data_pull!$B:$B,0),MATCH($A35,data_pull!$2:$2,0)),FK35*(( 1+FL8/400)))</f>
        <v>10705.4</v>
      </c>
      <c r="FM35" s="61">
        <f ca="1">IF(TODAY()&gt;=FM$2,INDEX(data_pull!$A:$AE,MATCH(FM$2,data_pull!$B:$B,0),MATCH($A35,data_pull!$2:$2,0)),FL35*(( 1+FM8/400)))</f>
        <v>10761.6</v>
      </c>
      <c r="FN35" s="61">
        <f ca="1">IF(TODAY()&gt;=FN$2,INDEX(data_pull!$A:$AE,MATCH(FN$2,data_pull!$B:$B,0),MATCH($A35,data_pull!$2:$2,0)),FM35*(( 1+FN8/400)))</f>
        <v>10922.4</v>
      </c>
      <c r="FO35" s="61">
        <f ca="1">IF(TODAY()&gt;=FO$2,INDEX(data_pull!$A:$AE,MATCH(FO$2,data_pull!$B:$B,0),MATCH($A35,data_pull!$2:$2,0)),FN35*(( 1+FO8/400)))</f>
        <v>10964.9</v>
      </c>
      <c r="FP35" s="61">
        <f ca="1">IF(TODAY()&gt;=FP$2,INDEX(data_pull!$A:$AE,MATCH(FP$2,data_pull!$B:$B,0),MATCH($A35,data_pull!$2:$2,0)),FO35*(( 1+FP8/400)))</f>
        <v>11014.2</v>
      </c>
      <c r="FQ35" s="61">
        <f ca="1">IF(TODAY()&gt;=FQ$2,INDEX(data_pull!$A:$AE,MATCH(FQ$2,data_pull!$B:$B,0),MATCH($A35,data_pull!$2:$2,0)),FP35*(( 1+FQ8/400)))</f>
        <v>11125.7</v>
      </c>
      <c r="FR35" s="61">
        <f ca="1">IF(TODAY()&gt;=FR$2,INDEX(data_pull!$A:$AE,MATCH(FR$2,data_pull!$B:$B,0),MATCH($A35,data_pull!$2:$2,0)),FQ35*(( 1+FR8/400)))</f>
        <v>11223.2</v>
      </c>
      <c r="FS35" s="61">
        <f ca="1">IF(TODAY()&gt;=FS$2,INDEX(data_pull!$A:$AE,MATCH(FS$2,data_pull!$B:$B,0),MATCH($A35,data_pull!$2:$2,0)),FR35*(( 1+FS8/400)))</f>
        <v>11239.6</v>
      </c>
      <c r="FT35" s="61">
        <f ca="1">IF(TODAY()&gt;=FT$2,INDEX(data_pull!$A:$AE,MATCH(FT$2,data_pull!$B:$B,0),MATCH($A35,data_pull!$2:$2,0)),FS35*(( 1+FT8/400)))</f>
        <v>11330.9</v>
      </c>
      <c r="FU35" s="61">
        <f ca="1">IF(TODAY()&gt;=FU$2,INDEX(data_pull!$A:$AE,MATCH(FU$2,data_pull!$B:$B,0),MATCH($A35,data_pull!$2:$2,0)),FT35*(( 1+FU8/400)))</f>
        <v>11475.1</v>
      </c>
      <c r="FV35" s="61">
        <f ca="1">IF(TODAY()&gt;=FV$2,INDEX(data_pull!$A:$AE,MATCH(FV$2,data_pull!$B:$B,0),MATCH($A35,data_pull!$2:$2,0)),FU35*(( 1+FV8/400)))</f>
        <v>11573.9</v>
      </c>
      <c r="FW35" s="61">
        <f ca="1">IF(TODAY()&gt;=FW$2,INDEX(data_pull!$A:$AE,MATCH(FW$2,data_pull!$B:$B,0),MATCH($A35,data_pull!$2:$2,0)),FV35*(( 1+FW8/400)))</f>
        <v>11756</v>
      </c>
      <c r="FX35" s="61">
        <f ca="1">IF(TODAY()&gt;=FX$2,INDEX(data_pull!$A:$AE,MATCH(FX$2,data_pull!$B:$B,0),MATCH($A35,data_pull!$2:$2,0)),FW35*(( 1+FX8/400)))</f>
        <v>11920.7</v>
      </c>
      <c r="FY35" s="61">
        <f ca="1">IF(TODAY()&gt;=FY$2,INDEX(data_pull!$A:$AE,MATCH(FY$2,data_pull!$B:$B,0),MATCH($A35,data_pull!$2:$2,0)),FX35*(( 1+FY8/400)))</f>
        <v>12045.5</v>
      </c>
      <c r="FZ35" s="61">
        <f ca="1">IF(TODAY()&gt;=FZ$2,INDEX(data_pull!$A:$AE,MATCH(FZ$2,data_pull!$B:$B,0),MATCH($A35,data_pull!$2:$2,0)),FY35*(( 1+FZ8/400)))</f>
        <v>12095.6</v>
      </c>
      <c r="GA35" s="61">
        <f ca="1">IF(TODAY()&gt;=GA$2,INDEX(data_pull!$A:$AE,MATCH(GA$2,data_pull!$B:$B,0),MATCH($A35,data_pull!$2:$2,0)),FZ35*(( 1+GA8/400)))</f>
        <v>12256.7</v>
      </c>
      <c r="GB35" s="61">
        <f ca="1">IF(TODAY()&gt;=GB$2,INDEX(data_pull!$A:$AE,MATCH(GB$2,data_pull!$B:$B,0),MATCH($A35,data_pull!$2:$2,0)),GA35*(( 1+GB8/400)))</f>
        <v>12380.7</v>
      </c>
      <c r="GC35" s="61">
        <f ca="1">IF(TODAY()&gt;=GC$2,INDEX(data_pull!$A:$AE,MATCH(GC$2,data_pull!$B:$B,0),MATCH($A35,data_pull!$2:$2,0)),GB35*(( 1+GC8/400)))</f>
        <v>12445.1</v>
      </c>
      <c r="GD35" s="61">
        <f ca="1">IF(TODAY()&gt;=GD$2,INDEX(data_pull!$A:$AE,MATCH(GD$2,data_pull!$B:$B,0),MATCH($A35,data_pull!$2:$2,0)),GC35*(( 1+GD8/400)))</f>
        <v>12526.5</v>
      </c>
      <c r="GE35" s="61">
        <f ca="1">IF(TODAY()&gt;=GE$2,INDEX(data_pull!$A:$AE,MATCH(GE$2,data_pull!$B:$B,0),MATCH($A35,data_pull!$2:$2,0)),GD35*(( 1+GE8/400)))</f>
        <v>12706.5</v>
      </c>
      <c r="GF35" s="61">
        <f ca="1">IF(TODAY()&gt;=GF$2,INDEX(data_pull!$A:$AE,MATCH(GF$2,data_pull!$B:$B,0),MATCH($A35,data_pull!$2:$2,0)),GE35*(( 1+GF8/400)))</f>
        <v>12845.2</v>
      </c>
      <c r="GG35" s="61">
        <f ca="1">IF(TODAY()&gt;=GG$2,INDEX(data_pull!$A:$AE,MATCH(GG$2,data_pull!$B:$B,0),MATCH($A35,data_pull!$2:$2,0)),GF35*(( 1+GG8/400)))</f>
        <v>12989.4</v>
      </c>
      <c r="GH35" s="61">
        <f ca="1">IF(TODAY()&gt;=GH$2,INDEX(data_pull!$A:$AE,MATCH(GH$2,data_pull!$B:$B,0),MATCH($A35,data_pull!$2:$2,0)),GG35*(( 1+GH8/400)))</f>
        <v>13114.1</v>
      </c>
      <c r="GI35" s="61">
        <f ca="1">IF(TODAY()&gt;=GI$2,INDEX(data_pull!$A:$AE,MATCH(GI$2,data_pull!$B:$B,0),MATCH($A35,data_pull!$2:$2,0)),GH35*(( 1+GI8/400)))</f>
        <v>13233.2</v>
      </c>
      <c r="GJ35" s="61">
        <f ca="1">IF(TODAY()&gt;=GJ$2,INDEX(data_pull!$A:$AE,MATCH(GJ$2,data_pull!$B:$B,0),MATCH($A35,data_pull!$2:$2,0)),GI35*(( 1+GJ8/400)))</f>
        <v>13359.1</v>
      </c>
      <c r="GK35" s="61">
        <f ca="1">IF(TODAY()&gt;=GK$2,INDEX(data_pull!$A:$AE,MATCH(GK$2,data_pull!$B:$B,0),MATCH($A35,data_pull!$2:$2,0)),GJ35*(( 1+GK8/400)))</f>
        <v>13579.2</v>
      </c>
      <c r="GL35" s="61">
        <f ca="1">IF(TODAY()&gt;=GL$2,INDEX(data_pull!$A:$AE,MATCH(GL$2,data_pull!$B:$B,0),MATCH($A35,data_pull!$2:$2,0)),GK35*(( 1+GL8/400)))</f>
        <v>13679.6</v>
      </c>
      <c r="GM35" s="61">
        <f ca="1">IF(TODAY()&gt;=GM$2,INDEX(data_pull!$A:$AE,MATCH(GM$2,data_pull!$B:$B,0),MATCH($A35,data_pull!$2:$2,0)),GL35*(( 1+GM8/400)))</f>
        <v>13875.6</v>
      </c>
      <c r="GN35" s="61">
        <f ca="1">IF(TODAY()&gt;=GN$2,INDEX(data_pull!$A:$AE,MATCH(GN$2,data_pull!$B:$B,0),MATCH($A35,data_pull!$2:$2,0)),GM35*(( 1+GN8/400)))</f>
        <v>14067.3</v>
      </c>
      <c r="GO35" s="61">
        <f ca="1">IF(TODAY()&gt;=GO$2,INDEX(data_pull!$A:$AE,MATCH(GO$2,data_pull!$B:$B,0),MATCH($A35,data_pull!$2:$2,0)),GN35*(( 1+GO8/400)))</f>
        <v>14239.343078999998</v>
      </c>
      <c r="GP35" s="61">
        <f ca="1">IF(TODAY()&gt;=GP$2,INDEX(data_pull!$A:$AE,MATCH(GP$2,data_pull!$B:$B,0),MATCH($A35,data_pull!$2:$2,0)),GO35*(( 1+GP8/400)))</f>
        <v>14414.344605440907</v>
      </c>
      <c r="GQ35" s="61">
        <f ca="1">IF(TODAY()&gt;=GQ$2,INDEX(data_pull!$A:$AE,MATCH(GQ$2,data_pull!$B:$B,0),MATCH($A35,data_pull!$2:$2,0)),GP35*(( 1+GQ8/400)))</f>
        <v>14595.244630239191</v>
      </c>
      <c r="GR35" s="61">
        <f ca="1">IF(TODAY()&gt;=GR$2,INDEX(data_pull!$A:$AE,MATCH(GR$2,data_pull!$B:$B,0),MATCH($A35,data_pull!$2:$2,0)),GQ35*(( 1+GR8/400)))</f>
        <v>14776.225663654157</v>
      </c>
      <c r="GS35" s="61">
        <f ca="1">IF(TODAY()&gt;=GS$2,INDEX(data_pull!$A:$AE,MATCH(GS$2,data_pull!$B:$B,0),MATCH($A35,data_pull!$2:$2,0)),GR35*(( 1+GS8/400)))</f>
        <v>14958.93369398524</v>
      </c>
      <c r="GT35" s="61">
        <f ca="1">IF(TODAY()&gt;=GT$2,INDEX(data_pull!$A:$AE,MATCH(GT$2,data_pull!$B:$B,0),MATCH($A35,data_pull!$2:$2,0)),GS35*(( 1+GT8/400)))</f>
        <v>15147.117079855574</v>
      </c>
      <c r="GU35" s="61">
        <f ca="1">IF(TODAY()&gt;=GU$2,INDEX(data_pull!$A:$AE,MATCH(GU$2,data_pull!$B:$B,0),MATCH($A35,data_pull!$2:$2,0)),GT35*(( 1+GU8/400)))</f>
        <v>15313.243086428891</v>
      </c>
      <c r="GV35" s="61">
        <f ca="1">IF(TODAY()&gt;=GV$2,INDEX(data_pull!$A:$AE,MATCH(GV$2,data_pull!$B:$B,0),MATCH($A35,data_pull!$2:$2,0)),GU35*(( 1+GV8/400)))</f>
        <v>15467.217745662932</v>
      </c>
      <c r="GW35" s="61">
        <f ca="1">IF(TODAY()&gt;=GW$2,INDEX(data_pull!$A:$AE,MATCH(GW$2,data_pull!$B:$B,0),MATCH($A35,data_pull!$2:$2,0)),GV35*(( 1+GW8/400)))</f>
        <v>15625.602055378522</v>
      </c>
      <c r="GX35" s="61">
        <f ca="1">IF(TODAY()&gt;=GX$2,INDEX(data_pull!$A:$AE,MATCH(GX$2,data_pull!$B:$B,0),MATCH($A35,data_pull!$2:$2,0)),GW35*(( 1+GX8/400)))</f>
        <v>15780.842411798709</v>
      </c>
      <c r="GY35" s="61">
        <f ca="1">IF(TODAY()&gt;=GY$2,INDEX(data_pull!$A:$AE,MATCH(GY$2,data_pull!$B:$B,0),MATCH($A35,data_pull!$2:$2,0)),GX35*(( 1+GY8/400)))</f>
        <v>15932.02288210374</v>
      </c>
      <c r="GZ35" s="61">
        <f ca="1">IF(TODAY()&gt;=GZ$2,INDEX(data_pull!$A:$AE,MATCH(GZ$2,data_pull!$B:$B,0),MATCH($A35,data_pull!$2:$2,0)),GY35*(( 1+GZ8/400)))</f>
        <v>16088.236366462768</v>
      </c>
      <c r="HA35" s="61">
        <f ca="1">IF(TODAY()&gt;=HA$2,INDEX(data_pull!$A:$AE,MATCH(HA$2,data_pull!$B:$B,0),MATCH($A35,data_pull!$2:$2,0)),GZ35*(( 1+HA8/400)))</f>
        <v>16244.493362172037</v>
      </c>
      <c r="HB35" s="61">
        <f ca="1">IF(TODAY()&gt;=HB$2,INDEX(data_pull!$A:$AE,MATCH(HB$2,data_pull!$B:$B,0),MATCH($A35,data_pull!$2:$2,0)),HA35*(( 1+HB8/400)))</f>
        <v>16400.196831048455</v>
      </c>
      <c r="HC35" s="61">
        <f ca="1">IF(TODAY()&gt;=HC$2,INDEX(data_pull!$A:$AE,MATCH(HC$2,data_pull!$B:$B,0),MATCH($A35,data_pull!$2:$2,0)),HB35*(( 1+HC8/400)))</f>
        <v>16561.451766389739</v>
      </c>
      <c r="HD35" s="61">
        <f ca="1">IF(TODAY()&gt;=HD$2,INDEX(data_pull!$A:$AE,MATCH(HD$2,data_pull!$B:$B,0),MATCH($A35,data_pull!$2:$2,0)),HC35*(( 1+HD8/400)))</f>
        <v>16728.184182047866</v>
      </c>
      <c r="HE35" s="61">
        <f ca="1">IF(TODAY()&gt;=HE$2,INDEX(data_pull!$A:$AE,MATCH(HE$2,data_pull!$B:$B,0),MATCH($A35,data_pull!$2:$2,0)),HD35*(( 1+HE8/400)))</f>
        <v>16891.493080125107</v>
      </c>
      <c r="HF35" s="61">
        <f ca="1">IF(TODAY()&gt;=HF$2,INDEX(data_pull!$A:$AE,MATCH(HF$2,data_pull!$B:$B,0),MATCH($A35,data_pull!$2:$2,0)),HE35*(( 1+HF8/400)))</f>
        <v>17051.666663257394</v>
      </c>
      <c r="HG35" s="61">
        <f ca="1">IF(TODAY()&gt;=HG$2,INDEX(data_pull!$A:$AE,MATCH(HG$2,data_pull!$B:$B,0),MATCH($A35,data_pull!$2:$2,0)),HF35*(( 1+HG8/400)))</f>
        <v>17215.575809057955</v>
      </c>
      <c r="HH35" s="61">
        <f ca="1">IF(TODAY()&gt;=HH$2,INDEX(data_pull!$A:$AE,MATCH(HH$2,data_pull!$B:$B,0),MATCH($A35,data_pull!$2:$2,0)),HG35*(( 1+HH8/400)))</f>
        <v>17386.311282144288</v>
      </c>
      <c r="HI35" s="61">
        <f ca="1">IF(TODAY()&gt;=HI$2,INDEX(data_pull!$A:$AE,MATCH(HI$2,data_pull!$B:$B,0),MATCH($A35,data_pull!$2:$2,0)),HH35*(( 1+HI8/400)))</f>
        <v>17562.695410101642</v>
      </c>
      <c r="HJ35" s="61">
        <f ca="1">IF(TODAY()&gt;=HJ$2,INDEX(data_pull!$A:$AE,MATCH(HJ$2,data_pull!$B:$B,0),MATCH($A35,data_pull!$2:$2,0)),HI35*(( 1+HJ8/400)))</f>
        <v>17743.810706518314</v>
      </c>
      <c r="HK35" s="61">
        <f ca="1">IF(TODAY()&gt;=HK$2,INDEX(data_pull!$A:$AE,MATCH(HK$2,data_pull!$B:$B,0),MATCH($A35,data_pull!$2:$2,0)),HJ35*(( 1+HK8/400)))</f>
        <v>17929.36660698173</v>
      </c>
      <c r="HL35" s="61">
        <f ca="1">IF(TODAY()&gt;=HL$2,INDEX(data_pull!$A:$AE,MATCH(HL$2,data_pull!$B:$B,0),MATCH($A35,data_pull!$2:$2,0)),HK35*(( 1+HL8/400)))</f>
        <v>18118.431777852355</v>
      </c>
      <c r="HM35" s="61">
        <f ca="1">IF(TODAY()&gt;=HM$2,INDEX(data_pull!$A:$AE,MATCH(HM$2,data_pull!$B:$B,0),MATCH($A35,data_pull!$2:$2,0)),HL35*(( 1+HM8/400)))</f>
        <v>18310.124786062031</v>
      </c>
      <c r="HN35" s="61">
        <f ca="1">IF(TODAY()&gt;=HN$2,INDEX(data_pull!$A:$AE,MATCH(HN$2,data_pull!$B:$B,0),MATCH($A35,data_pull!$2:$2,0)),HM35*(( 1+HN8/400)))</f>
        <v>18503.113501307125</v>
      </c>
      <c r="HO35" s="61">
        <f ca="1">IF(TODAY()&gt;=HO$2,INDEX(data_pull!$A:$AE,MATCH(HO$2,data_pull!$B:$B,0),MATCH($A35,data_pull!$2:$2,0)),HN35*(( 1+HO8/400)))</f>
        <v>18694.620726045654</v>
      </c>
      <c r="HP35" s="61">
        <f ca="1">IF(TODAY()&gt;=HP$2,INDEX(data_pull!$A:$AE,MATCH(HP$2,data_pull!$B:$B,0),MATCH($A35,data_pull!$2:$2,0)),HO35*(( 1+HP8/400)))</f>
        <v>18878.669267093577</v>
      </c>
      <c r="HQ35" s="61">
        <f ca="1">IF(TODAY()&gt;=HQ$2,INDEX(data_pull!$A:$AE,MATCH(HQ$2,data_pull!$B:$B,0),MATCH($A35,data_pull!$2:$2,0)),HP35*(( 1+HQ8/400)))</f>
        <v>19057.355871706619</v>
      </c>
      <c r="HR35" s="61">
        <f ca="1">IF(TODAY()&gt;=HR$2,INDEX(data_pull!$A:$AE,MATCH(HR$2,data_pull!$B:$B,0),MATCH($A35,data_pull!$2:$2,0)),HQ35*(( 1+HR8/400)))</f>
        <v>19242.402797220893</v>
      </c>
      <c r="HS35" s="61">
        <f ca="1">IF(TODAY()&gt;=HS$2,INDEX(data_pull!$A:$AE,MATCH(HS$2,data_pull!$B:$B,0),MATCH($A35,data_pull!$2:$2,0)),HR35*(( 1+HS8/400)))</f>
        <v>19424.772669731556</v>
      </c>
      <c r="HT35" s="61">
        <f ca="1">IF(TODAY()&gt;=HT$2,INDEX(data_pull!$A:$AE,MATCH(HT$2,data_pull!$B:$B,0),MATCH($A35,data_pull!$2:$2,0)),HS35*(( 1+HT8/400)))</f>
        <v>19611.978916336091</v>
      </c>
      <c r="HU35" s="61">
        <f ca="1">IF(TODAY()&gt;=HU$2,INDEX(data_pull!$A:$AE,MATCH(HU$2,data_pull!$B:$B,0),MATCH($A35,data_pull!$2:$2,0)),HT35*(( 1+HU8/400)))</f>
        <v>19803.29377066495</v>
      </c>
      <c r="HV35" s="61">
        <f ca="1">IF(TODAY()&gt;=HV$2,INDEX(data_pull!$A:$AE,MATCH(HV$2,data_pull!$B:$B,0),MATCH($A35,data_pull!$2:$2,0)),HU35*(( 1+HV8/400)))</f>
        <v>20005.089334188026</v>
      </c>
      <c r="HW35" s="61">
        <f ca="1">IF(TODAY()&gt;=HW$2,INDEX(data_pull!$A:$AE,MATCH(HW$2,data_pull!$B:$B,0),MATCH($A35,data_pull!$2:$2,0)),HV35*(( 1+HW8/400)))</f>
        <v>20214.59263224031</v>
      </c>
      <c r="HX35" s="61">
        <f ca="1">IF(TODAY()&gt;=HX$2,INDEX(data_pull!$A:$AE,MATCH(HX$2,data_pull!$B:$B,0),MATCH($A35,data_pull!$2:$2,0)),HW35*(( 1+HX8/400)))</f>
        <v>20425.683515802477</v>
      </c>
      <c r="HY35" s="61">
        <f ca="1">IF(TODAY()&gt;=HY$2,INDEX(data_pull!$A:$AE,MATCH(HY$2,data_pull!$B:$B,0),MATCH($A35,data_pull!$2:$2,0)),HX35*(( 1+HY8/400)))</f>
        <v>20636.834019147082</v>
      </c>
      <c r="HZ35" s="61">
        <f ca="1">IF(TODAY()&gt;=HZ$2,INDEX(data_pull!$A:$AE,MATCH(HZ$2,data_pull!$B:$B,0),MATCH($A35,data_pull!$2:$2,0)),HY35*(( 1+HZ8/400)))</f>
        <v>20841.293452191781</v>
      </c>
      <c r="IA35" s="61">
        <f ca="1">IF(TODAY()&gt;=IA$2,INDEX(data_pull!$A:$AE,MATCH(IA$2,data_pull!$B:$B,0),MATCH($A35,data_pull!$2:$2,0)),HZ35*(( 1+IA8/400)))</f>
        <v>21052.519961329745</v>
      </c>
      <c r="IB35" s="61">
        <f ca="1">IF(TODAY()&gt;=IB$2,INDEX(data_pull!$A:$AE,MATCH(IB$2,data_pull!$B:$B,0),MATCH($A35,data_pull!$2:$2,0)),IA35*(( 1+IB8/400)))</f>
        <v>21264.939887739562</v>
      </c>
      <c r="IC35" s="61">
        <f ca="1">IF(TODAY()&gt;=IC$2,INDEX(data_pull!$A:$AE,MATCH(IC$2,data_pull!$B:$B,0),MATCH($A35,data_pull!$2:$2,0)),IB35*(( 1+IC8/400)))</f>
        <v>21478.705695961064</v>
      </c>
      <c r="ID35" s="61"/>
    </row>
    <row r="36" spans="1:238">
      <c r="A36" s="73" t="s">
        <v>9</v>
      </c>
      <c r="B36" s="61">
        <f ca="1">IF(TODAY()&gt;=B$2,INDEX(data_pull!$A:$AE,MATCH(B$2,data_pull!$B:$B,0),MATCH($A36,data_pull!$2:$2,0)),#REF!*(( 1+B9/400)))</f>
        <v>3065.1</v>
      </c>
      <c r="C36" s="61">
        <f ca="1">IF(TODAY()&gt;=C$2,INDEX(data_pull!$A:$AE,MATCH(C$2,data_pull!$B:$B,0),MATCH($A36,data_pull!$2:$2,0)),#REF!*(( 1+C9/400)))</f>
        <v>3079</v>
      </c>
      <c r="D36" s="61">
        <f ca="1">IF(TODAY()&gt;=D$2,INDEX(data_pull!$A:$AE,MATCH(D$2,data_pull!$B:$B,0),MATCH($A36,data_pull!$2:$2,0)),#REF!*(( 1+D9/400)))</f>
        <v>3106</v>
      </c>
      <c r="E36" s="61">
        <f ca="1">IF(TODAY()&gt;=E$2,INDEX(data_pull!$A:$AE,MATCH(E$2,data_pull!$B:$B,0),MATCH($A36,data_pull!$2:$2,0)),#REF!*(( 1+E9/400)))</f>
        <v>3097.5</v>
      </c>
      <c r="F36" s="61">
        <f ca="1">IF(TODAY()&gt;=F$2,INDEX(data_pull!$A:$AE,MATCH(F$2,data_pull!$B:$B,0),MATCH($A36,data_pull!$2:$2,0)),#REF!*(( 1+F9/400)))</f>
        <v>3157</v>
      </c>
      <c r="G36" s="61">
        <f ca="1">IF(TODAY()&gt;=G$2,INDEX(data_pull!$A:$AE,MATCH(G$2,data_pull!$B:$B,0),MATCH($A36,data_pull!$2:$2,0)),#REF!*(( 1+G9/400)))</f>
        <v>3186</v>
      </c>
      <c r="H36" s="61">
        <f ca="1">IF(TODAY()&gt;=H$2,INDEX(data_pull!$A:$AE,MATCH(H$2,data_pull!$B:$B,0),MATCH($A36,data_pull!$2:$2,0)),#REF!*(( 1+H9/400)))</f>
        <v>3211.4</v>
      </c>
      <c r="I36" s="61">
        <f ca="1">IF(TODAY()&gt;=I$2,INDEX(data_pull!$A:$AE,MATCH(I$2,data_pull!$B:$B,0),MATCH($A36,data_pull!$2:$2,0)),#REF!*(( 1+I9/400)))</f>
        <v>3264.7</v>
      </c>
      <c r="J36" s="61">
        <f ca="1">IF(TODAY()&gt;=J$2,INDEX(data_pull!$A:$AE,MATCH(J$2,data_pull!$B:$B,0),MATCH($A36,data_pull!$2:$2,0)),#REF!*(( 1+J9/400)))</f>
        <v>3307.8</v>
      </c>
      <c r="K36" s="61">
        <f ca="1">IF(TODAY()&gt;=K$2,INDEX(data_pull!$A:$AE,MATCH(K$2,data_pull!$B:$B,0),MATCH($A36,data_pull!$2:$2,0)),#REF!*(( 1+K9/400)))</f>
        <v>3370.7</v>
      </c>
      <c r="L36" s="61">
        <f ca="1">IF(TODAY()&gt;=L$2,INDEX(data_pull!$A:$AE,MATCH(L$2,data_pull!$B:$B,0),MATCH($A36,data_pull!$2:$2,0)),#REF!*(( 1+L9/400)))</f>
        <v>3422.7</v>
      </c>
      <c r="M36" s="61">
        <f ca="1">IF(TODAY()&gt;=M$2,INDEX(data_pull!$A:$AE,MATCH(M$2,data_pull!$B:$B,0),MATCH($A36,data_pull!$2:$2,0)),#REF!*(( 1+M9/400)))</f>
        <v>3503</v>
      </c>
      <c r="N36" s="61">
        <f ca="1">IF(TODAY()&gt;=N$2,INDEX(data_pull!$A:$AE,MATCH(N$2,data_pull!$B:$B,0),MATCH($A36,data_pull!$2:$2,0)),#REF!*(( 1+N9/400)))</f>
        <v>3567</v>
      </c>
      <c r="O36" s="61">
        <f ca="1">IF(TODAY()&gt;=O$2,INDEX(data_pull!$A:$AE,MATCH(O$2,data_pull!$B:$B,0),MATCH($A36,data_pull!$2:$2,0)),#REF!*(( 1+O9/400)))</f>
        <v>3565.3</v>
      </c>
      <c r="P36" s="61">
        <f ca="1">IF(TODAY()&gt;=P$2,INDEX(data_pull!$A:$AE,MATCH(P$2,data_pull!$B:$B,0),MATCH($A36,data_pull!$2:$2,0)),#REF!*(( 1+P9/400)))</f>
        <v>3577.9</v>
      </c>
      <c r="Q36" s="61">
        <f ca="1">IF(TODAY()&gt;=Q$2,INDEX(data_pull!$A:$AE,MATCH(Q$2,data_pull!$B:$B,0),MATCH($A36,data_pull!$2:$2,0)),#REF!*(( 1+Q9/400)))</f>
        <v>3567.2</v>
      </c>
      <c r="R36" s="61">
        <f ca="1">IF(TODAY()&gt;=R$2,INDEX(data_pull!$A:$AE,MATCH(R$2,data_pull!$B:$B,0),MATCH($A36,data_pull!$2:$2,0)),#REF!*(( 1+R9/400)))</f>
        <v>3535.3</v>
      </c>
      <c r="S36" s="61">
        <f ca="1">IF(TODAY()&gt;=S$2,INDEX(data_pull!$A:$AE,MATCH(S$2,data_pull!$B:$B,0),MATCH($A36,data_pull!$2:$2,0)),#REF!*(( 1+S9/400)))</f>
        <v>3548</v>
      </c>
      <c r="T36" s="61">
        <f ca="1">IF(TODAY()&gt;=T$2,INDEX(data_pull!$A:$AE,MATCH(T$2,data_pull!$B:$B,0),MATCH($A36,data_pull!$2:$2,0)),#REF!*(( 1+T9/400)))</f>
        <v>3563.3</v>
      </c>
      <c r="U36" s="61">
        <f ca="1">IF(TODAY()&gt;=U$2,INDEX(data_pull!$A:$AE,MATCH(U$2,data_pull!$B:$B,0),MATCH($A36,data_pull!$2:$2,0)),#REF!*(( 1+U9/400)))</f>
        <v>3511.2</v>
      </c>
      <c r="V36" s="61">
        <f ca="1">IF(TODAY()&gt;=V$2,INDEX(data_pull!$A:$AE,MATCH(V$2,data_pull!$B:$B,0),MATCH($A36,data_pull!$2:$2,0)),U36*(( 1+V9/400)))</f>
        <v>3540.6</v>
      </c>
      <c r="W36" s="61">
        <f ca="1">IF(TODAY()&gt;=W$2,INDEX(data_pull!$A:$AE,MATCH(W$2,data_pull!$B:$B,0),MATCH($A36,data_pull!$2:$2,0)),V36*(( 1+W9/400)))</f>
        <v>3598.9</v>
      </c>
      <c r="X36" s="61">
        <f ca="1">IF(TODAY()&gt;=X$2,INDEX(data_pull!$A:$AE,MATCH(X$2,data_pull!$B:$B,0),MATCH($A36,data_pull!$2:$2,0)),W36*(( 1+X9/400)))</f>
        <v>3650</v>
      </c>
      <c r="Y36" s="61">
        <f ca="1">IF(TODAY()&gt;=Y$2,INDEX(data_pull!$A:$AE,MATCH(Y$2,data_pull!$B:$B,0),MATCH($A36,data_pull!$2:$2,0)),X36*(( 1+Y9/400)))</f>
        <v>3689.3</v>
      </c>
      <c r="Z36" s="61">
        <f ca="1">IF(TODAY()&gt;=Z$2,INDEX(data_pull!$A:$AE,MATCH(Z$2,data_pull!$B:$B,0),MATCH($A36,data_pull!$2:$2,0)),Y36*(( 1+Z9/400)))</f>
        <v>3763</v>
      </c>
      <c r="AA36" s="61">
        <f ca="1">IF(TODAY()&gt;=AA$2,INDEX(data_pull!$A:$AE,MATCH(AA$2,data_pull!$B:$B,0),MATCH($A36,data_pull!$2:$2,0)),Z36*(( 1+AA9/400)))</f>
        <v>3797.7</v>
      </c>
      <c r="AB36" s="61">
        <f ca="1">IF(TODAY()&gt;=AB$2,INDEX(data_pull!$A:$AE,MATCH(AB$2,data_pull!$B:$B,0),MATCH($A36,data_pull!$2:$2,0)),AA36*(( 1+AB9/400)))</f>
        <v>3837.7</v>
      </c>
      <c r="AC36" s="61">
        <f ca="1">IF(TODAY()&gt;=AC$2,INDEX(data_pull!$A:$AE,MATCH(AC$2,data_pull!$B:$B,0),MATCH($A36,data_pull!$2:$2,0)),AB36*(( 1+AC9/400)))</f>
        <v>3887.4</v>
      </c>
      <c r="AD36" s="61">
        <f ca="1">IF(TODAY()&gt;=AD$2,INDEX(data_pull!$A:$AE,MATCH(AD$2,data_pull!$B:$B,0),MATCH($A36,data_pull!$2:$2,0)),AC36*(( 1+AD9/400)))</f>
        <v>3933.3</v>
      </c>
      <c r="AE36" s="61">
        <f ca="1">IF(TODAY()&gt;=AE$2,INDEX(data_pull!$A:$AE,MATCH(AE$2,data_pull!$B:$B,0),MATCH($A36,data_pull!$2:$2,0)),AD36*(( 1+AE9/400)))</f>
        <v>3954.6</v>
      </c>
      <c r="AF36" s="61">
        <f ca="1">IF(TODAY()&gt;=AF$2,INDEX(data_pull!$A:$AE,MATCH(AF$2,data_pull!$B:$B,0),MATCH($A36,data_pull!$2:$2,0)),AE36*(( 1+AF9/400)))</f>
        <v>3992</v>
      </c>
      <c r="AG36" s="61">
        <f ca="1">IF(TODAY()&gt;=AG$2,INDEX(data_pull!$A:$AE,MATCH(AG$2,data_pull!$B:$B,0),MATCH($A36,data_pull!$2:$2,0)),AF36*(( 1+AG9/400)))</f>
        <v>4052</v>
      </c>
      <c r="AH36" s="61">
        <f ca="1">IF(TODAY()&gt;=AH$2,INDEX(data_pull!$A:$AE,MATCH(AH$2,data_pull!$B:$B,0),MATCH($A36,data_pull!$2:$2,0)),AG36*(( 1+AH9/400)))</f>
        <v>4074.8</v>
      </c>
      <c r="AI36" s="61">
        <f ca="1">IF(TODAY()&gt;=AI$2,INDEX(data_pull!$A:$AE,MATCH(AI$2,data_pull!$B:$B,0),MATCH($A36,data_pull!$2:$2,0)),AH36*(( 1+AI9/400)))</f>
        <v>4161.8999999999996</v>
      </c>
      <c r="AJ36" s="61">
        <f ca="1">IF(TODAY()&gt;=AJ$2,INDEX(data_pull!$A:$AE,MATCH(AJ$2,data_pull!$B:$B,0),MATCH($A36,data_pull!$2:$2,0)),AI36*(( 1+AJ9/400)))</f>
        <v>4179.3999999999996</v>
      </c>
      <c r="AK36" s="61">
        <f ca="1">IF(TODAY()&gt;=AK$2,INDEX(data_pull!$A:$AE,MATCH(AK$2,data_pull!$B:$B,0),MATCH($A36,data_pull!$2:$2,0)),AJ36*(( 1+AK9/400)))</f>
        <v>4213.1000000000004</v>
      </c>
      <c r="AL36" s="61">
        <f ca="1">IF(TODAY()&gt;=AL$2,INDEX(data_pull!$A:$AE,MATCH(AL$2,data_pull!$B:$B,0),MATCH($A36,data_pull!$2:$2,0)),AK36*(( 1+AL9/400)))</f>
        <v>4234.8999999999996</v>
      </c>
      <c r="AM36" s="61">
        <f ca="1">IF(TODAY()&gt;=AM$2,INDEX(data_pull!$A:$AE,MATCH(AM$2,data_pull!$B:$B,0),MATCH($A36,data_pull!$2:$2,0)),AL36*(( 1+AM9/400)))</f>
        <v>4232.2</v>
      </c>
      <c r="AN36" s="61">
        <f ca="1">IF(TODAY()&gt;=AN$2,INDEX(data_pull!$A:$AE,MATCH(AN$2,data_pull!$B:$B,0),MATCH($A36,data_pull!$2:$2,0)),AM36*(( 1+AN9/400)))</f>
        <v>4273.3</v>
      </c>
      <c r="AO36" s="61">
        <f ca="1">IF(TODAY()&gt;=AO$2,INDEX(data_pull!$A:$AE,MATCH(AO$2,data_pull!$B:$B,0),MATCH($A36,data_pull!$2:$2,0)),AN36*(( 1+AO9/400)))</f>
        <v>4284</v>
      </c>
      <c r="AP36" s="61">
        <f ca="1">IF(TODAY()&gt;=AP$2,INDEX(data_pull!$A:$AE,MATCH(AP$2,data_pull!$B:$B,0),MATCH($A36,data_pull!$2:$2,0)),AO36*(( 1+AP9/400)))</f>
        <v>4277.8999999999996</v>
      </c>
      <c r="AQ36" s="61">
        <f ca="1">IF(TODAY()&gt;=AQ$2,INDEX(data_pull!$A:$AE,MATCH(AQ$2,data_pull!$B:$B,0),MATCH($A36,data_pull!$2:$2,0)),AP36*(( 1+AQ9/400)))</f>
        <v>4181.5</v>
      </c>
      <c r="AR36" s="61">
        <f ca="1">IF(TODAY()&gt;=AR$2,INDEX(data_pull!$A:$AE,MATCH(AR$2,data_pull!$B:$B,0),MATCH($A36,data_pull!$2:$2,0)),AQ36*(( 1+AR9/400)))</f>
        <v>4227.3999999999996</v>
      </c>
      <c r="AS36" s="61">
        <f ca="1">IF(TODAY()&gt;=AS$2,INDEX(data_pull!$A:$AE,MATCH(AS$2,data_pull!$B:$B,0),MATCH($A36,data_pull!$2:$2,0)),AR36*(( 1+AS9/400)))</f>
        <v>4284.5</v>
      </c>
      <c r="AT36" s="61">
        <f ca="1">IF(TODAY()&gt;=AT$2,INDEX(data_pull!$A:$AE,MATCH(AT$2,data_pull!$B:$B,0),MATCH($A36,data_pull!$2:$2,0)),#REF!*(( 1+AT9/400)))</f>
        <v>4298.8</v>
      </c>
      <c r="AU36" s="61">
        <f ca="1">IF(TODAY()&gt;=AU$2,INDEX(data_pull!$A:$AE,MATCH(AU$2,data_pull!$B:$B,0),MATCH($A36,data_pull!$2:$2,0)),#REF!*(( 1+AU9/400)))</f>
        <v>4299.2</v>
      </c>
      <c r="AV36" s="61">
        <f ca="1">IF(TODAY()&gt;=AV$2,INDEX(data_pull!$A:$AE,MATCH(AV$2,data_pull!$B:$B,0),MATCH($A36,data_pull!$2:$2,0)),#REF!*(( 1+AV9/400)))</f>
        <v>4319</v>
      </c>
      <c r="AW36" s="61">
        <f ca="1">IF(TODAY()&gt;=AW$2,INDEX(data_pull!$A:$AE,MATCH(AW$2,data_pull!$B:$B,0),MATCH($A36,data_pull!$2:$2,0)),#REF!*(( 1+AW9/400)))</f>
        <v>4289.5</v>
      </c>
      <c r="AX36" s="61">
        <f ca="1">IF(TODAY()&gt;=AX$2,INDEX(data_pull!$A:$AE,MATCH(AX$2,data_pull!$B:$B,0),MATCH($A36,data_pull!$2:$2,0)),#REF!*(( 1+AX9/400)))</f>
        <v>4321.1000000000004</v>
      </c>
      <c r="AY36" s="61">
        <f ca="1">IF(TODAY()&gt;=AY$2,INDEX(data_pull!$A:$AE,MATCH(AY$2,data_pull!$B:$B,0),MATCH($A36,data_pull!$2:$2,0)),#REF!*(( 1+AY9/400)))</f>
        <v>4334.3</v>
      </c>
      <c r="AZ36" s="61">
        <f ca="1">IF(TODAY()&gt;=AZ$2,INDEX(data_pull!$A:$AE,MATCH(AZ$2,data_pull!$B:$B,0),MATCH($A36,data_pull!$2:$2,0)),#REF!*(( 1+AZ9/400)))</f>
        <v>4363.3</v>
      </c>
      <c r="BA36" s="61">
        <f ca="1">IF(TODAY()&gt;=BA$2,INDEX(data_pull!$A:$AE,MATCH(BA$2,data_pull!$B:$B,0),MATCH($A36,data_pull!$2:$2,0)),#REF!*(( 1+BA9/400)))</f>
        <v>4439.7</v>
      </c>
      <c r="BB36" s="61">
        <f ca="1">IF(TODAY()&gt;=BB$2,INDEX(data_pull!$A:$AE,MATCH(BB$2,data_pull!$B:$B,0),MATCH($A36,data_pull!$2:$2,0)),#REF!*(( 1+BB9/400)))</f>
        <v>4483.6000000000004</v>
      </c>
      <c r="BC36" s="61">
        <f ca="1">IF(TODAY()&gt;=BC$2,INDEX(data_pull!$A:$AE,MATCH(BC$2,data_pull!$B:$B,0),MATCH($A36,data_pull!$2:$2,0)),#REF!*(( 1+BC9/400)))</f>
        <v>4574.8999999999996</v>
      </c>
      <c r="BD36" s="61">
        <f ca="1">IF(TODAY()&gt;=BD$2,INDEX(data_pull!$A:$AE,MATCH(BD$2,data_pull!$B:$B,0),MATCH($A36,data_pull!$2:$2,0)),#REF!*(( 1+BD9/400)))</f>
        <v>4657</v>
      </c>
      <c r="BE36" s="61">
        <f ca="1">IF(TODAY()&gt;=BE$2,INDEX(data_pull!$A:$AE,MATCH(BE$2,data_pull!$B:$B,0),MATCH($A36,data_pull!$2:$2,0)),#REF!*(( 1+BE9/400)))</f>
        <v>4731.2</v>
      </c>
      <c r="BF36" s="61">
        <f ca="1">IF(TODAY()&gt;=BF$2,INDEX(data_pull!$A:$AE,MATCH(BF$2,data_pull!$B:$B,0),MATCH($A36,data_pull!$2:$2,0)),#REF!*(( 1+BF9/400)))</f>
        <v>4770.5</v>
      </c>
      <c r="BG36" s="61">
        <f ca="1">IF(TODAY()&gt;=BG$2,INDEX(data_pull!$A:$AE,MATCH(BG$2,data_pull!$B:$B,0),MATCH($A36,data_pull!$2:$2,0)),#REF!*(( 1+BG9/400)))</f>
        <v>4837.3</v>
      </c>
      <c r="BH36" s="61">
        <f ca="1">IF(TODAY()&gt;=BH$2,INDEX(data_pull!$A:$AE,MATCH(BH$2,data_pull!$B:$B,0),MATCH($A36,data_pull!$2:$2,0)),#REF!*(( 1+BH9/400)))</f>
        <v>4873.2</v>
      </c>
      <c r="BI36" s="61">
        <f ca="1">IF(TODAY()&gt;=BI$2,INDEX(data_pull!$A:$AE,MATCH(BI$2,data_pull!$B:$B,0),MATCH($A36,data_pull!$2:$2,0)),#REF!*(( 1+BI9/400)))</f>
        <v>4936.3</v>
      </c>
      <c r="BJ36" s="61">
        <f ca="1">IF(TODAY()&gt;=BJ$2,INDEX(data_pull!$A:$AE,MATCH(BJ$2,data_pull!$B:$B,0),MATCH($A36,data_pull!$2:$2,0)),#REF!*(( 1+BJ9/400)))</f>
        <v>5020.2</v>
      </c>
      <c r="BK36" s="61">
        <f ca="1">IF(TODAY()&gt;=BK$2,INDEX(data_pull!$A:$AE,MATCH(BK$2,data_pull!$B:$B,0),MATCH($A36,data_pull!$2:$2,0)),#REF!*(( 1+BK9/400)))</f>
        <v>5066.3</v>
      </c>
      <c r="BL36" s="61">
        <f ca="1">IF(TODAY()&gt;=BL$2,INDEX(data_pull!$A:$AE,MATCH(BL$2,data_pull!$B:$B,0),MATCH($A36,data_pull!$2:$2,0)),#REF!*(( 1+BL9/400)))</f>
        <v>5162.5</v>
      </c>
      <c r="BM36" s="61">
        <f ca="1">IF(TODAY()&gt;=BM$2,INDEX(data_pull!$A:$AE,MATCH(BM$2,data_pull!$B:$B,0),MATCH($A36,data_pull!$2:$2,0)),#REF!*(( 1+BM9/400)))</f>
        <v>5173.6000000000004</v>
      </c>
      <c r="BN36" s="61">
        <f ca="1">IF(TODAY()&gt;=BN$2,INDEX(data_pull!$A:$AE,MATCH(BN$2,data_pull!$B:$B,0),MATCH($A36,data_pull!$2:$2,0)),BM36*(( 1+BN9/400)))</f>
        <v>5218.8999999999996</v>
      </c>
      <c r="BO36" s="61">
        <f ca="1">IF(TODAY()&gt;=BO$2,INDEX(data_pull!$A:$AE,MATCH(BO$2,data_pull!$B:$B,0),MATCH($A36,data_pull!$2:$2,0)),BN36*(( 1+BO9/400)))</f>
        <v>5275.7</v>
      </c>
      <c r="BP36" s="61">
        <f ca="1">IF(TODAY()&gt;=BP$2,INDEX(data_pull!$A:$AE,MATCH(BP$2,data_pull!$B:$B,0),MATCH($A36,data_pull!$2:$2,0)),BO36*(( 1+BP9/400)))</f>
        <v>5369</v>
      </c>
      <c r="BQ36" s="61">
        <f ca="1">IF(TODAY()&gt;=BQ$2,INDEX(data_pull!$A:$AE,MATCH(BQ$2,data_pull!$B:$B,0),MATCH($A36,data_pull!$2:$2,0)),BP36*(( 1+BQ9/400)))</f>
        <v>5402</v>
      </c>
      <c r="BR36" s="61">
        <f ca="1">IF(TODAY()&gt;=BR$2,INDEX(data_pull!$A:$AE,MATCH(BR$2,data_pull!$B:$B,0),MATCH($A36,data_pull!$2:$2,0)),BQ36*(( 1+BR9/400)))</f>
        <v>5407.4</v>
      </c>
      <c r="BS36" s="61">
        <f ca="1">IF(TODAY()&gt;=BS$2,INDEX(data_pull!$A:$AE,MATCH(BS$2,data_pull!$B:$B,0),MATCH($A36,data_pull!$2:$2,0)),BR36*(( 1+BS9/400)))</f>
        <v>5481.2</v>
      </c>
      <c r="BT36" s="61">
        <f ca="1">IF(TODAY()&gt;=BT$2,INDEX(data_pull!$A:$AE,MATCH(BT$2,data_pull!$B:$B,0),MATCH($A36,data_pull!$2:$2,0)),BS36*(( 1+BT9/400)))</f>
        <v>5543.7</v>
      </c>
      <c r="BU36" s="61">
        <f ca="1">IF(TODAY()&gt;=BU$2,INDEX(data_pull!$A:$AE,MATCH(BU$2,data_pull!$B:$B,0),MATCH($A36,data_pull!$2:$2,0)),BT36*(( 1+BU9/400)))</f>
        <v>5555.5</v>
      </c>
      <c r="BV36" s="61">
        <f ca="1">IF(TODAY()&gt;=BV$2,INDEX(data_pull!$A:$AE,MATCH(BV$2,data_pull!$B:$B,0),MATCH($A36,data_pull!$2:$2,0)),BU36*(( 1+BV9/400)))</f>
        <v>5653.6</v>
      </c>
      <c r="BW36" s="61">
        <f ca="1">IF(TODAY()&gt;=BW$2,INDEX(data_pull!$A:$AE,MATCH(BW$2,data_pull!$B:$B,0),MATCH($A36,data_pull!$2:$2,0)),BV36*(( 1+BW9/400)))</f>
        <v>5695.3</v>
      </c>
      <c r="BX36" s="61">
        <f ca="1">IF(TODAY()&gt;=BX$2,INDEX(data_pull!$A:$AE,MATCH(BX$2,data_pull!$B:$B,0),MATCH($A36,data_pull!$2:$2,0)),BW36*(( 1+BX9/400)))</f>
        <v>5745.9</v>
      </c>
      <c r="BY36" s="61">
        <f ca="1">IF(TODAY()&gt;=BY$2,INDEX(data_pull!$A:$AE,MATCH(BY$2,data_pull!$B:$B,0),MATCH($A36,data_pull!$2:$2,0)),BX36*(( 1+BY9/400)))</f>
        <v>5811.3</v>
      </c>
      <c r="BZ36" s="61">
        <f ca="1">IF(TODAY()&gt;=BZ$2,INDEX(data_pull!$A:$AE,MATCH(BZ$2,data_pull!$B:$B,0),MATCH($A36,data_pull!$2:$2,0)),BY36*(( 1+BZ9/400)))</f>
        <v>5838.2</v>
      </c>
      <c r="CA36" s="61">
        <f ca="1">IF(TODAY()&gt;=CA$2,INDEX(data_pull!$A:$AE,MATCH(CA$2,data_pull!$B:$B,0),MATCH($A36,data_pull!$2:$2,0)),BZ36*(( 1+CA9/400)))</f>
        <v>5865.5</v>
      </c>
      <c r="CB36" s="61">
        <f ca="1">IF(TODAY()&gt;=CB$2,INDEX(data_pull!$A:$AE,MATCH(CB$2,data_pull!$B:$B,0),MATCH($A36,data_pull!$2:$2,0)),CA36*(( 1+CB9/400)))</f>
        <v>5922.3</v>
      </c>
      <c r="CC36" s="61">
        <f ca="1">IF(TODAY()&gt;=CC$2,INDEX(data_pull!$A:$AE,MATCH(CC$2,data_pull!$B:$B,0),MATCH($A36,data_pull!$2:$2,0)),CB36*(( 1+CC9/400)))</f>
        <v>5948</v>
      </c>
      <c r="CD36" s="61">
        <f ca="1">IF(TODAY()&gt;=CD$2,INDEX(data_pull!$A:$AE,MATCH(CD$2,data_pull!$B:$B,0),MATCH($A36,data_pull!$2:$2,0)),CC36*(( 1+CD9/400)))</f>
        <v>5998.1</v>
      </c>
      <c r="CE36" s="61">
        <f ca="1">IF(TODAY()&gt;=CE$2,INDEX(data_pull!$A:$AE,MATCH(CE$2,data_pull!$B:$B,0),MATCH($A36,data_pull!$2:$2,0)),CD36*(( 1+CE9/400)))</f>
        <v>6016.3</v>
      </c>
      <c r="CF36" s="61">
        <f ca="1">IF(TODAY()&gt;=CF$2,INDEX(data_pull!$A:$AE,MATCH(CF$2,data_pull!$B:$B,0),MATCH($A36,data_pull!$2:$2,0)),CE36*(( 1+CF9/400)))</f>
        <v>6040.2</v>
      </c>
      <c r="CG36" s="61">
        <f ca="1">IF(TODAY()&gt;=CG$2,INDEX(data_pull!$A:$AE,MATCH(CG$2,data_pull!$B:$B,0),MATCH($A36,data_pull!$2:$2,0)),CF36*(( 1+CG9/400)))</f>
        <v>5994.2</v>
      </c>
      <c r="CH36" s="61">
        <f ca="1">IF(TODAY()&gt;=CH$2,INDEX(data_pull!$A:$AE,MATCH(CH$2,data_pull!$B:$B,0),MATCH($A36,data_pull!$2:$2,0)),CG36*(( 1+CH9/400)))</f>
        <v>5971.7</v>
      </c>
      <c r="CI36" s="61">
        <f ca="1">IF(TODAY()&gt;=CI$2,INDEX(data_pull!$A:$AE,MATCH(CI$2,data_pull!$B:$B,0),MATCH($A36,data_pull!$2:$2,0)),CH36*(( 1+CI9/400)))</f>
        <v>6021.2</v>
      </c>
      <c r="CJ36" s="61">
        <f ca="1">IF(TODAY()&gt;=CJ$2,INDEX(data_pull!$A:$AE,MATCH(CJ$2,data_pull!$B:$B,0),MATCH($A36,data_pull!$2:$2,0)),CI36*(( 1+CJ9/400)))</f>
        <v>6051.2</v>
      </c>
      <c r="CK36" s="61">
        <f ca="1">IF(TODAY()&gt;=CK$2,INDEX(data_pull!$A:$AE,MATCH(CK$2,data_pull!$B:$B,0),MATCH($A36,data_pull!$2:$2,0)),CJ36*(( 1+CK9/400)))</f>
        <v>6048.2</v>
      </c>
      <c r="CL36" s="61">
        <f ca="1">IF(TODAY()&gt;=CL$2,INDEX(data_pull!$A:$AE,MATCH(CL$2,data_pull!$B:$B,0),MATCH($A36,data_pull!$2:$2,0)),#REF!*(( 1+CL9/400)))</f>
        <v>6161.4</v>
      </c>
      <c r="CM36" s="61">
        <f ca="1">IF(TODAY()&gt;=CM$2,INDEX(data_pull!$A:$AE,MATCH(CM$2,data_pull!$B:$B,0),MATCH($A36,data_pull!$2:$2,0)),#REF!*(( 1+CM9/400)))</f>
        <v>6203.2</v>
      </c>
      <c r="CN36" s="61">
        <f ca="1">IF(TODAY()&gt;=CN$2,INDEX(data_pull!$A:$AE,MATCH(CN$2,data_pull!$B:$B,0),MATCH($A36,data_pull!$2:$2,0)),#REF!*(( 1+CN9/400)))</f>
        <v>6269.7</v>
      </c>
      <c r="CO36" s="61">
        <f ca="1">IF(TODAY()&gt;=CO$2,INDEX(data_pull!$A:$AE,MATCH(CO$2,data_pull!$B:$B,0),MATCH($A36,data_pull!$2:$2,0)),#REF!*(( 1+CO9/400)))</f>
        <v>6344.4</v>
      </c>
      <c r="CP36" s="61">
        <f ca="1">IF(TODAY()&gt;=CP$2,INDEX(data_pull!$A:$AE,MATCH(CP$2,data_pull!$B:$B,0),MATCH($A36,data_pull!$2:$2,0)),#REF!*(( 1+CP9/400)))</f>
        <v>6368.8</v>
      </c>
      <c r="CQ36" s="61">
        <f ca="1">IF(TODAY()&gt;=CQ$2,INDEX(data_pull!$A:$AE,MATCH(CQ$2,data_pull!$B:$B,0),MATCH($A36,data_pull!$2:$2,0)),#REF!*(( 1+CQ9/400)))</f>
        <v>6426.7</v>
      </c>
      <c r="CR36" s="61">
        <f ca="1">IF(TODAY()&gt;=CR$2,INDEX(data_pull!$A:$AE,MATCH(CR$2,data_pull!$B:$B,0),MATCH($A36,data_pull!$2:$2,0)),#REF!*(( 1+CR9/400)))</f>
        <v>6498.2</v>
      </c>
      <c r="CS36" s="61">
        <f ca="1">IF(TODAY()&gt;=CS$2,INDEX(data_pull!$A:$AE,MATCH(CS$2,data_pull!$B:$B,0),MATCH($A36,data_pull!$2:$2,0)),#REF!*(( 1+CS9/400)))</f>
        <v>6555.3</v>
      </c>
      <c r="CT36" s="61">
        <f ca="1">IF(TODAY()&gt;=CT$2,INDEX(data_pull!$A:$AE,MATCH(CT$2,data_pull!$B:$B,0),MATCH($A36,data_pull!$2:$2,0)),#REF!*(( 1+CT9/400)))</f>
        <v>6630.3</v>
      </c>
      <c r="CU36" s="61">
        <f ca="1">IF(TODAY()&gt;=CU$2,INDEX(data_pull!$A:$AE,MATCH(CU$2,data_pull!$B:$B,0),MATCH($A36,data_pull!$2:$2,0)),#REF!*(( 1+CU9/400)))</f>
        <v>6681.8</v>
      </c>
      <c r="CV36" s="61">
        <f ca="1">IF(TODAY()&gt;=CV$2,INDEX(data_pull!$A:$AE,MATCH(CV$2,data_pull!$B:$B,0),MATCH($A36,data_pull!$2:$2,0)),#REF!*(( 1+CV9/400)))</f>
        <v>6732.8</v>
      </c>
      <c r="CW36" s="61">
        <f ca="1">IF(TODAY()&gt;=CW$2,INDEX(data_pull!$A:$AE,MATCH(CW$2,data_pull!$B:$B,0),MATCH($A36,data_pull!$2:$2,0)),#REF!*(( 1+CW9/400)))</f>
        <v>6805.6</v>
      </c>
      <c r="CX36" s="61">
        <f ca="1">IF(TODAY()&gt;=CX$2,INDEX(data_pull!$A:$AE,MATCH(CX$2,data_pull!$B:$B,0),MATCH($A36,data_pull!$2:$2,0)),#REF!*(( 1+CX9/400)))</f>
        <v>6822.5</v>
      </c>
      <c r="CY36" s="61">
        <f ca="1">IF(TODAY()&gt;=CY$2,INDEX(data_pull!$A:$AE,MATCH(CY$2,data_pull!$B:$B,0),MATCH($A36,data_pull!$2:$2,0)),#REF!*(( 1+CY9/400)))</f>
        <v>6882.3</v>
      </c>
      <c r="CZ36" s="61">
        <f ca="1">IF(TODAY()&gt;=CZ$2,INDEX(data_pull!$A:$AE,MATCH(CZ$2,data_pull!$B:$B,0),MATCH($A36,data_pull!$2:$2,0)),#REF!*(( 1+CZ9/400)))</f>
        <v>6944.7</v>
      </c>
      <c r="DA36" s="61">
        <f ca="1">IF(TODAY()&gt;=DA$2,INDEX(data_pull!$A:$AE,MATCH(DA$2,data_pull!$B:$B,0),MATCH($A36,data_pull!$2:$2,0)),#REF!*(( 1+DA9/400)))</f>
        <v>6993.1</v>
      </c>
      <c r="DB36" s="61">
        <f ca="1">IF(TODAY()&gt;=DB$2,INDEX(data_pull!$A:$AE,MATCH(DB$2,data_pull!$B:$B,0),MATCH($A36,data_pull!$2:$2,0)),#REF!*(( 1+DB9/400)))</f>
        <v>7057.6</v>
      </c>
      <c r="DC36" s="61">
        <f ca="1">IF(TODAY()&gt;=DC$2,INDEX(data_pull!$A:$AE,MATCH(DC$2,data_pull!$B:$B,0),MATCH($A36,data_pull!$2:$2,0)),#REF!*(( 1+DC9/400)))</f>
        <v>7133.6</v>
      </c>
      <c r="DD36" s="61">
        <f ca="1">IF(TODAY()&gt;=DD$2,INDEX(data_pull!$A:$AE,MATCH(DD$2,data_pull!$B:$B,0),MATCH($A36,data_pull!$2:$2,0)),#REF!*(( 1+DD9/400)))</f>
        <v>7176.8</v>
      </c>
      <c r="DE36" s="61">
        <f ca="1">IF(TODAY()&gt;=DE$2,INDEX(data_pull!$A:$AE,MATCH(DE$2,data_pull!$B:$B,0),MATCH($A36,data_pull!$2:$2,0)),#REF!*(( 1+DE9/400)))</f>
        <v>7233.9</v>
      </c>
      <c r="DF36" s="61">
        <f ca="1">IF(TODAY()&gt;=DF$2,INDEX(data_pull!$A:$AE,MATCH(DF$2,data_pull!$B:$B,0),MATCH($A36,data_pull!$2:$2,0)),DE36*(( 1+DF9/400)))</f>
        <v>7310.2</v>
      </c>
      <c r="DG36" s="61">
        <f ca="1">IF(TODAY()&gt;=DG$2,INDEX(data_pull!$A:$AE,MATCH(DG$2,data_pull!$B:$B,0),MATCH($A36,data_pull!$2:$2,0)),DF36*(( 1+DG9/400)))</f>
        <v>7343.1</v>
      </c>
      <c r="DH36" s="61">
        <f ca="1">IF(TODAY()&gt;=DH$2,INDEX(data_pull!$A:$AE,MATCH(DH$2,data_pull!$B:$B,0),MATCH($A36,data_pull!$2:$2,0)),DG36*(( 1+DH9/400)))</f>
        <v>7468.2</v>
      </c>
      <c r="DI36" s="61">
        <f ca="1">IF(TODAY()&gt;=DI$2,INDEX(data_pull!$A:$AE,MATCH(DI$2,data_pull!$B:$B,0),MATCH($A36,data_pull!$2:$2,0)),DH36*(( 1+DI9/400)))</f>
        <v>7557.4</v>
      </c>
      <c r="DJ36" s="61">
        <f ca="1">IF(TODAY()&gt;=DJ$2,INDEX(data_pull!$A:$AE,MATCH(DJ$2,data_pull!$B:$B,0),MATCH($A36,data_pull!$2:$2,0)),DI36*(( 1+DJ9/400)))</f>
        <v>7633.9</v>
      </c>
      <c r="DK36" s="61">
        <f ca="1">IF(TODAY()&gt;=DK$2,INDEX(data_pull!$A:$AE,MATCH(DK$2,data_pull!$B:$B,0),MATCH($A36,data_pull!$2:$2,0)),DJ36*(( 1+DK9/400)))</f>
        <v>7768.3</v>
      </c>
      <c r="DL36" s="61">
        <f ca="1">IF(TODAY()&gt;=DL$2,INDEX(data_pull!$A:$AE,MATCH(DL$2,data_pull!$B:$B,0),MATCH($A36,data_pull!$2:$2,0)),DK36*(( 1+DL9/400)))</f>
        <v>7869.6</v>
      </c>
      <c r="DM36" s="61">
        <f ca="1">IF(TODAY()&gt;=DM$2,INDEX(data_pull!$A:$AE,MATCH(DM$2,data_pull!$B:$B,0),MATCH($A36,data_pull!$2:$2,0)),DL36*(( 1+DM9/400)))</f>
        <v>7983.3</v>
      </c>
      <c r="DN36" s="61">
        <f ca="1">IF(TODAY()&gt;=DN$2,INDEX(data_pull!$A:$AE,MATCH(DN$2,data_pull!$B:$B,0),MATCH($A36,data_pull!$2:$2,0)),DM36*(( 1+DN9/400)))</f>
        <v>8060.8</v>
      </c>
      <c r="DO36" s="61">
        <f ca="1">IF(TODAY()&gt;=DO$2,INDEX(data_pull!$A:$AE,MATCH(DO$2,data_pull!$B:$B,0),MATCH($A36,data_pull!$2:$2,0)),DN36*(( 1+DO9/400)))</f>
        <v>8178.3</v>
      </c>
      <c r="DP36" s="61">
        <f ca="1">IF(TODAY()&gt;=DP$2,INDEX(data_pull!$A:$AE,MATCH(DP$2,data_pull!$B:$B,0),MATCH($A36,data_pull!$2:$2,0)),DO36*(( 1+DP9/400)))</f>
        <v>8270.6</v>
      </c>
      <c r="DQ36" s="61">
        <f ca="1">IF(TODAY()&gt;=DQ$2,INDEX(data_pull!$A:$AE,MATCH(DQ$2,data_pull!$B:$B,0),MATCH($A36,data_pull!$2:$2,0)),DP36*(( 1+DQ9/400)))</f>
        <v>8391.7999999999993</v>
      </c>
      <c r="DR36" s="61">
        <f ca="1">IF(TODAY()&gt;=DR$2,INDEX(data_pull!$A:$AE,MATCH(DR$2,data_pull!$B:$B,0),MATCH($A36,data_pull!$2:$2,0)),DQ36*(( 1+DR9/400)))</f>
        <v>8520.7000000000007</v>
      </c>
      <c r="DS36" s="61">
        <f ca="1">IF(TODAY()&gt;=DS$2,INDEX(data_pull!$A:$AE,MATCH(DS$2,data_pull!$B:$B,0),MATCH($A36,data_pull!$2:$2,0)),DR36*(( 1+DS9/400)))</f>
        <v>8603</v>
      </c>
      <c r="DT36" s="61">
        <f ca="1">IF(TODAY()&gt;=DT$2,INDEX(data_pull!$A:$AE,MATCH(DT$2,data_pull!$B:$B,0),MATCH($A36,data_pull!$2:$2,0)),DS36*(( 1+DT9/400)))</f>
        <v>8687.5</v>
      </c>
      <c r="DU36" s="61">
        <f ca="1">IF(TODAY()&gt;=DU$2,INDEX(data_pull!$A:$AE,MATCH(DU$2,data_pull!$B:$B,0),MATCH($A36,data_pull!$2:$2,0)),DT36*(( 1+DU9/400)))</f>
        <v>8762.2000000000007</v>
      </c>
      <c r="DV36" s="61">
        <f ca="1">IF(TODAY()&gt;=DV$2,INDEX(data_pull!$A:$AE,MATCH(DV$2,data_pull!$B:$B,0),MATCH($A36,data_pull!$2:$2,0)),DU36*(( 1+DV9/400)))</f>
        <v>8797.2999999999993</v>
      </c>
      <c r="DW36" s="61">
        <f ca="1">IF(TODAY()&gt;=DW$2,INDEX(data_pull!$A:$AE,MATCH(DW$2,data_pull!$B:$B,0),MATCH($A36,data_pull!$2:$2,0)),DV36*(( 1+DW9/400)))</f>
        <v>8818.1</v>
      </c>
      <c r="DX36" s="61">
        <f ca="1">IF(TODAY()&gt;=DX$2,INDEX(data_pull!$A:$AE,MATCH(DX$2,data_pull!$B:$B,0),MATCH($A36,data_pull!$2:$2,0)),DW36*(( 1+DX9/400)))</f>
        <v>8848.2999999999993</v>
      </c>
      <c r="DY36" s="61">
        <f ca="1">IF(TODAY()&gt;=DY$2,INDEX(data_pull!$A:$AE,MATCH(DY$2,data_pull!$B:$B,0),MATCH($A36,data_pull!$2:$2,0)),DX36*(( 1+DY9/400)))</f>
        <v>8980.6</v>
      </c>
      <c r="DZ36" s="61">
        <f ca="1">IF(TODAY()&gt;=DZ$2,INDEX(data_pull!$A:$AE,MATCH(DZ$2,data_pull!$B:$B,0),MATCH($A36,data_pull!$2:$2,0)),DY36*(( 1+DZ9/400)))</f>
        <v>9008.1</v>
      </c>
      <c r="EA36" s="61">
        <f ca="1">IF(TODAY()&gt;=EA$2,INDEX(data_pull!$A:$AE,MATCH(EA$2,data_pull!$B:$B,0),MATCH($A36,data_pull!$2:$2,0)),DZ36*(( 1+EA9/400)))</f>
        <v>9054.2999999999993</v>
      </c>
      <c r="EB36" s="61">
        <f ca="1">IF(TODAY()&gt;=EB$2,INDEX(data_pull!$A:$AE,MATCH(EB$2,data_pull!$B:$B,0),MATCH($A36,data_pull!$2:$2,0)),EA36*(( 1+EB9/400)))</f>
        <v>9119.9</v>
      </c>
      <c r="EC36" s="61">
        <f ca="1">IF(TODAY()&gt;=EC$2,INDEX(data_pull!$A:$AE,MATCH(EC$2,data_pull!$B:$B,0),MATCH($A36,data_pull!$2:$2,0)),EB36*(( 1+EC9/400)))</f>
        <v>9172.4</v>
      </c>
      <c r="ED36" s="61">
        <f ca="1">IF(TODAY()&gt;=ED$2,INDEX(data_pull!$A:$AE,MATCH(ED$2,data_pull!$B:$B,0),MATCH($A36,data_pull!$2:$2,0)),#REF!*(( 1+ED9/400)))</f>
        <v>9215.5</v>
      </c>
      <c r="EE36" s="61">
        <f ca="1">IF(TODAY()&gt;=EE$2,INDEX(data_pull!$A:$AE,MATCH(EE$2,data_pull!$B:$B,0),MATCH($A36,data_pull!$2:$2,0)),#REF!*(( 1+EE9/400)))</f>
        <v>9319</v>
      </c>
      <c r="EF36" s="61">
        <f ca="1">IF(TODAY()&gt;=EF$2,INDEX(data_pull!$A:$AE,MATCH(EF$2,data_pull!$B:$B,0),MATCH($A36,data_pull!$2:$2,0)),#REF!*(( 1+EF9/400)))</f>
        <v>9455.7000000000007</v>
      </c>
      <c r="EG36" s="61">
        <f ca="1">IF(TODAY()&gt;=EG$2,INDEX(data_pull!$A:$AE,MATCH(EG$2,data_pull!$B:$B,0),MATCH($A36,data_pull!$2:$2,0)),#REF!*(( 1+EG9/400)))</f>
        <v>9519.7999999999993</v>
      </c>
      <c r="EH36" s="61">
        <f ca="1">IF(TODAY()&gt;=EH$2,INDEX(data_pull!$A:$AE,MATCH(EH$2,data_pull!$B:$B,0),MATCH($A36,data_pull!$2:$2,0)),#REF!*(( 1+EH9/400)))</f>
        <v>9604.5</v>
      </c>
      <c r="EI36" s="61">
        <f ca="1">IF(TODAY()&gt;=EI$2,INDEX(data_pull!$A:$AE,MATCH(EI$2,data_pull!$B:$B,0),MATCH($A36,data_pull!$2:$2,0)),#REF!*(( 1+EI9/400)))</f>
        <v>9664.2999999999993</v>
      </c>
      <c r="EJ36" s="61">
        <f ca="1">IF(TODAY()&gt;=EJ$2,INDEX(data_pull!$A:$AE,MATCH(EJ$2,data_pull!$B:$B,0),MATCH($A36,data_pull!$2:$2,0)),#REF!*(( 1+EJ9/400)))</f>
        <v>9771.1</v>
      </c>
      <c r="EK36" s="61">
        <f ca="1">IF(TODAY()&gt;=EK$2,INDEX(data_pull!$A:$AE,MATCH(EK$2,data_pull!$B:$B,0),MATCH($A36,data_pull!$2:$2,0)),#REF!*(( 1+EK9/400)))</f>
        <v>9877.4</v>
      </c>
      <c r="EL36" s="61">
        <f ca="1">IF(TODAY()&gt;=EL$2,INDEX(data_pull!$A:$AE,MATCH(EL$2,data_pull!$B:$B,0),MATCH($A36,data_pull!$2:$2,0)),#REF!*(( 1+EL9/400)))</f>
        <v>9935</v>
      </c>
      <c r="EM36" s="61">
        <f ca="1">IF(TODAY()&gt;=EM$2,INDEX(data_pull!$A:$AE,MATCH(EM$2,data_pull!$B:$B,0),MATCH($A36,data_pull!$2:$2,0)),#REF!*(( 1+EM9/400)))</f>
        <v>10047.799999999999</v>
      </c>
      <c r="EN36" s="61">
        <f ca="1">IF(TODAY()&gt;=EN$2,INDEX(data_pull!$A:$AE,MATCH(EN$2,data_pull!$B:$B,0),MATCH($A36,data_pull!$2:$2,0)),#REF!*(( 1+EN9/400)))</f>
        <v>10145.299999999999</v>
      </c>
      <c r="EO36" s="61">
        <f ca="1">IF(TODAY()&gt;=EO$2,INDEX(data_pull!$A:$AE,MATCH(EO$2,data_pull!$B:$B,0),MATCH($A36,data_pull!$2:$2,0)),#REF!*(( 1+EO9/400)))</f>
        <v>10175.4</v>
      </c>
      <c r="EP36" s="61">
        <f ca="1">IF(TODAY()&gt;=EP$2,INDEX(data_pull!$A:$AE,MATCH(EP$2,data_pull!$B:$B,0),MATCH($A36,data_pull!$2:$2,0)),#REF!*(( 1+EP9/400)))</f>
        <v>10288.9</v>
      </c>
      <c r="EQ36" s="61">
        <f ca="1">IF(TODAY()&gt;=EQ$2,INDEX(data_pull!$A:$AE,MATCH(EQ$2,data_pull!$B:$B,0),MATCH($A36,data_pull!$2:$2,0)),#REF!*(( 1+EQ9/400)))</f>
        <v>10341</v>
      </c>
      <c r="ER36" s="61">
        <f ca="1">IF(TODAY()&gt;=ER$2,INDEX(data_pull!$A:$AE,MATCH(ER$2,data_pull!$B:$B,0),MATCH($A36,data_pull!$2:$2,0)),#REF!*(( 1+ER9/400)))</f>
        <v>10403.799999999999</v>
      </c>
      <c r="ES36" s="61">
        <f ca="1">IF(TODAY()&gt;=ES$2,INDEX(data_pull!$A:$AE,MATCH(ES$2,data_pull!$B:$B,0),MATCH($A36,data_pull!$2:$2,0)),#REF!*(( 1+ES9/400)))</f>
        <v>10504.5</v>
      </c>
      <c r="ET36" s="61">
        <f ca="1">IF(TODAY()&gt;=ET$2,INDEX(data_pull!$A:$AE,MATCH(ET$2,data_pull!$B:$B,0),MATCH($A36,data_pull!$2:$2,0)),#REF!*(( 1+ET9/400)))</f>
        <v>10563.3</v>
      </c>
      <c r="EU36" s="61">
        <f ca="1">IF(TODAY()&gt;=EU$2,INDEX(data_pull!$A:$AE,MATCH(EU$2,data_pull!$B:$B,0),MATCH($A36,data_pull!$2:$2,0)),#REF!*(( 1+EU9/400)))</f>
        <v>10582.8</v>
      </c>
      <c r="EV36" s="61">
        <f ca="1">IF(TODAY()&gt;=EV$2,INDEX(data_pull!$A:$AE,MATCH(EV$2,data_pull!$B:$B,0),MATCH($A36,data_pull!$2:$2,0)),#REF!*(( 1+EV9/400)))</f>
        <v>10642.5</v>
      </c>
      <c r="EW36" s="61">
        <f ca="1">IF(TODAY()&gt;=EW$2,INDEX(data_pull!$A:$AE,MATCH(EW$2,data_pull!$B:$B,0),MATCH($A36,data_pull!$2:$2,0)),A36*(( 1+EW9/400)))</f>
        <v>10672.8</v>
      </c>
      <c r="EX36" s="61">
        <f ca="1">IF(TODAY()&gt;=EX$2,INDEX(data_pull!$A:$AE,MATCH(EX$2,data_pull!$B:$B,0),MATCH($A36,data_pull!$2:$2,0)),EW36*(( 1+EX9/400)))</f>
        <v>10644.4</v>
      </c>
      <c r="EY36" s="61">
        <f ca="1">IF(TODAY()&gt;=EY$2,INDEX(data_pull!$A:$AE,MATCH(EY$2,data_pull!$B:$B,0),MATCH($A36,data_pull!$2:$2,0)),EX36*(( 1+EY9/400)))</f>
        <v>10661.7</v>
      </c>
      <c r="EZ36" s="61">
        <f ca="1">IF(TODAY()&gt;=EZ$2,INDEX(data_pull!$A:$AE,MATCH(EZ$2,data_pull!$B:$B,0),MATCH($A36,data_pull!$2:$2,0)),EY36*(( 1+EZ9/400)))</f>
        <v>10581.9</v>
      </c>
      <c r="FA36" s="61">
        <f ca="1">IF(TODAY()&gt;=FA$2,INDEX(data_pull!$A:$AE,MATCH(FA$2,data_pull!$B:$B,0),MATCH($A36,data_pull!$2:$2,0)),EZ36*(( 1+FA9/400)))</f>
        <v>10483.4</v>
      </c>
      <c r="FB36" s="61">
        <f ca="1">IF(TODAY()&gt;=FB$2,INDEX(data_pull!$A:$AE,MATCH(FB$2,data_pull!$B:$B,0),MATCH($A36,data_pull!$2:$2,0)),FA36*(( 1+FB9/400)))</f>
        <v>10459.700000000001</v>
      </c>
      <c r="FC36" s="61">
        <f ca="1">IF(TODAY()&gt;=FC$2,INDEX(data_pull!$A:$AE,MATCH(FC$2,data_pull!$B:$B,0),MATCH($A36,data_pull!$2:$2,0)),FB36*(( 1+FC9/400)))</f>
        <v>10417.299999999999</v>
      </c>
      <c r="FD36" s="61">
        <f ca="1">IF(TODAY()&gt;=FD$2,INDEX(data_pull!$A:$AE,MATCH(FD$2,data_pull!$B:$B,0),MATCH($A36,data_pull!$2:$2,0)),FC36*(( 1+FD9/400)))</f>
        <v>10489.2</v>
      </c>
      <c r="FE36" s="61">
        <f ca="1">IF(TODAY()&gt;=FE$2,INDEX(data_pull!$A:$AE,MATCH(FE$2,data_pull!$B:$B,0),MATCH($A36,data_pull!$2:$2,0)),FD36*(( 1+FE9/400)))</f>
        <v>10473.6</v>
      </c>
      <c r="FF36" s="61">
        <f ca="1">IF(TODAY()&gt;=FF$2,INDEX(data_pull!$A:$AE,MATCH(FF$2,data_pull!$B:$B,0),MATCH($A36,data_pull!$2:$2,0)),FE36*(( 1+FF9/400)))</f>
        <v>10525.4</v>
      </c>
      <c r="FG36" s="61">
        <f ca="1">IF(TODAY()&gt;=FG$2,INDEX(data_pull!$A:$AE,MATCH(FG$2,data_pull!$B:$B,0),MATCH($A36,data_pull!$2:$2,0)),FF36*(( 1+FG9/400)))</f>
        <v>10609.1</v>
      </c>
      <c r="FH36" s="61">
        <f ca="1">IF(TODAY()&gt;=FH$2,INDEX(data_pull!$A:$AE,MATCH(FH$2,data_pull!$B:$B,0),MATCH($A36,data_pull!$2:$2,0)),FG36*(( 1+FH9/400)))</f>
        <v>10683.3</v>
      </c>
      <c r="FI36" s="61">
        <f ca="1">IF(TODAY()&gt;=FI$2,INDEX(data_pull!$A:$AE,MATCH(FI$2,data_pull!$B:$B,0),MATCH($A36,data_pull!$2:$2,0)),FH36*(( 1+FI9/400)))</f>
        <v>10754</v>
      </c>
      <c r="FJ36" s="61">
        <f ca="1">IF(TODAY()&gt;=FJ$2,INDEX(data_pull!$A:$AE,MATCH(FJ$2,data_pull!$B:$B,0),MATCH($A36,data_pull!$2:$2,0)),FI36*(( 1+FJ9/400)))</f>
        <v>10799.7</v>
      </c>
      <c r="FK36" s="61">
        <f ca="1">IF(TODAY()&gt;=FK$2,INDEX(data_pull!$A:$AE,MATCH(FK$2,data_pull!$B:$B,0),MATCH($A36,data_pull!$2:$2,0)),FJ36*(( 1+FK9/400)))</f>
        <v>10823.7</v>
      </c>
      <c r="FL36" s="61">
        <f ca="1">IF(TODAY()&gt;=FL$2,INDEX(data_pull!$A:$AE,MATCH(FL$2,data_pull!$B:$B,0),MATCH($A36,data_pull!$2:$2,0)),FK36*(( 1+FL9/400)))</f>
        <v>10866</v>
      </c>
      <c r="FM36" s="61">
        <f ca="1">IF(TODAY()&gt;=FM$2,INDEX(data_pull!$A:$AE,MATCH(FM$2,data_pull!$B:$B,0),MATCH($A36,data_pull!$2:$2,0)),FL36*(( 1+FM9/400)))</f>
        <v>10885.9</v>
      </c>
      <c r="FN36" s="61">
        <f ca="1">IF(TODAY()&gt;=FN$2,INDEX(data_pull!$A:$AE,MATCH(FN$2,data_pull!$B:$B,0),MATCH($A36,data_pull!$2:$2,0)),FM36*(( 1+FN9/400)))</f>
        <v>10973.3</v>
      </c>
      <c r="FO36" s="61">
        <f ca="1">IF(TODAY()&gt;=FO$2,INDEX(data_pull!$A:$AE,MATCH(FO$2,data_pull!$B:$B,0),MATCH($A36,data_pull!$2:$2,0)),FN36*(( 1+FO9/400)))</f>
        <v>10989.6</v>
      </c>
      <c r="FP36" s="61">
        <f ca="1">IF(TODAY()&gt;=FP$2,INDEX(data_pull!$A:$AE,MATCH(FP$2,data_pull!$B:$B,0),MATCH($A36,data_pull!$2:$2,0)),FO36*(( 1+FP9/400)))</f>
        <v>11007.5</v>
      </c>
      <c r="FQ36" s="61">
        <f ca="1">IF(TODAY()&gt;=FQ$2,INDEX(data_pull!$A:$AE,MATCH(FQ$2,data_pull!$B:$B,0),MATCH($A36,data_pull!$2:$2,0)),FP36*(( 1+FQ9/400)))</f>
        <v>11056.9</v>
      </c>
      <c r="FR36" s="61">
        <f ca="1">IF(TODAY()&gt;=FR$2,INDEX(data_pull!$A:$AE,MATCH(FR$2,data_pull!$B:$B,0),MATCH($A36,data_pull!$2:$2,0)),FQ36*(( 1+FR9/400)))</f>
        <v>11114.2</v>
      </c>
      <c r="FS36" s="61">
        <f ca="1">IF(TODAY()&gt;=FS$2,INDEX(data_pull!$A:$AE,MATCH(FS$2,data_pull!$B:$B,0),MATCH($A36,data_pull!$2:$2,0)),FR36*(( 1+FS9/400)))</f>
        <v>11122.2</v>
      </c>
      <c r="FT36" s="61">
        <f ca="1">IF(TODAY()&gt;=FT$2,INDEX(data_pull!$A:$AE,MATCH(FT$2,data_pull!$B:$B,0),MATCH($A36,data_pull!$2:$2,0)),FS36*(( 1+FT9/400)))</f>
        <v>11167.4</v>
      </c>
      <c r="FU36" s="61">
        <f ca="1">IF(TODAY()&gt;=FU$2,INDEX(data_pull!$A:$AE,MATCH(FU$2,data_pull!$B:$B,0),MATCH($A36,data_pull!$2:$2,0)),FT36*(( 1+FU9/400)))</f>
        <v>11263.6</v>
      </c>
      <c r="FV36" s="61">
        <f ca="1">IF(TODAY()&gt;=FV$2,INDEX(data_pull!$A:$AE,MATCH(FV$2,data_pull!$B:$B,0),MATCH($A36,data_pull!$2:$2,0)),FU36*(( 1+FV9/400)))</f>
        <v>11307.3</v>
      </c>
      <c r="FW36" s="61">
        <f ca="1">IF(TODAY()&gt;=FW$2,INDEX(data_pull!$A:$AE,MATCH(FW$2,data_pull!$B:$B,0),MATCH($A36,data_pull!$2:$2,0)),FV36*(( 1+FW9/400)))</f>
        <v>11428.7</v>
      </c>
      <c r="FX36" s="61">
        <f ca="1">IF(TODAY()&gt;=FX$2,INDEX(data_pull!$A:$AE,MATCH(FX$2,data_pull!$B:$B,0),MATCH($A36,data_pull!$2:$2,0)),FW36*(( 1+FX9/400)))</f>
        <v>11554.2</v>
      </c>
      <c r="FY36" s="61">
        <f ca="1">IF(TODAY()&gt;=FY$2,INDEX(data_pull!$A:$AE,MATCH(FY$2,data_pull!$B:$B,0),MATCH($A36,data_pull!$2:$2,0)),FX36*(( 1+FY9/400)))</f>
        <v>11687.1</v>
      </c>
      <c r="FZ36" s="61">
        <f ca="1">IF(TODAY()&gt;=FZ$2,INDEX(data_pull!$A:$AE,MATCH(FZ$2,data_pull!$B:$B,0),MATCH($A36,data_pull!$2:$2,0)),FY36*(( 1+FZ9/400)))</f>
        <v>11788.4</v>
      </c>
      <c r="GA36" s="61">
        <f ca="1">IF(TODAY()&gt;=GA$2,INDEX(data_pull!$A:$AE,MATCH(GA$2,data_pull!$B:$B,0),MATCH($A36,data_pull!$2:$2,0)),FZ36*(( 1+GA9/400)))</f>
        <v>11887.5</v>
      </c>
      <c r="GB36" s="61">
        <f ca="1">IF(TODAY()&gt;=GB$2,INDEX(data_pull!$A:$AE,MATCH(GB$2,data_pull!$B:$B,0),MATCH($A36,data_pull!$2:$2,0)),GA36*(( 1+GB9/400)))</f>
        <v>11972</v>
      </c>
      <c r="GC36" s="61">
        <f ca="1">IF(TODAY()&gt;=GC$2,INDEX(data_pull!$A:$AE,MATCH(GC$2,data_pull!$B:$B,0),MATCH($A36,data_pull!$2:$2,0)),GB36*(( 1+GC9/400)))</f>
        <v>12039.7</v>
      </c>
      <c r="GD36" s="61">
        <f ca="1">IF(TODAY()&gt;=GD$2,INDEX(data_pull!$A:$AE,MATCH(GD$2,data_pull!$B:$B,0),MATCH($A36,data_pull!$2:$2,0)),GC36*(( 1+GD9/400)))</f>
        <v>12111.8</v>
      </c>
      <c r="GE36" s="61">
        <f ca="1">IF(TODAY()&gt;=GE$2,INDEX(data_pull!$A:$AE,MATCH(GE$2,data_pull!$B:$B,0),MATCH($A36,data_pull!$2:$2,0)),GD36*(( 1+GE9/400)))</f>
        <v>12214.1</v>
      </c>
      <c r="GF36" s="61">
        <f ca="1">IF(TODAY()&gt;=GF$2,INDEX(data_pull!$A:$AE,MATCH(GF$2,data_pull!$B:$B,0),MATCH($A36,data_pull!$2:$2,0)),GE36*(( 1+GF9/400)))</f>
        <v>12294.3</v>
      </c>
      <c r="GG36" s="61">
        <f ca="1">IF(TODAY()&gt;=GG$2,INDEX(data_pull!$A:$AE,MATCH(GG$2,data_pull!$B:$B,0),MATCH($A36,data_pull!$2:$2,0)),GF36*(( 1+GG9/400)))</f>
        <v>12372.7</v>
      </c>
      <c r="GH36" s="61">
        <f ca="1">IF(TODAY()&gt;=GH$2,INDEX(data_pull!$A:$AE,MATCH(GH$2,data_pull!$B:$B,0),MATCH($A36,data_pull!$2:$2,0)),GG36*(( 1+GH9/400)))</f>
        <v>12427.6</v>
      </c>
      <c r="GI36" s="61">
        <f ca="1">IF(TODAY()&gt;=GI$2,INDEX(data_pull!$A:$AE,MATCH(GI$2,data_pull!$B:$B,0),MATCH($A36,data_pull!$2:$2,0)),GH36*(( 1+GI9/400)))</f>
        <v>12515.9</v>
      </c>
      <c r="GJ36" s="61">
        <f ca="1">IF(TODAY()&gt;=GJ$2,INDEX(data_pull!$A:$AE,MATCH(GJ$2,data_pull!$B:$B,0),MATCH($A36,data_pull!$2:$2,0)),GI36*(( 1+GJ9/400)))</f>
        <v>12584.9</v>
      </c>
      <c r="GK36" s="61">
        <f ca="1">IF(TODAY()&gt;=GK$2,INDEX(data_pull!$A:$AE,MATCH(GK$2,data_pull!$B:$B,0),MATCH($A36,data_pull!$2:$2,0)),GJ36*(( 1+GK9/400)))</f>
        <v>12706.4</v>
      </c>
      <c r="GL36" s="61">
        <f ca="1">IF(TODAY()&gt;=GL$2,INDEX(data_pull!$A:$AE,MATCH(GL$2,data_pull!$B:$B,0),MATCH($A36,data_pull!$2:$2,0)),GK36*(( 1+GL9/400)))</f>
        <v>12722.8</v>
      </c>
      <c r="GM36" s="61">
        <f ca="1">IF(TODAY()&gt;=GM$2,INDEX(data_pull!$A:$AE,MATCH(GM$2,data_pull!$B:$B,0),MATCH($A36,data_pull!$2:$2,0)),GL36*(( 1+GM9/400)))</f>
        <v>12842</v>
      </c>
      <c r="GN36" s="61">
        <f ca="1">IF(TODAY()&gt;=GN$2,INDEX(data_pull!$A:$AE,MATCH(GN$2,data_pull!$B:$B,0),MATCH($A36,data_pull!$2:$2,0)),GM36*(( 1+GN9/400)))</f>
        <v>12968.5</v>
      </c>
      <c r="GO36" s="61">
        <f ca="1">IF(TODAY()&gt;=GO$2,INDEX(data_pull!$A:$AE,MATCH(GO$2,data_pull!$B:$B,0),MATCH($A36,data_pull!$2:$2,0)),GN36*(( 1+GO9/400)))</f>
        <v>13062.716152500001</v>
      </c>
      <c r="GP36" s="61">
        <f ca="1">IF(TODAY()&gt;=GP$2,INDEX(data_pull!$A:$AE,MATCH(GP$2,data_pull!$B:$B,0),MATCH($A36,data_pull!$2:$2,0)),GO36*(( 1+GP9/400)))</f>
        <v>13161.404973032139</v>
      </c>
      <c r="GQ36" s="61">
        <f ca="1">IF(TODAY()&gt;=GQ$2,INDEX(data_pull!$A:$AE,MATCH(GQ$2,data_pull!$B:$B,0),MATCH($A36,data_pull!$2:$2,0)),GP36*(( 1+GQ9/400)))</f>
        <v>13263.208440498543</v>
      </c>
      <c r="GR36" s="61">
        <f ca="1">IF(TODAY()&gt;=GR$2,INDEX(data_pull!$A:$AE,MATCH(GR$2,data_pull!$B:$B,0),MATCH($A36,data_pull!$2:$2,0)),GQ36*(( 1+GR9/400)))</f>
        <v>13358.007222827007</v>
      </c>
      <c r="GS36" s="61">
        <f ca="1">IF(TODAY()&gt;=GS$2,INDEX(data_pull!$A:$AE,MATCH(GS$2,data_pull!$B:$B,0),MATCH($A36,data_pull!$2:$2,0)),GR36*(( 1+GS9/400)))</f>
        <v>13448.808276924174</v>
      </c>
      <c r="GT36" s="61">
        <f ca="1">IF(TODAY()&gt;=GT$2,INDEX(data_pull!$A:$AE,MATCH(GT$2,data_pull!$B:$B,0),MATCH($A36,data_pull!$2:$2,0)),GS36*(( 1+GT9/400)))</f>
        <v>13546.110404807721</v>
      </c>
      <c r="GU36" s="61">
        <f ca="1">IF(TODAY()&gt;=GU$2,INDEX(data_pull!$A:$AE,MATCH(GU$2,data_pull!$B:$B,0),MATCH($A36,data_pull!$2:$2,0)),GT36*(( 1+GU9/400)))</f>
        <v>13621.629970314525</v>
      </c>
      <c r="GV36" s="61">
        <f ca="1">IF(TODAY()&gt;=GV$2,INDEX(data_pull!$A:$AE,MATCH(GV$2,data_pull!$B:$B,0),MATCH($A36,data_pull!$2:$2,0)),GU36*(( 1+GV9/400)))</f>
        <v>13685.787847474707</v>
      </c>
      <c r="GW36" s="61">
        <f ca="1">IF(TODAY()&gt;=GW$2,INDEX(data_pull!$A:$AE,MATCH(GW$2,data_pull!$B:$B,0),MATCH($A36,data_pull!$2:$2,0)),GV36*(( 1+GW9/400)))</f>
        <v>13752.471848761528</v>
      </c>
      <c r="GX36" s="61">
        <f ca="1">IF(TODAY()&gt;=GX$2,INDEX(data_pull!$A:$AE,MATCH(GX$2,data_pull!$B:$B,0),MATCH($A36,data_pull!$2:$2,0)),GW36*(( 1+GX9/400)))</f>
        <v>13814.942452134526</v>
      </c>
      <c r="GY36" s="61">
        <f ca="1">IF(TODAY()&gt;=GY$2,INDEX(data_pull!$A:$AE,MATCH(GY$2,data_pull!$B:$B,0),MATCH($A36,data_pull!$2:$2,0)),GX36*(( 1+GY9/400)))</f>
        <v>13873.794106980618</v>
      </c>
      <c r="GZ36" s="61">
        <f ca="1">IF(TODAY()&gt;=GZ$2,INDEX(data_pull!$A:$AE,MATCH(GZ$2,data_pull!$B:$B,0),MATCH($A36,data_pull!$2:$2,0)),GY36*(( 1+GZ9/400)))</f>
        <v>13936.503656344172</v>
      </c>
      <c r="HA36" s="61">
        <f ca="1">IF(TODAY()&gt;=HA$2,INDEX(data_pull!$A:$AE,MATCH(HA$2,data_pull!$B:$B,0),MATCH($A36,data_pull!$2:$2,0)),GZ36*(( 1+HA9/400)))</f>
        <v>13998.38173257834</v>
      </c>
      <c r="HB36" s="61">
        <f ca="1">IF(TODAY()&gt;=HB$2,INDEX(data_pull!$A:$AE,MATCH(HB$2,data_pull!$B:$B,0),MATCH($A36,data_pull!$2:$2,0)),HA36*(( 1+HB9/400)))</f>
        <v>14057.734871124472</v>
      </c>
      <c r="HC36" s="61">
        <f ca="1">IF(TODAY()&gt;=HC$2,INDEX(data_pull!$A:$AE,MATCH(HC$2,data_pull!$B:$B,0),MATCH($A36,data_pull!$2:$2,0)),HB36*(( 1+HC9/400)))</f>
        <v>14120.924389370175</v>
      </c>
      <c r="HD36" s="61">
        <f ca="1">IF(TODAY()&gt;=HD$2,INDEX(data_pull!$A:$AE,MATCH(HD$2,data_pull!$B:$B,0),MATCH($A36,data_pull!$2:$2,0)),HC36*(( 1+HD9/400)))</f>
        <v>14187.575152488003</v>
      </c>
      <c r="HE36" s="61">
        <f ca="1">IF(TODAY()&gt;=HE$2,INDEX(data_pull!$A:$AE,MATCH(HE$2,data_pull!$B:$B,0),MATCH($A36,data_pull!$2:$2,0)),HD36*(( 1+HE9/400)))</f>
        <v>14250.213296786238</v>
      </c>
      <c r="HF36" s="61">
        <f ca="1">IF(TODAY()&gt;=HF$2,INDEX(data_pull!$A:$AE,MATCH(HF$2,data_pull!$B:$B,0),MATCH($A36,data_pull!$2:$2,0)),HE36*(( 1+HF9/400)))</f>
        <v>14309.779188366805</v>
      </c>
      <c r="HG36" s="61">
        <f ca="1">IF(TODAY()&gt;=HG$2,INDEX(data_pull!$A:$AE,MATCH(HG$2,data_pull!$B:$B,0),MATCH($A36,data_pull!$2:$2,0)),HF36*(( 1+HG9/400)))</f>
        <v>14371.847855596348</v>
      </c>
      <c r="HH36" s="61">
        <f ca="1">IF(TODAY()&gt;=HH$2,INDEX(data_pull!$A:$AE,MATCH(HH$2,data_pull!$B:$B,0),MATCH($A36,data_pull!$2:$2,0)),HG36*(( 1+HH9/400)))</f>
        <v>14438.173933449925</v>
      </c>
      <c r="HI36" s="61">
        <f ca="1">IF(TODAY()&gt;=HI$2,INDEX(data_pull!$A:$AE,MATCH(HI$2,data_pull!$B:$B,0),MATCH($A36,data_pull!$2:$2,0)),HH36*(( 1+HI9/400)))</f>
        <v>14508.776603984496</v>
      </c>
      <c r="HJ36" s="61">
        <f ca="1">IF(TODAY()&gt;=HJ$2,INDEX(data_pull!$A:$AE,MATCH(HJ$2,data_pull!$B:$B,0),MATCH($A36,data_pull!$2:$2,0)),HI36*(( 1+HJ9/400)))</f>
        <v>14583.061540196897</v>
      </c>
      <c r="HK36" s="61">
        <f ca="1">IF(TODAY()&gt;=HK$2,INDEX(data_pull!$A:$AE,MATCH(HK$2,data_pull!$B:$B,0),MATCH($A36,data_pull!$2:$2,0)),HJ36*(( 1+HK9/400)))</f>
        <v>14660.133020436837</v>
      </c>
      <c r="HL36" s="61">
        <f ca="1">IF(TODAY()&gt;=HL$2,INDEX(data_pull!$A:$AE,MATCH(HL$2,data_pull!$B:$B,0),MATCH($A36,data_pull!$2:$2,0)),HK36*(( 1+HL9/400)))</f>
        <v>14739.297738747196</v>
      </c>
      <c r="HM36" s="61">
        <f ca="1">IF(TODAY()&gt;=HM$2,INDEX(data_pull!$A:$AE,MATCH(HM$2,data_pull!$B:$B,0),MATCH($A36,data_pull!$2:$2,0)),HL36*(( 1+HM9/400)))</f>
        <v>14819.774304400757</v>
      </c>
      <c r="HN36" s="61">
        <f ca="1">IF(TODAY()&gt;=HN$2,INDEX(data_pull!$A:$AE,MATCH(HN$2,data_pull!$B:$B,0),MATCH($A36,data_pull!$2:$2,0)),HM36*(( 1+HN9/400)))</f>
        <v>14900.356827180936</v>
      </c>
      <c r="HO36" s="61">
        <f ca="1">IF(TODAY()&gt;=HO$2,INDEX(data_pull!$A:$AE,MATCH(HO$2,data_pull!$B:$B,0),MATCH($A36,data_pull!$2:$2,0)),HN36*(( 1+HO9/400)))</f>
        <v>14978.732704091908</v>
      </c>
      <c r="HP36" s="61">
        <f ca="1">IF(TODAY()&gt;=HP$2,INDEX(data_pull!$A:$AE,MATCH(HP$2,data_pull!$B:$B,0),MATCH($A36,data_pull!$2:$2,0)),HO36*(( 1+HP9/400)))</f>
        <v>15050.218705922187</v>
      </c>
      <c r="HQ36" s="61">
        <f ca="1">IF(TODAY()&gt;=HQ$2,INDEX(data_pull!$A:$AE,MATCH(HQ$2,data_pull!$B:$B,0),MATCH($A36,data_pull!$2:$2,0)),HP36*(( 1+HQ9/400)))</f>
        <v>15116.590170415304</v>
      </c>
      <c r="HR36" s="61">
        <f ca="1">IF(TODAY()&gt;=HR$2,INDEX(data_pull!$A:$AE,MATCH(HR$2,data_pull!$B:$B,0),MATCH($A36,data_pull!$2:$2,0)),HQ36*(( 1+HR9/400)))</f>
        <v>15186.844523232308</v>
      </c>
      <c r="HS36" s="61">
        <f ca="1">IF(TODAY()&gt;=HS$2,INDEX(data_pull!$A:$AE,MATCH(HS$2,data_pull!$B:$B,0),MATCH($A36,data_pull!$2:$2,0)),HR36*(( 1+HS9/400)))</f>
        <v>15254.198178692843</v>
      </c>
      <c r="HT36" s="61">
        <f ca="1">IF(TODAY()&gt;=HT$2,INDEX(data_pull!$A:$AE,MATCH(HT$2,data_pull!$B:$B,0),MATCH($A36,data_pull!$2:$2,0)),HS36*(( 1+HT9/400)))</f>
        <v>15324.367490314829</v>
      </c>
      <c r="HU36" s="61">
        <f ca="1">IF(TODAY()&gt;=HU$2,INDEX(data_pull!$A:$AE,MATCH(HU$2,data_pull!$B:$B,0),MATCH($A36,data_pull!$2:$2,0)),HT36*(( 1+HU9/400)))</f>
        <v>15396.660193950389</v>
      </c>
      <c r="HV36" s="61">
        <f ca="1">IF(TODAY()&gt;=HV$2,INDEX(data_pull!$A:$AE,MATCH(HV$2,data_pull!$B:$B,0),MATCH($A36,data_pull!$2:$2,0)),HU36*(( 1+HV9/400)))</f>
        <v>15475.760535696809</v>
      </c>
      <c r="HW36" s="61">
        <f ca="1">IF(TODAY()&gt;=HW$2,INDEX(data_pull!$A:$AE,MATCH(HW$2,data_pull!$B:$B,0),MATCH($A36,data_pull!$2:$2,0)),HV36*(( 1+HW9/400)))</f>
        <v>15559.716536602964</v>
      </c>
      <c r="HX36" s="61">
        <f ca="1">IF(TODAY()&gt;=HX$2,INDEX(data_pull!$A:$AE,MATCH(HX$2,data_pull!$B:$B,0),MATCH($A36,data_pull!$2:$2,0)),HW36*(( 1+HX9/400)))</f>
        <v>15643.583408735254</v>
      </c>
      <c r="HY36" s="61">
        <f ca="1">IF(TODAY()&gt;=HY$2,INDEX(data_pull!$A:$AE,MATCH(HY$2,data_pull!$B:$B,0),MATCH($A36,data_pull!$2:$2,0)),HX36*(( 1+HY9/400)))</f>
        <v>15726.2206380919</v>
      </c>
      <c r="HZ36" s="61">
        <f ca="1">IF(TODAY()&gt;=HZ$2,INDEX(data_pull!$A:$AE,MATCH(HZ$2,data_pull!$B:$B,0),MATCH($A36,data_pull!$2:$2,0)),HY36*(( 1+HZ9/400)))</f>
        <v>15802.453492635048</v>
      </c>
      <c r="IA36" s="61">
        <f ca="1">IF(TODAY()&gt;=IA$2,INDEX(data_pull!$A:$AE,MATCH(IA$2,data_pull!$B:$B,0),MATCH($A36,data_pull!$2:$2,0)),HZ36*(( 1+IA9/400)))</f>
        <v>15882.729956377634</v>
      </c>
      <c r="IB36" s="61">
        <f ca="1">IF(TODAY()&gt;=IB$2,INDEX(data_pull!$A:$AE,MATCH(IB$2,data_pull!$B:$B,0),MATCH($A36,data_pull!$2:$2,0)),IA36*(( 1+IB9/400)))</f>
        <v>15962.580381233322</v>
      </c>
      <c r="IC36" s="61">
        <f ca="1">IF(TODAY()&gt;=IC$2,INDEX(data_pull!$A:$AE,MATCH(IC$2,data_pull!$B:$B,0),MATCH($A36,data_pull!$2:$2,0)),IB36*(( 1+IC9/400)))</f>
        <v>16042.113937982815</v>
      </c>
      <c r="ID36" s="61"/>
    </row>
    <row r="37" spans="1:238">
      <c r="A37" s="73" t="s">
        <v>199</v>
      </c>
      <c r="B37" s="61">
        <f ca="1">IF(TODAY()&gt;=B$2,INDEX(data_pull!$A:$AE,MATCH(B$2,data_pull!$B:$B,0),MATCH($A37,data_pull!$2:$2,0)),#REF!*(( 1+B10/400)))</f>
        <v>247.9</v>
      </c>
      <c r="C37" s="61">
        <f ca="1">IF(TODAY()&gt;=C$2,INDEX(data_pull!$A:$AE,MATCH(C$2,data_pull!$B:$B,0),MATCH($A37,data_pull!$2:$2,0)),#REF!*(( 1+C10/400)))</f>
        <v>249.1</v>
      </c>
      <c r="D37" s="61">
        <f ca="1">IF(TODAY()&gt;=D$2,INDEX(data_pull!$A:$AE,MATCH(D$2,data_pull!$B:$B,0),MATCH($A37,data_pull!$2:$2,0)),#REF!*(( 1+D10/400)))</f>
        <v>254.6</v>
      </c>
      <c r="E37" s="61">
        <f ca="1">IF(TODAY()&gt;=E$2,INDEX(data_pull!$A:$AE,MATCH(E$2,data_pull!$B:$B,0),MATCH($A37,data_pull!$2:$2,0)),#REF!*(( 1+E10/400)))</f>
        <v>258.7</v>
      </c>
      <c r="F37" s="61">
        <f ca="1">IF(TODAY()&gt;=F$2,INDEX(data_pull!$A:$AE,MATCH(F$2,data_pull!$B:$B,0),MATCH($A37,data_pull!$2:$2,0)),#REF!*(( 1+F10/400)))</f>
        <v>261.89999999999998</v>
      </c>
      <c r="G37" s="61">
        <f ca="1">IF(TODAY()&gt;=G$2,INDEX(data_pull!$A:$AE,MATCH(G$2,data_pull!$B:$B,0),MATCH($A37,data_pull!$2:$2,0)),#REF!*(( 1+G10/400)))</f>
        <v>266.10000000000002</v>
      </c>
      <c r="H37" s="61">
        <f ca="1">IF(TODAY()&gt;=H$2,INDEX(data_pull!$A:$AE,MATCH(H$2,data_pull!$B:$B,0),MATCH($A37,data_pull!$2:$2,0)),#REF!*(( 1+H10/400)))</f>
        <v>269.8</v>
      </c>
      <c r="I37" s="61">
        <f ca="1">IF(TODAY()&gt;=I$2,INDEX(data_pull!$A:$AE,MATCH(I$2,data_pull!$B:$B,0),MATCH($A37,data_pull!$2:$2,0)),#REF!*(( 1+I10/400)))</f>
        <v>272.10000000000002</v>
      </c>
      <c r="J37" s="61">
        <f ca="1">IF(TODAY()&gt;=J$2,INDEX(data_pull!$A:$AE,MATCH(J$2,data_pull!$B:$B,0),MATCH($A37,data_pull!$2:$2,0)),#REF!*(( 1+J10/400)))</f>
        <v>282.2</v>
      </c>
      <c r="K37" s="61">
        <f ca="1">IF(TODAY()&gt;=K$2,INDEX(data_pull!$A:$AE,MATCH(K$2,data_pull!$B:$B,0),MATCH($A37,data_pull!$2:$2,0)),#REF!*(( 1+K10/400)))</f>
        <v>286.5</v>
      </c>
      <c r="L37" s="61">
        <f ca="1">IF(TODAY()&gt;=L$2,INDEX(data_pull!$A:$AE,MATCH(L$2,data_pull!$B:$B,0),MATCH($A37,data_pull!$2:$2,0)),#REF!*(( 1+L10/400)))</f>
        <v>284.3</v>
      </c>
      <c r="M37" s="61">
        <f ca="1">IF(TODAY()&gt;=M$2,INDEX(data_pull!$A:$AE,MATCH(M$2,data_pull!$B:$B,0),MATCH($A37,data_pull!$2:$2,0)),#REF!*(( 1+M10/400)))</f>
        <v>291.7</v>
      </c>
      <c r="N37" s="61">
        <f ca="1">IF(TODAY()&gt;=N$2,INDEX(data_pull!$A:$AE,MATCH(N$2,data_pull!$B:$B,0),MATCH($A37,data_pull!$2:$2,0)),#REF!*(( 1+N10/400)))</f>
        <v>299.60000000000002</v>
      </c>
      <c r="O37" s="61">
        <f ca="1">IF(TODAY()&gt;=O$2,INDEX(data_pull!$A:$AE,MATCH(O$2,data_pull!$B:$B,0),MATCH($A37,data_pull!$2:$2,0)),#REF!*(( 1+O10/400)))</f>
        <v>302.7</v>
      </c>
      <c r="P37" s="61">
        <f ca="1">IF(TODAY()&gt;=P$2,INDEX(data_pull!$A:$AE,MATCH(P$2,data_pull!$B:$B,0),MATCH($A37,data_pull!$2:$2,0)),#REF!*(( 1+P10/400)))</f>
        <v>304.2</v>
      </c>
      <c r="Q37" s="61">
        <f ca="1">IF(TODAY()&gt;=Q$2,INDEX(data_pull!$A:$AE,MATCH(Q$2,data_pull!$B:$B,0),MATCH($A37,data_pull!$2:$2,0)),#REF!*(( 1+Q10/400)))</f>
        <v>312.60000000000002</v>
      </c>
      <c r="R37" s="61">
        <f ca="1">IF(TODAY()&gt;=R$2,INDEX(data_pull!$A:$AE,MATCH(R$2,data_pull!$B:$B,0),MATCH($A37,data_pull!$2:$2,0)),#REF!*(( 1+R10/400)))</f>
        <v>324.60000000000002</v>
      </c>
      <c r="S37" s="61">
        <f ca="1">IF(TODAY()&gt;=S$2,INDEX(data_pull!$A:$AE,MATCH(S$2,data_pull!$B:$B,0),MATCH($A37,data_pull!$2:$2,0)),#REF!*(( 1+S10/400)))</f>
        <v>335</v>
      </c>
      <c r="T37" s="61">
        <f ca="1">IF(TODAY()&gt;=T$2,INDEX(data_pull!$A:$AE,MATCH(T$2,data_pull!$B:$B,0),MATCH($A37,data_pull!$2:$2,0)),#REF!*(( 1+T10/400)))</f>
        <v>346.7</v>
      </c>
      <c r="U37" s="61">
        <f ca="1">IF(TODAY()&gt;=U$2,INDEX(data_pull!$A:$AE,MATCH(U$2,data_pull!$B:$B,0),MATCH($A37,data_pull!$2:$2,0)),#REF!*(( 1+U10/400)))</f>
        <v>359.2</v>
      </c>
      <c r="V37" s="61">
        <f ca="1">IF(TODAY()&gt;=V$2,INDEX(data_pull!$A:$AE,MATCH(V$2,data_pull!$B:$B,0),MATCH($A37,data_pull!$2:$2,0)),U37*(( 1+V10/400)))</f>
        <v>370.1</v>
      </c>
      <c r="W37" s="61">
        <f ca="1">IF(TODAY()&gt;=W$2,INDEX(data_pull!$A:$AE,MATCH(W$2,data_pull!$B:$B,0),MATCH($A37,data_pull!$2:$2,0)),V37*(( 1+W10/400)))</f>
        <v>373.4</v>
      </c>
      <c r="X37" s="61">
        <f ca="1">IF(TODAY()&gt;=X$2,INDEX(data_pull!$A:$AE,MATCH(X$2,data_pull!$B:$B,0),MATCH($A37,data_pull!$2:$2,0)),W37*(( 1+X10/400)))</f>
        <v>385.4</v>
      </c>
      <c r="Y37" s="61">
        <f ca="1">IF(TODAY()&gt;=Y$2,INDEX(data_pull!$A:$AE,MATCH(Y$2,data_pull!$B:$B,0),MATCH($A37,data_pull!$2:$2,0)),X37*(( 1+Y10/400)))</f>
        <v>395.6</v>
      </c>
      <c r="Z37" s="61">
        <f ca="1">IF(TODAY()&gt;=Z$2,INDEX(data_pull!$A:$AE,MATCH(Z$2,data_pull!$B:$B,0),MATCH($A37,data_pull!$2:$2,0)),Y37*(( 1+Z10/400)))</f>
        <v>401.3</v>
      </c>
      <c r="AA37" s="61">
        <f ca="1">IF(TODAY()&gt;=AA$2,INDEX(data_pull!$A:$AE,MATCH(AA$2,data_pull!$B:$B,0),MATCH($A37,data_pull!$2:$2,0)),Z37*(( 1+AA10/400)))</f>
        <v>401</v>
      </c>
      <c r="AB37" s="61">
        <f ca="1">IF(TODAY()&gt;=AB$2,INDEX(data_pull!$A:$AE,MATCH(AB$2,data_pull!$B:$B,0),MATCH($A37,data_pull!$2:$2,0)),AA37*(( 1+AB10/400)))</f>
        <v>403.5</v>
      </c>
      <c r="AC37" s="61">
        <f ca="1">IF(TODAY()&gt;=AC$2,INDEX(data_pull!$A:$AE,MATCH(AC$2,data_pull!$B:$B,0),MATCH($A37,data_pull!$2:$2,0)),AB37*(( 1+AC10/400)))</f>
        <v>410.8</v>
      </c>
      <c r="AD37" s="61">
        <f ca="1">IF(TODAY()&gt;=AD$2,INDEX(data_pull!$A:$AE,MATCH(AD$2,data_pull!$B:$B,0),MATCH($A37,data_pull!$2:$2,0)),AC37*(( 1+AD10/400)))</f>
        <v>421.2</v>
      </c>
      <c r="AE37" s="61">
        <f ca="1">IF(TODAY()&gt;=AE$2,INDEX(data_pull!$A:$AE,MATCH(AE$2,data_pull!$B:$B,0),MATCH($A37,data_pull!$2:$2,0)),AD37*(( 1+AE10/400)))</f>
        <v>431.4</v>
      </c>
      <c r="AF37" s="61">
        <f ca="1">IF(TODAY()&gt;=AF$2,INDEX(data_pull!$A:$AE,MATCH(AF$2,data_pull!$B:$B,0),MATCH($A37,data_pull!$2:$2,0)),AE37*(( 1+AF10/400)))</f>
        <v>438</v>
      </c>
      <c r="AG37" s="61">
        <f ca="1">IF(TODAY()&gt;=AG$2,INDEX(data_pull!$A:$AE,MATCH(AG$2,data_pull!$B:$B,0),MATCH($A37,data_pull!$2:$2,0)),AF37*(( 1+AG10/400)))</f>
        <v>446.7</v>
      </c>
      <c r="AH37" s="61">
        <f ca="1">IF(TODAY()&gt;=AH$2,INDEX(data_pull!$A:$AE,MATCH(AH$2,data_pull!$B:$B,0),MATCH($A37,data_pull!$2:$2,0)),AG37*(( 1+AH10/400)))</f>
        <v>452.6</v>
      </c>
      <c r="AI37" s="61">
        <f ca="1">IF(TODAY()&gt;=AI$2,INDEX(data_pull!$A:$AE,MATCH(AI$2,data_pull!$B:$B,0),MATCH($A37,data_pull!$2:$2,0)),AH37*(( 1+AI10/400)))</f>
        <v>472.3</v>
      </c>
      <c r="AJ37" s="61">
        <f ca="1">IF(TODAY()&gt;=AJ$2,INDEX(data_pull!$A:$AE,MATCH(AJ$2,data_pull!$B:$B,0),MATCH($A37,data_pull!$2:$2,0)),AI37*(( 1+AJ10/400)))</f>
        <v>484.2</v>
      </c>
      <c r="AK37" s="61">
        <f ca="1">IF(TODAY()&gt;=AK$2,INDEX(data_pull!$A:$AE,MATCH(AK$2,data_pull!$B:$B,0),MATCH($A37,data_pull!$2:$2,0)),AJ37*(( 1+AK10/400)))</f>
        <v>496.2</v>
      </c>
      <c r="AL37" s="61">
        <f ca="1">IF(TODAY()&gt;=AL$2,INDEX(data_pull!$A:$AE,MATCH(AL$2,data_pull!$B:$B,0),MATCH($A37,data_pull!$2:$2,0)),AK37*(( 1+AL10/400)))</f>
        <v>501.8</v>
      </c>
      <c r="AM37" s="61">
        <f ca="1">IF(TODAY()&gt;=AM$2,INDEX(data_pull!$A:$AE,MATCH(AM$2,data_pull!$B:$B,0),MATCH($A37,data_pull!$2:$2,0)),AL37*(( 1+AM10/400)))</f>
        <v>516.5</v>
      </c>
      <c r="AN37" s="61">
        <f ca="1">IF(TODAY()&gt;=AN$2,INDEX(data_pull!$A:$AE,MATCH(AN$2,data_pull!$B:$B,0),MATCH($A37,data_pull!$2:$2,0)),AM37*(( 1+AN10/400)))</f>
        <v>533.1</v>
      </c>
      <c r="AO37" s="61">
        <f ca="1">IF(TODAY()&gt;=AO$2,INDEX(data_pull!$A:$AE,MATCH(AO$2,data_pull!$B:$B,0),MATCH($A37,data_pull!$2:$2,0)),AN37*(( 1+AO10/400)))</f>
        <v>547.79999999999995</v>
      </c>
      <c r="AP37" s="61">
        <f ca="1">IF(TODAY()&gt;=AP$2,INDEX(data_pull!$A:$AE,MATCH(AP$2,data_pull!$B:$B,0),MATCH($A37,data_pull!$2:$2,0)),AO37*(( 1+AP10/400)))</f>
        <v>568.79999999999995</v>
      </c>
      <c r="AQ37" s="61">
        <f ca="1">IF(TODAY()&gt;=AQ$2,INDEX(data_pull!$A:$AE,MATCH(AQ$2,data_pull!$B:$B,0),MATCH($A37,data_pull!$2:$2,0)),AP37*(( 1+AQ10/400)))</f>
        <v>588.5</v>
      </c>
      <c r="AR37" s="61">
        <f ca="1">IF(TODAY()&gt;=AR$2,INDEX(data_pull!$A:$AE,MATCH(AR$2,data_pull!$B:$B,0),MATCH($A37,data_pull!$2:$2,0)),AQ37*(( 1+AR10/400)))</f>
        <v>592.20000000000005</v>
      </c>
      <c r="AS37" s="61">
        <f ca="1">IF(TODAY()&gt;=AS$2,INDEX(data_pull!$A:$AE,MATCH(AS$2,data_pull!$B:$B,0),MATCH($A37,data_pull!$2:$2,0)),AR37*(( 1+AS10/400)))</f>
        <v>608.9</v>
      </c>
      <c r="AT37" s="61">
        <f ca="1">IF(TODAY()&gt;=AT$2,INDEX(data_pull!$A:$AE,MATCH(AT$2,data_pull!$B:$B,0),MATCH($A37,data_pull!$2:$2,0)),#REF!*(( 1+AT10/400)))</f>
        <v>633.4</v>
      </c>
      <c r="AU37" s="61">
        <f ca="1">IF(TODAY()&gt;=AU$2,INDEX(data_pull!$A:$AE,MATCH(AU$2,data_pull!$B:$B,0),MATCH($A37,data_pull!$2:$2,0)),#REF!*(( 1+AU10/400)))</f>
        <v>648.70000000000005</v>
      </c>
      <c r="AV37" s="61">
        <f ca="1">IF(TODAY()&gt;=AV$2,INDEX(data_pull!$A:$AE,MATCH(AV$2,data_pull!$B:$B,0),MATCH($A37,data_pull!$2:$2,0)),#REF!*(( 1+AV10/400)))</f>
        <v>657.8</v>
      </c>
      <c r="AW37" s="61">
        <f ca="1">IF(TODAY()&gt;=AW$2,INDEX(data_pull!$A:$AE,MATCH(AW$2,data_pull!$B:$B,0),MATCH($A37,data_pull!$2:$2,0)),#REF!*(( 1+AW10/400)))</f>
        <v>677.7</v>
      </c>
      <c r="AX37" s="61">
        <f ca="1">IF(TODAY()&gt;=AX$2,INDEX(data_pull!$A:$AE,MATCH(AX$2,data_pull!$B:$B,0),MATCH($A37,data_pull!$2:$2,0)),#REF!*(( 1+AX10/400)))</f>
        <v>688.1</v>
      </c>
      <c r="AY37" s="61">
        <f ca="1">IF(TODAY()&gt;=AY$2,INDEX(data_pull!$A:$AE,MATCH(AY$2,data_pull!$B:$B,0),MATCH($A37,data_pull!$2:$2,0)),#REF!*(( 1+AY10/400)))</f>
        <v>703.1</v>
      </c>
      <c r="AZ37" s="61">
        <f ca="1">IF(TODAY()&gt;=AZ$2,INDEX(data_pull!$A:$AE,MATCH(AZ$2,data_pull!$B:$B,0),MATCH($A37,data_pull!$2:$2,0)),#REF!*(( 1+AZ10/400)))</f>
        <v>717.3</v>
      </c>
      <c r="BA37" s="61">
        <f ca="1">IF(TODAY()&gt;=BA$2,INDEX(data_pull!$A:$AE,MATCH(BA$2,data_pull!$B:$B,0),MATCH($A37,data_pull!$2:$2,0)),#REF!*(( 1+BA10/400)))</f>
        <v>737.4</v>
      </c>
      <c r="BB37" s="61">
        <f ca="1">IF(TODAY()&gt;=BB$2,INDEX(data_pull!$A:$AE,MATCH(BB$2,data_pull!$B:$B,0),MATCH($A37,data_pull!$2:$2,0)),#REF!*(( 1+BB10/400)))</f>
        <v>747.9</v>
      </c>
      <c r="BC37" s="61">
        <f ca="1">IF(TODAY()&gt;=BC$2,INDEX(data_pull!$A:$AE,MATCH(BC$2,data_pull!$B:$B,0),MATCH($A37,data_pull!$2:$2,0)),#REF!*(( 1+BC10/400)))</f>
        <v>761.1</v>
      </c>
      <c r="BD37" s="61">
        <f ca="1">IF(TODAY()&gt;=BD$2,INDEX(data_pull!$A:$AE,MATCH(BD$2,data_pull!$B:$B,0),MATCH($A37,data_pull!$2:$2,0)),#REF!*(( 1+BD10/400)))</f>
        <v>782.2</v>
      </c>
      <c r="BE37" s="61">
        <f ca="1">IF(TODAY()&gt;=BE$2,INDEX(data_pull!$A:$AE,MATCH(BE$2,data_pull!$B:$B,0),MATCH($A37,data_pull!$2:$2,0)),#REF!*(( 1+BE10/400)))</f>
        <v>775.1</v>
      </c>
      <c r="BF37" s="61">
        <f ca="1">IF(TODAY()&gt;=BF$2,INDEX(data_pull!$A:$AE,MATCH(BF$2,data_pull!$B:$B,0),MATCH($A37,data_pull!$2:$2,0)),#REF!*(( 1+BF10/400)))</f>
        <v>794</v>
      </c>
      <c r="BG37" s="61">
        <f ca="1">IF(TODAY()&gt;=BG$2,INDEX(data_pull!$A:$AE,MATCH(BG$2,data_pull!$B:$B,0),MATCH($A37,data_pull!$2:$2,0)),#REF!*(( 1+BG10/400)))</f>
        <v>819.1</v>
      </c>
      <c r="BH37" s="61">
        <f ca="1">IF(TODAY()&gt;=BH$2,INDEX(data_pull!$A:$AE,MATCH(BH$2,data_pull!$B:$B,0),MATCH($A37,data_pull!$2:$2,0)),#REF!*(( 1+BH10/400)))</f>
        <v>835.7</v>
      </c>
      <c r="BI37" s="61">
        <f ca="1">IF(TODAY()&gt;=BI$2,INDEX(data_pull!$A:$AE,MATCH(BI$2,data_pull!$B:$B,0),MATCH($A37,data_pull!$2:$2,0)),#REF!*(( 1+BI10/400)))</f>
        <v>862.8</v>
      </c>
      <c r="BJ37" s="61">
        <f ca="1">IF(TODAY()&gt;=BJ$2,INDEX(data_pull!$A:$AE,MATCH(BJ$2,data_pull!$B:$B,0),MATCH($A37,data_pull!$2:$2,0)),#REF!*(( 1+BJ10/400)))</f>
        <v>875.6</v>
      </c>
      <c r="BK37" s="61">
        <f ca="1">IF(TODAY()&gt;=BK$2,INDEX(data_pull!$A:$AE,MATCH(BK$2,data_pull!$B:$B,0),MATCH($A37,data_pull!$2:$2,0)),#REF!*(( 1+BK10/400)))</f>
        <v>900.5</v>
      </c>
      <c r="BL37" s="61">
        <f ca="1">IF(TODAY()&gt;=BL$2,INDEX(data_pull!$A:$AE,MATCH(BL$2,data_pull!$B:$B,0),MATCH($A37,data_pull!$2:$2,0)),#REF!*(( 1+BL10/400)))</f>
        <v>927.4</v>
      </c>
      <c r="BM37" s="61">
        <f ca="1">IF(TODAY()&gt;=BM$2,INDEX(data_pull!$A:$AE,MATCH(BM$2,data_pull!$B:$B,0),MATCH($A37,data_pull!$2:$2,0)),#REF!*(( 1+BM10/400)))</f>
        <v>938.6</v>
      </c>
      <c r="BN37" s="61">
        <f ca="1">IF(TODAY()&gt;=BN$2,INDEX(data_pull!$A:$AE,MATCH(BN$2,data_pull!$B:$B,0),MATCH($A37,data_pull!$2:$2,0)),BM37*(( 1+BN10/400)))</f>
        <v>946.8</v>
      </c>
      <c r="BO37" s="61">
        <f ca="1">IF(TODAY()&gt;=BO$2,INDEX(data_pull!$A:$AE,MATCH(BO$2,data_pull!$B:$B,0),MATCH($A37,data_pull!$2:$2,0)),BN37*(( 1+BO10/400)))</f>
        <v>967.5</v>
      </c>
      <c r="BP37" s="61">
        <f ca="1">IF(TODAY()&gt;=BP$2,INDEX(data_pull!$A:$AE,MATCH(BP$2,data_pull!$B:$B,0),MATCH($A37,data_pull!$2:$2,0)),BO37*(( 1+BP10/400)))</f>
        <v>993.6</v>
      </c>
      <c r="BQ37" s="61">
        <f ca="1">IF(TODAY()&gt;=BQ$2,INDEX(data_pull!$A:$AE,MATCH(BQ$2,data_pull!$B:$B,0),MATCH($A37,data_pull!$2:$2,0)),BP37*(( 1+BQ10/400)))</f>
        <v>996.4</v>
      </c>
      <c r="BR37" s="61">
        <f ca="1">IF(TODAY()&gt;=BR$2,INDEX(data_pull!$A:$AE,MATCH(BR$2,data_pull!$B:$B,0),MATCH($A37,data_pull!$2:$2,0)),BQ37*(( 1+BR10/400)))</f>
        <v>1008.7</v>
      </c>
      <c r="BS37" s="61">
        <f ca="1">IF(TODAY()&gt;=BS$2,INDEX(data_pull!$A:$AE,MATCH(BS$2,data_pull!$B:$B,0),MATCH($A37,data_pull!$2:$2,0)),BR37*(( 1+BS10/400)))</f>
        <v>1025.2</v>
      </c>
      <c r="BT37" s="61">
        <f ca="1">IF(TODAY()&gt;=BT$2,INDEX(data_pull!$A:$AE,MATCH(BT$2,data_pull!$B:$B,0),MATCH($A37,data_pull!$2:$2,0)),BS37*(( 1+BT10/400)))</f>
        <v>1036.2</v>
      </c>
      <c r="BU37" s="61">
        <f ca="1">IF(TODAY()&gt;=BU$2,INDEX(data_pull!$A:$AE,MATCH(BU$2,data_pull!$B:$B,0),MATCH($A37,data_pull!$2:$2,0)),BT37*(( 1+BU10/400)))</f>
        <v>1056</v>
      </c>
      <c r="BV37" s="61">
        <f ca="1">IF(TODAY()&gt;=BV$2,INDEX(data_pull!$A:$AE,MATCH(BV$2,data_pull!$B:$B,0),MATCH($A37,data_pull!$2:$2,0)),BU37*(( 1+BV10/400)))</f>
        <v>1056.9000000000001</v>
      </c>
      <c r="BW37" s="61">
        <f ca="1">IF(TODAY()&gt;=BW$2,INDEX(data_pull!$A:$AE,MATCH(BW$2,data_pull!$B:$B,0),MATCH($A37,data_pull!$2:$2,0)),BV37*(( 1+BW10/400)))</f>
        <v>1070.4000000000001</v>
      </c>
      <c r="BX37" s="61">
        <f ca="1">IF(TODAY()&gt;=BX$2,INDEX(data_pull!$A:$AE,MATCH(BX$2,data_pull!$B:$B,0),MATCH($A37,data_pull!$2:$2,0)),BW37*(( 1+BX10/400)))</f>
        <v>1078.2</v>
      </c>
      <c r="BY37" s="61">
        <f ca="1">IF(TODAY()&gt;=BY$2,INDEX(data_pull!$A:$AE,MATCH(BY$2,data_pull!$B:$B,0),MATCH($A37,data_pull!$2:$2,0)),BX37*(( 1+BY10/400)))</f>
        <v>1109.9000000000001</v>
      </c>
      <c r="BZ37" s="61">
        <f ca="1">IF(TODAY()&gt;=BZ$2,INDEX(data_pull!$A:$AE,MATCH(BZ$2,data_pull!$B:$B,0),MATCH($A37,data_pull!$2:$2,0)),BY37*(( 1+BZ10/400)))</f>
        <v>1116.5999999999999</v>
      </c>
      <c r="CA37" s="61">
        <f ca="1">IF(TODAY()&gt;=CA$2,INDEX(data_pull!$A:$AE,MATCH(CA$2,data_pull!$B:$B,0),MATCH($A37,data_pull!$2:$2,0)),BZ37*(( 1+CA10/400)))</f>
        <v>1145.8</v>
      </c>
      <c r="CB37" s="61">
        <f ca="1">IF(TODAY()&gt;=CB$2,INDEX(data_pull!$A:$AE,MATCH(CB$2,data_pull!$B:$B,0),MATCH($A37,data_pull!$2:$2,0)),CA37*(( 1+CB10/400)))</f>
        <v>1164.5999999999999</v>
      </c>
      <c r="CC37" s="61">
        <f ca="1">IF(TODAY()&gt;=CC$2,INDEX(data_pull!$A:$AE,MATCH(CC$2,data_pull!$B:$B,0),MATCH($A37,data_pull!$2:$2,0)),CB37*(( 1+CC10/400)))</f>
        <v>1180.5</v>
      </c>
      <c r="CD37" s="61">
        <f ca="1">IF(TODAY()&gt;=CD$2,INDEX(data_pull!$A:$AE,MATCH(CD$2,data_pull!$B:$B,0),MATCH($A37,data_pull!$2:$2,0)),CC37*(( 1+CD10/400)))</f>
        <v>1212.5</v>
      </c>
      <c r="CE37" s="61">
        <f ca="1">IF(TODAY()&gt;=CE$2,INDEX(data_pull!$A:$AE,MATCH(CE$2,data_pull!$B:$B,0),MATCH($A37,data_pull!$2:$2,0)),CD37*(( 1+CE10/400)))</f>
        <v>1230.7</v>
      </c>
      <c r="CF37" s="61">
        <f ca="1">IF(TODAY()&gt;=CF$2,INDEX(data_pull!$A:$AE,MATCH(CF$2,data_pull!$B:$B,0),MATCH($A37,data_pull!$2:$2,0)),CE37*(( 1+CF10/400)))</f>
        <v>1242.5999999999999</v>
      </c>
      <c r="CG37" s="61">
        <f ca="1">IF(TODAY()&gt;=CG$2,INDEX(data_pull!$A:$AE,MATCH(CG$2,data_pull!$B:$B,0),MATCH($A37,data_pull!$2:$2,0)),CF37*(( 1+CG10/400)))</f>
        <v>1268.5</v>
      </c>
      <c r="CH37" s="61">
        <f ca="1">IF(TODAY()&gt;=CH$2,INDEX(data_pull!$A:$AE,MATCH(CH$2,data_pull!$B:$B,0),MATCH($A37,data_pull!$2:$2,0)),CG37*(( 1+CH10/400)))</f>
        <v>1284.2</v>
      </c>
      <c r="CI37" s="61">
        <f ca="1">IF(TODAY()&gt;=CI$2,INDEX(data_pull!$A:$AE,MATCH(CI$2,data_pull!$B:$B,0),MATCH($A37,data_pull!$2:$2,0)),CH37*(( 1+CI10/400)))</f>
        <v>1296.5999999999999</v>
      </c>
      <c r="CJ37" s="61">
        <f ca="1">IF(TODAY()&gt;=CJ$2,INDEX(data_pull!$A:$AE,MATCH(CJ$2,data_pull!$B:$B,0),MATCH($A37,data_pull!$2:$2,0)),CI37*(( 1+CJ10/400)))</f>
        <v>1306.3</v>
      </c>
      <c r="CK37" s="61">
        <f ca="1">IF(TODAY()&gt;=CK$2,INDEX(data_pull!$A:$AE,MATCH(CK$2,data_pull!$B:$B,0),MATCH($A37,data_pull!$2:$2,0)),CJ37*(( 1+CK10/400)))</f>
        <v>1308.8</v>
      </c>
      <c r="CL37" s="61">
        <f ca="1">IF(TODAY()&gt;=CL$2,INDEX(data_pull!$A:$AE,MATCH(CL$2,data_pull!$B:$B,0),MATCH($A37,data_pull!$2:$2,0)),#REF!*(( 1+CL10/400)))</f>
        <v>1326.4</v>
      </c>
      <c r="CM37" s="61">
        <f ca="1">IF(TODAY()&gt;=CM$2,INDEX(data_pull!$A:$AE,MATCH(CM$2,data_pull!$B:$B,0),MATCH($A37,data_pull!$2:$2,0)),#REF!*(( 1+CM10/400)))</f>
        <v>1334.8</v>
      </c>
      <c r="CN37" s="61">
        <f ca="1">IF(TODAY()&gt;=CN$2,INDEX(data_pull!$A:$AE,MATCH(CN$2,data_pull!$B:$B,0),MATCH($A37,data_pull!$2:$2,0)),#REF!*(( 1+CN10/400)))</f>
        <v>1354</v>
      </c>
      <c r="CO37" s="61">
        <f ca="1">IF(TODAY()&gt;=CO$2,INDEX(data_pull!$A:$AE,MATCH(CO$2,data_pull!$B:$B,0),MATCH($A37,data_pull!$2:$2,0)),#REF!*(( 1+CO10/400)))</f>
        <v>1362.8</v>
      </c>
      <c r="CP37" s="61">
        <f ca="1">IF(TODAY()&gt;=CP$2,INDEX(data_pull!$A:$AE,MATCH(CP$2,data_pull!$B:$B,0),MATCH($A37,data_pull!$2:$2,0)),#REF!*(( 1+CP10/400)))</f>
        <v>1351.8</v>
      </c>
      <c r="CQ37" s="61">
        <f ca="1">IF(TODAY()&gt;=CQ$2,INDEX(data_pull!$A:$AE,MATCH(CQ$2,data_pull!$B:$B,0),MATCH($A37,data_pull!$2:$2,0)),#REF!*(( 1+CQ10/400)))</f>
        <v>1359.1</v>
      </c>
      <c r="CR37" s="61">
        <f ca="1">IF(TODAY()&gt;=CR$2,INDEX(data_pull!$A:$AE,MATCH(CR$2,data_pull!$B:$B,0),MATCH($A37,data_pull!$2:$2,0)),#REF!*(( 1+CR10/400)))</f>
        <v>1367.4</v>
      </c>
      <c r="CS37" s="61">
        <f ca="1">IF(TODAY()&gt;=CS$2,INDEX(data_pull!$A:$AE,MATCH(CS$2,data_pull!$B:$B,0),MATCH($A37,data_pull!$2:$2,0)),#REF!*(( 1+CS10/400)))</f>
        <v>1381.4</v>
      </c>
      <c r="CT37" s="61">
        <f ca="1">IF(TODAY()&gt;=CT$2,INDEX(data_pull!$A:$AE,MATCH(CT$2,data_pull!$B:$B,0),MATCH($A37,data_pull!$2:$2,0)),#REF!*(( 1+CT10/400)))</f>
        <v>1373.4</v>
      </c>
      <c r="CU37" s="61">
        <f ca="1">IF(TODAY()&gt;=CU$2,INDEX(data_pull!$A:$AE,MATCH(CU$2,data_pull!$B:$B,0),MATCH($A37,data_pull!$2:$2,0)),#REF!*(( 1+CU10/400)))</f>
        <v>1389.4</v>
      </c>
      <c r="CV37" s="61">
        <f ca="1">IF(TODAY()&gt;=CV$2,INDEX(data_pull!$A:$AE,MATCH(CV$2,data_pull!$B:$B,0),MATCH($A37,data_pull!$2:$2,0)),#REF!*(( 1+CV10/400)))</f>
        <v>1423.4</v>
      </c>
      <c r="CW37" s="61">
        <f ca="1">IF(TODAY()&gt;=CW$2,INDEX(data_pull!$A:$AE,MATCH(CW$2,data_pull!$B:$B,0),MATCH($A37,data_pull!$2:$2,0)),#REF!*(( 1+CW10/400)))</f>
        <v>1422.9</v>
      </c>
      <c r="CX37" s="61">
        <f ca="1">IF(TODAY()&gt;=CX$2,INDEX(data_pull!$A:$AE,MATCH(CX$2,data_pull!$B:$B,0),MATCH($A37,data_pull!$2:$2,0)),#REF!*(( 1+CX10/400)))</f>
        <v>1437.6</v>
      </c>
      <c r="CY37" s="61">
        <f ca="1">IF(TODAY()&gt;=CY$2,INDEX(data_pull!$A:$AE,MATCH(CY$2,data_pull!$B:$B,0),MATCH($A37,data_pull!$2:$2,0)),#REF!*(( 1+CY10/400)))</f>
        <v>1452.9</v>
      </c>
      <c r="CZ37" s="61">
        <f ca="1">IF(TODAY()&gt;=CZ$2,INDEX(data_pull!$A:$AE,MATCH(CZ$2,data_pull!$B:$B,0),MATCH($A37,data_pull!$2:$2,0)),#REF!*(( 1+CZ10/400)))</f>
        <v>1455.7</v>
      </c>
      <c r="DA37" s="61">
        <f ca="1">IF(TODAY()&gt;=DA$2,INDEX(data_pull!$A:$AE,MATCH(DA$2,data_pull!$B:$B,0),MATCH($A37,data_pull!$2:$2,0)),#REF!*(( 1+DA10/400)))</f>
        <v>1451.6</v>
      </c>
      <c r="DB37" s="61">
        <f ca="1">IF(TODAY()&gt;=DB$2,INDEX(data_pull!$A:$AE,MATCH(DB$2,data_pull!$B:$B,0),MATCH($A37,data_pull!$2:$2,0)),#REF!*(( 1+DB10/400)))</f>
        <v>1471.3</v>
      </c>
      <c r="DC37" s="61">
        <f ca="1">IF(TODAY()&gt;=DC$2,INDEX(data_pull!$A:$AE,MATCH(DC$2,data_pull!$B:$B,0),MATCH($A37,data_pull!$2:$2,0)),#REF!*(( 1+DC10/400)))</f>
        <v>1487.7</v>
      </c>
      <c r="DD37" s="61">
        <f ca="1">IF(TODAY()&gt;=DD$2,INDEX(data_pull!$A:$AE,MATCH(DD$2,data_pull!$B:$B,0),MATCH($A37,data_pull!$2:$2,0)),#REF!*(( 1+DD10/400)))</f>
        <v>1496.7</v>
      </c>
      <c r="DE37" s="61">
        <f ca="1">IF(TODAY()&gt;=DE$2,INDEX(data_pull!$A:$AE,MATCH(DE$2,data_pull!$B:$B,0),MATCH($A37,data_pull!$2:$2,0)),#REF!*(( 1+DE10/400)))</f>
        <v>1515.7</v>
      </c>
      <c r="DF37" s="61">
        <f ca="1">IF(TODAY()&gt;=DF$2,INDEX(data_pull!$A:$AE,MATCH(DF$2,data_pull!$B:$B,0),MATCH($A37,data_pull!$2:$2,0)),DE37*(( 1+DF10/400)))</f>
        <v>1516</v>
      </c>
      <c r="DG37" s="61">
        <f ca="1">IF(TODAY()&gt;=DG$2,INDEX(data_pull!$A:$AE,MATCH(DG$2,data_pull!$B:$B,0),MATCH($A37,data_pull!$2:$2,0)),DF37*(( 1+DG10/400)))</f>
        <v>1542.5</v>
      </c>
      <c r="DH37" s="61">
        <f ca="1">IF(TODAY()&gt;=DH$2,INDEX(data_pull!$A:$AE,MATCH(DH$2,data_pull!$B:$B,0),MATCH($A37,data_pull!$2:$2,0)),DG37*(( 1+DH10/400)))</f>
        <v>1555.2</v>
      </c>
      <c r="DI37" s="61">
        <f ca="1">IF(TODAY()&gt;=DI$2,INDEX(data_pull!$A:$AE,MATCH(DI$2,data_pull!$B:$B,0),MATCH($A37,data_pull!$2:$2,0)),DH37*(( 1+DI10/400)))</f>
        <v>1574.8</v>
      </c>
      <c r="DJ37" s="61">
        <f ca="1">IF(TODAY()&gt;=DJ$2,INDEX(data_pull!$A:$AE,MATCH(DJ$2,data_pull!$B:$B,0),MATCH($A37,data_pull!$2:$2,0)),DI37*(( 1+DJ10/400)))</f>
        <v>1568</v>
      </c>
      <c r="DK37" s="61">
        <f ca="1">IF(TODAY()&gt;=DK$2,INDEX(data_pull!$A:$AE,MATCH(DK$2,data_pull!$B:$B,0),MATCH($A37,data_pull!$2:$2,0)),DJ37*(( 1+DK10/400)))</f>
        <v>1603.7</v>
      </c>
      <c r="DL37" s="61">
        <f ca="1">IF(TODAY()&gt;=DL$2,INDEX(data_pull!$A:$AE,MATCH(DL$2,data_pull!$B:$B,0),MATCH($A37,data_pull!$2:$2,0)),DK37*(( 1+DL10/400)))</f>
        <v>1627.3</v>
      </c>
      <c r="DM37" s="61">
        <f ca="1">IF(TODAY()&gt;=DM$2,INDEX(data_pull!$A:$AE,MATCH(DM$2,data_pull!$B:$B,0),MATCH($A37,data_pull!$2:$2,0)),DL37*(( 1+DM10/400)))</f>
        <v>1647.5</v>
      </c>
      <c r="DN37" s="61">
        <f ca="1">IF(TODAY()&gt;=DN$2,INDEX(data_pull!$A:$AE,MATCH(DN$2,data_pull!$B:$B,0),MATCH($A37,data_pull!$2:$2,0)),DM37*(( 1+DN10/400)))</f>
        <v>1669.4</v>
      </c>
      <c r="DO37" s="61">
        <f ca="1">IF(TODAY()&gt;=DO$2,INDEX(data_pull!$A:$AE,MATCH(DO$2,data_pull!$B:$B,0),MATCH($A37,data_pull!$2:$2,0)),DN37*(( 1+DO10/400)))</f>
        <v>1695.2</v>
      </c>
      <c r="DP37" s="61">
        <f ca="1">IF(TODAY()&gt;=DP$2,INDEX(data_pull!$A:$AE,MATCH(DP$2,data_pull!$B:$B,0),MATCH($A37,data_pull!$2:$2,0)),DO37*(( 1+DP10/400)))</f>
        <v>1734.5</v>
      </c>
      <c r="DQ37" s="61">
        <f ca="1">IF(TODAY()&gt;=DQ$2,INDEX(data_pull!$A:$AE,MATCH(DQ$2,data_pull!$B:$B,0),MATCH($A37,data_pull!$2:$2,0)),DP37*(( 1+DQ10/400)))</f>
        <v>1782.3</v>
      </c>
      <c r="DR37" s="61">
        <f ca="1">IF(TODAY()&gt;=DR$2,INDEX(data_pull!$A:$AE,MATCH(DR$2,data_pull!$B:$B,0),MATCH($A37,data_pull!$2:$2,0)),DQ37*(( 1+DR10/400)))</f>
        <v>1790.7</v>
      </c>
      <c r="DS37" s="61">
        <f ca="1">IF(TODAY()&gt;=DS$2,INDEX(data_pull!$A:$AE,MATCH(DS$2,data_pull!$B:$B,0),MATCH($A37,data_pull!$2:$2,0)),DR37*(( 1+DS10/400)))</f>
        <v>1823.1</v>
      </c>
      <c r="DT37" s="61">
        <f ca="1">IF(TODAY()&gt;=DT$2,INDEX(data_pull!$A:$AE,MATCH(DT$2,data_pull!$B:$B,0),MATCH($A37,data_pull!$2:$2,0)),DS37*(( 1+DT10/400)))</f>
        <v>1832.3</v>
      </c>
      <c r="DU37" s="61">
        <f ca="1">IF(TODAY()&gt;=DU$2,INDEX(data_pull!$A:$AE,MATCH(DU$2,data_pull!$B:$B,0),MATCH($A37,data_pull!$2:$2,0)),DT37*(( 1+DU10/400)))</f>
        <v>1861.2</v>
      </c>
      <c r="DV37" s="61">
        <f ca="1">IF(TODAY()&gt;=DV$2,INDEX(data_pull!$A:$AE,MATCH(DV$2,data_pull!$B:$B,0),MATCH($A37,data_pull!$2:$2,0)),DU37*(( 1+DV10/400)))</f>
        <v>1905.4</v>
      </c>
      <c r="DW37" s="61">
        <f ca="1">IF(TODAY()&gt;=DW$2,INDEX(data_pull!$A:$AE,MATCH(DW$2,data_pull!$B:$B,0),MATCH($A37,data_pull!$2:$2,0)),DV37*(( 1+DW10/400)))</f>
        <v>1947</v>
      </c>
      <c r="DX37" s="61">
        <f ca="1">IF(TODAY()&gt;=DX$2,INDEX(data_pull!$A:$AE,MATCH(DX$2,data_pull!$B:$B,0),MATCH($A37,data_pull!$2:$2,0)),DW37*(( 1+DX10/400)))</f>
        <v>1952.7</v>
      </c>
      <c r="DY37" s="61">
        <f ca="1">IF(TODAY()&gt;=DY$2,INDEX(data_pull!$A:$AE,MATCH(DY$2,data_pull!$B:$B,0),MATCH($A37,data_pull!$2:$2,0)),DX37*(( 1+DY10/400)))</f>
        <v>1992</v>
      </c>
      <c r="DZ37" s="61">
        <f ca="1">IF(TODAY()&gt;=DZ$2,INDEX(data_pull!$A:$AE,MATCH(DZ$2,data_pull!$B:$B,0),MATCH($A37,data_pull!$2:$2,0)),DY37*(( 1+DZ10/400)))</f>
        <v>2038.9</v>
      </c>
      <c r="EA37" s="61">
        <f ca="1">IF(TODAY()&gt;=EA$2,INDEX(data_pull!$A:$AE,MATCH(EA$2,data_pull!$B:$B,0),MATCH($A37,data_pull!$2:$2,0)),DZ37*(( 1+EA10/400)))</f>
        <v>2073.5</v>
      </c>
      <c r="EB37" s="61">
        <f ca="1">IF(TODAY()&gt;=EB$2,INDEX(data_pull!$A:$AE,MATCH(EB$2,data_pull!$B:$B,0),MATCH($A37,data_pull!$2:$2,0)),EA37*(( 1+EB10/400)))</f>
        <v>2100.4</v>
      </c>
      <c r="EC37" s="61">
        <f ca="1">IF(TODAY()&gt;=EC$2,INDEX(data_pull!$A:$AE,MATCH(EC$2,data_pull!$B:$B,0),MATCH($A37,data_pull!$2:$2,0)),EB37*(( 1+EC10/400)))</f>
        <v>2142</v>
      </c>
      <c r="ED37" s="61">
        <f ca="1">IF(TODAY()&gt;=ED$2,INDEX(data_pull!$A:$AE,MATCH(ED$2,data_pull!$B:$B,0),MATCH($A37,data_pull!$2:$2,0)),#REF!*(( 1+ED10/400)))</f>
        <v>2172.4</v>
      </c>
      <c r="EE37" s="61">
        <f ca="1">IF(TODAY()&gt;=EE$2,INDEX(data_pull!$A:$AE,MATCH(EE$2,data_pull!$B:$B,0),MATCH($A37,data_pull!$2:$2,0)),#REF!*(( 1+EE10/400)))</f>
        <v>2199.4</v>
      </c>
      <c r="EF37" s="61">
        <f ca="1">IF(TODAY()&gt;=EF$2,INDEX(data_pull!$A:$AE,MATCH(EF$2,data_pull!$B:$B,0),MATCH($A37,data_pull!$2:$2,0)),#REF!*(( 1+EF10/400)))</f>
        <v>2221.1999999999998</v>
      </c>
      <c r="EG37" s="61">
        <f ca="1">IF(TODAY()&gt;=EG$2,INDEX(data_pull!$A:$AE,MATCH(EG$2,data_pull!$B:$B,0),MATCH($A37,data_pull!$2:$2,0)),#REF!*(( 1+EG10/400)))</f>
        <v>2251.8000000000002</v>
      </c>
      <c r="EH37" s="61">
        <f ca="1">IF(TODAY()&gt;=EH$2,INDEX(data_pull!$A:$AE,MATCH(EH$2,data_pull!$B:$B,0),MATCH($A37,data_pull!$2:$2,0)),#REF!*(( 1+EH10/400)))</f>
        <v>2287.3000000000002</v>
      </c>
      <c r="EI37" s="61">
        <f ca="1">IF(TODAY()&gt;=EI$2,INDEX(data_pull!$A:$AE,MATCH(EI$2,data_pull!$B:$B,0),MATCH($A37,data_pull!$2:$2,0)),#REF!*(( 1+EI10/400)))</f>
        <v>2321.4</v>
      </c>
      <c r="EJ37" s="61">
        <f ca="1">IF(TODAY()&gt;=EJ$2,INDEX(data_pull!$A:$AE,MATCH(EJ$2,data_pull!$B:$B,0),MATCH($A37,data_pull!$2:$2,0)),#REF!*(( 1+EJ10/400)))</f>
        <v>2357.1999999999998</v>
      </c>
      <c r="EK37" s="61">
        <f ca="1">IF(TODAY()&gt;=EK$2,INDEX(data_pull!$A:$AE,MATCH(EK$2,data_pull!$B:$B,0),MATCH($A37,data_pull!$2:$2,0)),#REF!*(( 1+EK10/400)))</f>
        <v>2389.6999999999998</v>
      </c>
      <c r="EL37" s="61">
        <f ca="1">IF(TODAY()&gt;=EL$2,INDEX(data_pull!$A:$AE,MATCH(EL$2,data_pull!$B:$B,0),MATCH($A37,data_pull!$2:$2,0)),#REF!*(( 1+EL10/400)))</f>
        <v>2426.9</v>
      </c>
      <c r="EM37" s="61">
        <f ca="1">IF(TODAY()&gt;=EM$2,INDEX(data_pull!$A:$AE,MATCH(EM$2,data_pull!$B:$B,0),MATCH($A37,data_pull!$2:$2,0)),#REF!*(( 1+EM10/400)))</f>
        <v>2452.9</v>
      </c>
      <c r="EN37" s="61">
        <f ca="1">IF(TODAY()&gt;=EN$2,INDEX(data_pull!$A:$AE,MATCH(EN$2,data_pull!$B:$B,0),MATCH($A37,data_pull!$2:$2,0)),#REF!*(( 1+EN10/400)))</f>
        <v>2495.1</v>
      </c>
      <c r="EO37" s="61">
        <f ca="1">IF(TODAY()&gt;=EO$2,INDEX(data_pull!$A:$AE,MATCH(EO$2,data_pull!$B:$B,0),MATCH($A37,data_pull!$2:$2,0)),#REF!*(( 1+EO10/400)))</f>
        <v>2529.1</v>
      </c>
      <c r="EP37" s="61">
        <f ca="1">IF(TODAY()&gt;=EP$2,INDEX(data_pull!$A:$AE,MATCH(EP$2,data_pull!$B:$B,0),MATCH($A37,data_pull!$2:$2,0)),#REF!*(( 1+EP10/400)))</f>
        <v>2580.6999999999998</v>
      </c>
      <c r="EQ37" s="61">
        <f ca="1">IF(TODAY()&gt;=EQ$2,INDEX(data_pull!$A:$AE,MATCH(EQ$2,data_pull!$B:$B,0),MATCH($A37,data_pull!$2:$2,0)),#REF!*(( 1+EQ10/400)))</f>
        <v>2610.9</v>
      </c>
      <c r="ER37" s="61">
        <f ca="1">IF(TODAY()&gt;=ER$2,INDEX(data_pull!$A:$AE,MATCH(ER$2,data_pull!$B:$B,0),MATCH($A37,data_pull!$2:$2,0)),#REF!*(( 1+ER10/400)))</f>
        <v>2630.7</v>
      </c>
      <c r="ES37" s="61">
        <f ca="1">IF(TODAY()&gt;=ES$2,INDEX(data_pull!$A:$AE,MATCH(ES$2,data_pull!$B:$B,0),MATCH($A37,data_pull!$2:$2,0)),#REF!*(( 1+ES10/400)))</f>
        <v>2674.7</v>
      </c>
      <c r="ET37" s="61">
        <f ca="1">IF(TODAY()&gt;=ET$2,INDEX(data_pull!$A:$AE,MATCH(ET$2,data_pull!$B:$B,0),MATCH($A37,data_pull!$2:$2,0)),#REF!*(( 1+ET10/400)))</f>
        <v>2719.2</v>
      </c>
      <c r="EU37" s="61">
        <f ca="1">IF(TODAY()&gt;=EU$2,INDEX(data_pull!$A:$AE,MATCH(EU$2,data_pull!$B:$B,0),MATCH($A37,data_pull!$2:$2,0)),#REF!*(( 1+EU10/400)))</f>
        <v>2770.3</v>
      </c>
      <c r="EV37" s="61">
        <f ca="1">IF(TODAY()&gt;=EV$2,INDEX(data_pull!$A:$AE,MATCH(EV$2,data_pull!$B:$B,0),MATCH($A37,data_pull!$2:$2,0)),#REF!*(( 1+EV10/400)))</f>
        <v>2809</v>
      </c>
      <c r="EW37" s="61">
        <f ca="1">IF(TODAY()&gt;=EW$2,INDEX(data_pull!$A:$AE,MATCH(EW$2,data_pull!$B:$B,0),MATCH($A37,data_pull!$2:$2,0)),A37*(( 1+EW10/400)))</f>
        <v>2864.9</v>
      </c>
      <c r="EX37" s="61">
        <f ca="1">IF(TODAY()&gt;=EX$2,INDEX(data_pull!$A:$AE,MATCH(EX$2,data_pull!$B:$B,0),MATCH($A37,data_pull!$2:$2,0)),EW37*(( 1+EX10/400)))</f>
        <v>2909.3</v>
      </c>
      <c r="EY37" s="61">
        <f ca="1">IF(TODAY()&gt;=EY$2,INDEX(data_pull!$A:$AE,MATCH(EY$2,data_pull!$B:$B,0),MATCH($A37,data_pull!$2:$2,0)),EX37*(( 1+EY10/400)))</f>
        <v>2971.1</v>
      </c>
      <c r="EZ37" s="61">
        <f ca="1">IF(TODAY()&gt;=EZ$2,INDEX(data_pull!$A:$AE,MATCH(EZ$2,data_pull!$B:$B,0),MATCH($A37,data_pull!$2:$2,0)),EY37*(( 1+EZ10/400)))</f>
        <v>3027.5</v>
      </c>
      <c r="FA37" s="61">
        <f ca="1">IF(TODAY()&gt;=FA$2,INDEX(data_pull!$A:$AE,MATCH(FA$2,data_pull!$B:$B,0),MATCH($A37,data_pull!$2:$2,0)),EZ37*(( 1+FA10/400)))</f>
        <v>3020</v>
      </c>
      <c r="FB37" s="61">
        <f ca="1">IF(TODAY()&gt;=FB$2,INDEX(data_pull!$A:$AE,MATCH(FB$2,data_pull!$B:$B,0),MATCH($A37,data_pull!$2:$2,0)),FA37*(( 1+FB10/400)))</f>
        <v>3019.7</v>
      </c>
      <c r="FC37" s="61">
        <f ca="1">IF(TODAY()&gt;=FC$2,INDEX(data_pull!$A:$AE,MATCH(FC$2,data_pull!$B:$B,0),MATCH($A37,data_pull!$2:$2,0)),FB37*(( 1+FC10/400)))</f>
        <v>3067.6</v>
      </c>
      <c r="FD37" s="61">
        <f ca="1">IF(TODAY()&gt;=FD$2,INDEX(data_pull!$A:$AE,MATCH(FD$2,data_pull!$B:$B,0),MATCH($A37,data_pull!$2:$2,0)),FC37*(( 1+FD10/400)))</f>
        <v>3089</v>
      </c>
      <c r="FE37" s="61">
        <f ca="1">IF(TODAY()&gt;=FE$2,INDEX(data_pull!$A:$AE,MATCH(FE$2,data_pull!$B:$B,0),MATCH($A37,data_pull!$2:$2,0)),FD37*(( 1+FE10/400)))</f>
        <v>3117.8</v>
      </c>
      <c r="FF37" s="61">
        <f ca="1">IF(TODAY()&gt;=FF$2,INDEX(data_pull!$A:$AE,MATCH(FF$2,data_pull!$B:$B,0),MATCH($A37,data_pull!$2:$2,0)),FE37*(( 1+FF10/400)))</f>
        <v>3131.9</v>
      </c>
      <c r="FG37" s="61">
        <f ca="1">IF(TODAY()&gt;=FG$2,INDEX(data_pull!$A:$AE,MATCH(FG$2,data_pull!$B:$B,0),MATCH($A37,data_pull!$2:$2,0)),FF37*(( 1+FG10/400)))</f>
        <v>3164.7</v>
      </c>
      <c r="FH37" s="61">
        <f ca="1">IF(TODAY()&gt;=FH$2,INDEX(data_pull!$A:$AE,MATCH(FH$2,data_pull!$B:$B,0),MATCH($A37,data_pull!$2:$2,0)),FG37*(( 1+FH10/400)))</f>
        <v>3157.9</v>
      </c>
      <c r="FI37" s="61">
        <f ca="1">IF(TODAY()&gt;=FI$2,INDEX(data_pull!$A:$AE,MATCH(FI$2,data_pull!$B:$B,0),MATCH($A37,data_pull!$2:$2,0)),FH37*(( 1+FI10/400)))</f>
        <v>3164.1</v>
      </c>
      <c r="FJ37" s="61">
        <f ca="1">IF(TODAY()&gt;=FJ$2,INDEX(data_pull!$A:$AE,MATCH(FJ$2,data_pull!$B:$B,0),MATCH($A37,data_pull!$2:$2,0)),FI37*(( 1+FJ10/400)))</f>
        <v>3156</v>
      </c>
      <c r="FK37" s="61">
        <f ca="1">IF(TODAY()&gt;=FK$2,INDEX(data_pull!$A:$AE,MATCH(FK$2,data_pull!$B:$B,0),MATCH($A37,data_pull!$2:$2,0)),FJ37*(( 1+FK10/400)))</f>
        <v>3168.6</v>
      </c>
      <c r="FL37" s="61">
        <f ca="1">IF(TODAY()&gt;=FL$2,INDEX(data_pull!$A:$AE,MATCH(FL$2,data_pull!$B:$B,0),MATCH($A37,data_pull!$2:$2,0)),FK37*(( 1+FL10/400)))</f>
        <v>3137.5</v>
      </c>
      <c r="FM37" s="61">
        <f ca="1">IF(TODAY()&gt;=FM$2,INDEX(data_pull!$A:$AE,MATCH(FM$2,data_pull!$B:$B,0),MATCH($A37,data_pull!$2:$2,0)),FL37*(( 1+FM10/400)))</f>
        <v>3131.4</v>
      </c>
      <c r="FN37" s="61">
        <f ca="1">IF(TODAY()&gt;=FN$2,INDEX(data_pull!$A:$AE,MATCH(FN$2,data_pull!$B:$B,0),MATCH($A37,data_pull!$2:$2,0)),FM37*(( 1+FN10/400)))</f>
        <v>3144.7</v>
      </c>
      <c r="FO37" s="61">
        <f ca="1">IF(TODAY()&gt;=FO$2,INDEX(data_pull!$A:$AE,MATCH(FO$2,data_pull!$B:$B,0),MATCH($A37,data_pull!$2:$2,0)),FN37*(( 1+FO10/400)))</f>
        <v>3131</v>
      </c>
      <c r="FP37" s="61">
        <f ca="1">IF(TODAY()&gt;=FP$2,INDEX(data_pull!$A:$AE,MATCH(FP$2,data_pull!$B:$B,0),MATCH($A37,data_pull!$2:$2,0)),FO37*(( 1+FP10/400)))</f>
        <v>3139.6</v>
      </c>
      <c r="FQ37" s="61">
        <f ca="1">IF(TODAY()&gt;=FQ$2,INDEX(data_pull!$A:$AE,MATCH(FQ$2,data_pull!$B:$B,0),MATCH($A37,data_pull!$2:$2,0)),FP37*(( 1+FQ10/400)))</f>
        <v>3132.7</v>
      </c>
      <c r="FR37" s="61">
        <f ca="1">IF(TODAY()&gt;=FR$2,INDEX(data_pull!$A:$AE,MATCH(FR$2,data_pull!$B:$B,0),MATCH($A37,data_pull!$2:$2,0)),FQ37*(( 1+FR10/400)))</f>
        <v>3125</v>
      </c>
      <c r="FS37" s="61">
        <f ca="1">IF(TODAY()&gt;=FS$2,INDEX(data_pull!$A:$AE,MATCH(FS$2,data_pull!$B:$B,0),MATCH($A37,data_pull!$2:$2,0)),FR37*(( 1+FS10/400)))</f>
        <v>3132</v>
      </c>
      <c r="FT37" s="61">
        <f ca="1">IF(TODAY()&gt;=FT$2,INDEX(data_pull!$A:$AE,MATCH(FT$2,data_pull!$B:$B,0),MATCH($A37,data_pull!$2:$2,0)),FS37*(( 1+FT10/400)))</f>
        <v>3134.1</v>
      </c>
      <c r="FU37" s="61">
        <f ca="1">IF(TODAY()&gt;=FU$2,INDEX(data_pull!$A:$AE,MATCH(FU$2,data_pull!$B:$B,0),MATCH($A37,data_pull!$2:$2,0)),FT37*(( 1+FU10/400)))</f>
        <v>3138.5</v>
      </c>
      <c r="FV37" s="61">
        <f ca="1">IF(TODAY()&gt;=FV$2,INDEX(data_pull!$A:$AE,MATCH(FV$2,data_pull!$B:$B,0),MATCH($A37,data_pull!$2:$2,0)),FU37*(( 1+FV10/400)))</f>
        <v>3139.1</v>
      </c>
      <c r="FW37" s="61">
        <f ca="1">IF(TODAY()&gt;=FW$2,INDEX(data_pull!$A:$AE,MATCH(FW$2,data_pull!$B:$B,0),MATCH($A37,data_pull!$2:$2,0)),FV37*(( 1+FW10/400)))</f>
        <v>3150.9</v>
      </c>
      <c r="FX37" s="61">
        <f ca="1">IF(TODAY()&gt;=FX$2,INDEX(data_pull!$A:$AE,MATCH(FX$2,data_pull!$B:$B,0),MATCH($A37,data_pull!$2:$2,0)),FW37*(( 1+FX10/400)))</f>
        <v>3189.9</v>
      </c>
      <c r="FY37" s="61">
        <f ca="1">IF(TODAY()&gt;=FY$2,INDEX(data_pull!$A:$AE,MATCH(FY$2,data_pull!$B:$B,0),MATCH($A37,data_pull!$2:$2,0)),FX37*(( 1+FY10/400)))</f>
        <v>3188.2</v>
      </c>
      <c r="FZ37" s="61">
        <f ca="1">IF(TODAY()&gt;=FZ$2,INDEX(data_pull!$A:$AE,MATCH(FZ$2,data_pull!$B:$B,0),MATCH($A37,data_pull!$2:$2,0)),FY37*(( 1+FZ10/400)))</f>
        <v>3188.5</v>
      </c>
      <c r="GA37" s="61">
        <f ca="1">IF(TODAY()&gt;=GA$2,INDEX(data_pull!$A:$AE,MATCH(GA$2,data_pull!$B:$B,0),MATCH($A37,data_pull!$2:$2,0)),FZ37*(( 1+GA10/400)))</f>
        <v>3237.6</v>
      </c>
      <c r="GB37" s="61">
        <f ca="1">IF(TODAY()&gt;=GB$2,INDEX(data_pull!$A:$AE,MATCH(GB$2,data_pull!$B:$B,0),MATCH($A37,data_pull!$2:$2,0)),GA37*(( 1+GB10/400)))</f>
        <v>3257</v>
      </c>
      <c r="GC37" s="61">
        <f ca="1">IF(TODAY()&gt;=GC$2,INDEX(data_pull!$A:$AE,MATCH(GC$2,data_pull!$B:$B,0),MATCH($A37,data_pull!$2:$2,0)),GB37*(( 1+GC10/400)))</f>
        <v>3253.8</v>
      </c>
      <c r="GD37" s="61">
        <f ca="1">IF(TODAY()&gt;=GD$2,INDEX(data_pull!$A:$AE,MATCH(GD$2,data_pull!$B:$B,0),MATCH($A37,data_pull!$2:$2,0)),GC37*(( 1+GD10/400)))</f>
        <v>3262.7</v>
      </c>
      <c r="GE37" s="61">
        <f ca="1">IF(TODAY()&gt;=GE$2,INDEX(data_pull!$A:$AE,MATCH(GE$2,data_pull!$B:$B,0),MATCH($A37,data_pull!$2:$2,0)),GD37*(( 1+GE10/400)))</f>
        <v>3278.2</v>
      </c>
      <c r="GF37" s="61">
        <f ca="1">IF(TODAY()&gt;=GF$2,INDEX(data_pull!$A:$AE,MATCH(GF$2,data_pull!$B:$B,0),MATCH($A37,data_pull!$2:$2,0)),GE37*(( 1+GF10/400)))</f>
        <v>3300.5</v>
      </c>
      <c r="GG37" s="61">
        <f ca="1">IF(TODAY()&gt;=GG$2,INDEX(data_pull!$A:$AE,MATCH(GG$2,data_pull!$B:$B,0),MATCH($A37,data_pull!$2:$2,0)),GF37*(( 1+GG10/400)))</f>
        <v>3322.4</v>
      </c>
      <c r="GH37" s="61">
        <f ca="1">IF(TODAY()&gt;=GH$2,INDEX(data_pull!$A:$AE,MATCH(GH$2,data_pull!$B:$B,0),MATCH($A37,data_pull!$2:$2,0)),GG37*(( 1+GH10/400)))</f>
        <v>3346.4</v>
      </c>
      <c r="GI37" s="61">
        <f ca="1">IF(TODAY()&gt;=GI$2,INDEX(data_pull!$A:$AE,MATCH(GI$2,data_pull!$B:$B,0),MATCH($A37,data_pull!$2:$2,0)),GH37*(( 1+GI10/400)))</f>
        <v>3360</v>
      </c>
      <c r="GJ37" s="61">
        <f ca="1">IF(TODAY()&gt;=GJ$2,INDEX(data_pull!$A:$AE,MATCH(GJ$2,data_pull!$B:$B,0),MATCH($A37,data_pull!$2:$2,0)),GI37*(( 1+GJ10/400)))</f>
        <v>3372.3</v>
      </c>
      <c r="GK37" s="61">
        <f ca="1">IF(TODAY()&gt;=GK$2,INDEX(data_pull!$A:$AE,MATCH(GK$2,data_pull!$B:$B,0),MATCH($A37,data_pull!$2:$2,0)),GJ37*(( 1+GK10/400)))</f>
        <v>3419.1</v>
      </c>
      <c r="GL37" s="61">
        <f ca="1">IF(TODAY()&gt;=GL$2,INDEX(data_pull!$A:$AE,MATCH(GL$2,data_pull!$B:$B,0),MATCH($A37,data_pull!$2:$2,0)),GK37*(( 1+GL10/400)))</f>
        <v>3456.8</v>
      </c>
      <c r="GM37" s="61">
        <f ca="1">IF(TODAY()&gt;=GM$2,INDEX(data_pull!$A:$AE,MATCH(GM$2,data_pull!$B:$B,0),MATCH($A37,data_pull!$2:$2,0)),GL37*(( 1+GM10/400)))</f>
        <v>3506.6</v>
      </c>
      <c r="GN37" s="61">
        <f ca="1">IF(TODAY()&gt;=GN$2,INDEX(data_pull!$A:$AE,MATCH(GN$2,data_pull!$B:$B,0),MATCH($A37,data_pull!$2:$2,0)),GM37*(( 1+GN10/400)))</f>
        <v>3552.3</v>
      </c>
      <c r="GO37" s="61">
        <f ca="1">IF(TODAY()&gt;=GO$2,INDEX(data_pull!$A:$AE,MATCH(GO$2,data_pull!$B:$B,0),MATCH($A37,data_pull!$2:$2,0)),GN37*(( 1+GO10/400)))</f>
        <v>3578.9600115000007</v>
      </c>
      <c r="GP37" s="61">
        <f ca="1">IF(TODAY()&gt;=GP$2,INDEX(data_pull!$A:$AE,MATCH(GP$2,data_pull!$B:$B,0),MATCH($A37,data_pull!$2:$2,0)),GO37*(( 1+GP10/400)))</f>
        <v>3593.1058509454547</v>
      </c>
      <c r="GQ37" s="61">
        <f ca="1">IF(TODAY()&gt;=GQ$2,INDEX(data_pull!$A:$AE,MATCH(GQ$2,data_pull!$B:$B,0),MATCH($A37,data_pull!$2:$2,0)),GP37*(( 1+GQ10/400)))</f>
        <v>3598.3787337817171</v>
      </c>
      <c r="GR37" s="61">
        <f ca="1">IF(TODAY()&gt;=GR$2,INDEX(data_pull!$A:$AE,MATCH(GR$2,data_pull!$B:$B,0),MATCH($A37,data_pull!$2:$2,0)),GQ37*(( 1+GR10/400)))</f>
        <v>3600.4837853409795</v>
      </c>
      <c r="GS37" s="61">
        <f ca="1">IF(TODAY()&gt;=GS$2,INDEX(data_pull!$A:$AE,MATCH(GS$2,data_pull!$B:$B,0),MATCH($A37,data_pull!$2:$2,0)),GR37*(( 1+GS10/400)))</f>
        <v>3595.2450814333083</v>
      </c>
      <c r="GT37" s="61">
        <f ca="1">IF(TODAY()&gt;=GT$2,INDEX(data_pull!$A:$AE,MATCH(GT$2,data_pull!$B:$B,0),MATCH($A37,data_pull!$2:$2,0)),GS37*(( 1+GT10/400)))</f>
        <v>3574.5274816515489</v>
      </c>
      <c r="GU37" s="61">
        <f ca="1">IF(TODAY()&gt;=GU$2,INDEX(data_pull!$A:$AE,MATCH(GU$2,data_pull!$B:$B,0),MATCH($A37,data_pull!$2:$2,0)),GT37*(( 1+GU10/400)))</f>
        <v>3572.2219114258837</v>
      </c>
      <c r="GV37" s="61">
        <f ca="1">IF(TODAY()&gt;=GV$2,INDEX(data_pull!$A:$AE,MATCH(GV$2,data_pull!$B:$B,0),MATCH($A37,data_pull!$2:$2,0)),GU37*(( 1+GV10/400)))</f>
        <v>3575.3476055983811</v>
      </c>
      <c r="GW37" s="61">
        <f ca="1">IF(TODAY()&gt;=GW$2,INDEX(data_pull!$A:$AE,MATCH(GW$2,data_pull!$B:$B,0),MATCH($A37,data_pull!$2:$2,0)),GV37*(( 1+GW10/400)))</f>
        <v>3579.3609332856649</v>
      </c>
      <c r="GX37" s="61">
        <f ca="1">IF(TODAY()&gt;=GX$2,INDEX(data_pull!$A:$AE,MATCH(GX$2,data_pull!$B:$B,0),MATCH($A37,data_pull!$2:$2,0)),GW37*(( 1+GX10/400)))</f>
        <v>3586.6359843825685</v>
      </c>
      <c r="GY37" s="61">
        <f ca="1">IF(TODAY()&gt;=GY$2,INDEX(data_pull!$A:$AE,MATCH(GY$2,data_pull!$B:$B,0),MATCH($A37,data_pull!$2:$2,0)),GX37*(( 1+GY10/400)))</f>
        <v>3590.4019521661703</v>
      </c>
      <c r="GZ37" s="61">
        <f ca="1">IF(TODAY()&gt;=GZ$2,INDEX(data_pull!$A:$AE,MATCH(GZ$2,data_pull!$B:$B,0),MATCH($A37,data_pull!$2:$2,0)),GY37*(( 1+GZ10/400)))</f>
        <v>3594.0282581378578</v>
      </c>
      <c r="HA37" s="61">
        <f ca="1">IF(TODAY()&gt;=HA$2,INDEX(data_pull!$A:$AE,MATCH(HA$2,data_pull!$B:$B,0),MATCH($A37,data_pull!$2:$2,0)),GZ37*(( 1+HA10/400)))</f>
        <v>3596.2835108698396</v>
      </c>
      <c r="HB37" s="61">
        <f ca="1">IF(TODAY()&gt;=HB$2,INDEX(data_pull!$A:$AE,MATCH(HB$2,data_pull!$B:$B,0),MATCH($A37,data_pull!$2:$2,0)),HA37*(( 1+HB10/400)))</f>
        <v>3603.3232358423675</v>
      </c>
      <c r="HC37" s="61">
        <f ca="1">IF(TODAY()&gt;=HC$2,INDEX(data_pull!$A:$AE,MATCH(HC$2,data_pull!$B:$B,0),MATCH($A37,data_pull!$2:$2,0)),HB37*(( 1+HC10/400)))</f>
        <v>3604.9987811470342</v>
      </c>
      <c r="HD37" s="61">
        <f ca="1">IF(TODAY()&gt;=HD$2,INDEX(data_pull!$A:$AE,MATCH(HD$2,data_pull!$B:$B,0),MATCH($A37,data_pull!$2:$2,0)),HC37*(( 1+HD10/400)))</f>
        <v>3607.8287051902348</v>
      </c>
      <c r="HE37" s="61">
        <f ca="1">IF(TODAY()&gt;=HE$2,INDEX(data_pull!$A:$AE,MATCH(HE$2,data_pull!$B:$B,0),MATCH($A37,data_pull!$2:$2,0)),HD37*(( 1+HE10/400)))</f>
        <v>3611.3373186060326</v>
      </c>
      <c r="HF37" s="61">
        <f ca="1">IF(TODAY()&gt;=HF$2,INDEX(data_pull!$A:$AE,MATCH(HF$2,data_pull!$B:$B,0),MATCH($A37,data_pull!$2:$2,0)),HE37*(( 1+HF10/400)))</f>
        <v>3619.9954998273906</v>
      </c>
      <c r="HG37" s="61">
        <f ca="1">IF(TODAY()&gt;=HG$2,INDEX(data_pull!$A:$AE,MATCH(HG$2,data_pull!$B:$B,0),MATCH($A37,data_pull!$2:$2,0)),HF37*(( 1+HG10/400)))</f>
        <v>3624.2399445509382</v>
      </c>
      <c r="HH37" s="61">
        <f ca="1">IF(TODAY()&gt;=HH$2,INDEX(data_pull!$A:$AE,MATCH(HH$2,data_pull!$B:$B,0),MATCH($A37,data_pull!$2:$2,0)),HG37*(( 1+HH10/400)))</f>
        <v>3628.2084872902219</v>
      </c>
      <c r="HI37" s="61">
        <f ca="1">IF(TODAY()&gt;=HI$2,INDEX(data_pull!$A:$AE,MATCH(HI$2,data_pull!$B:$B,0),MATCH($A37,data_pull!$2:$2,0)),HH37*(( 1+HI10/400)))</f>
        <v>3632.1904461050231</v>
      </c>
      <c r="HJ37" s="61">
        <f ca="1">IF(TODAY()&gt;=HJ$2,INDEX(data_pull!$A:$AE,MATCH(HJ$2,data_pull!$B:$B,0),MATCH($A37,data_pull!$2:$2,0)),HI37*(( 1+HJ10/400)))</f>
        <v>3640.181265086454</v>
      </c>
      <c r="HK37" s="61">
        <f ca="1">IF(TODAY()&gt;=HK$2,INDEX(data_pull!$A:$AE,MATCH(HK$2,data_pull!$B:$B,0),MATCH($A37,data_pull!$2:$2,0)),HJ37*(( 1+HK10/400)))</f>
        <v>3644.0307567742825</v>
      </c>
      <c r="HL37" s="61">
        <f ca="1">IF(TODAY()&gt;=HL$2,INDEX(data_pull!$A:$AE,MATCH(HL$2,data_pull!$B:$B,0),MATCH($A37,data_pull!$2:$2,0)),HK37*(( 1+HL10/400)))</f>
        <v>3648.0209704529507</v>
      </c>
      <c r="HM37" s="61">
        <f ca="1">IF(TODAY()&gt;=HM$2,INDEX(data_pull!$A:$AE,MATCH(HM$2,data_pull!$B:$B,0),MATCH($A37,data_pull!$2:$2,0)),HL37*(( 1+HM10/400)))</f>
        <v>3651.8787526292044</v>
      </c>
      <c r="HN37" s="61">
        <f ca="1">IF(TODAY()&gt;=HN$2,INDEX(data_pull!$A:$AE,MATCH(HN$2,data_pull!$B:$B,0),MATCH($A37,data_pull!$2:$2,0)),HM37*(( 1+HN10/400)))</f>
        <v>3659.9950531569229</v>
      </c>
      <c r="HO37" s="61">
        <f ca="1">IF(TODAY()&gt;=HO$2,INDEX(data_pull!$A:$AE,MATCH(HO$2,data_pull!$B:$B,0),MATCH($A37,data_pull!$2:$2,0)),HN37*(( 1+HO10/400)))</f>
        <v>3663.8197479874716</v>
      </c>
      <c r="HP37" s="61">
        <f ca="1">IF(TODAY()&gt;=HP$2,INDEX(data_pull!$A:$AE,MATCH(HP$2,data_pull!$B:$B,0),MATCH($A37,data_pull!$2:$2,0)),HO37*(( 1+HP10/400)))</f>
        <v>3668.033140697657</v>
      </c>
      <c r="HQ37" s="61">
        <f ca="1">IF(TODAY()&gt;=HQ$2,INDEX(data_pull!$A:$AE,MATCH(HQ$2,data_pull!$B:$B,0),MATCH($A37,data_pull!$2:$2,0)),HP37*(( 1+HQ10/400)))</f>
        <v>3672.4164403007908</v>
      </c>
      <c r="HR37" s="61">
        <f ca="1">IF(TODAY()&gt;=HR$2,INDEX(data_pull!$A:$AE,MATCH(HR$2,data_pull!$B:$B,0),MATCH($A37,data_pull!$2:$2,0)),HQ37*(( 1+HR10/400)))</f>
        <v>3680.6701962503666</v>
      </c>
      <c r="HS37" s="61">
        <f ca="1">IF(TODAY()&gt;=HS$2,INDEX(data_pull!$A:$AE,MATCH(HS$2,data_pull!$B:$B,0),MATCH($A37,data_pull!$2:$2,0)),HR37*(( 1+HS10/400)))</f>
        <v>3685.1054038368479</v>
      </c>
      <c r="HT37" s="61">
        <f ca="1">IF(TODAY()&gt;=HT$2,INDEX(data_pull!$A:$AE,MATCH(HT$2,data_pull!$B:$B,0),MATCH($A37,data_pull!$2:$2,0)),HS37*(( 1+HT10/400)))</f>
        <v>3689.5643813754905</v>
      </c>
      <c r="HU37" s="61">
        <f ca="1">IF(TODAY()&gt;=HU$2,INDEX(data_pull!$A:$AE,MATCH(HU$2,data_pull!$B:$B,0),MATCH($A37,data_pull!$2:$2,0)),HT37*(( 1+HU10/400)))</f>
        <v>3694.0840977426756</v>
      </c>
      <c r="HV37" s="61">
        <f ca="1">IF(TODAY()&gt;=HV$2,INDEX(data_pull!$A:$AE,MATCH(HV$2,data_pull!$B:$B,0),MATCH($A37,data_pull!$2:$2,0)),HU37*(( 1+HV10/400)))</f>
        <v>3702.8206066338366</v>
      </c>
      <c r="HW37" s="61">
        <f ca="1">IF(TODAY()&gt;=HW$2,INDEX(data_pull!$A:$AE,MATCH(HW$2,data_pull!$B:$B,0),MATCH($A37,data_pull!$2:$2,0)),HV37*(( 1+HW10/400)))</f>
        <v>3707.8009003497591</v>
      </c>
      <c r="HX37" s="61">
        <f ca="1">IF(TODAY()&gt;=HX$2,INDEX(data_pull!$A:$AE,MATCH(HX$2,data_pull!$B:$B,0),MATCH($A37,data_pull!$2:$2,0)),HW37*(( 1+HX10/400)))</f>
        <v>3712.9547436012454</v>
      </c>
      <c r="HY37" s="61">
        <f ca="1">IF(TODAY()&gt;=HY$2,INDEX(data_pull!$A:$AE,MATCH(HY$2,data_pull!$B:$B,0),MATCH($A37,data_pull!$2:$2,0)),HX37*(( 1+HY10/400)))</f>
        <v>3718.292116045172</v>
      </c>
      <c r="HZ37" s="61">
        <f ca="1">IF(TODAY()&gt;=HZ$2,INDEX(data_pull!$A:$AE,MATCH(HZ$2,data_pull!$B:$B,0),MATCH($A37,data_pull!$2:$2,0)),HY37*(( 1+HZ10/400)))</f>
        <v>3727.8760139742781</v>
      </c>
      <c r="IA37" s="61">
        <f ca="1">IF(TODAY()&gt;=IA$2,INDEX(data_pull!$A:$AE,MATCH(IA$2,data_pull!$B:$B,0),MATCH($A37,data_pull!$2:$2,0)),HZ37*(( 1+IA10/400)))</f>
        <v>3733.5796642756586</v>
      </c>
      <c r="IB37" s="61">
        <f ca="1">IF(TODAY()&gt;=IB$2,INDEX(data_pull!$A:$AE,MATCH(IB$2,data_pull!$B:$B,0),MATCH($A37,data_pull!$2:$2,0)),IA37*(( 1+IB10/400)))</f>
        <v>3739.3947146027685</v>
      </c>
      <c r="IC37" s="61">
        <f ca="1">IF(TODAY()&gt;=IC$2,INDEX(data_pull!$A:$AE,MATCH(IC$2,data_pull!$B:$B,0),MATCH($A37,data_pull!$2:$2,0)),IB37*(( 1+IC10/400)))</f>
        <v>3744.9851097010996</v>
      </c>
      <c r="ID37" s="61"/>
    </row>
    <row r="38" spans="1:238">
      <c r="A38" s="73" t="s">
        <v>527</v>
      </c>
      <c r="B38" s="61">
        <f ca="1">IF(TODAY()&gt;=B$2,INDEX(data_pull!$A:$AE,MATCH(B$2,data_pull!$B:$B,0),MATCH($A38,data_pull!$2:$2,0)),#REF!*(( 1+B11/400)))</f>
        <v>714</v>
      </c>
      <c r="C38" s="61">
        <f ca="1">IF(TODAY()&gt;=C$2,INDEX(data_pull!$A:$AE,MATCH(C$2,data_pull!$B:$B,0),MATCH($A38,data_pull!$2:$2,0)),#REF!*(( 1+C11/400)))</f>
        <v>695.2</v>
      </c>
      <c r="D38" s="61">
        <f ca="1">IF(TODAY()&gt;=D$2,INDEX(data_pull!$A:$AE,MATCH(D$2,data_pull!$B:$B,0),MATCH($A38,data_pull!$2:$2,0)),#REF!*(( 1+D11/400)))</f>
        <v>686.7</v>
      </c>
      <c r="E38" s="61">
        <f ca="1">IF(TODAY()&gt;=E$2,INDEX(data_pull!$A:$AE,MATCH(E$2,data_pull!$B:$B,0),MATCH($A38,data_pull!$2:$2,0)),#REF!*(( 1+E11/400)))</f>
        <v>684.1</v>
      </c>
      <c r="F38" s="61">
        <f ca="1">IF(TODAY()&gt;=F$2,INDEX(data_pull!$A:$AE,MATCH(F$2,data_pull!$B:$B,0),MATCH($A38,data_pull!$2:$2,0)),#REF!*(( 1+F11/400)))</f>
        <v>662.1</v>
      </c>
      <c r="G38" s="61">
        <f ca="1">IF(TODAY()&gt;=G$2,INDEX(data_pull!$A:$AE,MATCH(G$2,data_pull!$B:$B,0),MATCH($A38,data_pull!$2:$2,0)),#REF!*(( 1+G11/400)))</f>
        <v>654.4</v>
      </c>
      <c r="H38" s="61">
        <f ca="1">IF(TODAY()&gt;=H$2,INDEX(data_pull!$A:$AE,MATCH(H$2,data_pull!$B:$B,0),MATCH($A38,data_pull!$2:$2,0)),#REF!*(( 1+H11/400)))</f>
        <v>651.5</v>
      </c>
      <c r="I38" s="61">
        <f ca="1">IF(TODAY()&gt;=I$2,INDEX(data_pull!$A:$AE,MATCH(I$2,data_pull!$B:$B,0),MATCH($A38,data_pull!$2:$2,0)),#REF!*(( 1+I11/400)))</f>
        <v>634.4</v>
      </c>
      <c r="J38" s="61">
        <f ca="1">IF(TODAY()&gt;=J$2,INDEX(data_pull!$A:$AE,MATCH(J$2,data_pull!$B:$B,0),MATCH($A38,data_pull!$2:$2,0)),#REF!*(( 1+J11/400)))</f>
        <v>639.70000000000005</v>
      </c>
      <c r="K38" s="61">
        <f ca="1">IF(TODAY()&gt;=K$2,INDEX(data_pull!$A:$AE,MATCH(K$2,data_pull!$B:$B,0),MATCH($A38,data_pull!$2:$2,0)),#REF!*(( 1+K11/400)))</f>
        <v>645.9</v>
      </c>
      <c r="L38" s="61">
        <f ca="1">IF(TODAY()&gt;=L$2,INDEX(data_pull!$A:$AE,MATCH(L$2,data_pull!$B:$B,0),MATCH($A38,data_pull!$2:$2,0)),#REF!*(( 1+L11/400)))</f>
        <v>616.29999999999995</v>
      </c>
      <c r="M38" s="61">
        <f ca="1">IF(TODAY()&gt;=M$2,INDEX(data_pull!$A:$AE,MATCH(M$2,data_pull!$B:$B,0),MATCH($A38,data_pull!$2:$2,0)),#REF!*(( 1+M11/400)))</f>
        <v>617.9</v>
      </c>
      <c r="N38" s="61">
        <f ca="1">IF(TODAY()&gt;=N$2,INDEX(data_pull!$A:$AE,MATCH(N$2,data_pull!$B:$B,0),MATCH($A38,data_pull!$2:$2,0)),#REF!*(( 1+N11/400)))</f>
        <v>625.9</v>
      </c>
      <c r="O38" s="61">
        <f ca="1">IF(TODAY()&gt;=O$2,INDEX(data_pull!$A:$AE,MATCH(O$2,data_pull!$B:$B,0),MATCH($A38,data_pull!$2:$2,0)),#REF!*(( 1+O11/400)))</f>
        <v>615.79999999999995</v>
      </c>
      <c r="P38" s="61">
        <f ca="1">IF(TODAY()&gt;=P$2,INDEX(data_pull!$A:$AE,MATCH(P$2,data_pull!$B:$B,0),MATCH($A38,data_pull!$2:$2,0)),#REF!*(( 1+P11/400)))</f>
        <v>594</v>
      </c>
      <c r="Q38" s="61">
        <f ca="1">IF(TODAY()&gt;=Q$2,INDEX(data_pull!$A:$AE,MATCH(Q$2,data_pull!$B:$B,0),MATCH($A38,data_pull!$2:$2,0)),#REF!*(( 1+Q11/400)))</f>
        <v>595.4</v>
      </c>
      <c r="R38" s="61">
        <f ca="1">IF(TODAY()&gt;=R$2,INDEX(data_pull!$A:$AE,MATCH(R$2,data_pull!$B:$B,0),MATCH($A38,data_pull!$2:$2,0)),#REF!*(( 1+R11/400)))</f>
        <v>609.70000000000005</v>
      </c>
      <c r="S38" s="61">
        <f ca="1">IF(TODAY()&gt;=S$2,INDEX(data_pull!$A:$AE,MATCH(S$2,data_pull!$B:$B,0),MATCH($A38,data_pull!$2:$2,0)),#REF!*(( 1+S11/400)))</f>
        <v>607.6</v>
      </c>
      <c r="T38" s="61">
        <f ca="1">IF(TODAY()&gt;=T$2,INDEX(data_pull!$A:$AE,MATCH(T$2,data_pull!$B:$B,0),MATCH($A38,data_pull!$2:$2,0)),#REF!*(( 1+T11/400)))</f>
        <v>611.5</v>
      </c>
      <c r="U38" s="61">
        <f ca="1">IF(TODAY()&gt;=U$2,INDEX(data_pull!$A:$AE,MATCH(U$2,data_pull!$B:$B,0),MATCH($A38,data_pull!$2:$2,0)),#REF!*(( 1+U11/400)))</f>
        <v>617.6</v>
      </c>
      <c r="V38" s="61">
        <f ca="1">IF(TODAY()&gt;=V$2,INDEX(data_pull!$A:$AE,MATCH(V$2,data_pull!$B:$B,0),MATCH($A38,data_pull!$2:$2,0)),U38*(( 1+V11/400)))</f>
        <v>611.1</v>
      </c>
      <c r="W38" s="61">
        <f ca="1">IF(TODAY()&gt;=W$2,INDEX(data_pull!$A:$AE,MATCH(W$2,data_pull!$B:$B,0),MATCH($A38,data_pull!$2:$2,0)),V38*(( 1+W11/400)))</f>
        <v>605</v>
      </c>
      <c r="X38" s="61">
        <f ca="1">IF(TODAY()&gt;=X$2,INDEX(data_pull!$A:$AE,MATCH(X$2,data_pull!$B:$B,0),MATCH($A38,data_pull!$2:$2,0)),W38*(( 1+X11/400)))</f>
        <v>620.6</v>
      </c>
      <c r="Y38" s="61">
        <f ca="1">IF(TODAY()&gt;=Y$2,INDEX(data_pull!$A:$AE,MATCH(Y$2,data_pull!$B:$B,0),MATCH($A38,data_pull!$2:$2,0)),X38*(( 1+Y11/400)))</f>
        <v>622.70000000000005</v>
      </c>
      <c r="Z38" s="61">
        <f ca="1">IF(TODAY()&gt;=Z$2,INDEX(data_pull!$A:$AE,MATCH(Z$2,data_pull!$B:$B,0),MATCH($A38,data_pull!$2:$2,0)),Y38*(( 1+Z11/400)))</f>
        <v>616.5</v>
      </c>
      <c r="AA38" s="61">
        <f ca="1">IF(TODAY()&gt;=AA$2,INDEX(data_pull!$A:$AE,MATCH(AA$2,data_pull!$B:$B,0),MATCH($A38,data_pull!$2:$2,0)),Z38*(( 1+AA11/400)))</f>
        <v>614.4</v>
      </c>
      <c r="AB38" s="61">
        <f ca="1">IF(TODAY()&gt;=AB$2,INDEX(data_pull!$A:$AE,MATCH(AB$2,data_pull!$B:$B,0),MATCH($A38,data_pull!$2:$2,0)),AA38*(( 1+AB11/400)))</f>
        <v>615.29999999999995</v>
      </c>
      <c r="AC38" s="61">
        <f ca="1">IF(TODAY()&gt;=AC$2,INDEX(data_pull!$A:$AE,MATCH(AC$2,data_pull!$B:$B,0),MATCH($A38,data_pull!$2:$2,0)),AB38*(( 1+AC11/400)))</f>
        <v>616.70000000000005</v>
      </c>
      <c r="AD38" s="61">
        <f ca="1">IF(TODAY()&gt;=AD$2,INDEX(data_pull!$A:$AE,MATCH(AD$2,data_pull!$B:$B,0),MATCH($A38,data_pull!$2:$2,0)),AC38*(( 1+AD11/400)))</f>
        <v>620.9</v>
      </c>
      <c r="AE38" s="61">
        <f ca="1">IF(TODAY()&gt;=AE$2,INDEX(data_pull!$A:$AE,MATCH(AE$2,data_pull!$B:$B,0),MATCH($A38,data_pull!$2:$2,0)),AD38*(( 1+AE11/400)))</f>
        <v>628.79999999999995</v>
      </c>
      <c r="AF38" s="61">
        <f ca="1">IF(TODAY()&gt;=AF$2,INDEX(data_pull!$A:$AE,MATCH(AF$2,data_pull!$B:$B,0),MATCH($A38,data_pull!$2:$2,0)),AE38*(( 1+AF11/400)))</f>
        <v>635.1</v>
      </c>
      <c r="AG38" s="61">
        <f ca="1">IF(TODAY()&gt;=AG$2,INDEX(data_pull!$A:$AE,MATCH(AG$2,data_pull!$B:$B,0),MATCH($A38,data_pull!$2:$2,0)),AF38*(( 1+AG11/400)))</f>
        <v>630.70000000000005</v>
      </c>
      <c r="AH38" s="61">
        <f ca="1">IF(TODAY()&gt;=AH$2,INDEX(data_pull!$A:$AE,MATCH(AH$2,data_pull!$B:$B,0),MATCH($A38,data_pull!$2:$2,0)),AG38*(( 1+AH11/400)))</f>
        <v>631.1</v>
      </c>
      <c r="AI38" s="61">
        <f ca="1">IF(TODAY()&gt;=AI$2,INDEX(data_pull!$A:$AE,MATCH(AI$2,data_pull!$B:$B,0),MATCH($A38,data_pull!$2:$2,0)),AH38*(( 1+AI11/400)))</f>
        <v>643.29999999999995</v>
      </c>
      <c r="AJ38" s="61">
        <f ca="1">IF(TODAY()&gt;=AJ$2,INDEX(data_pull!$A:$AE,MATCH(AJ$2,data_pull!$B:$B,0),MATCH($A38,data_pull!$2:$2,0)),AI38*(( 1+AJ11/400)))</f>
        <v>647.5</v>
      </c>
      <c r="AK38" s="61">
        <f ca="1">IF(TODAY()&gt;=AK$2,INDEX(data_pull!$A:$AE,MATCH(AK$2,data_pull!$B:$B,0),MATCH($A38,data_pull!$2:$2,0)),AJ38*(( 1+AK11/400)))</f>
        <v>653</v>
      </c>
      <c r="AL38" s="61">
        <f ca="1">IF(TODAY()&gt;=AL$2,INDEX(data_pull!$A:$AE,MATCH(AL$2,data_pull!$B:$B,0),MATCH($A38,data_pull!$2:$2,0)),AK38*(( 1+AL11/400)))</f>
        <v>652</v>
      </c>
      <c r="AM38" s="61">
        <f ca="1">IF(TODAY()&gt;=AM$2,INDEX(data_pull!$A:$AE,MATCH(AM$2,data_pull!$B:$B,0),MATCH($A38,data_pull!$2:$2,0)),AL38*(( 1+AM11/400)))</f>
        <v>658.6</v>
      </c>
      <c r="AN38" s="61">
        <f ca="1">IF(TODAY()&gt;=AN$2,INDEX(data_pull!$A:$AE,MATCH(AN$2,data_pull!$B:$B,0),MATCH($A38,data_pull!$2:$2,0)),AM38*(( 1+AN11/400)))</f>
        <v>660.2</v>
      </c>
      <c r="AO38" s="61">
        <f ca="1">IF(TODAY()&gt;=AO$2,INDEX(data_pull!$A:$AE,MATCH(AO$2,data_pull!$B:$B,0),MATCH($A38,data_pull!$2:$2,0)),AN38*(( 1+AO11/400)))</f>
        <v>660.9</v>
      </c>
      <c r="AP38" s="61">
        <f ca="1">IF(TODAY()&gt;=AP$2,INDEX(data_pull!$A:$AE,MATCH(AP$2,data_pull!$B:$B,0),MATCH($A38,data_pull!$2:$2,0)),AO38*(( 1+AP11/400)))</f>
        <v>678.5</v>
      </c>
      <c r="AQ38" s="61">
        <f ca="1">IF(TODAY()&gt;=AQ$2,INDEX(data_pull!$A:$AE,MATCH(AQ$2,data_pull!$B:$B,0),MATCH($A38,data_pull!$2:$2,0)),AP38*(( 1+AQ11/400)))</f>
        <v>691.9</v>
      </c>
      <c r="AR38" s="61">
        <f ca="1">IF(TODAY()&gt;=AR$2,INDEX(data_pull!$A:$AE,MATCH(AR$2,data_pull!$B:$B,0),MATCH($A38,data_pull!$2:$2,0)),AQ38*(( 1+AR11/400)))</f>
        <v>684</v>
      </c>
      <c r="AS38" s="61">
        <f ca="1">IF(TODAY()&gt;=AS$2,INDEX(data_pull!$A:$AE,MATCH(AS$2,data_pull!$B:$B,0),MATCH($A38,data_pull!$2:$2,0)),AR38*(( 1+AS11/400)))</f>
        <v>687.4</v>
      </c>
      <c r="AT38" s="61">
        <f ca="1">IF(TODAY()&gt;=AT$2,INDEX(data_pull!$A:$AE,MATCH(AT$2,data_pull!$B:$B,0),MATCH($A38,data_pull!$2:$2,0)),#REF!*(( 1+AT11/400)))</f>
        <v>700.9</v>
      </c>
      <c r="AU38" s="61">
        <f ca="1">IF(TODAY()&gt;=AU$2,INDEX(data_pull!$A:$AE,MATCH(AU$2,data_pull!$B:$B,0),MATCH($A38,data_pull!$2:$2,0)),#REF!*(( 1+AU11/400)))</f>
        <v>718.9</v>
      </c>
      <c r="AV38" s="61">
        <f ca="1">IF(TODAY()&gt;=AV$2,INDEX(data_pull!$A:$AE,MATCH(AV$2,data_pull!$B:$B,0),MATCH($A38,data_pull!$2:$2,0)),#REF!*(( 1+AV11/400)))</f>
        <v>715.9</v>
      </c>
      <c r="AW38" s="61">
        <f ca="1">IF(TODAY()&gt;=AW$2,INDEX(data_pull!$A:$AE,MATCH(AW$2,data_pull!$B:$B,0),MATCH($A38,data_pull!$2:$2,0)),#REF!*(( 1+AW11/400)))</f>
        <v>728.8</v>
      </c>
      <c r="AX38" s="61">
        <f ca="1">IF(TODAY()&gt;=AX$2,INDEX(data_pull!$A:$AE,MATCH(AX$2,data_pull!$B:$B,0),MATCH($A38,data_pull!$2:$2,0)),#REF!*(( 1+AX11/400)))</f>
        <v>729.3</v>
      </c>
      <c r="AY38" s="61">
        <f ca="1">IF(TODAY()&gt;=AY$2,INDEX(data_pull!$A:$AE,MATCH(AY$2,data_pull!$B:$B,0),MATCH($A38,data_pull!$2:$2,0)),#REF!*(( 1+AY11/400)))</f>
        <v>732.3</v>
      </c>
      <c r="AZ38" s="61">
        <f ca="1">IF(TODAY()&gt;=AZ$2,INDEX(data_pull!$A:$AE,MATCH(AZ$2,data_pull!$B:$B,0),MATCH($A38,data_pull!$2:$2,0)),#REF!*(( 1+AZ11/400)))</f>
        <v>744.3</v>
      </c>
      <c r="BA38" s="61">
        <f ca="1">IF(TODAY()&gt;=BA$2,INDEX(data_pull!$A:$AE,MATCH(BA$2,data_pull!$B:$B,0),MATCH($A38,data_pull!$2:$2,0)),#REF!*(( 1+BA11/400)))</f>
        <v>761.9</v>
      </c>
      <c r="BB38" s="61">
        <f ca="1">IF(TODAY()&gt;=BB$2,INDEX(data_pull!$A:$AE,MATCH(BB$2,data_pull!$B:$B,0),MATCH($A38,data_pull!$2:$2,0)),#REF!*(( 1+BB11/400)))</f>
        <v>773.9</v>
      </c>
      <c r="BC38" s="61">
        <f ca="1">IF(TODAY()&gt;=BC$2,INDEX(data_pull!$A:$AE,MATCH(BC$2,data_pull!$B:$B,0),MATCH($A38,data_pull!$2:$2,0)),#REF!*(( 1+BC11/400)))</f>
        <v>788.3</v>
      </c>
      <c r="BD38" s="61">
        <f ca="1">IF(TODAY()&gt;=BD$2,INDEX(data_pull!$A:$AE,MATCH(BD$2,data_pull!$B:$B,0),MATCH($A38,data_pull!$2:$2,0)),#REF!*(( 1+BD11/400)))</f>
        <v>808.7</v>
      </c>
      <c r="BE38" s="61">
        <f ca="1">IF(TODAY()&gt;=BE$2,INDEX(data_pull!$A:$AE,MATCH(BE$2,data_pull!$B:$B,0),MATCH($A38,data_pull!$2:$2,0)),#REF!*(( 1+BE11/400)))</f>
        <v>782.5</v>
      </c>
      <c r="BF38" s="61">
        <f ca="1">IF(TODAY()&gt;=BF$2,INDEX(data_pull!$A:$AE,MATCH(BF$2,data_pull!$B:$B,0),MATCH($A38,data_pull!$2:$2,0)),#REF!*(( 1+BF11/400)))</f>
        <v>789.2</v>
      </c>
      <c r="BG38" s="61">
        <f ca="1">IF(TODAY()&gt;=BG$2,INDEX(data_pull!$A:$AE,MATCH(BG$2,data_pull!$B:$B,0),MATCH($A38,data_pull!$2:$2,0)),#REF!*(( 1+BG11/400)))</f>
        <v>813.1</v>
      </c>
      <c r="BH38" s="61">
        <f ca="1">IF(TODAY()&gt;=BH$2,INDEX(data_pull!$A:$AE,MATCH(BH$2,data_pull!$B:$B,0),MATCH($A38,data_pull!$2:$2,0)),#REF!*(( 1+BH11/400)))</f>
        <v>812.3</v>
      </c>
      <c r="BI38" s="61">
        <f ca="1">IF(TODAY()&gt;=BI$2,INDEX(data_pull!$A:$AE,MATCH(BI$2,data_pull!$B:$B,0),MATCH($A38,data_pull!$2:$2,0)),#REF!*(( 1+BI11/400)))</f>
        <v>838.4</v>
      </c>
      <c r="BJ38" s="61">
        <f ca="1">IF(TODAY()&gt;=BJ$2,INDEX(data_pull!$A:$AE,MATCH(BJ$2,data_pull!$B:$B,0),MATCH($A38,data_pull!$2:$2,0)),#REF!*(( 1+BJ11/400)))</f>
        <v>846</v>
      </c>
      <c r="BK38" s="61">
        <f ca="1">IF(TODAY()&gt;=BK$2,INDEX(data_pull!$A:$AE,MATCH(BK$2,data_pull!$B:$B,0),MATCH($A38,data_pull!$2:$2,0)),#REF!*(( 1+BK11/400)))</f>
        <v>868.3</v>
      </c>
      <c r="BL38" s="61">
        <f ca="1">IF(TODAY()&gt;=BL$2,INDEX(data_pull!$A:$AE,MATCH(BL$2,data_pull!$B:$B,0),MATCH($A38,data_pull!$2:$2,0)),#REF!*(( 1+BL11/400)))</f>
        <v>894.2</v>
      </c>
      <c r="BM38" s="61">
        <f ca="1">IF(TODAY()&gt;=BM$2,INDEX(data_pull!$A:$AE,MATCH(BM$2,data_pull!$B:$B,0),MATCH($A38,data_pull!$2:$2,0)),#REF!*(( 1+BM11/400)))</f>
        <v>894.7</v>
      </c>
      <c r="BN38" s="61">
        <f ca="1">IF(TODAY()&gt;=BN$2,INDEX(data_pull!$A:$AE,MATCH(BN$2,data_pull!$B:$B,0),MATCH($A38,data_pull!$2:$2,0)),BM38*(( 1+BN11/400)))</f>
        <v>892.2</v>
      </c>
      <c r="BO38" s="61">
        <f ca="1">IF(TODAY()&gt;=BO$2,INDEX(data_pull!$A:$AE,MATCH(BO$2,data_pull!$B:$B,0),MATCH($A38,data_pull!$2:$2,0)),BN38*(( 1+BO11/400)))</f>
        <v>921.1</v>
      </c>
      <c r="BP38" s="61">
        <f ca="1">IF(TODAY()&gt;=BP$2,INDEX(data_pull!$A:$AE,MATCH(BP$2,data_pull!$B:$B,0),MATCH($A38,data_pull!$2:$2,0)),BO38*(( 1+BP11/400)))</f>
        <v>953</v>
      </c>
      <c r="BQ38" s="61">
        <f ca="1">IF(TODAY()&gt;=BQ$2,INDEX(data_pull!$A:$AE,MATCH(BQ$2,data_pull!$B:$B,0),MATCH($A38,data_pull!$2:$2,0)),BP38*(( 1+BQ11/400)))</f>
        <v>941.8</v>
      </c>
      <c r="BR38" s="61">
        <f ca="1">IF(TODAY()&gt;=BR$2,INDEX(data_pull!$A:$AE,MATCH(BR$2,data_pull!$B:$B,0),MATCH($A38,data_pull!$2:$2,0)),BQ38*(( 1+BR11/400)))</f>
        <v>947.9</v>
      </c>
      <c r="BS38" s="61">
        <f ca="1">IF(TODAY()&gt;=BS$2,INDEX(data_pull!$A:$AE,MATCH(BS$2,data_pull!$B:$B,0),MATCH($A38,data_pull!$2:$2,0)),BR38*(( 1+BS11/400)))</f>
        <v>960.8</v>
      </c>
      <c r="BT38" s="61">
        <f ca="1">IF(TODAY()&gt;=BT$2,INDEX(data_pull!$A:$AE,MATCH(BT$2,data_pull!$B:$B,0),MATCH($A38,data_pull!$2:$2,0)),BS38*(( 1+BT11/400)))</f>
        <v>959.5</v>
      </c>
      <c r="BU38" s="61">
        <f ca="1">IF(TODAY()&gt;=BU$2,INDEX(data_pull!$A:$AE,MATCH(BU$2,data_pull!$B:$B,0),MATCH($A38,data_pull!$2:$2,0)),BT38*(( 1+BU11/400)))</f>
        <v>975.7</v>
      </c>
      <c r="BV38" s="61">
        <f ca="1">IF(TODAY()&gt;=BV$2,INDEX(data_pull!$A:$AE,MATCH(BV$2,data_pull!$B:$B,0),MATCH($A38,data_pull!$2:$2,0)),BU38*(( 1+BV11/400)))</f>
        <v>947.7</v>
      </c>
      <c r="BW38" s="61">
        <f ca="1">IF(TODAY()&gt;=BW$2,INDEX(data_pull!$A:$AE,MATCH(BW$2,data_pull!$B:$B,0),MATCH($A38,data_pull!$2:$2,0)),BV38*(( 1+BW11/400)))</f>
        <v>940.6</v>
      </c>
      <c r="BX38" s="61">
        <f ca="1">IF(TODAY()&gt;=BX$2,INDEX(data_pull!$A:$AE,MATCH(BX$2,data_pull!$B:$B,0),MATCH($A38,data_pull!$2:$2,0)),BW38*(( 1+BX11/400)))</f>
        <v>936.1</v>
      </c>
      <c r="BY38" s="61">
        <f ca="1">IF(TODAY()&gt;=BY$2,INDEX(data_pull!$A:$AE,MATCH(BY$2,data_pull!$B:$B,0),MATCH($A38,data_pull!$2:$2,0)),BX38*(( 1+BY11/400)))</f>
        <v>962.1</v>
      </c>
      <c r="BZ38" s="61">
        <f ca="1">IF(TODAY()&gt;=BZ$2,INDEX(data_pull!$A:$AE,MATCH(BZ$2,data_pull!$B:$B,0),MATCH($A38,data_pull!$2:$2,0)),BY38*(( 1+BZ11/400)))</f>
        <v>944.5</v>
      </c>
      <c r="CA38" s="61">
        <f ca="1">IF(TODAY()&gt;=CA$2,INDEX(data_pull!$A:$AE,MATCH(CA$2,data_pull!$B:$B,0),MATCH($A38,data_pull!$2:$2,0)),BZ38*(( 1+CA11/400)))</f>
        <v>963.7</v>
      </c>
      <c r="CB38" s="61">
        <f ca="1">IF(TODAY()&gt;=CB$2,INDEX(data_pull!$A:$AE,MATCH(CB$2,data_pull!$B:$B,0),MATCH($A38,data_pull!$2:$2,0)),CA38*(( 1+CB11/400)))</f>
        <v>971.6</v>
      </c>
      <c r="CC38" s="61">
        <f ca="1">IF(TODAY()&gt;=CC$2,INDEX(data_pull!$A:$AE,MATCH(CC$2,data_pull!$B:$B,0),MATCH($A38,data_pull!$2:$2,0)),CB38*(( 1+CC11/400)))</f>
        <v>967.1</v>
      </c>
      <c r="CD38" s="61">
        <f ca="1">IF(TODAY()&gt;=CD$2,INDEX(data_pull!$A:$AE,MATCH(CD$2,data_pull!$B:$B,0),MATCH($A38,data_pull!$2:$2,0)),CC38*(( 1+CD11/400)))</f>
        <v>983.2</v>
      </c>
      <c r="CE38" s="61">
        <f ca="1">IF(TODAY()&gt;=CE$2,INDEX(data_pull!$A:$AE,MATCH(CE$2,data_pull!$B:$B,0),MATCH($A38,data_pull!$2:$2,0)),CD38*(( 1+CE11/400)))</f>
        <v>984.5</v>
      </c>
      <c r="CF38" s="61">
        <f ca="1">IF(TODAY()&gt;=CF$2,INDEX(data_pull!$A:$AE,MATCH(CF$2,data_pull!$B:$B,0),MATCH($A38,data_pull!$2:$2,0)),CE38*(( 1+CF11/400)))</f>
        <v>980.1</v>
      </c>
      <c r="CG38" s="61">
        <f ca="1">IF(TODAY()&gt;=CG$2,INDEX(data_pull!$A:$AE,MATCH(CG$2,data_pull!$B:$B,0),MATCH($A38,data_pull!$2:$2,0)),CF38*(( 1+CG11/400)))</f>
        <v>981.3</v>
      </c>
      <c r="CH38" s="61">
        <f ca="1">IF(TODAY()&gt;=CH$2,INDEX(data_pull!$A:$AE,MATCH(CH$2,data_pull!$B:$B,0),MATCH($A38,data_pull!$2:$2,0)),CG38*(( 1+CH11/400)))</f>
        <v>992.5</v>
      </c>
      <c r="CI38" s="61">
        <f ca="1">IF(TODAY()&gt;=CI$2,INDEX(data_pull!$A:$AE,MATCH(CI$2,data_pull!$B:$B,0),MATCH($A38,data_pull!$2:$2,0)),CH38*(( 1+CI11/400)))</f>
        <v>996.6</v>
      </c>
      <c r="CJ38" s="61">
        <f ca="1">IF(TODAY()&gt;=CJ$2,INDEX(data_pull!$A:$AE,MATCH(CJ$2,data_pull!$B:$B,0),MATCH($A38,data_pull!$2:$2,0)),CI38*(( 1+CJ11/400)))</f>
        <v>983.4</v>
      </c>
      <c r="CK38" s="61">
        <f ca="1">IF(TODAY()&gt;=CK$2,INDEX(data_pull!$A:$AE,MATCH(CK$2,data_pull!$B:$B,0),MATCH($A38,data_pull!$2:$2,0)),CJ38*(( 1+CK11/400)))</f>
        <v>958.8</v>
      </c>
      <c r="CL38" s="61">
        <f ca="1">IF(TODAY()&gt;=CL$2,INDEX(data_pull!$A:$AE,MATCH(CL$2,data_pull!$B:$B,0),MATCH($A38,data_pull!$2:$2,0)),#REF!*(( 1+CL11/400)))</f>
        <v>962.4</v>
      </c>
      <c r="CM38" s="61">
        <f ca="1">IF(TODAY()&gt;=CM$2,INDEX(data_pull!$A:$AE,MATCH(CM$2,data_pull!$B:$B,0),MATCH($A38,data_pull!$2:$2,0)),#REF!*(( 1+CM11/400)))</f>
        <v>959.9</v>
      </c>
      <c r="CN38" s="61">
        <f ca="1">IF(TODAY()&gt;=CN$2,INDEX(data_pull!$A:$AE,MATCH(CN$2,data_pull!$B:$B,0),MATCH($A38,data_pull!$2:$2,0)),#REF!*(( 1+CN11/400)))</f>
        <v>973.4</v>
      </c>
      <c r="CO38" s="61">
        <f ca="1">IF(TODAY()&gt;=CO$2,INDEX(data_pull!$A:$AE,MATCH(CO$2,data_pull!$B:$B,0),MATCH($A38,data_pull!$2:$2,0)),#REF!*(( 1+CO11/400)))</f>
        <v>974.1</v>
      </c>
      <c r="CP38" s="61">
        <f ca="1">IF(TODAY()&gt;=CP$2,INDEX(data_pull!$A:$AE,MATCH(CP$2,data_pull!$B:$B,0),MATCH($A38,data_pull!$2:$2,0)),#REF!*(( 1+CP11/400)))</f>
        <v>942.2</v>
      </c>
      <c r="CQ38" s="61">
        <f ca="1">IF(TODAY()&gt;=CQ$2,INDEX(data_pull!$A:$AE,MATCH(CQ$2,data_pull!$B:$B,0),MATCH($A38,data_pull!$2:$2,0)),#REF!*(( 1+CQ11/400)))</f>
        <v>932.3</v>
      </c>
      <c r="CR38" s="61">
        <f ca="1">IF(TODAY()&gt;=CR$2,INDEX(data_pull!$A:$AE,MATCH(CR$2,data_pull!$B:$B,0),MATCH($A38,data_pull!$2:$2,0)),#REF!*(( 1+CR11/400)))</f>
        <v>928.8</v>
      </c>
      <c r="CS38" s="61">
        <f ca="1">IF(TODAY()&gt;=CS$2,INDEX(data_pull!$A:$AE,MATCH(CS$2,data_pull!$B:$B,0),MATCH($A38,data_pull!$2:$2,0)),#REF!*(( 1+CS11/400)))</f>
        <v>930.4</v>
      </c>
      <c r="CT38" s="61">
        <f ca="1">IF(TODAY()&gt;=CT$2,INDEX(data_pull!$A:$AE,MATCH(CT$2,data_pull!$B:$B,0),MATCH($A38,data_pull!$2:$2,0)),#REF!*(( 1+CT11/400)))</f>
        <v>897.9</v>
      </c>
      <c r="CU38" s="61">
        <f ca="1">IF(TODAY()&gt;=CU$2,INDEX(data_pull!$A:$AE,MATCH(CU$2,data_pull!$B:$B,0),MATCH($A38,data_pull!$2:$2,0)),#REF!*(( 1+CU11/400)))</f>
        <v>894.1</v>
      </c>
      <c r="CV38" s="61">
        <f ca="1">IF(TODAY()&gt;=CV$2,INDEX(data_pull!$A:$AE,MATCH(CV$2,data_pull!$B:$B,0),MATCH($A38,data_pull!$2:$2,0)),#REF!*(( 1+CV11/400)))</f>
        <v>915.8</v>
      </c>
      <c r="CW38" s="61">
        <f ca="1">IF(TODAY()&gt;=CW$2,INDEX(data_pull!$A:$AE,MATCH(CW$2,data_pull!$B:$B,0),MATCH($A38,data_pull!$2:$2,0)),#REF!*(( 1+CW11/400)))</f>
        <v>891.7</v>
      </c>
      <c r="CX38" s="61">
        <f ca="1">IF(TODAY()&gt;=CX$2,INDEX(data_pull!$A:$AE,MATCH(CX$2,data_pull!$B:$B,0),MATCH($A38,data_pull!$2:$2,0)),#REF!*(( 1+CX11/400)))</f>
        <v>889.2</v>
      </c>
      <c r="CY38" s="61">
        <f ca="1">IF(TODAY()&gt;=CY$2,INDEX(data_pull!$A:$AE,MATCH(CY$2,data_pull!$B:$B,0),MATCH($A38,data_pull!$2:$2,0)),#REF!*(( 1+CY11/400)))</f>
        <v>886.2</v>
      </c>
      <c r="CZ38" s="61">
        <f ca="1">IF(TODAY()&gt;=CZ$2,INDEX(data_pull!$A:$AE,MATCH(CZ$2,data_pull!$B:$B,0),MATCH($A38,data_pull!$2:$2,0)),#REF!*(( 1+CZ11/400)))</f>
        <v>879.1</v>
      </c>
      <c r="DA38" s="61">
        <f ca="1">IF(TODAY()&gt;=DA$2,INDEX(data_pull!$A:$AE,MATCH(DA$2,data_pull!$B:$B,0),MATCH($A38,data_pull!$2:$2,0)),#REF!*(( 1+DA11/400)))</f>
        <v>849.1</v>
      </c>
      <c r="DB38" s="61">
        <f ca="1">IF(TODAY()&gt;=DB$2,INDEX(data_pull!$A:$AE,MATCH(DB$2,data_pull!$B:$B,0),MATCH($A38,data_pull!$2:$2,0)),#REF!*(( 1+DB11/400)))</f>
        <v>865.9</v>
      </c>
      <c r="DC38" s="61">
        <f ca="1">IF(TODAY()&gt;=DC$2,INDEX(data_pull!$A:$AE,MATCH(DC$2,data_pull!$B:$B,0),MATCH($A38,data_pull!$2:$2,0)),#REF!*(( 1+DC11/400)))</f>
        <v>874.1</v>
      </c>
      <c r="DD38" s="61">
        <f ca="1">IF(TODAY()&gt;=DD$2,INDEX(data_pull!$A:$AE,MATCH(DD$2,data_pull!$B:$B,0),MATCH($A38,data_pull!$2:$2,0)),#REF!*(( 1+DD11/400)))</f>
        <v>862.5</v>
      </c>
      <c r="DE38" s="61">
        <f ca="1">IF(TODAY()&gt;=DE$2,INDEX(data_pull!$A:$AE,MATCH(DE$2,data_pull!$B:$B,0),MATCH($A38,data_pull!$2:$2,0)),#REF!*(( 1+DE11/400)))</f>
        <v>858.3</v>
      </c>
      <c r="DF38" s="61">
        <f ca="1">IF(TODAY()&gt;=DF$2,INDEX(data_pull!$A:$AE,MATCH(DF$2,data_pull!$B:$B,0),MATCH($A38,data_pull!$2:$2,0)),DE38*(( 1+DF11/400)))</f>
        <v>846.2</v>
      </c>
      <c r="DG38" s="61">
        <f ca="1">IF(TODAY()&gt;=DG$2,INDEX(data_pull!$A:$AE,MATCH(DG$2,data_pull!$B:$B,0),MATCH($A38,data_pull!$2:$2,0)),DF38*(( 1+DG11/400)))</f>
        <v>865</v>
      </c>
      <c r="DH38" s="61">
        <f ca="1">IF(TODAY()&gt;=DH$2,INDEX(data_pull!$A:$AE,MATCH(DH$2,data_pull!$B:$B,0),MATCH($A38,data_pull!$2:$2,0)),DG38*(( 1+DH11/400)))</f>
        <v>861.3</v>
      </c>
      <c r="DI38" s="61">
        <f ca="1">IF(TODAY()&gt;=DI$2,INDEX(data_pull!$A:$AE,MATCH(DI$2,data_pull!$B:$B,0),MATCH($A38,data_pull!$2:$2,0)),DH38*(( 1+DI11/400)))</f>
        <v>859.9</v>
      </c>
      <c r="DJ38" s="61">
        <f ca="1">IF(TODAY()&gt;=DJ$2,INDEX(data_pull!$A:$AE,MATCH(DJ$2,data_pull!$B:$B,0),MATCH($A38,data_pull!$2:$2,0)),DI38*(( 1+DJ11/400)))</f>
        <v>838.5</v>
      </c>
      <c r="DK38" s="61">
        <f ca="1">IF(TODAY()&gt;=DK$2,INDEX(data_pull!$A:$AE,MATCH(DK$2,data_pull!$B:$B,0),MATCH($A38,data_pull!$2:$2,0)),DJ38*(( 1+DK11/400)))</f>
        <v>854.9</v>
      </c>
      <c r="DL38" s="61">
        <f ca="1">IF(TODAY()&gt;=DL$2,INDEX(data_pull!$A:$AE,MATCH(DL$2,data_pull!$B:$B,0),MATCH($A38,data_pull!$2:$2,0)),DK38*(( 1+DL11/400)))</f>
        <v>851.6</v>
      </c>
      <c r="DM38" s="61">
        <f ca="1">IF(TODAY()&gt;=DM$2,INDEX(data_pull!$A:$AE,MATCH(DM$2,data_pull!$B:$B,0),MATCH($A38,data_pull!$2:$2,0)),DL38*(( 1+DM11/400)))</f>
        <v>857</v>
      </c>
      <c r="DN38" s="61">
        <f ca="1">IF(TODAY()&gt;=DN$2,INDEX(data_pull!$A:$AE,MATCH(DN$2,data_pull!$B:$B,0),MATCH($A38,data_pull!$2:$2,0)),DM38*(( 1+DN11/400)))</f>
        <v>856.3</v>
      </c>
      <c r="DO38" s="61">
        <f ca="1">IF(TODAY()&gt;=DO$2,INDEX(data_pull!$A:$AE,MATCH(DO$2,data_pull!$B:$B,0),MATCH($A38,data_pull!$2:$2,0)),DN38*(( 1+DO11/400)))</f>
        <v>855.4</v>
      </c>
      <c r="DP38" s="61">
        <f ca="1">IF(TODAY()&gt;=DP$2,INDEX(data_pull!$A:$AE,MATCH(DP$2,data_pull!$B:$B,0),MATCH($A38,data_pull!$2:$2,0)),DO38*(( 1+DP11/400)))</f>
        <v>869</v>
      </c>
      <c r="DQ38" s="61">
        <f ca="1">IF(TODAY()&gt;=DQ$2,INDEX(data_pull!$A:$AE,MATCH(DQ$2,data_pull!$B:$B,0),MATCH($A38,data_pull!$2:$2,0)),DP38*(( 1+DQ11/400)))</f>
        <v>886.8</v>
      </c>
      <c r="DR38" s="61">
        <f ca="1">IF(TODAY()&gt;=DR$2,INDEX(data_pull!$A:$AE,MATCH(DR$2,data_pull!$B:$B,0),MATCH($A38,data_pull!$2:$2,0)),DQ38*(( 1+DR11/400)))</f>
        <v>857.6</v>
      </c>
      <c r="DS38" s="61">
        <f ca="1">IF(TODAY()&gt;=DS$2,INDEX(data_pull!$A:$AE,MATCH(DS$2,data_pull!$B:$B,0),MATCH($A38,data_pull!$2:$2,0)),DR38*(( 1+DS11/400)))</f>
        <v>884.1</v>
      </c>
      <c r="DT38" s="61">
        <f ca="1">IF(TODAY()&gt;=DT$2,INDEX(data_pull!$A:$AE,MATCH(DT$2,data_pull!$B:$B,0),MATCH($A38,data_pull!$2:$2,0)),DS38*(( 1+DT11/400)))</f>
        <v>867</v>
      </c>
      <c r="DU38" s="61">
        <f ca="1">IF(TODAY()&gt;=DU$2,INDEX(data_pull!$A:$AE,MATCH(DU$2,data_pull!$B:$B,0),MATCH($A38,data_pull!$2:$2,0)),DT38*(( 1+DU11/400)))</f>
        <v>868.9</v>
      </c>
      <c r="DV38" s="61">
        <f ca="1">IF(TODAY()&gt;=DV$2,INDEX(data_pull!$A:$AE,MATCH(DV$2,data_pull!$B:$B,0),MATCH($A38,data_pull!$2:$2,0)),DU38*(( 1+DV11/400)))</f>
        <v>887.5</v>
      </c>
      <c r="DW38" s="61">
        <f ca="1">IF(TODAY()&gt;=DW$2,INDEX(data_pull!$A:$AE,MATCH(DW$2,data_pull!$B:$B,0),MATCH($A38,data_pull!$2:$2,0)),DV38*(( 1+DW11/400)))</f>
        <v>900.4</v>
      </c>
      <c r="DX38" s="61">
        <f ca="1">IF(TODAY()&gt;=DX$2,INDEX(data_pull!$A:$AE,MATCH(DX$2,data_pull!$B:$B,0),MATCH($A38,data_pull!$2:$2,0)),DW38*(( 1+DX11/400)))</f>
        <v>905.8</v>
      </c>
      <c r="DY38" s="61">
        <f ca="1">IF(TODAY()&gt;=DY$2,INDEX(data_pull!$A:$AE,MATCH(DY$2,data_pull!$B:$B,0),MATCH($A38,data_pull!$2:$2,0)),DX38*(( 1+DY11/400)))</f>
        <v>916.6</v>
      </c>
      <c r="DZ38" s="61">
        <f ca="1">IF(TODAY()&gt;=DZ$2,INDEX(data_pull!$A:$AE,MATCH(DZ$2,data_pull!$B:$B,0),MATCH($A38,data_pull!$2:$2,0)),DY38*(( 1+DZ11/400)))</f>
        <v>946.9</v>
      </c>
      <c r="EA38" s="61">
        <f ca="1">IF(TODAY()&gt;=EA$2,INDEX(data_pull!$A:$AE,MATCH(EA$2,data_pull!$B:$B,0),MATCH($A38,data_pull!$2:$2,0)),DZ38*(( 1+EA11/400)))</f>
        <v>965.3</v>
      </c>
      <c r="EB38" s="61">
        <f ca="1">IF(TODAY()&gt;=EB$2,INDEX(data_pull!$A:$AE,MATCH(EB$2,data_pull!$B:$B,0),MATCH($A38,data_pull!$2:$2,0)),EA38*(( 1+EB11/400)))</f>
        <v>974.8</v>
      </c>
      <c r="EC38" s="61">
        <f ca="1">IF(TODAY()&gt;=EC$2,INDEX(data_pull!$A:$AE,MATCH(EC$2,data_pull!$B:$B,0),MATCH($A38,data_pull!$2:$2,0)),EB38*(( 1+EC11/400)))</f>
        <v>991.3</v>
      </c>
      <c r="ED38" s="61">
        <f ca="1">IF(TODAY()&gt;=ED$2,INDEX(data_pull!$A:$AE,MATCH(ED$2,data_pull!$B:$B,0),MATCH($A38,data_pull!$2:$2,0)),#REF!*(( 1+ED11/400)))</f>
        <v>1002.2</v>
      </c>
      <c r="EE38" s="61">
        <f ca="1">IF(TODAY()&gt;=EE$2,INDEX(data_pull!$A:$AE,MATCH(EE$2,data_pull!$B:$B,0),MATCH($A38,data_pull!$2:$2,0)),#REF!*(( 1+EE11/400)))</f>
        <v>1036.7</v>
      </c>
      <c r="EF38" s="61">
        <f ca="1">IF(TODAY()&gt;=EF$2,INDEX(data_pull!$A:$AE,MATCH(EF$2,data_pull!$B:$B,0),MATCH($A38,data_pull!$2:$2,0)),#REF!*(( 1+EF11/400)))</f>
        <v>1036.4000000000001</v>
      </c>
      <c r="EG38" s="61">
        <f ca="1">IF(TODAY()&gt;=EG$2,INDEX(data_pull!$A:$AE,MATCH(EG$2,data_pull!$B:$B,0),MATCH($A38,data_pull!$2:$2,0)),#REF!*(( 1+EG11/400)))</f>
        <v>1055.7</v>
      </c>
      <c r="EH38" s="61">
        <f ca="1">IF(TODAY()&gt;=EH$2,INDEX(data_pull!$A:$AE,MATCH(EH$2,data_pull!$B:$B,0),MATCH($A38,data_pull!$2:$2,0)),#REF!*(( 1+EH11/400)))</f>
        <v>1067.2</v>
      </c>
      <c r="EI38" s="61">
        <f ca="1">IF(TODAY()&gt;=EI$2,INDEX(data_pull!$A:$AE,MATCH(EI$2,data_pull!$B:$B,0),MATCH($A38,data_pull!$2:$2,0)),#REF!*(( 1+EI11/400)))</f>
        <v>1073.5999999999999</v>
      </c>
      <c r="EJ38" s="61">
        <f ca="1">IF(TODAY()&gt;=EJ$2,INDEX(data_pull!$A:$AE,MATCH(EJ$2,data_pull!$B:$B,0),MATCH($A38,data_pull!$2:$2,0)),#REF!*(( 1+EJ11/400)))</f>
        <v>1085.5</v>
      </c>
      <c r="EK38" s="61">
        <f ca="1">IF(TODAY()&gt;=EK$2,INDEX(data_pull!$A:$AE,MATCH(EK$2,data_pull!$B:$B,0),MATCH($A38,data_pull!$2:$2,0)),#REF!*(( 1+EK11/400)))</f>
        <v>1083.5999999999999</v>
      </c>
      <c r="EL38" s="61">
        <f ca="1">IF(TODAY()&gt;=EL$2,INDEX(data_pull!$A:$AE,MATCH(EL$2,data_pull!$B:$B,0),MATCH($A38,data_pull!$2:$2,0)),#REF!*(( 1+EL11/400)))</f>
        <v>1095.7</v>
      </c>
      <c r="EM38" s="61">
        <f ca="1">IF(TODAY()&gt;=EM$2,INDEX(data_pull!$A:$AE,MATCH(EM$2,data_pull!$B:$B,0),MATCH($A38,data_pull!$2:$2,0)),#REF!*(( 1+EM11/400)))</f>
        <v>1094.5</v>
      </c>
      <c r="EN38" s="61">
        <f ca="1">IF(TODAY()&gt;=EN$2,INDEX(data_pull!$A:$AE,MATCH(EN$2,data_pull!$B:$B,0),MATCH($A38,data_pull!$2:$2,0)),#REF!*(( 1+EN11/400)))</f>
        <v>1102.9000000000001</v>
      </c>
      <c r="EO38" s="61">
        <f ca="1">IF(TODAY()&gt;=EO$2,INDEX(data_pull!$A:$AE,MATCH(EO$2,data_pull!$B:$B,0),MATCH($A38,data_pull!$2:$2,0)),#REF!*(( 1+EO11/400)))</f>
        <v>1103.3</v>
      </c>
      <c r="EP38" s="61">
        <f ca="1">IF(TODAY()&gt;=EP$2,INDEX(data_pull!$A:$AE,MATCH(EP$2,data_pull!$B:$B,0),MATCH($A38,data_pull!$2:$2,0)),#REF!*(( 1+EP11/400)))</f>
        <v>1131.9000000000001</v>
      </c>
      <c r="EQ38" s="61">
        <f ca="1">IF(TODAY()&gt;=EQ$2,INDEX(data_pull!$A:$AE,MATCH(EQ$2,data_pull!$B:$B,0),MATCH($A38,data_pull!$2:$2,0)),#REF!*(( 1+EQ11/400)))</f>
        <v>1124.0999999999999</v>
      </c>
      <c r="ER38" s="61">
        <f ca="1">IF(TODAY()&gt;=ER$2,INDEX(data_pull!$A:$AE,MATCH(ER$2,data_pull!$B:$B,0),MATCH($A38,data_pull!$2:$2,0)),#REF!*(( 1+ER11/400)))</f>
        <v>1113.9000000000001</v>
      </c>
      <c r="ES38" s="61">
        <f ca="1">IF(TODAY()&gt;=ES$2,INDEX(data_pull!$A:$AE,MATCH(ES$2,data_pull!$B:$B,0),MATCH($A38,data_pull!$2:$2,0)),#REF!*(( 1+ES11/400)))</f>
        <v>1130.2</v>
      </c>
      <c r="ET38" s="61">
        <f ca="1">IF(TODAY()&gt;=ET$2,INDEX(data_pull!$A:$AE,MATCH(ET$2,data_pull!$B:$B,0),MATCH($A38,data_pull!$2:$2,0)),#REF!*(( 1+ET11/400)))</f>
        <v>1123.5</v>
      </c>
      <c r="EU38" s="61">
        <f ca="1">IF(TODAY()&gt;=EU$2,INDEX(data_pull!$A:$AE,MATCH(EU$2,data_pull!$B:$B,0),MATCH($A38,data_pull!$2:$2,0)),#REF!*(( 1+EU11/400)))</f>
        <v>1141.9000000000001</v>
      </c>
      <c r="EV38" s="61">
        <f ca="1">IF(TODAY()&gt;=EV$2,INDEX(data_pull!$A:$AE,MATCH(EV$2,data_pull!$B:$B,0),MATCH($A38,data_pull!$2:$2,0)),#REF!*(( 1+EV11/400)))</f>
        <v>1151.7</v>
      </c>
      <c r="EW38" s="61">
        <f ca="1">IF(TODAY()&gt;=EW$2,INDEX(data_pull!$A:$AE,MATCH(EW$2,data_pull!$B:$B,0),MATCH($A38,data_pull!$2:$2,0)),A38*(( 1+EW11/400)))</f>
        <v>1170.8</v>
      </c>
      <c r="EX38" s="61">
        <f ca="1">IF(TODAY()&gt;=EX$2,INDEX(data_pull!$A:$AE,MATCH(EX$2,data_pull!$B:$B,0),MATCH($A38,data_pull!$2:$2,0)),EW38*(( 1+EX11/400)))</f>
        <v>1188.4000000000001</v>
      </c>
      <c r="EY38" s="61">
        <f ca="1">IF(TODAY()&gt;=EY$2,INDEX(data_pull!$A:$AE,MATCH(EY$2,data_pull!$B:$B,0),MATCH($A38,data_pull!$2:$2,0)),EX38*(( 1+EY11/400)))</f>
        <v>1213.5999999999999</v>
      </c>
      <c r="EZ38" s="61">
        <f ca="1">IF(TODAY()&gt;=EZ$2,INDEX(data_pull!$A:$AE,MATCH(EZ$2,data_pull!$B:$B,0),MATCH($A38,data_pull!$2:$2,0)),EY38*(( 1+EZ11/400)))</f>
        <v>1228.8</v>
      </c>
      <c r="FA38" s="61">
        <f ca="1">IF(TODAY()&gt;=FA$2,INDEX(data_pull!$A:$AE,MATCH(FA$2,data_pull!$B:$B,0),MATCH($A38,data_pull!$2:$2,0)),EZ38*(( 1+FA11/400)))</f>
        <v>1244.3</v>
      </c>
      <c r="FB38" s="61">
        <f ca="1">IF(TODAY()&gt;=FB$2,INDEX(data_pull!$A:$AE,MATCH(FB$2,data_pull!$B:$B,0),MATCH($A38,data_pull!$2:$2,0)),FA38*(( 1+FB11/400)))</f>
        <v>1260.0999999999999</v>
      </c>
      <c r="FC38" s="61">
        <f ca="1">IF(TODAY()&gt;=FC$2,INDEX(data_pull!$A:$AE,MATCH(FC$2,data_pull!$B:$B,0),MATCH($A38,data_pull!$2:$2,0)),FB38*(( 1+FC11/400)))</f>
        <v>1289.7</v>
      </c>
      <c r="FD38" s="61">
        <f ca="1">IF(TODAY()&gt;=FD$2,INDEX(data_pull!$A:$AE,MATCH(FD$2,data_pull!$B:$B,0),MATCH($A38,data_pull!$2:$2,0)),FC38*(( 1+FD11/400)))</f>
        <v>1301.3</v>
      </c>
      <c r="FE38" s="61">
        <f ca="1">IF(TODAY()&gt;=FE$2,INDEX(data_pull!$A:$AE,MATCH(FE$2,data_pull!$B:$B,0),MATCH($A38,data_pull!$2:$2,0)),FD38*(( 1+FE11/400)))</f>
        <v>1321</v>
      </c>
      <c r="FF38" s="61">
        <f ca="1">IF(TODAY()&gt;=FF$2,INDEX(data_pull!$A:$AE,MATCH(FF$2,data_pull!$B:$B,0),MATCH($A38,data_pull!$2:$2,0)),FE38*(( 1+FF11/400)))</f>
        <v>1336.1</v>
      </c>
      <c r="FG38" s="61">
        <f ca="1">IF(TODAY()&gt;=FG$2,INDEX(data_pull!$A:$AE,MATCH(FG$2,data_pull!$B:$B,0),MATCH($A38,data_pull!$2:$2,0)),FF38*(( 1+FG11/400)))</f>
        <v>1353.9</v>
      </c>
      <c r="FH38" s="61">
        <f ca="1">IF(TODAY()&gt;=FH$2,INDEX(data_pull!$A:$AE,MATCH(FH$2,data_pull!$B:$B,0),MATCH($A38,data_pull!$2:$2,0)),FG38*(( 1+FH11/400)))</f>
        <v>1348.1</v>
      </c>
      <c r="FI38" s="61">
        <f ca="1">IF(TODAY()&gt;=FI$2,INDEX(data_pull!$A:$AE,MATCH(FI$2,data_pull!$B:$B,0),MATCH($A38,data_pull!$2:$2,0)),FH38*(( 1+FI11/400)))</f>
        <v>1346.2</v>
      </c>
      <c r="FJ38" s="61">
        <f ca="1">IF(TODAY()&gt;=FJ$2,INDEX(data_pull!$A:$AE,MATCH(FJ$2,data_pull!$B:$B,0),MATCH($A38,data_pull!$2:$2,0)),FI38*(( 1+FJ11/400)))</f>
        <v>1327.7</v>
      </c>
      <c r="FK38" s="61">
        <f ca="1">IF(TODAY()&gt;=FK$2,INDEX(data_pull!$A:$AE,MATCH(FK$2,data_pull!$B:$B,0),MATCH($A38,data_pull!$2:$2,0)),FJ38*(( 1+FK11/400)))</f>
        <v>1322.9</v>
      </c>
      <c r="FL38" s="61">
        <f ca="1">IF(TODAY()&gt;=FL$2,INDEX(data_pull!$A:$AE,MATCH(FL$2,data_pull!$B:$B,0),MATCH($A38,data_pull!$2:$2,0)),FK38*(( 1+FL11/400)))</f>
        <v>1294.4000000000001</v>
      </c>
      <c r="FM38" s="61">
        <f ca="1">IF(TODAY()&gt;=FM$2,INDEX(data_pull!$A:$AE,MATCH(FM$2,data_pull!$B:$B,0),MATCH($A38,data_pull!$2:$2,0)),FL38*(( 1+FM11/400)))</f>
        <v>1299.4000000000001</v>
      </c>
      <c r="FN38" s="61">
        <f ca="1">IF(TODAY()&gt;=FN$2,INDEX(data_pull!$A:$AE,MATCH(FN$2,data_pull!$B:$B,0),MATCH($A38,data_pull!$2:$2,0)),FM38*(( 1+FN11/400)))</f>
        <v>1299.4000000000001</v>
      </c>
      <c r="FO38" s="61">
        <f ca="1">IF(TODAY()&gt;=FO$2,INDEX(data_pull!$A:$AE,MATCH(FO$2,data_pull!$B:$B,0),MATCH($A38,data_pull!$2:$2,0)),FN38*(( 1+FO11/400)))</f>
        <v>1289.0999999999999</v>
      </c>
      <c r="FP38" s="61">
        <f ca="1">IF(TODAY()&gt;=FP$2,INDEX(data_pull!$A:$AE,MATCH(FP$2,data_pull!$B:$B,0),MATCH($A38,data_pull!$2:$2,0)),FO38*(( 1+FP11/400)))</f>
        <v>1291.7</v>
      </c>
      <c r="FQ38" s="61">
        <f ca="1">IF(TODAY()&gt;=FQ$2,INDEX(data_pull!$A:$AE,MATCH(FQ$2,data_pull!$B:$B,0),MATCH($A38,data_pull!$2:$2,0)),FP38*(( 1+FQ11/400)))</f>
        <v>1265.9000000000001</v>
      </c>
      <c r="FR38" s="61">
        <f ca="1">IF(TODAY()&gt;=FR$2,INDEX(data_pull!$A:$AE,MATCH(FR$2,data_pull!$B:$B,0),MATCH($A38,data_pull!$2:$2,0)),FQ38*(( 1+FR11/400)))</f>
        <v>1236.9000000000001</v>
      </c>
      <c r="FS38" s="61">
        <f ca="1">IF(TODAY()&gt;=FS$2,INDEX(data_pull!$A:$AE,MATCH(FS$2,data_pull!$B:$B,0),MATCH($A38,data_pull!$2:$2,0)),FR38*(( 1+FS11/400)))</f>
        <v>1226.8</v>
      </c>
      <c r="FT38" s="61">
        <f ca="1">IF(TODAY()&gt;=FT$2,INDEX(data_pull!$A:$AE,MATCH(FT$2,data_pull!$B:$B,0),MATCH($A38,data_pull!$2:$2,0)),FS38*(( 1+FT11/400)))</f>
        <v>1209.0999999999999</v>
      </c>
      <c r="FU38" s="61">
        <f ca="1">IF(TODAY()&gt;=FU$2,INDEX(data_pull!$A:$AE,MATCH(FU$2,data_pull!$B:$B,0),MATCH($A38,data_pull!$2:$2,0)),FT38*(( 1+FU11/400)))</f>
        <v>1188.2</v>
      </c>
      <c r="FV38" s="61">
        <f ca="1">IF(TODAY()&gt;=FV$2,INDEX(data_pull!$A:$AE,MATCH(FV$2,data_pull!$B:$B,0),MATCH($A38,data_pull!$2:$2,0)),FU38*(( 1+FV11/400)))</f>
        <v>1189.4000000000001</v>
      </c>
      <c r="FW38" s="61">
        <f ca="1">IF(TODAY()&gt;=FW$2,INDEX(data_pull!$A:$AE,MATCH(FW$2,data_pull!$B:$B,0),MATCH($A38,data_pull!$2:$2,0)),FV38*(( 1+FW11/400)))</f>
        <v>1178.0999999999999</v>
      </c>
      <c r="FX38" s="61">
        <f ca="1">IF(TODAY()&gt;=FX$2,INDEX(data_pull!$A:$AE,MATCH(FX$2,data_pull!$B:$B,0),MATCH($A38,data_pull!$2:$2,0)),FW38*(( 1+FX11/400)))</f>
        <v>1191.7</v>
      </c>
      <c r="FY38" s="61">
        <f ca="1">IF(TODAY()&gt;=FY$2,INDEX(data_pull!$A:$AE,MATCH(FY$2,data_pull!$B:$B,0),MATCH($A38,data_pull!$2:$2,0)),FX38*(( 1+FY11/400)))</f>
        <v>1173.5999999999999</v>
      </c>
      <c r="FZ38" s="61">
        <f ca="1">IF(TODAY()&gt;=FZ$2,INDEX(data_pull!$A:$AE,MATCH(FZ$2,data_pull!$B:$B,0),MATCH($A38,data_pull!$2:$2,0)),FY38*(( 1+FZ11/400)))</f>
        <v>1179.9000000000001</v>
      </c>
      <c r="GA38" s="61">
        <f ca="1">IF(TODAY()&gt;=GA$2,INDEX(data_pull!$A:$AE,MATCH(GA$2,data_pull!$B:$B,0),MATCH($A38,data_pull!$2:$2,0)),FZ38*(( 1+GA11/400)))</f>
        <v>1183</v>
      </c>
      <c r="GB38" s="61">
        <f ca="1">IF(TODAY()&gt;=GB$2,INDEX(data_pull!$A:$AE,MATCH(GB$2,data_pull!$B:$B,0),MATCH($A38,data_pull!$2:$2,0)),GA38*(( 1+GB11/400)))</f>
        <v>1181.2</v>
      </c>
      <c r="GC38" s="61">
        <f ca="1">IF(TODAY()&gt;=GC$2,INDEX(data_pull!$A:$AE,MATCH(GC$2,data_pull!$B:$B,0),MATCH($A38,data_pull!$2:$2,0)),GB38*(( 1+GC11/400)))</f>
        <v>1188</v>
      </c>
      <c r="GD38" s="61">
        <f ca="1">IF(TODAY()&gt;=GD$2,INDEX(data_pull!$A:$AE,MATCH(GD$2,data_pull!$B:$B,0),MATCH($A38,data_pull!$2:$2,0)),GC38*(( 1+GD11/400)))</f>
        <v>1188.5999999999999</v>
      </c>
      <c r="GE38" s="61">
        <f ca="1">IF(TODAY()&gt;=GE$2,INDEX(data_pull!$A:$AE,MATCH(GE$2,data_pull!$B:$B,0),MATCH($A38,data_pull!$2:$2,0)),GD38*(( 1+GE11/400)))</f>
        <v>1183.9000000000001</v>
      </c>
      <c r="GF38" s="61">
        <f ca="1">IF(TODAY()&gt;=GF$2,INDEX(data_pull!$A:$AE,MATCH(GF$2,data_pull!$B:$B,0),MATCH($A38,data_pull!$2:$2,0)),GE38*(( 1+GF11/400)))</f>
        <v>1188.7</v>
      </c>
      <c r="GG38" s="61">
        <f ca="1">IF(TODAY()&gt;=GG$2,INDEX(data_pull!$A:$AE,MATCH(GG$2,data_pull!$B:$B,0),MATCH($A38,data_pull!$2:$2,0)),GF38*(( 1+GG11/400)))</f>
        <v>1190.0999999999999</v>
      </c>
      <c r="GH38" s="61">
        <f ca="1">IF(TODAY()&gt;=GH$2,INDEX(data_pull!$A:$AE,MATCH(GH$2,data_pull!$B:$B,0),MATCH($A38,data_pull!$2:$2,0)),GG38*(( 1+GH11/400)))</f>
        <v>1190</v>
      </c>
      <c r="GI38" s="61">
        <f ca="1">IF(TODAY()&gt;=GI$2,INDEX(data_pull!$A:$AE,MATCH(GI$2,data_pull!$B:$B,0),MATCH($A38,data_pull!$2:$2,0)),GH38*(( 1+GI11/400)))</f>
        <v>1197.0999999999999</v>
      </c>
      <c r="GJ38" s="61">
        <f ca="1">IF(TODAY()&gt;=GJ$2,INDEX(data_pull!$A:$AE,MATCH(GJ$2,data_pull!$B:$B,0),MATCH($A38,data_pull!$2:$2,0)),GI38*(( 1+GJ11/400)))</f>
        <v>1193.2</v>
      </c>
      <c r="GK38" s="61">
        <f ca="1">IF(TODAY()&gt;=GK$2,INDEX(data_pull!$A:$AE,MATCH(GK$2,data_pull!$B:$B,0),MATCH($A38,data_pull!$2:$2,0)),GJ38*(( 1+GK11/400)))</f>
        <v>1205.2</v>
      </c>
      <c r="GL38" s="61">
        <f ca="1">IF(TODAY()&gt;=GL$2,INDEX(data_pull!$A:$AE,MATCH(GL$2,data_pull!$B:$B,0),MATCH($A38,data_pull!$2:$2,0)),GK38*(( 1+GL11/400)))</f>
        <v>1213.0999999999999</v>
      </c>
      <c r="GM38" s="61">
        <f ca="1">IF(TODAY()&gt;=GM$2,INDEX(data_pull!$A:$AE,MATCH(GM$2,data_pull!$B:$B,0),MATCH($A38,data_pull!$2:$2,0)),GL38*(( 1+GM11/400)))</f>
        <v>1224</v>
      </c>
      <c r="GN38" s="61">
        <f ca="1">IF(TODAY()&gt;=GN$2,INDEX(data_pull!$A:$AE,MATCH(GN$2,data_pull!$B:$B,0),MATCH($A38,data_pull!$2:$2,0)),GM38*(( 1+GN11/400)))</f>
        <v>1234.0999999999999</v>
      </c>
      <c r="GO38" s="61">
        <f ca="1">IF(TODAY()&gt;=GO$2,INDEX(data_pull!$A:$AE,MATCH(GO$2,data_pull!$B:$B,0),MATCH($A38,data_pull!$2:$2,0)),GN38*(( 1+GO11/400)))</f>
        <v>1252.2536109999999</v>
      </c>
      <c r="GP38" s="61">
        <f ca="1">IF(TODAY()&gt;=GP$2,INDEX(data_pull!$A:$AE,MATCH(GP$2,data_pull!$B:$B,0),MATCH($A38,data_pull!$2:$2,0)),GO38*(( 1+GP11/400)))</f>
        <v>1258.8060280195573</v>
      </c>
      <c r="GQ38" s="61">
        <f ca="1">IF(TODAY()&gt;=GQ$2,INDEX(data_pull!$A:$AE,MATCH(GQ$2,data_pull!$B:$B,0),MATCH($A38,data_pull!$2:$2,0)),GP38*(( 1+GQ11/400)))</f>
        <v>1257.9280108150135</v>
      </c>
      <c r="GR38" s="61">
        <f ca="1">IF(TODAY()&gt;=GR$2,INDEX(data_pull!$A:$AE,MATCH(GR$2,data_pull!$B:$B,0),MATCH($A38,data_pull!$2:$2,0)),GQ38*(( 1+GR11/400)))</f>
        <v>1254.3900882845962</v>
      </c>
      <c r="GS38" s="61">
        <f ca="1">IF(TODAY()&gt;=GS$2,INDEX(data_pull!$A:$AE,MATCH(GS$2,data_pull!$B:$B,0),MATCH($A38,data_pull!$2:$2,0)),GR38*(( 1+GS11/400)))</f>
        <v>1244.7783242331154</v>
      </c>
      <c r="GT38" s="61">
        <f ca="1">IF(TODAY()&gt;=GT$2,INDEX(data_pull!$A:$AE,MATCH(GT$2,data_pull!$B:$B,0),MATCH($A38,data_pull!$2:$2,0)),GS38*(( 1+GT11/400)))</f>
        <v>1221.0590732648534</v>
      </c>
      <c r="GU38" s="61">
        <f ca="1">IF(TODAY()&gt;=GU$2,INDEX(data_pull!$A:$AE,MATCH(GU$2,data_pull!$B:$B,0),MATCH($A38,data_pull!$2:$2,0)),GT38*(( 1+GU11/400)))</f>
        <v>1214.028825650531</v>
      </c>
      <c r="GV38" s="61">
        <f ca="1">IF(TODAY()&gt;=GV$2,INDEX(data_pull!$A:$AE,MATCH(GV$2,data_pull!$B:$B,0),MATCH($A38,data_pull!$2:$2,0)),GU38*(( 1+GV11/400)))</f>
        <v>1211.9558714307327</v>
      </c>
      <c r="GW38" s="61">
        <f ca="1">IF(TODAY()&gt;=GW$2,INDEX(data_pull!$A:$AE,MATCH(GW$2,data_pull!$B:$B,0),MATCH($A38,data_pull!$2:$2,0)),GV38*(( 1+GW11/400)))</f>
        <v>1211.1923392317312</v>
      </c>
      <c r="GX38" s="61">
        <f ca="1">IF(TODAY()&gt;=GX$2,INDEX(data_pull!$A:$AE,MATCH(GX$2,data_pull!$B:$B,0),MATCH($A38,data_pull!$2:$2,0)),GW38*(( 1+GX11/400)))</f>
        <v>1213.4088212125253</v>
      </c>
      <c r="GY38" s="61">
        <f ca="1">IF(TODAY()&gt;=GY$2,INDEX(data_pull!$A:$AE,MATCH(GY$2,data_pull!$B:$B,0),MATCH($A38,data_pull!$2:$2,0)),GX38*(( 1+GY11/400)))</f>
        <v>1212.507865162775</v>
      </c>
      <c r="GZ38" s="61">
        <f ca="1">IF(TODAY()&gt;=GZ$2,INDEX(data_pull!$A:$AE,MATCH(GZ$2,data_pull!$B:$B,0),MATCH($A38,data_pull!$2:$2,0)),GY38*(( 1+GZ11/400)))</f>
        <v>1211.5378588706449</v>
      </c>
      <c r="HA38" s="61">
        <f ca="1">IF(TODAY()&gt;=HA$2,INDEX(data_pull!$A:$AE,MATCH(HA$2,data_pull!$B:$B,0),MATCH($A38,data_pull!$2:$2,0)),GZ38*(( 1+HA11/400)))</f>
        <v>1209.3631484139721</v>
      </c>
      <c r="HB38" s="61">
        <f ca="1">IF(TODAY()&gt;=HB$2,INDEX(data_pull!$A:$AE,MATCH(HB$2,data_pull!$B:$B,0),MATCH($A38,data_pull!$2:$2,0)),HA38*(( 1+HB11/400)))</f>
        <v>1211.6337277251193</v>
      </c>
      <c r="HC38" s="61">
        <f ca="1">IF(TODAY()&gt;=HC$2,INDEX(data_pull!$A:$AE,MATCH(HC$2,data_pull!$B:$B,0),MATCH($A38,data_pull!$2:$2,0)),HB38*(( 1+HC11/400)))</f>
        <v>1208.9620753554855</v>
      </c>
      <c r="HD38" s="61">
        <f ca="1">IF(TODAY()&gt;=HD$2,INDEX(data_pull!$A:$AE,MATCH(HD$2,data_pull!$B:$B,0),MATCH($A38,data_pull!$2:$2,0)),HC38*(( 1+HD11/400)))</f>
        <v>1207.4659847872331</v>
      </c>
      <c r="HE38" s="61">
        <f ca="1">IF(TODAY()&gt;=HE$2,INDEX(data_pull!$A:$AE,MATCH(HE$2,data_pull!$B:$B,0),MATCH($A38,data_pull!$2:$2,0)),HD38*(( 1+HE11/400)))</f>
        <v>1206.6811318971213</v>
      </c>
      <c r="HF38" s="61">
        <f ca="1">IF(TODAY()&gt;=HF$2,INDEX(data_pull!$A:$AE,MATCH(HF$2,data_pull!$B:$B,0),MATCH($A38,data_pull!$2:$2,0)),HE38*(( 1+HF11/400)))</f>
        <v>1210.7566974201038</v>
      </c>
      <c r="HG38" s="61">
        <f ca="1">IF(TODAY()&gt;=HG$2,INDEX(data_pull!$A:$AE,MATCH(HG$2,data_pull!$B:$B,0),MATCH($A38,data_pull!$2:$2,0)),HF38*(( 1+HG11/400)))</f>
        <v>1210.8263159302055</v>
      </c>
      <c r="HH38" s="61">
        <f ca="1">IF(TODAY()&gt;=HH$2,INDEX(data_pull!$A:$AE,MATCH(HH$2,data_pull!$B:$B,0),MATCH($A38,data_pull!$2:$2,0)),HG38*(( 1+HH11/400)))</f>
        <v>1210.6779897065039</v>
      </c>
      <c r="HI38" s="61">
        <f ca="1">IF(TODAY()&gt;=HI$2,INDEX(data_pull!$A:$AE,MATCH(HI$2,data_pull!$B:$B,0),MATCH($A38,data_pull!$2:$2,0)),HH38*(( 1+HI11/400)))</f>
        <v>1210.63258928189</v>
      </c>
      <c r="HJ38" s="61">
        <f ca="1">IF(TODAY()&gt;=HJ$2,INDEX(data_pull!$A:$AE,MATCH(HJ$2,data_pull!$B:$B,0),MATCH($A38,data_pull!$2:$2,0)),HI38*(( 1+HJ11/400)))</f>
        <v>1214.4097629604496</v>
      </c>
      <c r="HK38" s="61">
        <f ca="1">IF(TODAY()&gt;=HK$2,INDEX(data_pull!$A:$AE,MATCH(HK$2,data_pull!$B:$B,0),MATCH($A38,data_pull!$2:$2,0)),HJ38*(( 1+HK11/400)))</f>
        <v>1214.4127989848569</v>
      </c>
      <c r="HL38" s="61">
        <f ca="1">IF(TODAY()&gt;=HL$2,INDEX(data_pull!$A:$AE,MATCH(HL$2,data_pull!$B:$B,0),MATCH($A38,data_pull!$2:$2,0)),HK38*(( 1+HL11/400)))</f>
        <v>1214.6344293206716</v>
      </c>
      <c r="HM38" s="61">
        <f ca="1">IF(TODAY()&gt;=HM$2,INDEX(data_pull!$A:$AE,MATCH(HM$2,data_pull!$B:$B,0),MATCH($A38,data_pull!$2:$2,0)),HL38*(( 1+HM11/400)))</f>
        <v>1214.8135878989965</v>
      </c>
      <c r="HN38" s="61">
        <f ca="1">IF(TODAY()&gt;=HN$2,INDEX(data_pull!$A:$AE,MATCH(HN$2,data_pull!$B:$B,0),MATCH($A38,data_pull!$2:$2,0)),HM38*(( 1+HN11/400)))</f>
        <v>1219.0866946944313</v>
      </c>
      <c r="HO38" s="61">
        <f ca="1">IF(TODAY()&gt;=HO$2,INDEX(data_pull!$A:$AE,MATCH(HO$2,data_pull!$B:$B,0),MATCH($A38,data_pull!$2:$2,0)),HN38*(( 1+HO11/400)))</f>
        <v>1219.4158481019988</v>
      </c>
      <c r="HP38" s="61">
        <f ca="1">IF(TODAY()&gt;=HP$2,INDEX(data_pull!$A:$AE,MATCH(HP$2,data_pull!$B:$B,0),MATCH($A38,data_pull!$2:$2,0)),HO38*(( 1+HP11/400)))</f>
        <v>1219.7664301583281</v>
      </c>
      <c r="HQ38" s="61">
        <f ca="1">IF(TODAY()&gt;=HQ$2,INDEX(data_pull!$A:$AE,MATCH(HQ$2,data_pull!$B:$B,0),MATCH($A38,data_pull!$2:$2,0)),HP38*(( 1+HQ11/400)))</f>
        <v>1220.156755415979</v>
      </c>
      <c r="HR38" s="61">
        <f ca="1">IF(TODAY()&gt;=HR$2,INDEX(data_pull!$A:$AE,MATCH(HR$2,data_pull!$B:$B,0),MATCH($A38,data_pull!$2:$2,0)),HQ38*(( 1+HR11/400)))</f>
        <v>1224.2656332898423</v>
      </c>
      <c r="HS38" s="61">
        <f ca="1">IF(TODAY()&gt;=HS$2,INDEX(data_pull!$A:$AE,MATCH(HS$2,data_pull!$B:$B,0),MATCH($A38,data_pull!$2:$2,0)),HR38*(( 1+HS11/400)))</f>
        <v>1224.7737035276577</v>
      </c>
      <c r="HT38" s="61">
        <f ca="1">IF(TODAY()&gt;=HT$2,INDEX(data_pull!$A:$AE,MATCH(HT$2,data_pull!$B:$B,0),MATCH($A38,data_pull!$2:$2,0)),HS38*(( 1+HT11/400)))</f>
        <v>1225.3248516942454</v>
      </c>
      <c r="HU38" s="61">
        <f ca="1">IF(TODAY()&gt;=HU$2,INDEX(data_pull!$A:$AE,MATCH(HU$2,data_pull!$B:$B,0),MATCH($A38,data_pull!$2:$2,0)),HT38*(( 1+HU11/400)))</f>
        <v>1225.9344508079632</v>
      </c>
      <c r="HV38" s="61">
        <f ca="1">IF(TODAY()&gt;=HV$2,INDEX(data_pull!$A:$AE,MATCH(HV$2,data_pull!$B:$B,0),MATCH($A38,data_pull!$2:$2,0)),HU38*(( 1+HV11/400)))</f>
        <v>1230.5746127042712</v>
      </c>
      <c r="HW38" s="61">
        <f ca="1">IF(TODAY()&gt;=HW$2,INDEX(data_pull!$A:$AE,MATCH(HW$2,data_pull!$B:$B,0),MATCH($A38,data_pull!$2:$2,0)),HV38*(( 1+HW11/400)))</f>
        <v>1231.555995957903</v>
      </c>
      <c r="HX38" s="61">
        <f ca="1">IF(TODAY()&gt;=HX$2,INDEX(data_pull!$A:$AE,MATCH(HX$2,data_pull!$B:$B,0),MATCH($A38,data_pull!$2:$2,0)),HW38*(( 1+HX11/400)))</f>
        <v>1232.7044219241336</v>
      </c>
      <c r="HY38" s="61">
        <f ca="1">IF(TODAY()&gt;=HY$2,INDEX(data_pull!$A:$AE,MATCH(HY$2,data_pull!$B:$B,0),MATCH($A38,data_pull!$2:$2,0)),HX38*(( 1+HY11/400)))</f>
        <v>1234.0388244608666</v>
      </c>
      <c r="HZ38" s="61">
        <f ca="1">IF(TODAY()&gt;=HZ$2,INDEX(data_pull!$A:$AE,MATCH(HZ$2,data_pull!$B:$B,0),MATCH($A38,data_pull!$2:$2,0)),HY38*(( 1+HZ11/400)))</f>
        <v>1239.4840207738</v>
      </c>
      <c r="IA38" s="61">
        <f ca="1">IF(TODAY()&gt;=IA$2,INDEX(data_pull!$A:$AE,MATCH(IA$2,data_pull!$B:$B,0),MATCH($A38,data_pull!$2:$2,0)),HZ38*(( 1+IA11/400)))</f>
        <v>1241.1914100124159</v>
      </c>
      <c r="IB38" s="61">
        <f ca="1">IF(TODAY()&gt;=IB$2,INDEX(data_pull!$A:$AE,MATCH(IB$2,data_pull!$B:$B,0),MATCH($A38,data_pull!$2:$2,0)),IA38*(( 1+IB11/400)))</f>
        <v>1243.0935358482598</v>
      </c>
      <c r="IC38" s="61">
        <f ca="1">IF(TODAY()&gt;=IC$2,INDEX(data_pull!$A:$AE,MATCH(IC$2,data_pull!$B:$B,0),MATCH($A38,data_pull!$2:$2,0)),IB38*(( 1+IC11/400)))</f>
        <v>1244.9084524105983</v>
      </c>
      <c r="ID38" s="61"/>
    </row>
    <row r="39" spans="1:238" ht="15.75" customHeight="1">
      <c r="A39" s="73" t="s">
        <v>528</v>
      </c>
      <c r="B39" s="61">
        <f ca="1">IF(TODAY()&gt;=B$2,INDEX(data_pull!$A:$AE,MATCH(B$2,data_pull!$B:$B,0),MATCH($A39,data_pull!$2:$2,0)),#REF!*(( 1+B12/400)))</f>
        <v>834.4</v>
      </c>
      <c r="C39" s="61">
        <f ca="1">IF(TODAY()&gt;=C$2,INDEX(data_pull!$A:$AE,MATCH(C$2,data_pull!$B:$B,0),MATCH($A39,data_pull!$2:$2,0)),#REF!*(( 1+C12/400)))</f>
        <v>838.9</v>
      </c>
      <c r="D39" s="61">
        <f ca="1">IF(TODAY()&gt;=D$2,INDEX(data_pull!$A:$AE,MATCH(D$2,data_pull!$B:$B,0),MATCH($A39,data_pull!$2:$2,0)),#REF!*(( 1+D12/400)))</f>
        <v>858.1</v>
      </c>
      <c r="E39" s="61">
        <f ca="1">IF(TODAY()&gt;=E$2,INDEX(data_pull!$A:$AE,MATCH(E$2,data_pull!$B:$B,0),MATCH($A39,data_pull!$2:$2,0)),#REF!*(( 1+E12/400)))</f>
        <v>862.4</v>
      </c>
      <c r="F39" s="61">
        <f ca="1">IF(TODAY()&gt;=F$2,INDEX(data_pull!$A:$AE,MATCH(F$2,data_pull!$B:$B,0),MATCH($A39,data_pull!$2:$2,0)),#REF!*(( 1+F12/400)))</f>
        <v>866</v>
      </c>
      <c r="G39" s="61">
        <f ca="1">IF(TODAY()&gt;=G$2,INDEX(data_pull!$A:$AE,MATCH(G$2,data_pull!$B:$B,0),MATCH($A39,data_pull!$2:$2,0)),#REF!*(( 1+G12/400)))</f>
        <v>872.4</v>
      </c>
      <c r="H39" s="61">
        <f ca="1">IF(TODAY()&gt;=H$2,INDEX(data_pull!$A:$AE,MATCH(H$2,data_pull!$B:$B,0),MATCH($A39,data_pull!$2:$2,0)),#REF!*(( 1+H12/400)))</f>
        <v>875.4</v>
      </c>
      <c r="I39" s="61">
        <f ca="1">IF(TODAY()&gt;=I$2,INDEX(data_pull!$A:$AE,MATCH(I$2,data_pull!$B:$B,0),MATCH($A39,data_pull!$2:$2,0)),#REF!*(( 1+I12/400)))</f>
        <v>886.4</v>
      </c>
      <c r="J39" s="61">
        <f ca="1">IF(TODAY()&gt;=J$2,INDEX(data_pull!$A:$AE,MATCH(J$2,data_pull!$B:$B,0),MATCH($A39,data_pull!$2:$2,0)),#REF!*(( 1+J12/400)))</f>
        <v>888.8</v>
      </c>
      <c r="K39" s="61">
        <f ca="1">IF(TODAY()&gt;=K$2,INDEX(data_pull!$A:$AE,MATCH(K$2,data_pull!$B:$B,0),MATCH($A39,data_pull!$2:$2,0)),#REF!*(( 1+K12/400)))</f>
        <v>887.3</v>
      </c>
      <c r="L39" s="61">
        <f ca="1">IF(TODAY()&gt;=L$2,INDEX(data_pull!$A:$AE,MATCH(L$2,data_pull!$B:$B,0),MATCH($A39,data_pull!$2:$2,0)),#REF!*(( 1+L12/400)))</f>
        <v>894.4</v>
      </c>
      <c r="M39" s="61">
        <f ca="1">IF(TODAY()&gt;=M$2,INDEX(data_pull!$A:$AE,MATCH(M$2,data_pull!$B:$B,0),MATCH($A39,data_pull!$2:$2,0)),#REF!*(( 1+M12/400)))</f>
        <v>906.7</v>
      </c>
      <c r="N39" s="61">
        <f ca="1">IF(TODAY()&gt;=N$2,INDEX(data_pull!$A:$AE,MATCH(N$2,data_pull!$B:$B,0),MATCH($A39,data_pull!$2:$2,0)),#REF!*(( 1+N12/400)))</f>
        <v>910.9</v>
      </c>
      <c r="O39" s="61">
        <f ca="1">IF(TODAY()&gt;=O$2,INDEX(data_pull!$A:$AE,MATCH(O$2,data_pull!$B:$B,0),MATCH($A39,data_pull!$2:$2,0)),#REF!*(( 1+O12/400)))</f>
        <v>912.4</v>
      </c>
      <c r="P39" s="61">
        <f ca="1">IF(TODAY()&gt;=P$2,INDEX(data_pull!$A:$AE,MATCH(P$2,data_pull!$B:$B,0),MATCH($A39,data_pull!$2:$2,0)),#REF!*(( 1+P12/400)))</f>
        <v>921.9</v>
      </c>
      <c r="Q39" s="61">
        <f ca="1">IF(TODAY()&gt;=Q$2,INDEX(data_pull!$A:$AE,MATCH(Q$2,data_pull!$B:$B,0),MATCH($A39,data_pull!$2:$2,0)),#REF!*(( 1+Q12/400)))</f>
        <v>933.1</v>
      </c>
      <c r="R39" s="61">
        <f ca="1">IF(TODAY()&gt;=R$2,INDEX(data_pull!$A:$AE,MATCH(R$2,data_pull!$B:$B,0),MATCH($A39,data_pull!$2:$2,0)),#REF!*(( 1+R12/400)))</f>
        <v>944.9</v>
      </c>
      <c r="S39" s="61">
        <f ca="1">IF(TODAY()&gt;=S$2,INDEX(data_pull!$A:$AE,MATCH(S$2,data_pull!$B:$B,0),MATCH($A39,data_pull!$2:$2,0)),#REF!*(( 1+S12/400)))</f>
        <v>956.6</v>
      </c>
      <c r="T39" s="61">
        <f ca="1">IF(TODAY()&gt;=T$2,INDEX(data_pull!$A:$AE,MATCH(T$2,data_pull!$B:$B,0),MATCH($A39,data_pull!$2:$2,0)),#REF!*(( 1+T12/400)))</f>
        <v>954.8</v>
      </c>
      <c r="U39" s="61">
        <f ca="1">IF(TODAY()&gt;=U$2,INDEX(data_pull!$A:$AE,MATCH(U$2,data_pull!$B:$B,0),MATCH($A39,data_pull!$2:$2,0)),#REF!*(( 1+U12/400)))</f>
        <v>955.2</v>
      </c>
      <c r="V39" s="61">
        <f ca="1">IF(TODAY()&gt;=V$2,INDEX(data_pull!$A:$AE,MATCH(V$2,data_pull!$B:$B,0),MATCH($A39,data_pull!$2:$2,0)),U39*(( 1+V12/400)))</f>
        <v>983.4</v>
      </c>
      <c r="W39" s="61">
        <f ca="1">IF(TODAY()&gt;=W$2,INDEX(data_pull!$A:$AE,MATCH(W$2,data_pull!$B:$B,0),MATCH($A39,data_pull!$2:$2,0)),V39*(( 1+W12/400)))</f>
        <v>976.4</v>
      </c>
      <c r="X39" s="61">
        <f ca="1">IF(TODAY()&gt;=X$2,INDEX(data_pull!$A:$AE,MATCH(X$2,data_pull!$B:$B,0),MATCH($A39,data_pull!$2:$2,0)),W39*(( 1+X12/400)))</f>
        <v>988.9</v>
      </c>
      <c r="Y39" s="61">
        <f ca="1">IF(TODAY()&gt;=Y$2,INDEX(data_pull!$A:$AE,MATCH(Y$2,data_pull!$B:$B,0),MATCH($A39,data_pull!$2:$2,0)),X39*(( 1+Y12/400)))</f>
        <v>1002.1</v>
      </c>
      <c r="Z39" s="61">
        <f ca="1">IF(TODAY()&gt;=Z$2,INDEX(data_pull!$A:$AE,MATCH(Z$2,data_pull!$B:$B,0),MATCH($A39,data_pull!$2:$2,0)),Y39*(( 1+Z12/400)))</f>
        <v>1013.3</v>
      </c>
      <c r="AA39" s="61">
        <f ca="1">IF(TODAY()&gt;=AA$2,INDEX(data_pull!$A:$AE,MATCH(AA$2,data_pull!$B:$B,0),MATCH($A39,data_pull!$2:$2,0)),Z39*(( 1+AA12/400)))</f>
        <v>995.6</v>
      </c>
      <c r="AB39" s="61">
        <f ca="1">IF(TODAY()&gt;=AB$2,INDEX(data_pull!$A:$AE,MATCH(AB$2,data_pull!$B:$B,0),MATCH($A39,data_pull!$2:$2,0)),AA39*(( 1+AB12/400)))</f>
        <v>989</v>
      </c>
      <c r="AC39" s="61">
        <f ca="1">IF(TODAY()&gt;=AC$2,INDEX(data_pull!$A:$AE,MATCH(AC$2,data_pull!$B:$B,0),MATCH($A39,data_pull!$2:$2,0)),AB39*(( 1+AC12/400)))</f>
        <v>986</v>
      </c>
      <c r="AD39" s="61">
        <f ca="1">IF(TODAY()&gt;=AD$2,INDEX(data_pull!$A:$AE,MATCH(AD$2,data_pull!$B:$B,0),MATCH($A39,data_pull!$2:$2,0)),AC39*(( 1+AD12/400)))</f>
        <v>995.8</v>
      </c>
      <c r="AE39" s="61">
        <f ca="1">IF(TODAY()&gt;=AE$2,INDEX(data_pull!$A:$AE,MATCH(AE$2,data_pull!$B:$B,0),MATCH($A39,data_pull!$2:$2,0)),AD39*(( 1+AE12/400)))</f>
        <v>1001.9</v>
      </c>
      <c r="AF39" s="61">
        <f ca="1">IF(TODAY()&gt;=AF$2,INDEX(data_pull!$A:$AE,MATCH(AF$2,data_pull!$B:$B,0),MATCH($A39,data_pull!$2:$2,0)),AE39*(( 1+AF12/400)))</f>
        <v>1000.8</v>
      </c>
      <c r="AG39" s="61">
        <f ca="1">IF(TODAY()&gt;=AG$2,INDEX(data_pull!$A:$AE,MATCH(AG$2,data_pull!$B:$B,0),MATCH($A39,data_pull!$2:$2,0)),AF39*(( 1+AG12/400)))</f>
        <v>1002.4</v>
      </c>
      <c r="AH39" s="61">
        <f ca="1">IF(TODAY()&gt;=AH$2,INDEX(data_pull!$A:$AE,MATCH(AH$2,data_pull!$B:$B,0),MATCH($A39,data_pull!$2:$2,0)),AG39*(( 1+AH12/400)))</f>
        <v>1002.2</v>
      </c>
      <c r="AI39" s="61">
        <f ca="1">IF(TODAY()&gt;=AI$2,INDEX(data_pull!$A:$AE,MATCH(AI$2,data_pull!$B:$B,0),MATCH($A39,data_pull!$2:$2,0)),AH39*(( 1+AI12/400)))</f>
        <v>1032.3</v>
      </c>
      <c r="AJ39" s="61">
        <f ca="1">IF(TODAY()&gt;=AJ$2,INDEX(data_pull!$A:$AE,MATCH(AJ$2,data_pull!$B:$B,0),MATCH($A39,data_pull!$2:$2,0)),AI39*(( 1+AJ12/400)))</f>
        <v>1044.2</v>
      </c>
      <c r="AK39" s="61">
        <f ca="1">IF(TODAY()&gt;=AK$2,INDEX(data_pull!$A:$AE,MATCH(AK$2,data_pull!$B:$B,0),MATCH($A39,data_pull!$2:$2,0)),AJ39*(( 1+AK12/400)))</f>
        <v>1054.0999999999999</v>
      </c>
      <c r="AL39" s="61">
        <f ca="1">IF(TODAY()&gt;=AL$2,INDEX(data_pull!$A:$AE,MATCH(AL$2,data_pull!$B:$B,0),MATCH($A39,data_pull!$2:$2,0)),AK39*(( 1+AL12/400)))</f>
        <v>1036.2</v>
      </c>
      <c r="AM39" s="61">
        <f ca="1">IF(TODAY()&gt;=AM$2,INDEX(data_pull!$A:$AE,MATCH(AM$2,data_pull!$B:$B,0),MATCH($A39,data_pull!$2:$2,0)),AL39*(( 1+AM12/400)))</f>
        <v>1046</v>
      </c>
      <c r="AN39" s="61">
        <f ca="1">IF(TODAY()&gt;=AN$2,INDEX(data_pull!$A:$AE,MATCH(AN$2,data_pull!$B:$B,0),MATCH($A39,data_pull!$2:$2,0)),AM39*(( 1+AN12/400)))</f>
        <v>1049.5999999999999</v>
      </c>
      <c r="AO39" s="61">
        <f ca="1">IF(TODAY()&gt;=AO$2,INDEX(data_pull!$A:$AE,MATCH(AO$2,data_pull!$B:$B,0),MATCH($A39,data_pull!$2:$2,0)),AN39*(( 1+AO12/400)))</f>
        <v>1061.4000000000001</v>
      </c>
      <c r="AP39" s="61">
        <f ca="1">IF(TODAY()&gt;=AP$2,INDEX(data_pull!$A:$AE,MATCH(AP$2,data_pull!$B:$B,0),MATCH($A39,data_pull!$2:$2,0)),AO39*(( 1+AP12/400)))</f>
        <v>1066.3</v>
      </c>
      <c r="AQ39" s="61">
        <f ca="1">IF(TODAY()&gt;=AQ$2,INDEX(data_pull!$A:$AE,MATCH(AQ$2,data_pull!$B:$B,0),MATCH($A39,data_pull!$2:$2,0)),AP39*(( 1+AQ12/400)))</f>
        <v>1052.2</v>
      </c>
      <c r="AR39" s="61">
        <f ca="1">IF(TODAY()&gt;=AR$2,INDEX(data_pull!$A:$AE,MATCH(AR$2,data_pull!$B:$B,0),MATCH($A39,data_pull!$2:$2,0)),AQ39*(( 1+AR12/400)))</f>
        <v>1035.9000000000001</v>
      </c>
      <c r="AS39" s="61">
        <f ca="1">IF(TODAY()&gt;=AS$2,INDEX(data_pull!$A:$AE,MATCH(AS$2,data_pull!$B:$B,0),MATCH($A39,data_pull!$2:$2,0)),AR39*(( 1+AS12/400)))</f>
        <v>1030.8</v>
      </c>
      <c r="AT39" s="61">
        <f ca="1">IF(TODAY()&gt;=AT$2,INDEX(data_pull!$A:$AE,MATCH(AT$2,data_pull!$B:$B,0),MATCH($A39,data_pull!$2:$2,0)),#REF!*(( 1+AT12/400)))</f>
        <v>1038.9000000000001</v>
      </c>
      <c r="AU39" s="61">
        <f ca="1">IF(TODAY()&gt;=AU$2,INDEX(data_pull!$A:$AE,MATCH(AU$2,data_pull!$B:$B,0),MATCH($A39,data_pull!$2:$2,0)),#REF!*(( 1+AU12/400)))</f>
        <v>1019</v>
      </c>
      <c r="AV39" s="61">
        <f ca="1">IF(TODAY()&gt;=AV$2,INDEX(data_pull!$A:$AE,MATCH(AV$2,data_pull!$B:$B,0),MATCH($A39,data_pull!$2:$2,0)),#REF!*(( 1+AV12/400)))</f>
        <v>1016.1</v>
      </c>
      <c r="AW39" s="61">
        <f ca="1">IF(TODAY()&gt;=AW$2,INDEX(data_pull!$A:$AE,MATCH(AW$2,data_pull!$B:$B,0),MATCH($A39,data_pull!$2:$2,0)),#REF!*(( 1+AW12/400)))</f>
        <v>1024</v>
      </c>
      <c r="AX39" s="61">
        <f ca="1">IF(TODAY()&gt;=AX$2,INDEX(data_pull!$A:$AE,MATCH(AX$2,data_pull!$B:$B,0),MATCH($A39,data_pull!$2:$2,0)),#REF!*(( 1+AX12/400)))</f>
        <v>1021.2</v>
      </c>
      <c r="AY39" s="61">
        <f ca="1">IF(TODAY()&gt;=AY$2,INDEX(data_pull!$A:$AE,MATCH(AY$2,data_pull!$B:$B,0),MATCH($A39,data_pull!$2:$2,0)),#REF!*(( 1+AY12/400)))</f>
        <v>1024.8</v>
      </c>
      <c r="AZ39" s="61">
        <f ca="1">IF(TODAY()&gt;=AZ$2,INDEX(data_pull!$A:$AE,MATCH(AZ$2,data_pull!$B:$B,0),MATCH($A39,data_pull!$2:$2,0)),#REF!*(( 1+AZ12/400)))</f>
        <v>1024.8</v>
      </c>
      <c r="BA39" s="61">
        <f ca="1">IF(TODAY()&gt;=BA$2,INDEX(data_pull!$A:$AE,MATCH(BA$2,data_pull!$B:$B,0),MATCH($A39,data_pull!$2:$2,0)),#REF!*(( 1+BA12/400)))</f>
        <v>1032.5</v>
      </c>
      <c r="BB39" s="61">
        <f ca="1">IF(TODAY()&gt;=BB$2,INDEX(data_pull!$A:$AE,MATCH(BB$2,data_pull!$B:$B,0),MATCH($A39,data_pull!$2:$2,0)),#REF!*(( 1+BB12/400)))</f>
        <v>1036.3</v>
      </c>
      <c r="BC39" s="61">
        <f ca="1">IF(TODAY()&gt;=BC$2,INDEX(data_pull!$A:$AE,MATCH(BC$2,data_pull!$B:$B,0),MATCH($A39,data_pull!$2:$2,0)),#REF!*(( 1+BC12/400)))</f>
        <v>1034.2</v>
      </c>
      <c r="BD39" s="61">
        <f ca="1">IF(TODAY()&gt;=BD$2,INDEX(data_pull!$A:$AE,MATCH(BD$2,data_pull!$B:$B,0),MATCH($A39,data_pull!$2:$2,0)),#REF!*(( 1+BD12/400)))</f>
        <v>1043.2</v>
      </c>
      <c r="BE39" s="61">
        <f ca="1">IF(TODAY()&gt;=BE$2,INDEX(data_pull!$A:$AE,MATCH(BE$2,data_pull!$B:$B,0),MATCH($A39,data_pull!$2:$2,0)),#REF!*(( 1+BE12/400)))</f>
        <v>1043.9000000000001</v>
      </c>
      <c r="BF39" s="61">
        <f ca="1">IF(TODAY()&gt;=BF$2,INDEX(data_pull!$A:$AE,MATCH(BF$2,data_pull!$B:$B,0),MATCH($A39,data_pull!$2:$2,0)),#REF!*(( 1+BF12/400)))</f>
        <v>1057.0999999999999</v>
      </c>
      <c r="BG39" s="61">
        <f ca="1">IF(TODAY()&gt;=BG$2,INDEX(data_pull!$A:$AE,MATCH(BG$2,data_pull!$B:$B,0),MATCH($A39,data_pull!$2:$2,0)),#REF!*(( 1+BG12/400)))</f>
        <v>1071.2</v>
      </c>
      <c r="BH39" s="61">
        <f ca="1">IF(TODAY()&gt;=BH$2,INDEX(data_pull!$A:$AE,MATCH(BH$2,data_pull!$B:$B,0),MATCH($A39,data_pull!$2:$2,0)),#REF!*(( 1+BH12/400)))</f>
        <v>1089.5</v>
      </c>
      <c r="BI39" s="61">
        <f ca="1">IF(TODAY()&gt;=BI$2,INDEX(data_pull!$A:$AE,MATCH(BI$2,data_pull!$B:$B,0),MATCH($A39,data_pull!$2:$2,0)),#REF!*(( 1+BI12/400)))</f>
        <v>1100.5</v>
      </c>
      <c r="BJ39" s="61">
        <f ca="1">IF(TODAY()&gt;=BJ$2,INDEX(data_pull!$A:$AE,MATCH(BJ$2,data_pull!$B:$B,0),MATCH($A39,data_pull!$2:$2,0)),#REF!*(( 1+BJ12/400)))</f>
        <v>1114.4000000000001</v>
      </c>
      <c r="BK39" s="61">
        <f ca="1">IF(TODAY()&gt;=BK$2,INDEX(data_pull!$A:$AE,MATCH(BK$2,data_pull!$B:$B,0),MATCH($A39,data_pull!$2:$2,0)),#REF!*(( 1+BK12/400)))</f>
        <v>1134.5999999999999</v>
      </c>
      <c r="BL39" s="61">
        <f ca="1">IF(TODAY()&gt;=BL$2,INDEX(data_pull!$A:$AE,MATCH(BL$2,data_pull!$B:$B,0),MATCH($A39,data_pull!$2:$2,0)),#REF!*(( 1+BL12/400)))</f>
        <v>1152.7</v>
      </c>
      <c r="BM39" s="61">
        <f ca="1">IF(TODAY()&gt;=BM$2,INDEX(data_pull!$A:$AE,MATCH(BM$2,data_pull!$B:$B,0),MATCH($A39,data_pull!$2:$2,0)),#REF!*(( 1+BM12/400)))</f>
        <v>1161.5</v>
      </c>
      <c r="BN39" s="61">
        <f ca="1">IF(TODAY()&gt;=BN$2,INDEX(data_pull!$A:$AE,MATCH(BN$2,data_pull!$B:$B,0),MATCH($A39,data_pull!$2:$2,0)),BM39*(( 1+BN12/400)))</f>
        <v>1182.9000000000001</v>
      </c>
      <c r="BO39" s="61">
        <f ca="1">IF(TODAY()&gt;=BO$2,INDEX(data_pull!$A:$AE,MATCH(BO$2,data_pull!$B:$B,0),MATCH($A39,data_pull!$2:$2,0)),BN39*(( 1+BO12/400)))</f>
        <v>1194.4000000000001</v>
      </c>
      <c r="BP39" s="61">
        <f ca="1">IF(TODAY()&gt;=BP$2,INDEX(data_pull!$A:$AE,MATCH(BP$2,data_pull!$B:$B,0),MATCH($A39,data_pull!$2:$2,0)),BO39*(( 1+BP12/400)))</f>
        <v>1205.5</v>
      </c>
      <c r="BQ39" s="61">
        <f ca="1">IF(TODAY()&gt;=BQ$2,INDEX(data_pull!$A:$AE,MATCH(BQ$2,data_pull!$B:$B,0),MATCH($A39,data_pull!$2:$2,0)),BP39*(( 1+BQ12/400)))</f>
        <v>1209.5</v>
      </c>
      <c r="BR39" s="61">
        <f ca="1">IF(TODAY()&gt;=BR$2,INDEX(data_pull!$A:$AE,MATCH(BR$2,data_pull!$B:$B,0),MATCH($A39,data_pull!$2:$2,0)),BQ39*(( 1+BR12/400)))</f>
        <v>1215.9000000000001</v>
      </c>
      <c r="BS39" s="61">
        <f ca="1">IF(TODAY()&gt;=BS$2,INDEX(data_pull!$A:$AE,MATCH(BS$2,data_pull!$B:$B,0),MATCH($A39,data_pull!$2:$2,0)),BR39*(( 1+BS12/400)))</f>
        <v>1218.5999999999999</v>
      </c>
      <c r="BT39" s="61">
        <f ca="1">IF(TODAY()&gt;=BT$2,INDEX(data_pull!$A:$AE,MATCH(BT$2,data_pull!$B:$B,0),MATCH($A39,data_pull!$2:$2,0)),BS39*(( 1+BT12/400)))</f>
        <v>1222.8</v>
      </c>
      <c r="BU39" s="61">
        <f ca="1">IF(TODAY()&gt;=BU$2,INDEX(data_pull!$A:$AE,MATCH(BU$2,data_pull!$B:$B,0),MATCH($A39,data_pull!$2:$2,0)),BT39*(( 1+BU12/400)))</f>
        <v>1238.9000000000001</v>
      </c>
      <c r="BV39" s="61">
        <f ca="1">IF(TODAY()&gt;=BV$2,INDEX(data_pull!$A:$AE,MATCH(BV$2,data_pull!$B:$B,0),MATCH($A39,data_pull!$2:$2,0)),BU39*(( 1+BV12/400)))</f>
        <v>1252.5999999999999</v>
      </c>
      <c r="BW39" s="61">
        <f ca="1">IF(TODAY()&gt;=BW$2,INDEX(data_pull!$A:$AE,MATCH(BW$2,data_pull!$B:$B,0),MATCH($A39,data_pull!$2:$2,0)),BV39*(( 1+BW12/400)))</f>
        <v>1268.4000000000001</v>
      </c>
      <c r="BX39" s="61">
        <f ca="1">IF(TODAY()&gt;=BX$2,INDEX(data_pull!$A:$AE,MATCH(BX$2,data_pull!$B:$B,0),MATCH($A39,data_pull!$2:$2,0)),BW39*(( 1+BX12/400)))</f>
        <v>1274.0999999999999</v>
      </c>
      <c r="BY39" s="61">
        <f ca="1">IF(TODAY()&gt;=BY$2,INDEX(data_pull!$A:$AE,MATCH(BY$2,data_pull!$B:$B,0),MATCH($A39,data_pull!$2:$2,0)),BX39*(( 1+BY12/400)))</f>
        <v>1289.4000000000001</v>
      </c>
      <c r="BZ39" s="61">
        <f ca="1">IF(TODAY()&gt;=BZ$2,INDEX(data_pull!$A:$AE,MATCH(BZ$2,data_pull!$B:$B,0),MATCH($A39,data_pull!$2:$2,0)),BY39*(( 1+BZ12/400)))</f>
        <v>1299.8</v>
      </c>
      <c r="CA39" s="61">
        <f ca="1">IF(TODAY()&gt;=CA$2,INDEX(data_pull!$A:$AE,MATCH(CA$2,data_pull!$B:$B,0),MATCH($A39,data_pull!$2:$2,0)),BZ39*(( 1+CA12/400)))</f>
        <v>1314.2</v>
      </c>
      <c r="CB39" s="61">
        <f ca="1">IF(TODAY()&gt;=CB$2,INDEX(data_pull!$A:$AE,MATCH(CB$2,data_pull!$B:$B,0),MATCH($A39,data_pull!$2:$2,0)),CA39*(( 1+CB12/400)))</f>
        <v>1326.9</v>
      </c>
      <c r="CC39" s="61">
        <f ca="1">IF(TODAY()&gt;=CC$2,INDEX(data_pull!$A:$AE,MATCH(CC$2,data_pull!$B:$B,0),MATCH($A39,data_pull!$2:$2,0)),CB39*(( 1+CC12/400)))</f>
        <v>1344.6</v>
      </c>
      <c r="CD39" s="61">
        <f ca="1">IF(TODAY()&gt;=CD$2,INDEX(data_pull!$A:$AE,MATCH(CD$2,data_pull!$B:$B,0),MATCH($A39,data_pull!$2:$2,0)),CC39*(( 1+CD12/400)))</f>
        <v>1365.4</v>
      </c>
      <c r="CE39" s="61">
        <f ca="1">IF(TODAY()&gt;=CE$2,INDEX(data_pull!$A:$AE,MATCH(CE$2,data_pull!$B:$B,0),MATCH($A39,data_pull!$2:$2,0)),CD39*(( 1+CE12/400)))</f>
        <v>1367.9</v>
      </c>
      <c r="CF39" s="61">
        <f ca="1">IF(TODAY()&gt;=CF$2,INDEX(data_pull!$A:$AE,MATCH(CF$2,data_pull!$B:$B,0),MATCH($A39,data_pull!$2:$2,0)),CE39*(( 1+CF12/400)))</f>
        <v>1377</v>
      </c>
      <c r="CG39" s="61">
        <f ca="1">IF(TODAY()&gt;=CG$2,INDEX(data_pull!$A:$AE,MATCH(CG$2,data_pull!$B:$B,0),MATCH($A39,data_pull!$2:$2,0)),CF39*(( 1+CG12/400)))</f>
        <v>1392.4</v>
      </c>
      <c r="CH39" s="61">
        <f ca="1">IF(TODAY()&gt;=CH$2,INDEX(data_pull!$A:$AE,MATCH(CH$2,data_pull!$B:$B,0),MATCH($A39,data_pull!$2:$2,0)),CG39*(( 1+CH12/400)))</f>
        <v>1394.5</v>
      </c>
      <c r="CI39" s="61">
        <f ca="1">IF(TODAY()&gt;=CI$2,INDEX(data_pull!$A:$AE,MATCH(CI$2,data_pull!$B:$B,0),MATCH($A39,data_pull!$2:$2,0)),CH39*(( 1+CI12/400)))</f>
        <v>1400.1</v>
      </c>
      <c r="CJ39" s="61">
        <f ca="1">IF(TODAY()&gt;=CJ$2,INDEX(data_pull!$A:$AE,MATCH(CJ$2,data_pull!$B:$B,0),MATCH($A39,data_pull!$2:$2,0)),CI39*(( 1+CJ12/400)))</f>
        <v>1408.3</v>
      </c>
      <c r="CK39" s="61">
        <f ca="1">IF(TODAY()&gt;=CK$2,INDEX(data_pull!$A:$AE,MATCH(CK$2,data_pull!$B:$B,0),MATCH($A39,data_pull!$2:$2,0)),CJ39*(( 1+CK12/400)))</f>
        <v>1418.2</v>
      </c>
      <c r="CL39" s="61">
        <f ca="1">IF(TODAY()&gt;=CL$2,INDEX(data_pull!$A:$AE,MATCH(CL$2,data_pull!$B:$B,0),MATCH($A39,data_pull!$2:$2,0)),#REF!*(( 1+CL12/400)))</f>
        <v>1436.5</v>
      </c>
      <c r="CM39" s="61">
        <f ca="1">IF(TODAY()&gt;=CM$2,INDEX(data_pull!$A:$AE,MATCH(CM$2,data_pull!$B:$B,0),MATCH($A39,data_pull!$2:$2,0)),#REF!*(( 1+CM12/400)))</f>
        <v>1434.4</v>
      </c>
      <c r="CN39" s="61">
        <f ca="1">IF(TODAY()&gt;=CN$2,INDEX(data_pull!$A:$AE,MATCH(CN$2,data_pull!$B:$B,0),MATCH($A39,data_pull!$2:$2,0)),#REF!*(( 1+CN12/400)))</f>
        <v>1435</v>
      </c>
      <c r="CO39" s="61">
        <f ca="1">IF(TODAY()&gt;=CO$2,INDEX(data_pull!$A:$AE,MATCH(CO$2,data_pull!$B:$B,0),MATCH($A39,data_pull!$2:$2,0)),#REF!*(( 1+CO12/400)))</f>
        <v>1433.9</v>
      </c>
      <c r="CP39" s="61">
        <f ca="1">IF(TODAY()&gt;=CP$2,INDEX(data_pull!$A:$AE,MATCH(CP$2,data_pull!$B:$B,0),MATCH($A39,data_pull!$2:$2,0)),#REF!*(( 1+CP12/400)))</f>
        <v>1438.9</v>
      </c>
      <c r="CQ39" s="61">
        <f ca="1">IF(TODAY()&gt;=CQ$2,INDEX(data_pull!$A:$AE,MATCH(CQ$2,data_pull!$B:$B,0),MATCH($A39,data_pull!$2:$2,0)),#REF!*(( 1+CQ12/400)))</f>
        <v>1450.6</v>
      </c>
      <c r="CR39" s="61">
        <f ca="1">IF(TODAY()&gt;=CR$2,INDEX(data_pull!$A:$AE,MATCH(CR$2,data_pull!$B:$B,0),MATCH($A39,data_pull!$2:$2,0)),#REF!*(( 1+CR12/400)))</f>
        <v>1458.2</v>
      </c>
      <c r="CS39" s="61">
        <f ca="1">IF(TODAY()&gt;=CS$2,INDEX(data_pull!$A:$AE,MATCH(CS$2,data_pull!$B:$B,0),MATCH($A39,data_pull!$2:$2,0)),#REF!*(( 1+CS12/400)))</f>
        <v>1465.3</v>
      </c>
      <c r="CT39" s="61">
        <f ca="1">IF(TODAY()&gt;=CT$2,INDEX(data_pull!$A:$AE,MATCH(CT$2,data_pull!$B:$B,0),MATCH($A39,data_pull!$2:$2,0)),#REF!*(( 1+CT12/400)))</f>
        <v>1471.3</v>
      </c>
      <c r="CU39" s="61">
        <f ca="1">IF(TODAY()&gt;=CU$2,INDEX(data_pull!$A:$AE,MATCH(CU$2,data_pull!$B:$B,0),MATCH($A39,data_pull!$2:$2,0)),#REF!*(( 1+CU12/400)))</f>
        <v>1488.1</v>
      </c>
      <c r="CV39" s="61">
        <f ca="1">IF(TODAY()&gt;=CV$2,INDEX(data_pull!$A:$AE,MATCH(CV$2,data_pull!$B:$B,0),MATCH($A39,data_pull!$2:$2,0)),#REF!*(( 1+CV12/400)))</f>
        <v>1505.6</v>
      </c>
      <c r="CW39" s="61">
        <f ca="1">IF(TODAY()&gt;=CW$2,INDEX(data_pull!$A:$AE,MATCH(CW$2,data_pull!$B:$B,0),MATCH($A39,data_pull!$2:$2,0)),#REF!*(( 1+CW12/400)))</f>
        <v>1511.1</v>
      </c>
      <c r="CX39" s="61">
        <f ca="1">IF(TODAY()&gt;=CX$2,INDEX(data_pull!$A:$AE,MATCH(CX$2,data_pull!$B:$B,0),MATCH($A39,data_pull!$2:$2,0)),#REF!*(( 1+CX12/400)))</f>
        <v>1522.9</v>
      </c>
      <c r="CY39" s="61">
        <f ca="1">IF(TODAY()&gt;=CY$2,INDEX(data_pull!$A:$AE,MATCH(CY$2,data_pull!$B:$B,0),MATCH($A39,data_pull!$2:$2,0)),#REF!*(( 1+CY12/400)))</f>
        <v>1534.9</v>
      </c>
      <c r="CZ39" s="61">
        <f ca="1">IF(TODAY()&gt;=CZ$2,INDEX(data_pull!$A:$AE,MATCH(CZ$2,data_pull!$B:$B,0),MATCH($A39,data_pull!$2:$2,0)),#REF!*(( 1+CZ12/400)))</f>
        <v>1536.4</v>
      </c>
      <c r="DA39" s="61">
        <f ca="1">IF(TODAY()&gt;=DA$2,INDEX(data_pull!$A:$AE,MATCH(DA$2,data_pull!$B:$B,0),MATCH($A39,data_pull!$2:$2,0)),#REF!*(( 1+DA12/400)))</f>
        <v>1544.4</v>
      </c>
      <c r="DB39" s="61">
        <f ca="1">IF(TODAY()&gt;=DB$2,INDEX(data_pull!$A:$AE,MATCH(DB$2,data_pull!$B:$B,0),MATCH($A39,data_pull!$2:$2,0)),#REF!*(( 1+DB12/400)))</f>
        <v>1541.6</v>
      </c>
      <c r="DC39" s="61">
        <f ca="1">IF(TODAY()&gt;=DC$2,INDEX(data_pull!$A:$AE,MATCH(DC$2,data_pull!$B:$B,0),MATCH($A39,data_pull!$2:$2,0)),#REF!*(( 1+DC12/400)))</f>
        <v>1563.8</v>
      </c>
      <c r="DD39" s="61">
        <f ca="1">IF(TODAY()&gt;=DD$2,INDEX(data_pull!$A:$AE,MATCH(DD$2,data_pull!$B:$B,0),MATCH($A39,data_pull!$2:$2,0)),#REF!*(( 1+DD12/400)))</f>
        <v>1577.1</v>
      </c>
      <c r="DE39" s="61">
        <f ca="1">IF(TODAY()&gt;=DE$2,INDEX(data_pull!$A:$AE,MATCH(DE$2,data_pull!$B:$B,0),MATCH($A39,data_pull!$2:$2,0)),#REF!*(( 1+DE12/400)))</f>
        <v>1599.6</v>
      </c>
      <c r="DF39" s="61">
        <f ca="1">IF(TODAY()&gt;=DF$2,INDEX(data_pull!$A:$AE,MATCH(DF$2,data_pull!$B:$B,0),MATCH($A39,data_pull!$2:$2,0)),DE39*(( 1+DF12/400)))</f>
        <v>1600.1</v>
      </c>
      <c r="DG39" s="61">
        <f ca="1">IF(TODAY()&gt;=DG$2,INDEX(data_pull!$A:$AE,MATCH(DG$2,data_pull!$B:$B,0),MATCH($A39,data_pull!$2:$2,0)),DF39*(( 1+DG12/400)))</f>
        <v>1611.9</v>
      </c>
      <c r="DH39" s="61">
        <f ca="1">IF(TODAY()&gt;=DH$2,INDEX(data_pull!$A:$AE,MATCH(DH$2,data_pull!$B:$B,0),MATCH($A39,data_pull!$2:$2,0)),DG39*(( 1+DH12/400)))</f>
        <v>1628.1</v>
      </c>
      <c r="DI39" s="61">
        <f ca="1">IF(TODAY()&gt;=DI$2,INDEX(data_pull!$A:$AE,MATCH(DI$2,data_pull!$B:$B,0),MATCH($A39,data_pull!$2:$2,0)),DH39*(( 1+DI12/400)))</f>
        <v>1642.8</v>
      </c>
      <c r="DJ39" s="61">
        <f ca="1">IF(TODAY()&gt;=DJ$2,INDEX(data_pull!$A:$AE,MATCH(DJ$2,data_pull!$B:$B,0),MATCH($A39,data_pull!$2:$2,0)),DI39*(( 1+DJ12/400)))</f>
        <v>1657.8</v>
      </c>
      <c r="DK39" s="61">
        <f ca="1">IF(TODAY()&gt;=DK$2,INDEX(data_pull!$A:$AE,MATCH(DK$2,data_pull!$B:$B,0),MATCH($A39,data_pull!$2:$2,0)),DJ39*(( 1+DK12/400)))</f>
        <v>1684.9</v>
      </c>
      <c r="DL39" s="61">
        <f ca="1">IF(TODAY()&gt;=DL$2,INDEX(data_pull!$A:$AE,MATCH(DL$2,data_pull!$B:$B,0),MATCH($A39,data_pull!$2:$2,0)),DK39*(( 1+DL12/400)))</f>
        <v>1708.6</v>
      </c>
      <c r="DM39" s="61">
        <f ca="1">IF(TODAY()&gt;=DM$2,INDEX(data_pull!$A:$AE,MATCH(DM$2,data_pull!$B:$B,0),MATCH($A39,data_pull!$2:$2,0)),DL39*(( 1+DM12/400)))</f>
        <v>1718.3</v>
      </c>
      <c r="DN39" s="61">
        <f ca="1">IF(TODAY()&gt;=DN$2,INDEX(data_pull!$A:$AE,MATCH(DN$2,data_pull!$B:$B,0),MATCH($A39,data_pull!$2:$2,0)),DM39*(( 1+DN12/400)))</f>
        <v>1737.3</v>
      </c>
      <c r="DO39" s="61">
        <f ca="1">IF(TODAY()&gt;=DO$2,INDEX(data_pull!$A:$AE,MATCH(DO$2,data_pull!$B:$B,0),MATCH($A39,data_pull!$2:$2,0)),DN39*(( 1+DO12/400)))</f>
        <v>1748.4</v>
      </c>
      <c r="DP39" s="61">
        <f ca="1">IF(TODAY()&gt;=DP$2,INDEX(data_pull!$A:$AE,MATCH(DP$2,data_pull!$B:$B,0),MATCH($A39,data_pull!$2:$2,0)),DO39*(( 1+DP12/400)))</f>
        <v>1766</v>
      </c>
      <c r="DQ39" s="61">
        <f ca="1">IF(TODAY()&gt;=DQ$2,INDEX(data_pull!$A:$AE,MATCH(DQ$2,data_pull!$B:$B,0),MATCH($A39,data_pull!$2:$2,0)),DP39*(( 1+DQ12/400)))</f>
        <v>1788.9</v>
      </c>
      <c r="DR39" s="61">
        <f ca="1">IF(TODAY()&gt;=DR$2,INDEX(data_pull!$A:$AE,MATCH(DR$2,data_pull!$B:$B,0),MATCH($A39,data_pull!$2:$2,0)),DQ39*(( 1+DR12/400)))</f>
        <v>1801.7</v>
      </c>
      <c r="DS39" s="61">
        <f ca="1">IF(TODAY()&gt;=DS$2,INDEX(data_pull!$A:$AE,MATCH(DS$2,data_pull!$B:$B,0),MATCH($A39,data_pull!$2:$2,0)),DR39*(( 1+DS12/400)))</f>
        <v>1799.2</v>
      </c>
      <c r="DT39" s="61">
        <f ca="1">IF(TODAY()&gt;=DT$2,INDEX(data_pull!$A:$AE,MATCH(DT$2,data_pull!$B:$B,0),MATCH($A39,data_pull!$2:$2,0)),DS39*(( 1+DT12/400)))</f>
        <v>1806.2</v>
      </c>
      <c r="DU39" s="61">
        <f ca="1">IF(TODAY()&gt;=DU$2,INDEX(data_pull!$A:$AE,MATCH(DU$2,data_pull!$B:$B,0),MATCH($A39,data_pull!$2:$2,0)),DT39*(( 1+DU12/400)))</f>
        <v>1820.6</v>
      </c>
      <c r="DV39" s="61">
        <f ca="1">IF(TODAY()&gt;=DV$2,INDEX(data_pull!$A:$AE,MATCH(DV$2,data_pull!$B:$B,0),MATCH($A39,data_pull!$2:$2,0)),DU39*(( 1+DV12/400)))</f>
        <v>1842.9</v>
      </c>
      <c r="DW39" s="61">
        <f ca="1">IF(TODAY()&gt;=DW$2,INDEX(data_pull!$A:$AE,MATCH(DW$2,data_pull!$B:$B,0),MATCH($A39,data_pull!$2:$2,0)),DV39*(( 1+DW12/400)))</f>
        <v>1877.7</v>
      </c>
      <c r="DX39" s="61">
        <f ca="1">IF(TODAY()&gt;=DX$2,INDEX(data_pull!$A:$AE,MATCH(DX$2,data_pull!$B:$B,0),MATCH($A39,data_pull!$2:$2,0)),DW39*(( 1+DX12/400)))</f>
        <v>1869</v>
      </c>
      <c r="DY39" s="61">
        <f ca="1">IF(TODAY()&gt;=DY$2,INDEX(data_pull!$A:$AE,MATCH(DY$2,data_pull!$B:$B,0),MATCH($A39,data_pull!$2:$2,0)),DX39*(( 1+DY12/400)))</f>
        <v>1904.3</v>
      </c>
      <c r="DZ39" s="61">
        <f ca="1">IF(TODAY()&gt;=DZ$2,INDEX(data_pull!$A:$AE,MATCH(DZ$2,data_pull!$B:$B,0),MATCH($A39,data_pull!$2:$2,0)),DY39*(( 1+DZ12/400)))</f>
        <v>1921.6</v>
      </c>
      <c r="EA39" s="61">
        <f ca="1">IF(TODAY()&gt;=EA$2,INDEX(data_pull!$A:$AE,MATCH(EA$2,data_pull!$B:$B,0),MATCH($A39,data_pull!$2:$2,0)),DZ39*(( 1+EA12/400)))</f>
        <v>1924.2</v>
      </c>
      <c r="EB39" s="61">
        <f ca="1">IF(TODAY()&gt;=EB$2,INDEX(data_pull!$A:$AE,MATCH(EB$2,data_pull!$B:$B,0),MATCH($A39,data_pull!$2:$2,0)),EA39*(( 1+EB12/400)))</f>
        <v>1929.8</v>
      </c>
      <c r="EC39" s="61">
        <f ca="1">IF(TODAY()&gt;=EC$2,INDEX(data_pull!$A:$AE,MATCH(EC$2,data_pull!$B:$B,0),MATCH($A39,data_pull!$2:$2,0)),EB39*(( 1+EC12/400)))</f>
        <v>1934.7</v>
      </c>
      <c r="ED39" s="61">
        <f ca="1">IF(TODAY()&gt;=ED$2,INDEX(data_pull!$A:$AE,MATCH(ED$2,data_pull!$B:$B,0),MATCH($A39,data_pull!$2:$2,0)),#REF!*(( 1+ED12/400)))</f>
        <v>1926.2</v>
      </c>
      <c r="EE39" s="61">
        <f ca="1">IF(TODAY()&gt;=EE$2,INDEX(data_pull!$A:$AE,MATCH(EE$2,data_pull!$B:$B,0),MATCH($A39,data_pull!$2:$2,0)),#REF!*(( 1+EE12/400)))</f>
        <v>1916.7</v>
      </c>
      <c r="EF39" s="61">
        <f ca="1">IF(TODAY()&gt;=EF$2,INDEX(data_pull!$A:$AE,MATCH(EF$2,data_pull!$B:$B,0),MATCH($A39,data_pull!$2:$2,0)),#REF!*(( 1+EF12/400)))</f>
        <v>1924.3</v>
      </c>
      <c r="EG39" s="61">
        <f ca="1">IF(TODAY()&gt;=EG$2,INDEX(data_pull!$A:$AE,MATCH(EG$2,data_pull!$B:$B,0),MATCH($A39,data_pull!$2:$2,0)),#REF!*(( 1+EG12/400)))</f>
        <v>1921.6</v>
      </c>
      <c r="EH39" s="61">
        <f ca="1">IF(TODAY()&gt;=EH$2,INDEX(data_pull!$A:$AE,MATCH(EH$2,data_pull!$B:$B,0),MATCH($A39,data_pull!$2:$2,0)),#REF!*(( 1+EH12/400)))</f>
        <v>1922.7</v>
      </c>
      <c r="EI39" s="61">
        <f ca="1">IF(TODAY()&gt;=EI$2,INDEX(data_pull!$A:$AE,MATCH(EI$2,data_pull!$B:$B,0),MATCH($A39,data_pull!$2:$2,0)),#REF!*(( 1+EI12/400)))</f>
        <v>1924</v>
      </c>
      <c r="EJ39" s="61">
        <f ca="1">IF(TODAY()&gt;=EJ$2,INDEX(data_pull!$A:$AE,MATCH(EJ$2,data_pull!$B:$B,0),MATCH($A39,data_pull!$2:$2,0)),#REF!*(( 1+EJ12/400)))</f>
        <v>1916.6</v>
      </c>
      <c r="EK39" s="61">
        <f ca="1">IF(TODAY()&gt;=EK$2,INDEX(data_pull!$A:$AE,MATCH(EK$2,data_pull!$B:$B,0),MATCH($A39,data_pull!$2:$2,0)),#REF!*(( 1+EK12/400)))</f>
        <v>1917</v>
      </c>
      <c r="EL39" s="61">
        <f ca="1">IF(TODAY()&gt;=EL$2,INDEX(data_pull!$A:$AE,MATCH(EL$2,data_pull!$B:$B,0),MATCH($A39,data_pull!$2:$2,0)),#REF!*(( 1+EL12/400)))</f>
        <v>1919.3</v>
      </c>
      <c r="EM39" s="61">
        <f ca="1">IF(TODAY()&gt;=EM$2,INDEX(data_pull!$A:$AE,MATCH(EM$2,data_pull!$B:$B,0),MATCH($A39,data_pull!$2:$2,0)),#REF!*(( 1+EM12/400)))</f>
        <v>1918.8</v>
      </c>
      <c r="EN39" s="61">
        <f ca="1">IF(TODAY()&gt;=EN$2,INDEX(data_pull!$A:$AE,MATCH(EN$2,data_pull!$B:$B,0),MATCH($A39,data_pull!$2:$2,0)),#REF!*(( 1+EN12/400)))</f>
        <v>1920</v>
      </c>
      <c r="EO39" s="61">
        <f ca="1">IF(TODAY()&gt;=EO$2,INDEX(data_pull!$A:$AE,MATCH(EO$2,data_pull!$B:$B,0),MATCH($A39,data_pull!$2:$2,0)),#REF!*(( 1+EO12/400)))</f>
        <v>1922.1</v>
      </c>
      <c r="EP39" s="61">
        <f ca="1">IF(TODAY()&gt;=EP$2,INDEX(data_pull!$A:$AE,MATCH(EP$2,data_pull!$B:$B,0),MATCH($A39,data_pull!$2:$2,0)),#REF!*(( 1+EP12/400)))</f>
        <v>1930.8</v>
      </c>
      <c r="EQ39" s="61">
        <f ca="1">IF(TODAY()&gt;=EQ$2,INDEX(data_pull!$A:$AE,MATCH(EQ$2,data_pull!$B:$B,0),MATCH($A39,data_pull!$2:$2,0)),#REF!*(( 1+EQ12/400)))</f>
        <v>1938.2</v>
      </c>
      <c r="ER39" s="61">
        <f ca="1">IF(TODAY()&gt;=ER$2,INDEX(data_pull!$A:$AE,MATCH(ER$2,data_pull!$B:$B,0),MATCH($A39,data_pull!$2:$2,0)),#REF!*(( 1+ER12/400)))</f>
        <v>1944.5</v>
      </c>
      <c r="ES39" s="61">
        <f ca="1">IF(TODAY()&gt;=ES$2,INDEX(data_pull!$A:$AE,MATCH(ES$2,data_pull!$B:$B,0),MATCH($A39,data_pull!$2:$2,0)),#REF!*(( 1+ES12/400)))</f>
        <v>1952.9</v>
      </c>
      <c r="ET39" s="61">
        <f ca="1">IF(TODAY()&gt;=ET$2,INDEX(data_pull!$A:$AE,MATCH(ET$2,data_pull!$B:$B,0),MATCH($A39,data_pull!$2:$2,0)),#REF!*(( 1+ET12/400)))</f>
        <v>1964.6</v>
      </c>
      <c r="EU39" s="61">
        <f ca="1">IF(TODAY()&gt;=EU$2,INDEX(data_pull!$A:$AE,MATCH(EU$2,data_pull!$B:$B,0),MATCH($A39,data_pull!$2:$2,0)),#REF!*(( 1+EU12/400)))</f>
        <v>1973.8</v>
      </c>
      <c r="EV39" s="61">
        <f ca="1">IF(TODAY()&gt;=EV$2,INDEX(data_pull!$A:$AE,MATCH(EV$2,data_pull!$B:$B,0),MATCH($A39,data_pull!$2:$2,0)),#REF!*(( 1+EV12/400)))</f>
        <v>1977.8</v>
      </c>
      <c r="EW39" s="61">
        <f ca="1">IF(TODAY()&gt;=EW$2,INDEX(data_pull!$A:$AE,MATCH(EW$2,data_pull!$B:$B,0),MATCH($A39,data_pull!$2:$2,0)),A39*(( 1+EW12/400)))</f>
        <v>1982.5</v>
      </c>
      <c r="EX39" s="61">
        <f ca="1">IF(TODAY()&gt;=EX$2,INDEX(data_pull!$A:$AE,MATCH(EX$2,data_pull!$B:$B,0),MATCH($A39,data_pull!$2:$2,0)),EW39*(( 1+EX12/400)))</f>
        <v>1971.4</v>
      </c>
      <c r="EY39" s="61">
        <f ca="1">IF(TODAY()&gt;=EY$2,INDEX(data_pull!$A:$AE,MATCH(EY$2,data_pull!$B:$B,0),MATCH($A39,data_pull!$2:$2,0)),EX39*(( 1+EY12/400)))</f>
        <v>1972.8</v>
      </c>
      <c r="EZ39" s="61">
        <f ca="1">IF(TODAY()&gt;=EZ$2,INDEX(data_pull!$A:$AE,MATCH(EZ$2,data_pull!$B:$B,0),MATCH($A39,data_pull!$2:$2,0)),EY39*(( 1+EZ12/400)))</f>
        <v>1982.5</v>
      </c>
      <c r="FA39" s="61">
        <f ca="1">IF(TODAY()&gt;=FA$2,INDEX(data_pull!$A:$AE,MATCH(FA$2,data_pull!$B:$B,0),MATCH($A39,data_pull!$2:$2,0)),EZ39*(( 1+FA12/400)))</f>
        <v>1987.8</v>
      </c>
      <c r="FB39" s="61">
        <f ca="1">IF(TODAY()&gt;=FB$2,INDEX(data_pull!$A:$AE,MATCH(FB$2,data_pull!$B:$B,0),MATCH($A39,data_pull!$2:$2,0)),FA39*(( 1+FB12/400)))</f>
        <v>2007.7</v>
      </c>
      <c r="FC39" s="61">
        <f ca="1">IF(TODAY()&gt;=FC$2,INDEX(data_pull!$A:$AE,MATCH(FC$2,data_pull!$B:$B,0),MATCH($A39,data_pull!$2:$2,0)),FB39*(( 1+FC12/400)))</f>
        <v>2024.9</v>
      </c>
      <c r="FD39" s="61">
        <f ca="1">IF(TODAY()&gt;=FD$2,INDEX(data_pull!$A:$AE,MATCH(FD$2,data_pull!$B:$B,0),MATCH($A39,data_pull!$2:$2,0)),FC39*(( 1+FD12/400)))</f>
        <v>2021.8</v>
      </c>
      <c r="FE39" s="61">
        <f ca="1">IF(TODAY()&gt;=FE$2,INDEX(data_pull!$A:$AE,MATCH(FE$2,data_pull!$B:$B,0),MATCH($A39,data_pull!$2:$2,0)),FD39*(( 1+FE12/400)))</f>
        <v>2007.9</v>
      </c>
      <c r="FF39" s="61">
        <f ca="1">IF(TODAY()&gt;=FF$2,INDEX(data_pull!$A:$AE,MATCH(FF$2,data_pull!$B:$B,0),MATCH($A39,data_pull!$2:$2,0)),FE39*(( 1+FF12/400)))</f>
        <v>1979.5</v>
      </c>
      <c r="FG39" s="61">
        <f ca="1">IF(TODAY()&gt;=FG$2,INDEX(data_pull!$A:$AE,MATCH(FG$2,data_pull!$B:$B,0),MATCH($A39,data_pull!$2:$2,0)),FF39*(( 1+FG12/400)))</f>
        <v>1972.8</v>
      </c>
      <c r="FH39" s="61">
        <f ca="1">IF(TODAY()&gt;=FH$2,INDEX(data_pull!$A:$AE,MATCH(FH$2,data_pull!$B:$B,0),MATCH($A39,data_pull!$2:$2,0)),FG39*(( 1+FH12/400)))</f>
        <v>1955.8</v>
      </c>
      <c r="FI39" s="61">
        <f ca="1">IF(TODAY()&gt;=FI$2,INDEX(data_pull!$A:$AE,MATCH(FI$2,data_pull!$B:$B,0),MATCH($A39,data_pull!$2:$2,0)),FH39*(( 1+FI12/400)))</f>
        <v>1937</v>
      </c>
      <c r="FJ39" s="61">
        <f ca="1">IF(TODAY()&gt;=FJ$2,INDEX(data_pull!$A:$AE,MATCH(FJ$2,data_pull!$B:$B,0),MATCH($A39,data_pull!$2:$2,0)),FI39*(( 1+FJ12/400)))</f>
        <v>1915.5</v>
      </c>
      <c r="FK39" s="61">
        <f ca="1">IF(TODAY()&gt;=FK$2,INDEX(data_pull!$A:$AE,MATCH(FK$2,data_pull!$B:$B,0),MATCH($A39,data_pull!$2:$2,0)),FJ39*(( 1+FK12/400)))</f>
        <v>1898.4</v>
      </c>
      <c r="FL39" s="61">
        <f ca="1">IF(TODAY()&gt;=FL$2,INDEX(data_pull!$A:$AE,MATCH(FL$2,data_pull!$B:$B,0),MATCH($A39,data_pull!$2:$2,0)),FK39*(( 1+FL12/400)))</f>
        <v>1881.1</v>
      </c>
      <c r="FM39" s="61">
        <f ca="1">IF(TODAY()&gt;=FM$2,INDEX(data_pull!$A:$AE,MATCH(FM$2,data_pull!$B:$B,0),MATCH($A39,data_pull!$2:$2,0)),FL39*(( 1+FM12/400)))</f>
        <v>1873.8</v>
      </c>
      <c r="FN39" s="61">
        <f ca="1">IF(TODAY()&gt;=FN$2,INDEX(data_pull!$A:$AE,MATCH(FN$2,data_pull!$B:$B,0),MATCH($A39,data_pull!$2:$2,0)),FM39*(( 1+FN12/400)))</f>
        <v>1860.1</v>
      </c>
      <c r="FO39" s="61">
        <f ca="1">IF(TODAY()&gt;=FO$2,INDEX(data_pull!$A:$AE,MATCH(FO$2,data_pull!$B:$B,0),MATCH($A39,data_pull!$2:$2,0)),FN39*(( 1+FO12/400)))</f>
        <v>1854</v>
      </c>
      <c r="FP39" s="61">
        <f ca="1">IF(TODAY()&gt;=FP$2,INDEX(data_pull!$A:$AE,MATCH(FP$2,data_pull!$B:$B,0),MATCH($A39,data_pull!$2:$2,0)),FO39*(( 1+FP12/400)))</f>
        <v>1846.5</v>
      </c>
      <c r="FQ39" s="61">
        <f ca="1">IF(TODAY()&gt;=FQ$2,INDEX(data_pull!$A:$AE,MATCH(FQ$2,data_pull!$B:$B,0),MATCH($A39,data_pull!$2:$2,0)),FP39*(( 1+FQ12/400)))</f>
        <v>1841.4</v>
      </c>
      <c r="FR39" s="61">
        <f ca="1">IF(TODAY()&gt;=FR$2,INDEX(data_pull!$A:$AE,MATCH(FR$2,data_pull!$B:$B,0),MATCH($A39,data_pull!$2:$2,0)),FQ39*(( 1+FR12/400)))</f>
        <v>1842.3</v>
      </c>
      <c r="FS39" s="61">
        <f ca="1">IF(TODAY()&gt;=FS$2,INDEX(data_pull!$A:$AE,MATCH(FS$2,data_pull!$B:$B,0),MATCH($A39,data_pull!$2:$2,0)),FR39*(( 1+FS12/400)))</f>
        <v>1846.8</v>
      </c>
      <c r="FT39" s="61">
        <f ca="1">IF(TODAY()&gt;=FT$2,INDEX(data_pull!$A:$AE,MATCH(FT$2,data_pull!$B:$B,0),MATCH($A39,data_pull!$2:$2,0)),FS39*(( 1+FT12/400)))</f>
        <v>1847.8</v>
      </c>
      <c r="FU39" s="61">
        <f ca="1">IF(TODAY()&gt;=FU$2,INDEX(data_pull!$A:$AE,MATCH(FU$2,data_pull!$B:$B,0),MATCH($A39,data_pull!$2:$2,0)),FT39*(( 1+FU12/400)))</f>
        <v>1844.4</v>
      </c>
      <c r="FV39" s="61">
        <f ca="1">IF(TODAY()&gt;=FV$2,INDEX(data_pull!$A:$AE,MATCH(FV$2,data_pull!$B:$B,0),MATCH($A39,data_pull!$2:$2,0)),FU39*(( 1+FV12/400)))</f>
        <v>1832.7</v>
      </c>
      <c r="FW39" s="61">
        <f ca="1">IF(TODAY()&gt;=FW$2,INDEX(data_pull!$A:$AE,MATCH(FW$2,data_pull!$B:$B,0),MATCH($A39,data_pull!$2:$2,0)),FV39*(( 1+FW12/400)))</f>
        <v>1843.4</v>
      </c>
      <c r="FX39" s="61">
        <f ca="1">IF(TODAY()&gt;=FX$2,INDEX(data_pull!$A:$AE,MATCH(FX$2,data_pull!$B:$B,0),MATCH($A39,data_pull!$2:$2,0)),FW39*(( 1+FX12/400)))</f>
        <v>1850.8</v>
      </c>
      <c r="FY39" s="61">
        <f ca="1">IF(TODAY()&gt;=FY$2,INDEX(data_pull!$A:$AE,MATCH(FY$2,data_pull!$B:$B,0),MATCH($A39,data_pull!$2:$2,0)),FX39*(( 1+FY12/400)))</f>
        <v>1865.5</v>
      </c>
      <c r="FZ39" s="61">
        <f ca="1">IF(TODAY()&gt;=FZ$2,INDEX(data_pull!$A:$AE,MATCH(FZ$2,data_pull!$B:$B,0),MATCH($A39,data_pull!$2:$2,0)),FY39*(( 1+FZ12/400)))</f>
        <v>1876.3</v>
      </c>
      <c r="GA39" s="61">
        <f ca="1">IF(TODAY()&gt;=GA$2,INDEX(data_pull!$A:$AE,MATCH(GA$2,data_pull!$B:$B,0),MATCH($A39,data_pull!$2:$2,0)),FZ39*(( 1+GA12/400)))</f>
        <v>1903</v>
      </c>
      <c r="GB39" s="61">
        <f ca="1">IF(TODAY()&gt;=GB$2,INDEX(data_pull!$A:$AE,MATCH(GB$2,data_pull!$B:$B,0),MATCH($A39,data_pull!$2:$2,0)),GA39*(( 1+GB12/400)))</f>
        <v>1918.8</v>
      </c>
      <c r="GC39" s="61">
        <f ca="1">IF(TODAY()&gt;=GC$2,INDEX(data_pull!$A:$AE,MATCH(GC$2,data_pull!$B:$B,0),MATCH($A39,data_pull!$2:$2,0)),GB39*(( 1+GC12/400)))</f>
        <v>1917.5</v>
      </c>
      <c r="GD39" s="61">
        <f ca="1">IF(TODAY()&gt;=GD$2,INDEX(data_pull!$A:$AE,MATCH(GD$2,data_pull!$B:$B,0),MATCH($A39,data_pull!$2:$2,0)),GC39*(( 1+GD12/400)))</f>
        <v>1942.9</v>
      </c>
      <c r="GE39" s="61">
        <f ca="1">IF(TODAY()&gt;=GE$2,INDEX(data_pull!$A:$AE,MATCH(GE$2,data_pull!$B:$B,0),MATCH($A39,data_pull!$2:$2,0)),GD39*(( 1+GE12/400)))</f>
        <v>1940.9</v>
      </c>
      <c r="GF39" s="61">
        <f ca="1">IF(TODAY()&gt;=GF$2,INDEX(data_pull!$A:$AE,MATCH(GF$2,data_pull!$B:$B,0),MATCH($A39,data_pull!$2:$2,0)),GE39*(( 1+GF12/400)))</f>
        <v>1943.8</v>
      </c>
      <c r="GG39" s="61">
        <f ca="1">IF(TODAY()&gt;=GG$2,INDEX(data_pull!$A:$AE,MATCH(GG$2,data_pull!$B:$B,0),MATCH($A39,data_pull!$2:$2,0)),GF39*(( 1+GG12/400)))</f>
        <v>1943.6</v>
      </c>
      <c r="GH39" s="61">
        <f ca="1">IF(TODAY()&gt;=GH$2,INDEX(data_pull!$A:$AE,MATCH(GH$2,data_pull!$B:$B,0),MATCH($A39,data_pull!$2:$2,0)),GG39*(( 1+GH12/400)))</f>
        <v>1937.7</v>
      </c>
      <c r="GI39" s="61">
        <f ca="1">IF(TODAY()&gt;=GI$2,INDEX(data_pull!$A:$AE,MATCH(GI$2,data_pull!$B:$B,0),MATCH($A39,data_pull!$2:$2,0)),GH39*(( 1+GI12/400)))</f>
        <v>1931.3</v>
      </c>
      <c r="GJ39" s="61">
        <f ca="1">IF(TODAY()&gt;=GJ$2,INDEX(data_pull!$A:$AE,MATCH(GJ$2,data_pull!$B:$B,0),MATCH($A39,data_pull!$2:$2,0)),GI39*(( 1+GJ12/400)))</f>
        <v>1926.9</v>
      </c>
      <c r="GK39" s="61">
        <f ca="1">IF(TODAY()&gt;=GK$2,INDEX(data_pull!$A:$AE,MATCH(GK$2,data_pull!$B:$B,0),MATCH($A39,data_pull!$2:$2,0)),GJ39*(( 1+GK12/400)))</f>
        <v>1933.5</v>
      </c>
      <c r="GL39" s="61">
        <f ca="1">IF(TODAY()&gt;=GL$2,INDEX(data_pull!$A:$AE,MATCH(GL$2,data_pull!$B:$B,0),MATCH($A39,data_pull!$2:$2,0)),GK39*(( 1+GL12/400)))</f>
        <v>1937.7</v>
      </c>
      <c r="GM39" s="61">
        <f ca="1">IF(TODAY()&gt;=GM$2,INDEX(data_pull!$A:$AE,MATCH(GM$2,data_pull!$B:$B,0),MATCH($A39,data_pull!$2:$2,0)),GL39*(( 1+GM12/400)))</f>
        <v>1946.6</v>
      </c>
      <c r="GN39" s="61">
        <f ca="1">IF(TODAY()&gt;=GN$2,INDEX(data_pull!$A:$AE,MATCH(GN$2,data_pull!$B:$B,0),MATCH($A39,data_pull!$2:$2,0)),GM39*(( 1+GN12/400)))</f>
        <v>1962.1</v>
      </c>
      <c r="GO39" s="61">
        <f ca="1">IF(TODAY()&gt;=GO$2,INDEX(data_pull!$A:$AE,MATCH(GO$2,data_pull!$B:$B,0),MATCH($A39,data_pull!$2:$2,0)),GN39*(( 1+GO12/400)))</f>
        <v>1968.3198569999997</v>
      </c>
      <c r="GP39" s="61">
        <f ca="1">IF(TODAY()&gt;=GP$2,INDEX(data_pull!$A:$AE,MATCH(GP$2,data_pull!$B:$B,0),MATCH($A39,data_pull!$2:$2,0)),GO39*(( 1+GP12/400)))</f>
        <v>1974.5594309466894</v>
      </c>
      <c r="GQ39" s="61">
        <f ca="1">IF(TODAY()&gt;=GQ$2,INDEX(data_pull!$A:$AE,MATCH(GQ$2,data_pull!$B:$B,0),MATCH($A39,data_pull!$2:$2,0)),GP39*(( 1+GQ12/400)))</f>
        <v>1980.1326249405363</v>
      </c>
      <c r="GR39" s="61">
        <f ca="1">IF(TODAY()&gt;=GR$2,INDEX(data_pull!$A:$AE,MATCH(GR$2,data_pull!$B:$B,0),MATCH($A39,data_pull!$2:$2,0)),GQ39*(( 1+GR12/400)))</f>
        <v>1985.4740326963133</v>
      </c>
      <c r="GS39" s="61">
        <f ca="1">IF(TODAY()&gt;=GS$2,INDEX(data_pull!$A:$AE,MATCH(GS$2,data_pull!$B:$B,0),MATCH($A39,data_pull!$2:$2,0)),GR39*(( 1+GS12/400)))</f>
        <v>1990.2093882642941</v>
      </c>
      <c r="GT39" s="61">
        <f ca="1">IF(TODAY()&gt;=GT$2,INDEX(data_pull!$A:$AE,MATCH(GT$2,data_pull!$B:$B,0),MATCH($A39,data_pull!$2:$2,0)),GS39*(( 1+GT12/400)))</f>
        <v>1995.1500830706602</v>
      </c>
      <c r="GU39" s="61">
        <f ca="1">IF(TODAY()&gt;=GU$2,INDEX(data_pull!$A:$AE,MATCH(GU$2,data_pull!$B:$B,0),MATCH($A39,data_pull!$2:$2,0)),GT39*(( 1+GU12/400)))</f>
        <v>1999.9384432700297</v>
      </c>
      <c r="GV39" s="61">
        <f ca="1">IF(TODAY()&gt;=GV$2,INDEX(data_pull!$A:$AE,MATCH(GV$2,data_pull!$B:$B,0),MATCH($A39,data_pull!$2:$2,0)),GU39*(( 1+GV12/400)))</f>
        <v>2004.7232959955531</v>
      </c>
      <c r="GW39" s="61">
        <f ca="1">IF(TODAY()&gt;=GW$2,INDEX(data_pull!$A:$AE,MATCH(GW$2,data_pull!$B:$B,0),MATCH($A39,data_pull!$2:$2,0)),GV39*(( 1+GW12/400)))</f>
        <v>2009.0134038489837</v>
      </c>
      <c r="GX39" s="61">
        <f ca="1">IF(TODAY()&gt;=GX$2,INDEX(data_pull!$A:$AE,MATCH(GX$2,data_pull!$B:$B,0),MATCH($A39,data_pull!$2:$2,0)),GW39*(( 1+GX12/400)))</f>
        <v>2013.3378052007686</v>
      </c>
      <c r="GY39" s="61">
        <f ca="1">IF(TODAY()&gt;=GY$2,INDEX(data_pull!$A:$AE,MATCH(GY$2,data_pull!$B:$B,0),MATCH($A39,data_pull!$2:$2,0)),GX39*(( 1+GY12/400)))</f>
        <v>2017.5507145581512</v>
      </c>
      <c r="GZ39" s="61">
        <f ca="1">IF(TODAY()&gt;=GZ$2,INDEX(data_pull!$A:$AE,MATCH(GZ$2,data_pull!$B:$B,0),MATCH($A39,data_pull!$2:$2,0)),GY39*(( 1+GZ12/400)))</f>
        <v>2021.6866935229957</v>
      </c>
      <c r="HA39" s="61">
        <f ca="1">IF(TODAY()&gt;=HA$2,INDEX(data_pull!$A:$AE,MATCH(HA$2,data_pull!$B:$B,0),MATCH($A39,data_pull!$2:$2,0)),GZ39*(( 1+HA12/400)))</f>
        <v>2025.7553379937108</v>
      </c>
      <c r="HB39" s="61">
        <f ca="1">IF(TODAY()&gt;=HB$2,INDEX(data_pull!$A:$AE,MATCH(HB$2,data_pull!$B:$B,0),MATCH($A39,data_pull!$2:$2,0)),HA39*(( 1+HB12/400)))</f>
        <v>2029.822041834733</v>
      </c>
      <c r="HC39" s="61">
        <f ca="1">IF(TODAY()&gt;=HC$2,INDEX(data_pull!$A:$AE,MATCH(HC$2,data_pull!$B:$B,0),MATCH($A39,data_pull!$2:$2,0)),HB39*(( 1+HC12/400)))</f>
        <v>2033.8563131428796</v>
      </c>
      <c r="HD39" s="61">
        <f ca="1">IF(TODAY()&gt;=HD$2,INDEX(data_pull!$A:$AE,MATCH(HD$2,data_pull!$B:$B,0),MATCH($A39,data_pull!$2:$2,0)),HC39*(( 1+HD12/400)))</f>
        <v>2037.7816558272452</v>
      </c>
      <c r="HE39" s="61">
        <f ca="1">IF(TODAY()&gt;=HE$2,INDEX(data_pull!$A:$AE,MATCH(HE$2,data_pull!$B:$B,0),MATCH($A39,data_pull!$2:$2,0)),HD39*(( 1+HE12/400)))</f>
        <v>2041.6177797943401</v>
      </c>
      <c r="HF39" s="61">
        <f ca="1">IF(TODAY()&gt;=HF$2,INDEX(data_pull!$A:$AE,MATCH(HF$2,data_pull!$B:$B,0),MATCH($A39,data_pull!$2:$2,0)),HE39*(( 1+HF12/400)))</f>
        <v>2045.4253969536564</v>
      </c>
      <c r="HG39" s="61">
        <f ca="1">IF(TODAY()&gt;=HG$2,INDEX(data_pull!$A:$AE,MATCH(HG$2,data_pull!$B:$B,0),MATCH($A39,data_pull!$2:$2,0)),HF39*(( 1+HG12/400)))</f>
        <v>2049.1020491046806</v>
      </c>
      <c r="HH39" s="61">
        <f ca="1">IF(TODAY()&gt;=HH$2,INDEX(data_pull!$A:$AE,MATCH(HH$2,data_pull!$B:$B,0),MATCH($A39,data_pull!$2:$2,0)),HG39*(( 1+HH12/400)))</f>
        <v>2052.7392052418418</v>
      </c>
      <c r="HI39" s="61">
        <f ca="1">IF(TODAY()&gt;=HI$2,INDEX(data_pull!$A:$AE,MATCH(HI$2,data_pull!$B:$B,0),MATCH($A39,data_pull!$2:$2,0)),HH39*(( 1+HI12/400)))</f>
        <v>2056.2904440669104</v>
      </c>
      <c r="HJ39" s="61">
        <f ca="1">IF(TODAY()&gt;=HJ$2,INDEX(data_pull!$A:$AE,MATCH(HJ$2,data_pull!$B:$B,0),MATCH($A39,data_pull!$2:$2,0)),HI39*(( 1+HJ12/400)))</f>
        <v>2059.7964192740446</v>
      </c>
      <c r="HK39" s="61">
        <f ca="1">IF(TODAY()&gt;=HK$2,INDEX(data_pull!$A:$AE,MATCH(HK$2,data_pull!$B:$B,0),MATCH($A39,data_pull!$2:$2,0)),HJ39*(( 1+HK12/400)))</f>
        <v>2063.1796348927023</v>
      </c>
      <c r="HL39" s="61">
        <f ca="1">IF(TODAY()&gt;=HL$2,INDEX(data_pull!$A:$AE,MATCH(HL$2,data_pull!$B:$B,0),MATCH($A39,data_pull!$2:$2,0)),HK39*(( 1+HL12/400)))</f>
        <v>2066.4807223085309</v>
      </c>
      <c r="HM39" s="61">
        <f ca="1">IF(TODAY()&gt;=HM$2,INDEX(data_pull!$A:$AE,MATCH(HM$2,data_pull!$B:$B,0),MATCH($A39,data_pull!$2:$2,0)),HL39*(( 1+HM12/400)))</f>
        <v>2069.6992660335268</v>
      </c>
      <c r="HN39" s="61">
        <f ca="1">IF(TODAY()&gt;=HN$2,INDEX(data_pull!$A:$AE,MATCH(HN$2,data_pull!$B:$B,0),MATCH($A39,data_pull!$2:$2,0)),HM39*(( 1+HN12/400)))</f>
        <v>2072.8710801587231</v>
      </c>
      <c r="HO39" s="61">
        <f ca="1">IF(TODAY()&gt;=HO$2,INDEX(data_pull!$A:$AE,MATCH(HO$2,data_pull!$B:$B,0),MATCH($A39,data_pull!$2:$2,0)),HN39*(( 1+HO12/400)))</f>
        <v>2075.9233828242568</v>
      </c>
      <c r="HP39" s="61">
        <f ca="1">IF(TODAY()&gt;=HP$2,INDEX(data_pull!$A:$AE,MATCH(HP$2,data_pull!$B:$B,0),MATCH($A39,data_pull!$2:$2,0)),HO39*(( 1+HP12/400)))</f>
        <v>2079.2863787044321</v>
      </c>
      <c r="HQ39" s="61">
        <f ca="1">IF(TODAY()&gt;=HQ$2,INDEX(data_pull!$A:$AE,MATCH(HQ$2,data_pull!$B:$B,0),MATCH($A39,data_pull!$2:$2,0)),HP39*(( 1+HQ12/400)))</f>
        <v>2082.7587869568688</v>
      </c>
      <c r="HR39" s="61">
        <f ca="1">IF(TODAY()&gt;=HR$2,INDEX(data_pull!$A:$AE,MATCH(HR$2,data_pull!$B:$B,0),MATCH($A39,data_pull!$2:$2,0)),HQ39*(( 1+HR12/400)))</f>
        <v>2086.2057527492825</v>
      </c>
      <c r="HS39" s="61">
        <f ca="1">IF(TODAY()&gt;=HS$2,INDEX(data_pull!$A:$AE,MATCH(HS$2,data_pull!$B:$B,0),MATCH($A39,data_pull!$2:$2,0)),HR39*(( 1+HS12/400)))</f>
        <v>2089.6166991550276</v>
      </c>
      <c r="HT39" s="61">
        <f ca="1">IF(TODAY()&gt;=HT$2,INDEX(data_pull!$A:$AE,MATCH(HT$2,data_pull!$B:$B,0),MATCH($A39,data_pull!$2:$2,0)),HS39*(( 1+HT12/400)))</f>
        <v>2093.0123262911543</v>
      </c>
      <c r="HU39" s="61">
        <f ca="1">IF(TODAY()&gt;=HU$2,INDEX(data_pull!$A:$AE,MATCH(HU$2,data_pull!$B:$B,0),MATCH($A39,data_pull!$2:$2,0)),HT39*(( 1+HU12/400)))</f>
        <v>2096.3925411981145</v>
      </c>
      <c r="HV39" s="61">
        <f ca="1">IF(TODAY()&gt;=HV$2,INDEX(data_pull!$A:$AE,MATCH(HV$2,data_pull!$B:$B,0),MATCH($A39,data_pull!$2:$2,0)),HU39*(( 1+HV12/400)))</f>
        <v>2099.7886971148555</v>
      </c>
      <c r="HW39" s="61">
        <f ca="1">IF(TODAY()&gt;=HW$2,INDEX(data_pull!$A:$AE,MATCH(HW$2,data_pull!$B:$B,0),MATCH($A39,data_pull!$2:$2,0)),HV39*(( 1+HW12/400)))</f>
        <v>2103.2428495216091</v>
      </c>
      <c r="HX39" s="61">
        <f ca="1">IF(TODAY()&gt;=HX$2,INDEX(data_pull!$A:$AE,MATCH(HX$2,data_pull!$B:$B,0),MATCH($A39,data_pull!$2:$2,0)),HW39*(( 1+HX12/400)))</f>
        <v>2106.6869096877008</v>
      </c>
      <c r="HY39" s="61">
        <f ca="1">IF(TODAY()&gt;=HY$2,INDEX(data_pull!$A:$AE,MATCH(HY$2,data_pull!$B:$B,0),MATCH($A39,data_pull!$2:$2,0)),HX39*(( 1+HY12/400)))</f>
        <v>2110.120809350492</v>
      </c>
      <c r="HZ39" s="61">
        <f ca="1">IF(TODAY()&gt;=HZ$2,INDEX(data_pull!$A:$AE,MATCH(HZ$2,data_pull!$B:$B,0),MATCH($A39,data_pull!$2:$2,0)),HY39*(( 1+HZ12/400)))</f>
        <v>2113.5392050616397</v>
      </c>
      <c r="IA39" s="61">
        <f ca="1">IF(TODAY()&gt;=IA$2,INDEX(data_pull!$A:$AE,MATCH(IA$2,data_pull!$B:$B,0),MATCH($A39,data_pull!$2:$2,0)),HZ39*(( 1+IA12/400)))</f>
        <v>2116.957854725827</v>
      </c>
      <c r="IB39" s="61">
        <f ca="1">IF(TODAY()&gt;=IB$2,INDEX(data_pull!$A:$AE,MATCH(IB$2,data_pull!$B:$B,0),MATCH($A39,data_pull!$2:$2,0)),IA39*(( 1+IB12/400)))</f>
        <v>2120.2920633470203</v>
      </c>
      <c r="IC39" s="61">
        <f ca="1">IF(TODAY()&gt;=IC$2,INDEX(data_pull!$A:$AE,MATCH(IC$2,data_pull!$B:$B,0),MATCH($A39,data_pull!$2:$2,0)),IB39*(( 1+IC12/400)))</f>
        <v>2123.5096065531498</v>
      </c>
      <c r="ID39" s="61"/>
    </row>
    <row r="40" spans="1:238">
      <c r="A40" s="73" t="s">
        <v>499</v>
      </c>
      <c r="B40" s="61">
        <f ca="1">IF(TODAY()&gt;=B$2,INDEX(data_pull!$A:$AE,MATCH(B$2,data_pull!$B:$B,0),MATCH($A40,data_pull!$2:$2,0)),#REF!*(( 1+B13/400)))</f>
        <v>247.9</v>
      </c>
      <c r="C40" s="61">
        <f ca="1">IF(TODAY()&gt;=C$2,INDEX(data_pull!$A:$AE,MATCH(C$2,data_pull!$B:$B,0),MATCH($A40,data_pull!$2:$2,0)),#REF!*(( 1+C13/400)))</f>
        <v>249.1</v>
      </c>
      <c r="D40" s="61">
        <f ca="1">IF(TODAY()&gt;=D$2,INDEX(data_pull!$A:$AE,MATCH(D$2,data_pull!$B:$B,0),MATCH($A40,data_pull!$2:$2,0)),#REF!*(( 1+D13/400)))</f>
        <v>254.6</v>
      </c>
      <c r="E40" s="61">
        <f ca="1">IF(TODAY()&gt;=E$2,INDEX(data_pull!$A:$AE,MATCH(E$2,data_pull!$B:$B,0),MATCH($A40,data_pull!$2:$2,0)),#REF!*(( 1+E13/400)))</f>
        <v>258.7</v>
      </c>
      <c r="F40" s="61">
        <f ca="1">IF(TODAY()&gt;=F$2,INDEX(data_pull!$A:$AE,MATCH(F$2,data_pull!$B:$B,0),MATCH($A40,data_pull!$2:$2,0)),#REF!*(( 1+F13/400)))</f>
        <v>261.89999999999998</v>
      </c>
      <c r="G40" s="61">
        <f ca="1">IF(TODAY()&gt;=G$2,INDEX(data_pull!$A:$AE,MATCH(G$2,data_pull!$B:$B,0),MATCH($A40,data_pull!$2:$2,0)),#REF!*(( 1+G13/400)))</f>
        <v>266.10000000000002</v>
      </c>
      <c r="H40" s="61">
        <f ca="1">IF(TODAY()&gt;=H$2,INDEX(data_pull!$A:$AE,MATCH(H$2,data_pull!$B:$B,0),MATCH($A40,data_pull!$2:$2,0)),#REF!*(( 1+H13/400)))</f>
        <v>269.8</v>
      </c>
      <c r="I40" s="61">
        <f ca="1">IF(TODAY()&gt;=I$2,INDEX(data_pull!$A:$AE,MATCH(I$2,data_pull!$B:$B,0),MATCH($A40,data_pull!$2:$2,0)),#REF!*(( 1+I13/400)))</f>
        <v>272.10000000000002</v>
      </c>
      <c r="J40" s="61">
        <f ca="1">IF(TODAY()&gt;=J$2,INDEX(data_pull!$A:$AE,MATCH(J$2,data_pull!$B:$B,0),MATCH($A40,data_pull!$2:$2,0)),#REF!*(( 1+J13/400)))</f>
        <v>282.2</v>
      </c>
      <c r="K40" s="61">
        <f ca="1">IF(TODAY()&gt;=K$2,INDEX(data_pull!$A:$AE,MATCH(K$2,data_pull!$B:$B,0),MATCH($A40,data_pull!$2:$2,0)),#REF!*(( 1+K13/400)))</f>
        <v>286.5</v>
      </c>
      <c r="L40" s="61">
        <f ca="1">IF(TODAY()&gt;=L$2,INDEX(data_pull!$A:$AE,MATCH(L$2,data_pull!$B:$B,0),MATCH($A40,data_pull!$2:$2,0)),#REF!*(( 1+L13/400)))</f>
        <v>284.3</v>
      </c>
      <c r="M40" s="61">
        <f ca="1">IF(TODAY()&gt;=M$2,INDEX(data_pull!$A:$AE,MATCH(M$2,data_pull!$B:$B,0),MATCH($A40,data_pull!$2:$2,0)),#REF!*(( 1+M13/400)))</f>
        <v>291.7</v>
      </c>
      <c r="N40" s="61">
        <f ca="1">IF(TODAY()&gt;=N$2,INDEX(data_pull!$A:$AE,MATCH(N$2,data_pull!$B:$B,0),MATCH($A40,data_pull!$2:$2,0)),#REF!*(( 1+N13/400)))</f>
        <v>299.60000000000002</v>
      </c>
      <c r="O40" s="61">
        <f ca="1">IF(TODAY()&gt;=O$2,INDEX(data_pull!$A:$AE,MATCH(O$2,data_pull!$B:$B,0),MATCH($A40,data_pull!$2:$2,0)),#REF!*(( 1+O13/400)))</f>
        <v>302.7</v>
      </c>
      <c r="P40" s="61">
        <f ca="1">IF(TODAY()&gt;=P$2,INDEX(data_pull!$A:$AE,MATCH(P$2,data_pull!$B:$B,0),MATCH($A40,data_pull!$2:$2,0)),#REF!*(( 1+P13/400)))</f>
        <v>304.2</v>
      </c>
      <c r="Q40" s="61">
        <f ca="1">IF(TODAY()&gt;=Q$2,INDEX(data_pull!$A:$AE,MATCH(Q$2,data_pull!$B:$B,0),MATCH($A40,data_pull!$2:$2,0)),#REF!*(( 1+Q13/400)))</f>
        <v>312.60000000000002</v>
      </c>
      <c r="R40" s="61">
        <f ca="1">IF(TODAY()&gt;=R$2,INDEX(data_pull!$A:$AE,MATCH(R$2,data_pull!$B:$B,0),MATCH($A40,data_pull!$2:$2,0)),#REF!*(( 1+R13/400)))</f>
        <v>324.60000000000002</v>
      </c>
      <c r="S40" s="61">
        <f ca="1">IF(TODAY()&gt;=S$2,INDEX(data_pull!$A:$AE,MATCH(S$2,data_pull!$B:$B,0),MATCH($A40,data_pull!$2:$2,0)),#REF!*(( 1+S13/400)))</f>
        <v>335</v>
      </c>
      <c r="T40" s="61">
        <f ca="1">IF(TODAY()&gt;=T$2,INDEX(data_pull!$A:$AE,MATCH(T$2,data_pull!$B:$B,0),MATCH($A40,data_pull!$2:$2,0)),#REF!*(( 1+T13/400)))</f>
        <v>346.7</v>
      </c>
      <c r="U40" s="61">
        <f ca="1">IF(TODAY()&gt;=U$2,INDEX(data_pull!$A:$AE,MATCH(U$2,data_pull!$B:$B,0),MATCH($A40,data_pull!$2:$2,0)),#REF!*(( 1+U13/400)))</f>
        <v>359.2</v>
      </c>
      <c r="V40" s="61">
        <f ca="1">IF(TODAY()&gt;=V$2,INDEX(data_pull!$A:$AE,MATCH(V$2,data_pull!$B:$B,0),MATCH($A40,data_pull!$2:$2,0)),U40*(( 1+V13/400)))</f>
        <v>370.1</v>
      </c>
      <c r="W40" s="61">
        <f ca="1">IF(TODAY()&gt;=W$2,INDEX(data_pull!$A:$AE,MATCH(W$2,data_pull!$B:$B,0),MATCH($A40,data_pull!$2:$2,0)),V40*(( 1+W13/400)))</f>
        <v>373.4</v>
      </c>
      <c r="X40" s="61">
        <f ca="1">IF(TODAY()&gt;=X$2,INDEX(data_pull!$A:$AE,MATCH(X$2,data_pull!$B:$B,0),MATCH($A40,data_pull!$2:$2,0)),W40*(( 1+X13/400)))</f>
        <v>385.4</v>
      </c>
      <c r="Y40" s="61">
        <f ca="1">IF(TODAY()&gt;=Y$2,INDEX(data_pull!$A:$AE,MATCH(Y$2,data_pull!$B:$B,0),MATCH($A40,data_pull!$2:$2,0)),X40*(( 1+Y13/400)))</f>
        <v>395.6</v>
      </c>
      <c r="Z40" s="61">
        <f ca="1">IF(TODAY()&gt;=Z$2,INDEX(data_pull!$A:$AE,MATCH(Z$2,data_pull!$B:$B,0),MATCH($A40,data_pull!$2:$2,0)),Y40*(( 1+Z13/400)))</f>
        <v>401.3</v>
      </c>
      <c r="AA40" s="61">
        <f ca="1">IF(TODAY()&gt;=AA$2,INDEX(data_pull!$A:$AE,MATCH(AA$2,data_pull!$B:$B,0),MATCH($A40,data_pull!$2:$2,0)),Z40*(( 1+AA13/400)))</f>
        <v>401</v>
      </c>
      <c r="AB40" s="61">
        <f ca="1">IF(TODAY()&gt;=AB$2,INDEX(data_pull!$A:$AE,MATCH(AB$2,data_pull!$B:$B,0),MATCH($A40,data_pull!$2:$2,0)),AA40*(( 1+AB13/400)))</f>
        <v>403.5</v>
      </c>
      <c r="AC40" s="61">
        <f ca="1">IF(TODAY()&gt;=AC$2,INDEX(data_pull!$A:$AE,MATCH(AC$2,data_pull!$B:$B,0),MATCH($A40,data_pull!$2:$2,0)),AB40*(( 1+AC13/400)))</f>
        <v>410.8</v>
      </c>
      <c r="AD40" s="61">
        <f ca="1">IF(TODAY()&gt;=AD$2,INDEX(data_pull!$A:$AE,MATCH(AD$2,data_pull!$B:$B,0),MATCH($A40,data_pull!$2:$2,0)),AC40*(( 1+AD13/400)))</f>
        <v>421.2</v>
      </c>
      <c r="AE40" s="61">
        <f ca="1">IF(TODAY()&gt;=AE$2,INDEX(data_pull!$A:$AE,MATCH(AE$2,data_pull!$B:$B,0),MATCH($A40,data_pull!$2:$2,0)),AD40*(( 1+AE13/400)))</f>
        <v>431.4</v>
      </c>
      <c r="AF40" s="61">
        <f ca="1">IF(TODAY()&gt;=AF$2,INDEX(data_pull!$A:$AE,MATCH(AF$2,data_pull!$B:$B,0),MATCH($A40,data_pull!$2:$2,0)),AE40*(( 1+AF13/400)))</f>
        <v>438</v>
      </c>
      <c r="AG40" s="61">
        <f ca="1">IF(TODAY()&gt;=AG$2,INDEX(data_pull!$A:$AE,MATCH(AG$2,data_pull!$B:$B,0),MATCH($A40,data_pull!$2:$2,0)),AF40*(( 1+AG13/400)))</f>
        <v>446.7</v>
      </c>
      <c r="AH40" s="61">
        <f ca="1">IF(TODAY()&gt;=AH$2,INDEX(data_pull!$A:$AE,MATCH(AH$2,data_pull!$B:$B,0),MATCH($A40,data_pull!$2:$2,0)),AG40*(( 1+AH13/400)))</f>
        <v>452.6</v>
      </c>
      <c r="AI40" s="61">
        <f ca="1">IF(TODAY()&gt;=AI$2,INDEX(data_pull!$A:$AE,MATCH(AI$2,data_pull!$B:$B,0),MATCH($A40,data_pull!$2:$2,0)),AH40*(( 1+AI13/400)))</f>
        <v>472.3</v>
      </c>
      <c r="AJ40" s="61">
        <f ca="1">IF(TODAY()&gt;=AJ$2,INDEX(data_pull!$A:$AE,MATCH(AJ$2,data_pull!$B:$B,0),MATCH($A40,data_pull!$2:$2,0)),AI40*(( 1+AJ13/400)))</f>
        <v>484.2</v>
      </c>
      <c r="AK40" s="61">
        <f ca="1">IF(TODAY()&gt;=AK$2,INDEX(data_pull!$A:$AE,MATCH(AK$2,data_pull!$B:$B,0),MATCH($A40,data_pull!$2:$2,0)),AJ40*(( 1+AK13/400)))</f>
        <v>496.2</v>
      </c>
      <c r="AL40" s="61">
        <f ca="1">IF(TODAY()&gt;=AL$2,INDEX(data_pull!$A:$AE,MATCH(AL$2,data_pull!$B:$B,0),MATCH($A40,data_pull!$2:$2,0)),AK40*(( 1+AL13/400)))</f>
        <v>501.8</v>
      </c>
      <c r="AM40" s="61">
        <f ca="1">IF(TODAY()&gt;=AM$2,INDEX(data_pull!$A:$AE,MATCH(AM$2,data_pull!$B:$B,0),MATCH($A40,data_pull!$2:$2,0)),AL40*(( 1+AM13/400)))</f>
        <v>516.5</v>
      </c>
      <c r="AN40" s="61">
        <f ca="1">IF(TODAY()&gt;=AN$2,INDEX(data_pull!$A:$AE,MATCH(AN$2,data_pull!$B:$B,0),MATCH($A40,data_pull!$2:$2,0)),AM40*(( 1+AN13/400)))</f>
        <v>533.1</v>
      </c>
      <c r="AO40" s="61">
        <f ca="1">IF(TODAY()&gt;=AO$2,INDEX(data_pull!$A:$AE,MATCH(AO$2,data_pull!$B:$B,0),MATCH($A40,data_pull!$2:$2,0)),AN40*(( 1+AO13/400)))</f>
        <v>547.79999999999995</v>
      </c>
      <c r="AP40" s="61">
        <f ca="1">IF(TODAY()&gt;=AP$2,INDEX(data_pull!$A:$AE,MATCH(AP$2,data_pull!$B:$B,0),MATCH($A40,data_pull!$2:$2,0)),AO40*(( 1+AP13/400)))</f>
        <v>568.79999999999995</v>
      </c>
      <c r="AQ40" s="61">
        <f ca="1">IF(TODAY()&gt;=AQ$2,INDEX(data_pull!$A:$AE,MATCH(AQ$2,data_pull!$B:$B,0),MATCH($A40,data_pull!$2:$2,0)),AP40*(( 1+AQ13/400)))</f>
        <v>588.5</v>
      </c>
      <c r="AR40" s="61">
        <f ca="1">IF(TODAY()&gt;=AR$2,INDEX(data_pull!$A:$AE,MATCH(AR$2,data_pull!$B:$B,0),MATCH($A40,data_pull!$2:$2,0)),AQ40*(( 1+AR13/400)))</f>
        <v>592.20000000000005</v>
      </c>
      <c r="AS40" s="61">
        <f ca="1">IF(TODAY()&gt;=AS$2,INDEX(data_pull!$A:$AE,MATCH(AS$2,data_pull!$B:$B,0),MATCH($A40,data_pull!$2:$2,0)),AR40*(( 1+AS13/400)))</f>
        <v>608.9</v>
      </c>
      <c r="AT40" s="61">
        <f ca="1">IF(TODAY()&gt;=AT$2,INDEX(data_pull!$A:$AE,MATCH(AT$2,data_pull!$B:$B,0),MATCH($A40,data_pull!$2:$2,0)),#REF!*(( 1+AT13/400)))</f>
        <v>633.4</v>
      </c>
      <c r="AU40" s="61">
        <f ca="1">IF(TODAY()&gt;=AU$2,INDEX(data_pull!$A:$AE,MATCH(AU$2,data_pull!$B:$B,0),MATCH($A40,data_pull!$2:$2,0)),#REF!*(( 1+AU13/400)))</f>
        <v>648.70000000000005</v>
      </c>
      <c r="AV40" s="61">
        <f ca="1">IF(TODAY()&gt;=AV$2,INDEX(data_pull!$A:$AE,MATCH(AV$2,data_pull!$B:$B,0),MATCH($A40,data_pull!$2:$2,0)),#REF!*(( 1+AV13/400)))</f>
        <v>657.8</v>
      </c>
      <c r="AW40" s="61">
        <f ca="1">IF(TODAY()&gt;=AW$2,INDEX(data_pull!$A:$AE,MATCH(AW$2,data_pull!$B:$B,0),MATCH($A40,data_pull!$2:$2,0)),#REF!*(( 1+AW13/400)))</f>
        <v>677.7</v>
      </c>
      <c r="AX40" s="61">
        <f ca="1">IF(TODAY()&gt;=AX$2,INDEX(data_pull!$A:$AE,MATCH(AX$2,data_pull!$B:$B,0),MATCH($A40,data_pull!$2:$2,0)),#REF!*(( 1+AX13/400)))</f>
        <v>688.1</v>
      </c>
      <c r="AY40" s="61">
        <f ca="1">IF(TODAY()&gt;=AY$2,INDEX(data_pull!$A:$AE,MATCH(AY$2,data_pull!$B:$B,0),MATCH($A40,data_pull!$2:$2,0)),#REF!*(( 1+AY13/400)))</f>
        <v>703.1</v>
      </c>
      <c r="AZ40" s="61">
        <f ca="1">IF(TODAY()&gt;=AZ$2,INDEX(data_pull!$A:$AE,MATCH(AZ$2,data_pull!$B:$B,0),MATCH($A40,data_pull!$2:$2,0)),#REF!*(( 1+AZ13/400)))</f>
        <v>717.3</v>
      </c>
      <c r="BA40" s="61">
        <f ca="1">IF(TODAY()&gt;=BA$2,INDEX(data_pull!$A:$AE,MATCH(BA$2,data_pull!$B:$B,0),MATCH($A40,data_pull!$2:$2,0)),#REF!*(( 1+BA13/400)))</f>
        <v>737.4</v>
      </c>
      <c r="BB40" s="61">
        <f ca="1">IF(TODAY()&gt;=BB$2,INDEX(data_pull!$A:$AE,MATCH(BB$2,data_pull!$B:$B,0),MATCH($A40,data_pull!$2:$2,0)),#REF!*(( 1+BB13/400)))</f>
        <v>747.9</v>
      </c>
      <c r="BC40" s="61">
        <f ca="1">IF(TODAY()&gt;=BC$2,INDEX(data_pull!$A:$AE,MATCH(BC$2,data_pull!$B:$B,0),MATCH($A40,data_pull!$2:$2,0)),#REF!*(( 1+BC13/400)))</f>
        <v>761.1</v>
      </c>
      <c r="BD40" s="61">
        <f ca="1">IF(TODAY()&gt;=BD$2,INDEX(data_pull!$A:$AE,MATCH(BD$2,data_pull!$B:$B,0),MATCH($A40,data_pull!$2:$2,0)),#REF!*(( 1+BD13/400)))</f>
        <v>782.2</v>
      </c>
      <c r="BE40" s="61">
        <f ca="1">IF(TODAY()&gt;=BE$2,INDEX(data_pull!$A:$AE,MATCH(BE$2,data_pull!$B:$B,0),MATCH($A40,data_pull!$2:$2,0)),#REF!*(( 1+BE13/400)))</f>
        <v>775.1</v>
      </c>
      <c r="BF40" s="61">
        <f ca="1">IF(TODAY()&gt;=BF$2,INDEX(data_pull!$A:$AE,MATCH(BF$2,data_pull!$B:$B,0),MATCH($A40,data_pull!$2:$2,0)),#REF!*(( 1+BF13/400)))</f>
        <v>794</v>
      </c>
      <c r="BG40" s="61">
        <f ca="1">IF(TODAY()&gt;=BG$2,INDEX(data_pull!$A:$AE,MATCH(BG$2,data_pull!$B:$B,0),MATCH($A40,data_pull!$2:$2,0)),#REF!*(( 1+BG13/400)))</f>
        <v>819.1</v>
      </c>
      <c r="BH40" s="61">
        <f ca="1">IF(TODAY()&gt;=BH$2,INDEX(data_pull!$A:$AE,MATCH(BH$2,data_pull!$B:$B,0),MATCH($A40,data_pull!$2:$2,0)),#REF!*(( 1+BH13/400)))</f>
        <v>835.7</v>
      </c>
      <c r="BI40" s="61">
        <f ca="1">IF(TODAY()&gt;=BI$2,INDEX(data_pull!$A:$AE,MATCH(BI$2,data_pull!$B:$B,0),MATCH($A40,data_pull!$2:$2,0)),#REF!*(( 1+BI13/400)))</f>
        <v>862.8</v>
      </c>
      <c r="BJ40" s="61">
        <f ca="1">IF(TODAY()&gt;=BJ$2,INDEX(data_pull!$A:$AE,MATCH(BJ$2,data_pull!$B:$B,0),MATCH($A40,data_pull!$2:$2,0)),#REF!*(( 1+BJ13/400)))</f>
        <v>875.6</v>
      </c>
      <c r="BK40" s="61">
        <f ca="1">IF(TODAY()&gt;=BK$2,INDEX(data_pull!$A:$AE,MATCH(BK$2,data_pull!$B:$B,0),MATCH($A40,data_pull!$2:$2,0)),#REF!*(( 1+BK13/400)))</f>
        <v>900.5</v>
      </c>
      <c r="BL40" s="61">
        <f ca="1">IF(TODAY()&gt;=BL$2,INDEX(data_pull!$A:$AE,MATCH(BL$2,data_pull!$B:$B,0),MATCH($A40,data_pull!$2:$2,0)),#REF!*(( 1+BL13/400)))</f>
        <v>927.4</v>
      </c>
      <c r="BM40" s="61">
        <f ca="1">IF(TODAY()&gt;=BM$2,INDEX(data_pull!$A:$AE,MATCH(BM$2,data_pull!$B:$B,0),MATCH($A40,data_pull!$2:$2,0)),#REF!*(( 1+BM13/400)))</f>
        <v>938.6</v>
      </c>
      <c r="BN40" s="61">
        <f ca="1">IF(TODAY()&gt;=BN$2,INDEX(data_pull!$A:$AE,MATCH(BN$2,data_pull!$B:$B,0),MATCH($A40,data_pull!$2:$2,0)),BM40*(( 1+BN13/400)))</f>
        <v>946.8</v>
      </c>
      <c r="BO40" s="61">
        <f ca="1">IF(TODAY()&gt;=BO$2,INDEX(data_pull!$A:$AE,MATCH(BO$2,data_pull!$B:$B,0),MATCH($A40,data_pull!$2:$2,0)),BN40*(( 1+BO13/400)))</f>
        <v>967.5</v>
      </c>
      <c r="BP40" s="61">
        <f ca="1">IF(TODAY()&gt;=BP$2,INDEX(data_pull!$A:$AE,MATCH(BP$2,data_pull!$B:$B,0),MATCH($A40,data_pull!$2:$2,0)),BO40*(( 1+BP13/400)))</f>
        <v>993.6</v>
      </c>
      <c r="BQ40" s="61">
        <f ca="1">IF(TODAY()&gt;=BQ$2,INDEX(data_pull!$A:$AE,MATCH(BQ$2,data_pull!$B:$B,0),MATCH($A40,data_pull!$2:$2,0)),BP40*(( 1+BQ13/400)))</f>
        <v>996.4</v>
      </c>
      <c r="BR40" s="61">
        <f ca="1">IF(TODAY()&gt;=BR$2,INDEX(data_pull!$A:$AE,MATCH(BR$2,data_pull!$B:$B,0),MATCH($A40,data_pull!$2:$2,0)),BQ40*(( 1+BR13/400)))</f>
        <v>1008.7</v>
      </c>
      <c r="BS40" s="61">
        <f ca="1">IF(TODAY()&gt;=BS$2,INDEX(data_pull!$A:$AE,MATCH(BS$2,data_pull!$B:$B,0),MATCH($A40,data_pull!$2:$2,0)),BR40*(( 1+BS13/400)))</f>
        <v>1025.2</v>
      </c>
      <c r="BT40" s="61">
        <f ca="1">IF(TODAY()&gt;=BT$2,INDEX(data_pull!$A:$AE,MATCH(BT$2,data_pull!$B:$B,0),MATCH($A40,data_pull!$2:$2,0)),BS40*(( 1+BT13/400)))</f>
        <v>1036.2</v>
      </c>
      <c r="BU40" s="61">
        <f ca="1">IF(TODAY()&gt;=BU$2,INDEX(data_pull!$A:$AE,MATCH(BU$2,data_pull!$B:$B,0),MATCH($A40,data_pull!$2:$2,0)),BT40*(( 1+BU13/400)))</f>
        <v>1056</v>
      </c>
      <c r="BV40" s="61">
        <f ca="1">IF(TODAY()&gt;=BV$2,INDEX(data_pull!$A:$AE,MATCH(BV$2,data_pull!$B:$B,0),MATCH($A40,data_pull!$2:$2,0)),BU40*(( 1+BV13/400)))</f>
        <v>1056.9000000000001</v>
      </c>
      <c r="BW40" s="61">
        <f ca="1">IF(TODAY()&gt;=BW$2,INDEX(data_pull!$A:$AE,MATCH(BW$2,data_pull!$B:$B,0),MATCH($A40,data_pull!$2:$2,0)),BV40*(( 1+BW13/400)))</f>
        <v>1070.4000000000001</v>
      </c>
      <c r="BX40" s="61">
        <f ca="1">IF(TODAY()&gt;=BX$2,INDEX(data_pull!$A:$AE,MATCH(BX$2,data_pull!$B:$B,0),MATCH($A40,data_pull!$2:$2,0)),BW40*(( 1+BX13/400)))</f>
        <v>1078.2</v>
      </c>
      <c r="BY40" s="61">
        <f ca="1">IF(TODAY()&gt;=BY$2,INDEX(data_pull!$A:$AE,MATCH(BY$2,data_pull!$B:$B,0),MATCH($A40,data_pull!$2:$2,0)),BX40*(( 1+BY13/400)))</f>
        <v>1109.9000000000001</v>
      </c>
      <c r="BZ40" s="61">
        <f ca="1">IF(TODAY()&gt;=BZ$2,INDEX(data_pull!$A:$AE,MATCH(BZ$2,data_pull!$B:$B,0),MATCH($A40,data_pull!$2:$2,0)),BY40*(( 1+BZ13/400)))</f>
        <v>1116.5999999999999</v>
      </c>
      <c r="CA40" s="61">
        <f ca="1">IF(TODAY()&gt;=CA$2,INDEX(data_pull!$A:$AE,MATCH(CA$2,data_pull!$B:$B,0),MATCH($A40,data_pull!$2:$2,0)),BZ40*(( 1+CA13/400)))</f>
        <v>1145.8</v>
      </c>
      <c r="CB40" s="61">
        <f ca="1">IF(TODAY()&gt;=CB$2,INDEX(data_pull!$A:$AE,MATCH(CB$2,data_pull!$B:$B,0),MATCH($A40,data_pull!$2:$2,0)),CA40*(( 1+CB13/400)))</f>
        <v>1164.5999999999999</v>
      </c>
      <c r="CC40" s="61">
        <f ca="1">IF(TODAY()&gt;=CC$2,INDEX(data_pull!$A:$AE,MATCH(CC$2,data_pull!$B:$B,0),MATCH($A40,data_pull!$2:$2,0)),CB40*(( 1+CC13/400)))</f>
        <v>1180.5</v>
      </c>
      <c r="CD40" s="61">
        <f ca="1">IF(TODAY()&gt;=CD$2,INDEX(data_pull!$A:$AE,MATCH(CD$2,data_pull!$B:$B,0),MATCH($A40,data_pull!$2:$2,0)),CC40*(( 1+CD13/400)))</f>
        <v>1212.5</v>
      </c>
      <c r="CE40" s="61">
        <f ca="1">IF(TODAY()&gt;=CE$2,INDEX(data_pull!$A:$AE,MATCH(CE$2,data_pull!$B:$B,0),MATCH($A40,data_pull!$2:$2,0)),CD40*(( 1+CE13/400)))</f>
        <v>1230.7</v>
      </c>
      <c r="CF40" s="61">
        <f ca="1">IF(TODAY()&gt;=CF$2,INDEX(data_pull!$A:$AE,MATCH(CF$2,data_pull!$B:$B,0),MATCH($A40,data_pull!$2:$2,0)),CE40*(( 1+CF13/400)))</f>
        <v>1242.5999999999999</v>
      </c>
      <c r="CG40" s="61">
        <f ca="1">IF(TODAY()&gt;=CG$2,INDEX(data_pull!$A:$AE,MATCH(CG$2,data_pull!$B:$B,0),MATCH($A40,data_pull!$2:$2,0)),CF40*(( 1+CG13/400)))</f>
        <v>1268.5</v>
      </c>
      <c r="CH40" s="61">
        <f ca="1">IF(TODAY()&gt;=CH$2,INDEX(data_pull!$A:$AE,MATCH(CH$2,data_pull!$B:$B,0),MATCH($A40,data_pull!$2:$2,0)),CG40*(( 1+CH13/400)))</f>
        <v>1284.2</v>
      </c>
      <c r="CI40" s="61">
        <f ca="1">IF(TODAY()&gt;=CI$2,INDEX(data_pull!$A:$AE,MATCH(CI$2,data_pull!$B:$B,0),MATCH($A40,data_pull!$2:$2,0)),CH40*(( 1+CI13/400)))</f>
        <v>1296.5999999999999</v>
      </c>
      <c r="CJ40" s="61">
        <f ca="1">IF(TODAY()&gt;=CJ$2,INDEX(data_pull!$A:$AE,MATCH(CJ$2,data_pull!$B:$B,0),MATCH($A40,data_pull!$2:$2,0)),CI40*(( 1+CJ13/400)))</f>
        <v>1306.3</v>
      </c>
      <c r="CK40" s="61">
        <f ca="1">IF(TODAY()&gt;=CK$2,INDEX(data_pull!$A:$AE,MATCH(CK$2,data_pull!$B:$B,0),MATCH($A40,data_pull!$2:$2,0)),CJ40*(( 1+CK13/400)))</f>
        <v>1308.8</v>
      </c>
      <c r="CL40" s="61">
        <f ca="1">IF(TODAY()&gt;=CL$2,INDEX(data_pull!$A:$AE,MATCH(CL$2,data_pull!$B:$B,0),MATCH($A40,data_pull!$2:$2,0)),#REF!*(( 1+CL13/400)))</f>
        <v>1326.4</v>
      </c>
      <c r="CM40" s="61">
        <f ca="1">IF(TODAY()&gt;=CM$2,INDEX(data_pull!$A:$AE,MATCH(CM$2,data_pull!$B:$B,0),MATCH($A40,data_pull!$2:$2,0)),#REF!*(( 1+CM13/400)))</f>
        <v>1334.8</v>
      </c>
      <c r="CN40" s="61">
        <f ca="1">IF(TODAY()&gt;=CN$2,INDEX(data_pull!$A:$AE,MATCH(CN$2,data_pull!$B:$B,0),MATCH($A40,data_pull!$2:$2,0)),#REF!*(( 1+CN13/400)))</f>
        <v>1354</v>
      </c>
      <c r="CO40" s="61">
        <f ca="1">IF(TODAY()&gt;=CO$2,INDEX(data_pull!$A:$AE,MATCH(CO$2,data_pull!$B:$B,0),MATCH($A40,data_pull!$2:$2,0)),#REF!*(( 1+CO13/400)))</f>
        <v>1362.8</v>
      </c>
      <c r="CP40" s="61">
        <f ca="1">IF(TODAY()&gt;=CP$2,INDEX(data_pull!$A:$AE,MATCH(CP$2,data_pull!$B:$B,0),MATCH($A40,data_pull!$2:$2,0)),#REF!*(( 1+CP13/400)))</f>
        <v>1351.8</v>
      </c>
      <c r="CQ40" s="61">
        <f ca="1">IF(TODAY()&gt;=CQ$2,INDEX(data_pull!$A:$AE,MATCH(CQ$2,data_pull!$B:$B,0),MATCH($A40,data_pull!$2:$2,0)),#REF!*(( 1+CQ13/400)))</f>
        <v>1359.1</v>
      </c>
      <c r="CR40" s="61">
        <f ca="1">IF(TODAY()&gt;=CR$2,INDEX(data_pull!$A:$AE,MATCH(CR$2,data_pull!$B:$B,0),MATCH($A40,data_pull!$2:$2,0)),#REF!*(( 1+CR13/400)))</f>
        <v>1367.4</v>
      </c>
      <c r="CS40" s="61">
        <f ca="1">IF(TODAY()&gt;=CS$2,INDEX(data_pull!$A:$AE,MATCH(CS$2,data_pull!$B:$B,0),MATCH($A40,data_pull!$2:$2,0)),#REF!*(( 1+CS13/400)))</f>
        <v>1381.4</v>
      </c>
      <c r="CT40" s="61">
        <f ca="1">IF(TODAY()&gt;=CT$2,INDEX(data_pull!$A:$AE,MATCH(CT$2,data_pull!$B:$B,0),MATCH($A40,data_pull!$2:$2,0)),#REF!*(( 1+CT13/400)))</f>
        <v>1373.4</v>
      </c>
      <c r="CU40" s="61">
        <f ca="1">IF(TODAY()&gt;=CU$2,INDEX(data_pull!$A:$AE,MATCH(CU$2,data_pull!$B:$B,0),MATCH($A40,data_pull!$2:$2,0)),#REF!*(( 1+CU13/400)))</f>
        <v>1389.4</v>
      </c>
      <c r="CV40" s="61">
        <f ca="1">IF(TODAY()&gt;=CV$2,INDEX(data_pull!$A:$AE,MATCH(CV$2,data_pull!$B:$B,0),MATCH($A40,data_pull!$2:$2,0)),#REF!*(( 1+CV13/400)))</f>
        <v>1423.4</v>
      </c>
      <c r="CW40" s="61">
        <f ca="1">IF(TODAY()&gt;=CW$2,INDEX(data_pull!$A:$AE,MATCH(CW$2,data_pull!$B:$B,0),MATCH($A40,data_pull!$2:$2,0)),#REF!*(( 1+CW13/400)))</f>
        <v>1422.9</v>
      </c>
      <c r="CX40" s="61">
        <f ca="1">IF(TODAY()&gt;=CX$2,INDEX(data_pull!$A:$AE,MATCH(CX$2,data_pull!$B:$B,0),MATCH($A40,data_pull!$2:$2,0)),#REF!*(( 1+CX13/400)))</f>
        <v>1437.6</v>
      </c>
      <c r="CY40" s="61">
        <f ca="1">IF(TODAY()&gt;=CY$2,INDEX(data_pull!$A:$AE,MATCH(CY$2,data_pull!$B:$B,0),MATCH($A40,data_pull!$2:$2,0)),#REF!*(( 1+CY13/400)))</f>
        <v>1452.9</v>
      </c>
      <c r="CZ40" s="61">
        <f ca="1">IF(TODAY()&gt;=CZ$2,INDEX(data_pull!$A:$AE,MATCH(CZ$2,data_pull!$B:$B,0),MATCH($A40,data_pull!$2:$2,0)),#REF!*(( 1+CZ13/400)))</f>
        <v>1455.7</v>
      </c>
      <c r="DA40" s="61">
        <f ca="1">IF(TODAY()&gt;=DA$2,INDEX(data_pull!$A:$AE,MATCH(DA$2,data_pull!$B:$B,0),MATCH($A40,data_pull!$2:$2,0)),#REF!*(( 1+DA13/400)))</f>
        <v>1451.6</v>
      </c>
      <c r="DB40" s="61">
        <f ca="1">IF(TODAY()&gt;=DB$2,INDEX(data_pull!$A:$AE,MATCH(DB$2,data_pull!$B:$B,0),MATCH($A40,data_pull!$2:$2,0)),#REF!*(( 1+DB13/400)))</f>
        <v>1471.3</v>
      </c>
      <c r="DC40" s="61">
        <f ca="1">IF(TODAY()&gt;=DC$2,INDEX(data_pull!$A:$AE,MATCH(DC$2,data_pull!$B:$B,0),MATCH($A40,data_pull!$2:$2,0)),#REF!*(( 1+DC13/400)))</f>
        <v>1487.7</v>
      </c>
      <c r="DD40" s="61">
        <f ca="1">IF(TODAY()&gt;=DD$2,INDEX(data_pull!$A:$AE,MATCH(DD$2,data_pull!$B:$B,0),MATCH($A40,data_pull!$2:$2,0)),#REF!*(( 1+DD13/400)))</f>
        <v>1496.7</v>
      </c>
      <c r="DE40" s="61">
        <f ca="1">IF(TODAY()&gt;=DE$2,INDEX(data_pull!$A:$AE,MATCH(DE$2,data_pull!$B:$B,0),MATCH($A40,data_pull!$2:$2,0)),#REF!*(( 1+DE13/400)))</f>
        <v>1515.7</v>
      </c>
      <c r="DF40" s="61">
        <f ca="1">IF(TODAY()&gt;=DF$2,INDEX(data_pull!$A:$AE,MATCH(DF$2,data_pull!$B:$B,0),MATCH($A40,data_pull!$2:$2,0)),DE40*(( 1+DF13/400)))</f>
        <v>1516</v>
      </c>
      <c r="DG40" s="61">
        <f ca="1">IF(TODAY()&gt;=DG$2,INDEX(data_pull!$A:$AE,MATCH(DG$2,data_pull!$B:$B,0),MATCH($A40,data_pull!$2:$2,0)),DF40*(( 1+DG13/400)))</f>
        <v>1542.5</v>
      </c>
      <c r="DH40" s="61">
        <f ca="1">IF(TODAY()&gt;=DH$2,INDEX(data_pull!$A:$AE,MATCH(DH$2,data_pull!$B:$B,0),MATCH($A40,data_pull!$2:$2,0)),DG40*(( 1+DH13/400)))</f>
        <v>1555.2</v>
      </c>
      <c r="DI40" s="61">
        <f ca="1">IF(TODAY()&gt;=DI$2,INDEX(data_pull!$A:$AE,MATCH(DI$2,data_pull!$B:$B,0),MATCH($A40,data_pull!$2:$2,0)),DH40*(( 1+DI13/400)))</f>
        <v>1574.8</v>
      </c>
      <c r="DJ40" s="61">
        <f ca="1">IF(TODAY()&gt;=DJ$2,INDEX(data_pull!$A:$AE,MATCH(DJ$2,data_pull!$B:$B,0),MATCH($A40,data_pull!$2:$2,0)),DI40*(( 1+DJ13/400)))</f>
        <v>1568</v>
      </c>
      <c r="DK40" s="61">
        <f ca="1">IF(TODAY()&gt;=DK$2,INDEX(data_pull!$A:$AE,MATCH(DK$2,data_pull!$B:$B,0),MATCH($A40,data_pull!$2:$2,0)),DJ40*(( 1+DK13/400)))</f>
        <v>1603.7</v>
      </c>
      <c r="DL40" s="61">
        <f ca="1">IF(TODAY()&gt;=DL$2,INDEX(data_pull!$A:$AE,MATCH(DL$2,data_pull!$B:$B,0),MATCH($A40,data_pull!$2:$2,0)),DK40*(( 1+DL13/400)))</f>
        <v>1627.3</v>
      </c>
      <c r="DM40" s="61">
        <f ca="1">IF(TODAY()&gt;=DM$2,INDEX(data_pull!$A:$AE,MATCH(DM$2,data_pull!$B:$B,0),MATCH($A40,data_pull!$2:$2,0)),DL40*(( 1+DM13/400)))</f>
        <v>1647.5</v>
      </c>
      <c r="DN40" s="61">
        <f ca="1">IF(TODAY()&gt;=DN$2,INDEX(data_pull!$A:$AE,MATCH(DN$2,data_pull!$B:$B,0),MATCH($A40,data_pull!$2:$2,0)),DM40*(( 1+DN13/400)))</f>
        <v>1669.4</v>
      </c>
      <c r="DO40" s="61">
        <f ca="1">IF(TODAY()&gt;=DO$2,INDEX(data_pull!$A:$AE,MATCH(DO$2,data_pull!$B:$B,0),MATCH($A40,data_pull!$2:$2,0)),DN40*(( 1+DO13/400)))</f>
        <v>1695.2</v>
      </c>
      <c r="DP40" s="61">
        <f ca="1">IF(TODAY()&gt;=DP$2,INDEX(data_pull!$A:$AE,MATCH(DP$2,data_pull!$B:$B,0),MATCH($A40,data_pull!$2:$2,0)),DO40*(( 1+DP13/400)))</f>
        <v>1734.5</v>
      </c>
      <c r="DQ40" s="61">
        <f ca="1">IF(TODAY()&gt;=DQ$2,INDEX(data_pull!$A:$AE,MATCH(DQ$2,data_pull!$B:$B,0),MATCH($A40,data_pull!$2:$2,0)),DP40*(( 1+DQ13/400)))</f>
        <v>1782.3</v>
      </c>
      <c r="DR40" s="61">
        <f ca="1">IF(TODAY()&gt;=DR$2,INDEX(data_pull!$A:$AE,MATCH(DR$2,data_pull!$B:$B,0),MATCH($A40,data_pull!$2:$2,0)),DQ40*(( 1+DR13/400)))</f>
        <v>1790.7</v>
      </c>
      <c r="DS40" s="61">
        <f ca="1">IF(TODAY()&gt;=DS$2,INDEX(data_pull!$A:$AE,MATCH(DS$2,data_pull!$B:$B,0),MATCH($A40,data_pull!$2:$2,0)),DR40*(( 1+DS13/400)))</f>
        <v>1823.1</v>
      </c>
      <c r="DT40" s="61">
        <f ca="1">IF(TODAY()&gt;=DT$2,INDEX(data_pull!$A:$AE,MATCH(DT$2,data_pull!$B:$B,0),MATCH($A40,data_pull!$2:$2,0)),DS40*(( 1+DT13/400)))</f>
        <v>1832.3</v>
      </c>
      <c r="DU40" s="61">
        <f ca="1">IF(TODAY()&gt;=DU$2,INDEX(data_pull!$A:$AE,MATCH(DU$2,data_pull!$B:$B,0),MATCH($A40,data_pull!$2:$2,0)),DT40*(( 1+DU13/400)))</f>
        <v>1861.2</v>
      </c>
      <c r="DV40" s="61">
        <f ca="1">IF(TODAY()&gt;=DV$2,INDEX(data_pull!$A:$AE,MATCH(DV$2,data_pull!$B:$B,0),MATCH($A40,data_pull!$2:$2,0)),DU40*(( 1+DV13/400)))</f>
        <v>1905.4</v>
      </c>
      <c r="DW40" s="61">
        <f ca="1">IF(TODAY()&gt;=DW$2,INDEX(data_pull!$A:$AE,MATCH(DW$2,data_pull!$B:$B,0),MATCH($A40,data_pull!$2:$2,0)),DV40*(( 1+DW13/400)))</f>
        <v>1947</v>
      </c>
      <c r="DX40" s="61">
        <f ca="1">IF(TODAY()&gt;=DX$2,INDEX(data_pull!$A:$AE,MATCH(DX$2,data_pull!$B:$B,0),MATCH($A40,data_pull!$2:$2,0)),DW40*(( 1+DX13/400)))</f>
        <v>1952.7</v>
      </c>
      <c r="DY40" s="61">
        <f ca="1">IF(TODAY()&gt;=DY$2,INDEX(data_pull!$A:$AE,MATCH(DY$2,data_pull!$B:$B,0),MATCH($A40,data_pull!$2:$2,0)),DX40*(( 1+DY13/400)))</f>
        <v>1992</v>
      </c>
      <c r="DZ40" s="61">
        <f ca="1">IF(TODAY()&gt;=DZ$2,INDEX(data_pull!$A:$AE,MATCH(DZ$2,data_pull!$B:$B,0),MATCH($A40,data_pull!$2:$2,0)),DY40*(( 1+DZ13/400)))</f>
        <v>2038.9</v>
      </c>
      <c r="EA40" s="61">
        <f ca="1">IF(TODAY()&gt;=EA$2,INDEX(data_pull!$A:$AE,MATCH(EA$2,data_pull!$B:$B,0),MATCH($A40,data_pull!$2:$2,0)),DZ40*(( 1+EA13/400)))</f>
        <v>2073.5</v>
      </c>
      <c r="EB40" s="61">
        <f ca="1">IF(TODAY()&gt;=EB$2,INDEX(data_pull!$A:$AE,MATCH(EB$2,data_pull!$B:$B,0),MATCH($A40,data_pull!$2:$2,0)),EA40*(( 1+EB13/400)))</f>
        <v>2100.4</v>
      </c>
      <c r="EC40" s="61">
        <f ca="1">IF(TODAY()&gt;=EC$2,INDEX(data_pull!$A:$AE,MATCH(EC$2,data_pull!$B:$B,0),MATCH($A40,data_pull!$2:$2,0)),EB40*(( 1+EC13/400)))</f>
        <v>2142</v>
      </c>
      <c r="ED40" s="61">
        <f ca="1">IF(TODAY()&gt;=ED$2,INDEX(data_pull!$A:$AE,MATCH(ED$2,data_pull!$B:$B,0),MATCH($A40,data_pull!$2:$2,0)),#REF!*(( 1+ED13/400)))</f>
        <v>2172.4</v>
      </c>
      <c r="EE40" s="61">
        <f ca="1">IF(TODAY()&gt;=EE$2,INDEX(data_pull!$A:$AE,MATCH(EE$2,data_pull!$B:$B,0),MATCH($A40,data_pull!$2:$2,0)),#REF!*(( 1+EE13/400)))</f>
        <v>2199.4</v>
      </c>
      <c r="EF40" s="61">
        <f ca="1">IF(TODAY()&gt;=EF$2,INDEX(data_pull!$A:$AE,MATCH(EF$2,data_pull!$B:$B,0),MATCH($A40,data_pull!$2:$2,0)),#REF!*(( 1+EF13/400)))</f>
        <v>2221.1999999999998</v>
      </c>
      <c r="EG40" s="61">
        <f ca="1">IF(TODAY()&gt;=EG$2,INDEX(data_pull!$A:$AE,MATCH(EG$2,data_pull!$B:$B,0),MATCH($A40,data_pull!$2:$2,0)),#REF!*(( 1+EG13/400)))</f>
        <v>2251.8000000000002</v>
      </c>
      <c r="EH40" s="61">
        <f ca="1">IF(TODAY()&gt;=EH$2,INDEX(data_pull!$A:$AE,MATCH(EH$2,data_pull!$B:$B,0),MATCH($A40,data_pull!$2:$2,0)),#REF!*(( 1+EH13/400)))</f>
        <v>2287.3000000000002</v>
      </c>
      <c r="EI40" s="61">
        <f ca="1">IF(TODAY()&gt;=EI$2,INDEX(data_pull!$A:$AE,MATCH(EI$2,data_pull!$B:$B,0),MATCH($A40,data_pull!$2:$2,0)),#REF!*(( 1+EI13/400)))</f>
        <v>2321.4</v>
      </c>
      <c r="EJ40" s="61">
        <f ca="1">IF(TODAY()&gt;=EJ$2,INDEX(data_pull!$A:$AE,MATCH(EJ$2,data_pull!$B:$B,0),MATCH($A40,data_pull!$2:$2,0)),#REF!*(( 1+EJ13/400)))</f>
        <v>2357.1999999999998</v>
      </c>
      <c r="EK40" s="61">
        <f ca="1">IF(TODAY()&gt;=EK$2,INDEX(data_pull!$A:$AE,MATCH(EK$2,data_pull!$B:$B,0),MATCH($A40,data_pull!$2:$2,0)),#REF!*(( 1+EK13/400)))</f>
        <v>2389.6999999999998</v>
      </c>
      <c r="EL40" s="61">
        <f ca="1">IF(TODAY()&gt;=EL$2,INDEX(data_pull!$A:$AE,MATCH(EL$2,data_pull!$B:$B,0),MATCH($A40,data_pull!$2:$2,0)),#REF!*(( 1+EL13/400)))</f>
        <v>2426.9</v>
      </c>
      <c r="EM40" s="61">
        <f ca="1">IF(TODAY()&gt;=EM$2,INDEX(data_pull!$A:$AE,MATCH(EM$2,data_pull!$B:$B,0),MATCH($A40,data_pull!$2:$2,0)),#REF!*(( 1+EM13/400)))</f>
        <v>2452.9</v>
      </c>
      <c r="EN40" s="61">
        <f ca="1">IF(TODAY()&gt;=EN$2,INDEX(data_pull!$A:$AE,MATCH(EN$2,data_pull!$B:$B,0),MATCH($A40,data_pull!$2:$2,0)),#REF!*(( 1+EN13/400)))</f>
        <v>2495.1</v>
      </c>
      <c r="EO40" s="61">
        <f ca="1">IF(TODAY()&gt;=EO$2,INDEX(data_pull!$A:$AE,MATCH(EO$2,data_pull!$B:$B,0),MATCH($A40,data_pull!$2:$2,0)),#REF!*(( 1+EO13/400)))</f>
        <v>2529.1</v>
      </c>
      <c r="EP40" s="61">
        <f ca="1">IF(TODAY()&gt;=EP$2,INDEX(data_pull!$A:$AE,MATCH(EP$2,data_pull!$B:$B,0),MATCH($A40,data_pull!$2:$2,0)),#REF!*(( 1+EP13/400)))</f>
        <v>2580.6999999999998</v>
      </c>
      <c r="EQ40" s="61">
        <f ca="1">IF(TODAY()&gt;=EQ$2,INDEX(data_pull!$A:$AE,MATCH(EQ$2,data_pull!$B:$B,0),MATCH($A40,data_pull!$2:$2,0)),#REF!*(( 1+EQ13/400)))</f>
        <v>2610.9</v>
      </c>
      <c r="ER40" s="61">
        <f ca="1">IF(TODAY()&gt;=ER$2,INDEX(data_pull!$A:$AE,MATCH(ER$2,data_pull!$B:$B,0),MATCH($A40,data_pull!$2:$2,0)),#REF!*(( 1+ER13/400)))</f>
        <v>2630.7</v>
      </c>
      <c r="ES40" s="61">
        <f ca="1">IF(TODAY()&gt;=ES$2,INDEX(data_pull!$A:$AE,MATCH(ES$2,data_pull!$B:$B,0),MATCH($A40,data_pull!$2:$2,0)),#REF!*(( 1+ES13/400)))</f>
        <v>2674.7</v>
      </c>
      <c r="ET40" s="61">
        <f ca="1">IF(TODAY()&gt;=ET$2,INDEX(data_pull!$A:$AE,MATCH(ET$2,data_pull!$B:$B,0),MATCH($A40,data_pull!$2:$2,0)),#REF!*(( 1+ET13/400)))</f>
        <v>2719.2</v>
      </c>
      <c r="EU40" s="61">
        <f ca="1">IF(TODAY()&gt;=EU$2,INDEX(data_pull!$A:$AE,MATCH(EU$2,data_pull!$B:$B,0),MATCH($A40,data_pull!$2:$2,0)),#REF!*(( 1+EU13/400)))</f>
        <v>2770.3</v>
      </c>
      <c r="EV40" s="61">
        <f ca="1">IF(TODAY()&gt;=EV$2,INDEX(data_pull!$A:$AE,MATCH(EV$2,data_pull!$B:$B,0),MATCH($A40,data_pull!$2:$2,0)),#REF!*(( 1+EV13/400)))</f>
        <v>2809</v>
      </c>
      <c r="EW40" s="61">
        <f ca="1">IF(TODAY()&gt;=EW$2,INDEX(data_pull!$A:$AE,MATCH(EW$2,data_pull!$B:$B,0),MATCH($A40,data_pull!$2:$2,0)),A40*(( 1+EW13/400)))</f>
        <v>2864.9</v>
      </c>
      <c r="EX40" s="61">
        <f ca="1">IF(TODAY()&gt;=EX$2,INDEX(data_pull!$A:$AE,MATCH(EX$2,data_pull!$B:$B,0),MATCH($A40,data_pull!$2:$2,0)),EW40*(( 1+EX13/400)))</f>
        <v>2909.3</v>
      </c>
      <c r="EY40" s="61">
        <f ca="1">IF(TODAY()&gt;=EY$2,INDEX(data_pull!$A:$AE,MATCH(EY$2,data_pull!$B:$B,0),MATCH($A40,data_pull!$2:$2,0)),EX40*(( 1+EY13/400)))</f>
        <v>2971.1</v>
      </c>
      <c r="EZ40" s="61">
        <f ca="1">IF(TODAY()&gt;=EZ$2,INDEX(data_pull!$A:$AE,MATCH(EZ$2,data_pull!$B:$B,0),MATCH($A40,data_pull!$2:$2,0)),EY40*(( 1+EZ13/400)))</f>
        <v>3027.5</v>
      </c>
      <c r="FA40" s="61">
        <f ca="1">IF(TODAY()&gt;=FA$2,INDEX(data_pull!$A:$AE,MATCH(FA$2,data_pull!$B:$B,0),MATCH($A40,data_pull!$2:$2,0)),EZ40*(( 1+FA13/400)))</f>
        <v>3020</v>
      </c>
      <c r="FB40" s="61">
        <f ca="1">IF(TODAY()&gt;=FB$2,INDEX(data_pull!$A:$AE,MATCH(FB$2,data_pull!$B:$B,0),MATCH($A40,data_pull!$2:$2,0)),FA40*(( 1+FB13/400)))</f>
        <v>3019.7</v>
      </c>
      <c r="FC40" s="61">
        <f ca="1">IF(TODAY()&gt;=FC$2,INDEX(data_pull!$A:$AE,MATCH(FC$2,data_pull!$B:$B,0),MATCH($A40,data_pull!$2:$2,0)),FB40*(( 1+FC13/400)))</f>
        <v>3067.6</v>
      </c>
      <c r="FD40" s="61">
        <f ca="1">IF(TODAY()&gt;=FD$2,INDEX(data_pull!$A:$AE,MATCH(FD$2,data_pull!$B:$B,0),MATCH($A40,data_pull!$2:$2,0)),FC40*(( 1+FD13/400)))</f>
        <v>3089</v>
      </c>
      <c r="FE40" s="61">
        <f ca="1">IF(TODAY()&gt;=FE$2,INDEX(data_pull!$A:$AE,MATCH(FE$2,data_pull!$B:$B,0),MATCH($A40,data_pull!$2:$2,0)),FD40*(( 1+FE13/400)))</f>
        <v>3117.8</v>
      </c>
      <c r="FF40" s="61">
        <f ca="1">IF(TODAY()&gt;=FF$2,INDEX(data_pull!$A:$AE,MATCH(FF$2,data_pull!$B:$B,0),MATCH($A40,data_pull!$2:$2,0)),FE40*(( 1+FF13/400)))</f>
        <v>3131.9</v>
      </c>
      <c r="FG40" s="61">
        <f ca="1">IF(TODAY()&gt;=FG$2,INDEX(data_pull!$A:$AE,MATCH(FG$2,data_pull!$B:$B,0),MATCH($A40,data_pull!$2:$2,0)),FF40*(( 1+FG13/400)))</f>
        <v>3164.7</v>
      </c>
      <c r="FH40" s="61">
        <f ca="1">IF(TODAY()&gt;=FH$2,INDEX(data_pull!$A:$AE,MATCH(FH$2,data_pull!$B:$B,0),MATCH($A40,data_pull!$2:$2,0)),FG40*(( 1+FH13/400)))</f>
        <v>3157.9</v>
      </c>
      <c r="FI40" s="61">
        <f ca="1">IF(TODAY()&gt;=FI$2,INDEX(data_pull!$A:$AE,MATCH(FI$2,data_pull!$B:$B,0),MATCH($A40,data_pull!$2:$2,0)),FH40*(( 1+FI13/400)))</f>
        <v>3164.1</v>
      </c>
      <c r="FJ40" s="61">
        <f ca="1">IF(TODAY()&gt;=FJ$2,INDEX(data_pull!$A:$AE,MATCH(FJ$2,data_pull!$B:$B,0),MATCH($A40,data_pull!$2:$2,0)),FI40*(( 1+FJ13/400)))</f>
        <v>3156</v>
      </c>
      <c r="FK40" s="61">
        <f ca="1">IF(TODAY()&gt;=FK$2,INDEX(data_pull!$A:$AE,MATCH(FK$2,data_pull!$B:$B,0),MATCH($A40,data_pull!$2:$2,0)),FJ40*(( 1+FK13/400)))</f>
        <v>3168.6</v>
      </c>
      <c r="FL40" s="61">
        <f ca="1">IF(TODAY()&gt;=FL$2,INDEX(data_pull!$A:$AE,MATCH(FL$2,data_pull!$B:$B,0),MATCH($A40,data_pull!$2:$2,0)),FK40*(( 1+FL13/400)))</f>
        <v>3137.5</v>
      </c>
      <c r="FM40" s="61">
        <f ca="1">IF(TODAY()&gt;=FM$2,INDEX(data_pull!$A:$AE,MATCH(FM$2,data_pull!$B:$B,0),MATCH($A40,data_pull!$2:$2,0)),FL40*(( 1+FM13/400)))</f>
        <v>3131.4</v>
      </c>
      <c r="FN40" s="61">
        <f ca="1">IF(TODAY()&gt;=FN$2,INDEX(data_pull!$A:$AE,MATCH(FN$2,data_pull!$B:$B,0),MATCH($A40,data_pull!$2:$2,0)),FM40*(( 1+FN13/400)))</f>
        <v>3144.7</v>
      </c>
      <c r="FO40" s="61">
        <f ca="1">IF(TODAY()&gt;=FO$2,INDEX(data_pull!$A:$AE,MATCH(FO$2,data_pull!$B:$B,0),MATCH($A40,data_pull!$2:$2,0)),FN40*(( 1+FO13/400)))</f>
        <v>3131</v>
      </c>
      <c r="FP40" s="61">
        <f ca="1">IF(TODAY()&gt;=FP$2,INDEX(data_pull!$A:$AE,MATCH(FP$2,data_pull!$B:$B,0),MATCH($A40,data_pull!$2:$2,0)),FO40*(( 1+FP13/400)))</f>
        <v>3139.6</v>
      </c>
      <c r="FQ40" s="61">
        <f ca="1">IF(TODAY()&gt;=FQ$2,INDEX(data_pull!$A:$AE,MATCH(FQ$2,data_pull!$B:$B,0),MATCH($A40,data_pull!$2:$2,0)),FP40*(( 1+FQ13/400)))</f>
        <v>3132.7</v>
      </c>
      <c r="FR40" s="61">
        <f ca="1">IF(TODAY()&gt;=FR$2,INDEX(data_pull!$A:$AE,MATCH(FR$2,data_pull!$B:$B,0),MATCH($A40,data_pull!$2:$2,0)),FQ40*(( 1+FR13/400)))</f>
        <v>3125</v>
      </c>
      <c r="FS40" s="61">
        <f ca="1">IF(TODAY()&gt;=FS$2,INDEX(data_pull!$A:$AE,MATCH(FS$2,data_pull!$B:$B,0),MATCH($A40,data_pull!$2:$2,0)),FR40*(( 1+FS13/400)))</f>
        <v>3132</v>
      </c>
      <c r="FT40" s="61">
        <f ca="1">IF(TODAY()&gt;=FT$2,INDEX(data_pull!$A:$AE,MATCH(FT$2,data_pull!$B:$B,0),MATCH($A40,data_pull!$2:$2,0)),FS40*(( 1+FT13/400)))</f>
        <v>3134.1</v>
      </c>
      <c r="FU40" s="61">
        <f ca="1">IF(TODAY()&gt;=FU$2,INDEX(data_pull!$A:$AE,MATCH(FU$2,data_pull!$B:$B,0),MATCH($A40,data_pull!$2:$2,0)),FT40*(( 1+FU13/400)))</f>
        <v>3138.5</v>
      </c>
      <c r="FV40" s="61">
        <f ca="1">IF(TODAY()&gt;=FV$2,INDEX(data_pull!$A:$AE,MATCH(FV$2,data_pull!$B:$B,0),MATCH($A40,data_pull!$2:$2,0)),FU40*(( 1+FV13/400)))</f>
        <v>3139.1</v>
      </c>
      <c r="FW40" s="61">
        <f ca="1">IF(TODAY()&gt;=FW$2,INDEX(data_pull!$A:$AE,MATCH(FW$2,data_pull!$B:$B,0),MATCH($A40,data_pull!$2:$2,0)),FV40*(( 1+FW13/400)))</f>
        <v>3150.9</v>
      </c>
      <c r="FX40" s="61">
        <f ca="1">IF(TODAY()&gt;=FX$2,INDEX(data_pull!$A:$AE,MATCH(FX$2,data_pull!$B:$B,0),MATCH($A40,data_pull!$2:$2,0)),FW40*(( 1+FX13/400)))</f>
        <v>3189.9</v>
      </c>
      <c r="FY40" s="61">
        <f ca="1">IF(TODAY()&gt;=FY$2,INDEX(data_pull!$A:$AE,MATCH(FY$2,data_pull!$B:$B,0),MATCH($A40,data_pull!$2:$2,0)),FX40*(( 1+FY13/400)))</f>
        <v>3188.2</v>
      </c>
      <c r="FZ40" s="61">
        <f ca="1">IF(TODAY()&gt;=FZ$2,INDEX(data_pull!$A:$AE,MATCH(FZ$2,data_pull!$B:$B,0),MATCH($A40,data_pull!$2:$2,0)),FY40*(( 1+FZ13/400)))</f>
        <v>3188.5</v>
      </c>
      <c r="GA40" s="61">
        <f ca="1">IF(TODAY()&gt;=GA$2,INDEX(data_pull!$A:$AE,MATCH(GA$2,data_pull!$B:$B,0),MATCH($A40,data_pull!$2:$2,0)),FZ40*(( 1+GA13/400)))</f>
        <v>3237.6</v>
      </c>
      <c r="GB40" s="61">
        <f ca="1">IF(TODAY()&gt;=GB$2,INDEX(data_pull!$A:$AE,MATCH(GB$2,data_pull!$B:$B,0),MATCH($A40,data_pull!$2:$2,0)),GA40*(( 1+GB13/400)))</f>
        <v>3257</v>
      </c>
      <c r="GC40" s="61">
        <f ca="1">IF(TODAY()&gt;=GC$2,INDEX(data_pull!$A:$AE,MATCH(GC$2,data_pull!$B:$B,0),MATCH($A40,data_pull!$2:$2,0)),GB40*(( 1+GC13/400)))</f>
        <v>3253.8</v>
      </c>
      <c r="GD40" s="61">
        <f ca="1">IF(TODAY()&gt;=GD$2,INDEX(data_pull!$A:$AE,MATCH(GD$2,data_pull!$B:$B,0),MATCH($A40,data_pull!$2:$2,0)),GC40*(( 1+GD13/400)))</f>
        <v>3262.7</v>
      </c>
      <c r="GE40" s="61">
        <f ca="1">IF(TODAY()&gt;=GE$2,INDEX(data_pull!$A:$AE,MATCH(GE$2,data_pull!$B:$B,0),MATCH($A40,data_pull!$2:$2,0)),GD40*(( 1+GE13/400)))</f>
        <v>3278.2</v>
      </c>
      <c r="GF40" s="61">
        <f ca="1">IF(TODAY()&gt;=GF$2,INDEX(data_pull!$A:$AE,MATCH(GF$2,data_pull!$B:$B,0),MATCH($A40,data_pull!$2:$2,0)),GE40*(( 1+GF13/400)))</f>
        <v>3300.5</v>
      </c>
      <c r="GG40" s="61">
        <f ca="1">IF(TODAY()&gt;=GG$2,INDEX(data_pull!$A:$AE,MATCH(GG$2,data_pull!$B:$B,0),MATCH($A40,data_pull!$2:$2,0)),GF40*(( 1+GG13/400)))</f>
        <v>3322.4</v>
      </c>
      <c r="GH40" s="61">
        <f ca="1">IF(TODAY()&gt;=GH$2,INDEX(data_pull!$A:$AE,MATCH(GH$2,data_pull!$B:$B,0),MATCH($A40,data_pull!$2:$2,0)),GG40*(( 1+GH13/400)))</f>
        <v>3346.4</v>
      </c>
      <c r="GI40" s="61">
        <f ca="1">IF(TODAY()&gt;=GI$2,INDEX(data_pull!$A:$AE,MATCH(GI$2,data_pull!$B:$B,0),MATCH($A40,data_pull!$2:$2,0)),GH40*(( 1+GI13/400)))</f>
        <v>3360</v>
      </c>
      <c r="GJ40" s="61">
        <f ca="1">IF(TODAY()&gt;=GJ$2,INDEX(data_pull!$A:$AE,MATCH(GJ$2,data_pull!$B:$B,0),MATCH($A40,data_pull!$2:$2,0)),GI40*(( 1+GJ13/400)))</f>
        <v>3372.3</v>
      </c>
      <c r="GK40" s="61">
        <f ca="1">IF(TODAY()&gt;=GK$2,INDEX(data_pull!$A:$AE,MATCH(GK$2,data_pull!$B:$B,0),MATCH($A40,data_pull!$2:$2,0)),GJ40*(( 1+GK13/400)))</f>
        <v>3419.1</v>
      </c>
      <c r="GL40" s="61">
        <f ca="1">IF(TODAY()&gt;=GL$2,INDEX(data_pull!$A:$AE,MATCH(GL$2,data_pull!$B:$B,0),MATCH($A40,data_pull!$2:$2,0)),GK40*(( 1+GL13/400)))</f>
        <v>3456.8</v>
      </c>
      <c r="GM40" s="61">
        <f ca="1">IF(TODAY()&gt;=GM$2,INDEX(data_pull!$A:$AE,MATCH(GM$2,data_pull!$B:$B,0),MATCH($A40,data_pull!$2:$2,0)),GL40*(( 1+GM13/400)))</f>
        <v>3506.6</v>
      </c>
      <c r="GN40" s="61">
        <f ca="1">IF(TODAY()&gt;=GN$2,INDEX(data_pull!$A:$AE,MATCH(GN$2,data_pull!$B:$B,0),MATCH($A40,data_pull!$2:$2,0)),GM40*(( 1+GN13/400)))</f>
        <v>3552.3</v>
      </c>
      <c r="GO40" s="61">
        <f ca="1">IF(TODAY()&gt;=GO$2,INDEX(data_pull!$A:$AE,MATCH(GO$2,data_pull!$B:$B,0),MATCH($A40,data_pull!$2:$2,0)),GN40*(( 1+GO13/400)))</f>
        <v>3599.2347637500006</v>
      </c>
      <c r="GP40" s="61">
        <f ca="1">IF(TODAY()&gt;=GP$2,INDEX(data_pull!$A:$AE,MATCH(GP$2,data_pull!$B:$B,0),MATCH($A40,data_pull!$2:$2,0)),GO40*(( 1+GP13/400)))</f>
        <v>3640.8779099665885</v>
      </c>
      <c r="GQ40" s="61">
        <f ca="1">IF(TODAY()&gt;=GQ$2,INDEX(data_pull!$A:$AE,MATCH(GQ$2,data_pull!$B:$B,0),MATCH($A40,data_pull!$2:$2,0)),GP40*(( 1+GQ13/400)))</f>
        <v>3665.9726609610329</v>
      </c>
      <c r="GR40" s="61">
        <f ca="1">IF(TODAY()&gt;=GR$2,INDEX(data_pull!$A:$AE,MATCH(GR$2,data_pull!$B:$B,0),MATCH($A40,data_pull!$2:$2,0)),GQ40*(( 1+GR13/400)))</f>
        <v>3688.3259292612433</v>
      </c>
      <c r="GS40" s="61">
        <f ca="1">IF(TODAY()&gt;=GS$2,INDEX(data_pull!$A:$AE,MATCH(GS$2,data_pull!$B:$B,0),MATCH($A40,data_pull!$2:$2,0)),GR40*(( 1+GS13/400)))</f>
        <v>3703.9459895716645</v>
      </c>
      <c r="GT40" s="61">
        <f ca="1">IF(TODAY()&gt;=GT$2,INDEX(data_pull!$A:$AE,MATCH(GT$2,data_pull!$B:$B,0),MATCH($A40,data_pull!$2:$2,0)),GS40*(( 1+GT13/400)))</f>
        <v>3710.8075495173462</v>
      </c>
      <c r="GU40" s="61">
        <f ca="1">IF(TODAY()&gt;=GU$2,INDEX(data_pull!$A:$AE,MATCH(GU$2,data_pull!$B:$B,0),MATCH($A40,data_pull!$2:$2,0)),GT40*(( 1+GU13/400)))</f>
        <v>3728.5730406606604</v>
      </c>
      <c r="GV40" s="61">
        <f ca="1">IF(TODAY()&gt;=GV$2,INDEX(data_pull!$A:$AE,MATCH(GV$2,data_pull!$B:$B,0),MATCH($A40,data_pull!$2:$2,0)),GU40*(( 1+GV13/400)))</f>
        <v>3751.8952650299925</v>
      </c>
      <c r="GW40" s="61">
        <f ca="1">IF(TODAY()&gt;=GW$2,INDEX(data_pull!$A:$AE,MATCH(GW$2,data_pull!$B:$B,0),MATCH($A40,data_pull!$2:$2,0)),GV40*(( 1+GW13/400)))</f>
        <v>3776.4420398014508</v>
      </c>
      <c r="GX40" s="61">
        <f ca="1">IF(TODAY()&gt;=GX$2,INDEX(data_pull!$A:$AE,MATCH(GX$2,data_pull!$B:$B,0),MATCH($A40,data_pull!$2:$2,0)),GW40*(( 1+GX13/400)))</f>
        <v>3816.4628843182468</v>
      </c>
      <c r="GY40" s="61">
        <f ca="1">IF(TODAY()&gt;=GY$2,INDEX(data_pull!$A:$AE,MATCH(GY$2,data_pull!$B:$B,0),MATCH($A40,data_pull!$2:$2,0)),GX40*(( 1+GY13/400)))</f>
        <v>3841.2508107518934</v>
      </c>
      <c r="GZ40" s="61">
        <f ca="1">IF(TODAY()&gt;=GZ$2,INDEX(data_pull!$A:$AE,MATCH(GZ$2,data_pull!$B:$B,0),MATCH($A40,data_pull!$2:$2,0)),GY40*(( 1+GZ13/400)))</f>
        <v>3866.1901316407002</v>
      </c>
      <c r="HA40" s="61">
        <f ca="1">IF(TODAY()&gt;=HA$2,INDEX(data_pull!$A:$AE,MATCH(HA$2,data_pull!$B:$B,0),MATCH($A40,data_pull!$2:$2,0)),GZ40*(( 1+HA13/400)))</f>
        <v>3889.7158985917335</v>
      </c>
      <c r="HB40" s="61">
        <f ca="1">IF(TODAY()&gt;=HB$2,INDEX(data_pull!$A:$AE,MATCH(HB$2,data_pull!$B:$B,0),MATCH($A40,data_pull!$2:$2,0)),HA40*(( 1+HB13/400)))</f>
        <v>3931.5206202118479</v>
      </c>
      <c r="HC40" s="61">
        <f ca="1">IF(TODAY()&gt;=HC$2,INDEX(data_pull!$A:$AE,MATCH(HC$2,data_pull!$B:$B,0),MATCH($A40,data_pull!$2:$2,0)),HB40*(( 1+HC13/400)))</f>
        <v>3955.0114559176141</v>
      </c>
      <c r="HD40" s="61">
        <f ca="1">IF(TODAY()&gt;=HD$2,INDEX(data_pull!$A:$AE,MATCH(HD$2,data_pull!$B:$B,0),MATCH($A40,data_pull!$2:$2,0)),HC40*(( 1+HD13/400)))</f>
        <v>3980.2642040636483</v>
      </c>
      <c r="HE40" s="61">
        <f ca="1">IF(TODAY()&gt;=HE$2,INDEX(data_pull!$A:$AE,MATCH(HE$2,data_pull!$B:$B,0),MATCH($A40,data_pull!$2:$2,0)),HD40*(( 1+HE13/400)))</f>
        <v>4007.1110861200577</v>
      </c>
      <c r="HF40" s="61">
        <f ca="1">IF(TODAY()&gt;=HF$2,INDEX(data_pull!$A:$AE,MATCH(HF$2,data_pull!$B:$B,0),MATCH($A40,data_pull!$2:$2,0)),HE40*(( 1+HF13/400)))</f>
        <v>4052.8121880572576</v>
      </c>
      <c r="HG40" s="61">
        <f ca="1">IF(TODAY()&gt;=HG$2,INDEX(data_pull!$A:$AE,MATCH(HG$2,data_pull!$B:$B,0),MATCH($A40,data_pull!$2:$2,0)),HF40*(( 1+HG13/400)))</f>
        <v>4080.9589687033153</v>
      </c>
      <c r="HH40" s="61">
        <f ca="1">IF(TODAY()&gt;=HH$2,INDEX(data_pull!$A:$AE,MATCH(HH$2,data_pull!$B:$B,0),MATCH($A40,data_pull!$2:$2,0)),HG40*(( 1+HH13/400)))</f>
        <v>4109.0665736002593</v>
      </c>
      <c r="HI40" s="61">
        <f ca="1">IF(TODAY()&gt;=HI$2,INDEX(data_pull!$A:$AE,MATCH(HI$2,data_pull!$B:$B,0),MATCH($A40,data_pull!$2:$2,0)),HH40*(( 1+HI13/400)))</f>
        <v>4137.3985876252336</v>
      </c>
      <c r="HJ40" s="61">
        <f ca="1">IF(TODAY()&gt;=HJ$2,INDEX(data_pull!$A:$AE,MATCH(HJ$2,data_pull!$B:$B,0),MATCH($A40,data_pull!$2:$2,0)),HI40*(( 1+HJ13/400)))</f>
        <v>4182.9306590820488</v>
      </c>
      <c r="HK40" s="61">
        <f ca="1">IF(TODAY()&gt;=HK$2,INDEX(data_pull!$A:$AE,MATCH(HK$2,data_pull!$B:$B,0),MATCH($A40,data_pull!$2:$2,0)),HJ40*(( 1+HK13/400)))</f>
        <v>4211.4477888503407</v>
      </c>
      <c r="HL40" s="61">
        <f ca="1">IF(TODAY()&gt;=HL$2,INDEX(data_pull!$A:$AE,MATCH(HL$2,data_pull!$B:$B,0),MATCH($A40,data_pull!$2:$2,0)),HK40*(( 1+HL13/400)))</f>
        <v>4240.3067348234372</v>
      </c>
      <c r="HM40" s="61">
        <f ca="1">IF(TODAY()&gt;=HM$2,INDEX(data_pull!$A:$AE,MATCH(HM$2,data_pull!$B:$B,0),MATCH($A40,data_pull!$2:$2,0)),HL40*(( 1+HM13/400)))</f>
        <v>4269.1408206202359</v>
      </c>
      <c r="HN40" s="61">
        <f ca="1">IF(TODAY()&gt;=HN$2,INDEX(data_pull!$A:$AE,MATCH(HN$2,data_pull!$B:$B,0),MATCH($A40,data_pull!$2:$2,0)),HM40*(( 1+HN13/400)))</f>
        <v>4315.7384926773057</v>
      </c>
      <c r="HO40" s="61">
        <f ca="1">IF(TODAY()&gt;=HO$2,INDEX(data_pull!$A:$AE,MATCH(HO$2,data_pull!$B:$B,0),MATCH($A40,data_pull!$2:$2,0)),HN40*(( 1+HO13/400)))</f>
        <v>4344.8913061953408</v>
      </c>
      <c r="HP40" s="61">
        <f ca="1">IF(TODAY()&gt;=HP$2,INDEX(data_pull!$A:$AE,MATCH(HP$2,data_pull!$B:$B,0),MATCH($A40,data_pull!$2:$2,0)),HO40*(( 1+HP13/400)))</f>
        <v>4374.6646738710442</v>
      </c>
      <c r="HQ40" s="61">
        <f ca="1">IF(TODAY()&gt;=HQ$2,INDEX(data_pull!$A:$AE,MATCH(HQ$2,data_pull!$B:$B,0),MATCH($A40,data_pull!$2:$2,0)),HP40*(( 1+HQ13/400)))</f>
        <v>4404.6967468571684</v>
      </c>
      <c r="HR40" s="61">
        <f ca="1">IF(TODAY()&gt;=HR$2,INDEX(data_pull!$A:$AE,MATCH(HR$2,data_pull!$B:$B,0),MATCH($A40,data_pull!$2:$2,0)),HQ40*(( 1+HR13/400)))</f>
        <v>4452.3005069488272</v>
      </c>
      <c r="HS40" s="61">
        <f ca="1">IF(TODAY()&gt;=HS$2,INDEX(data_pull!$A:$AE,MATCH(HS$2,data_pull!$B:$B,0),MATCH($A40,data_pull!$2:$2,0)),HR40*(( 1+HS13/400)))</f>
        <v>4482.7542424163566</v>
      </c>
      <c r="HT40" s="61">
        <f ca="1">IF(TODAY()&gt;=HT$2,INDEX(data_pull!$A:$AE,MATCH(HT$2,data_pull!$B:$B,0),MATCH($A40,data_pull!$2:$2,0)),HS40*(( 1+HT13/400)))</f>
        <v>4513.0464542094851</v>
      </c>
      <c r="HU40" s="61">
        <f ca="1">IF(TODAY()&gt;=HU$2,INDEX(data_pull!$A:$AE,MATCH(HU$2,data_pull!$B:$B,0),MATCH($A40,data_pull!$2:$2,0)),HT40*(( 1+HU13/400)))</f>
        <v>4543.2613002204171</v>
      </c>
      <c r="HV40" s="61">
        <f ca="1">IF(TODAY()&gt;=HV$2,INDEX(data_pull!$A:$AE,MATCH(HV$2,data_pull!$B:$B,0),MATCH($A40,data_pull!$2:$2,0)),HU40*(( 1+HV13/400)))</f>
        <v>4591.7378982937689</v>
      </c>
      <c r="HW40" s="61">
        <f ca="1">IF(TODAY()&gt;=HW$2,INDEX(data_pull!$A:$AE,MATCH(HW$2,data_pull!$B:$B,0),MATCH($A40,data_pull!$2:$2,0)),HV40*(( 1+HW13/400)))</f>
        <v>4622.6058563150482</v>
      </c>
      <c r="HX40" s="61">
        <f ca="1">IF(TODAY()&gt;=HX$2,INDEX(data_pull!$A:$AE,MATCH(HX$2,data_pull!$B:$B,0),MATCH($A40,data_pull!$2:$2,0)),HW40*(( 1+HX13/400)))</f>
        <v>4653.8084458451749</v>
      </c>
      <c r="HY40" s="61">
        <f ca="1">IF(TODAY()&gt;=HY$2,INDEX(data_pull!$A:$AE,MATCH(HY$2,data_pull!$B:$B,0),MATCH($A40,data_pull!$2:$2,0)),HX40*(( 1+HY13/400)))</f>
        <v>4685.3263635446619</v>
      </c>
      <c r="HZ40" s="61">
        <f ca="1">IF(TODAY()&gt;=HZ$2,INDEX(data_pull!$A:$AE,MATCH(HZ$2,data_pull!$B:$B,0),MATCH($A40,data_pull!$2:$2,0)),HY40*(( 1+HZ13/400)))</f>
        <v>4735.8224684277648</v>
      </c>
      <c r="IA40" s="61">
        <f ca="1">IF(TODAY()&gt;=IA$2,INDEX(data_pull!$A:$AE,MATCH(IA$2,data_pull!$B:$B,0),MATCH($A40,data_pull!$2:$2,0)),HZ40*(( 1+IA13/400)))</f>
        <v>4768.0970985500999</v>
      </c>
      <c r="IB40" s="61">
        <f ca="1">IF(TODAY()&gt;=IB$2,INDEX(data_pull!$A:$AE,MATCH(IB$2,data_pull!$B:$B,0),MATCH($A40,data_pull!$2:$2,0)),IA40*(( 1+IB13/400)))</f>
        <v>4800.6751219759435</v>
      </c>
      <c r="IC40" s="61">
        <f ca="1">IF(TODAY()&gt;=IC$2,INDEX(data_pull!$A:$AE,MATCH(IC$2,data_pull!$B:$B,0),MATCH($A40,data_pull!$2:$2,0)),IB40*(( 1+IC13/400)))</f>
        <v>4833.0676773614759</v>
      </c>
      <c r="ID40" s="61"/>
    </row>
    <row r="41" spans="1:238">
      <c r="A41" s="73" t="s">
        <v>500</v>
      </c>
      <c r="B41" s="61">
        <f ca="1">IF(TODAY()&gt;=B$2,INDEX(data_pull!$A:$AE,MATCH(B$2,data_pull!$B:$B,0),MATCH($A41,data_pull!$2:$2,0)),#REF!*(( 1+B14/400)))</f>
        <v>133.6</v>
      </c>
      <c r="C41" s="61">
        <f ca="1">IF(TODAY()&gt;=C$2,INDEX(data_pull!$A:$AE,MATCH(C$2,data_pull!$B:$B,0),MATCH($A41,data_pull!$2:$2,0)),#REF!*(( 1+C14/400)))</f>
        <v>131.80000000000001</v>
      </c>
      <c r="D41" s="61">
        <f ca="1">IF(TODAY()&gt;=D$2,INDEX(data_pull!$A:$AE,MATCH(D$2,data_pull!$B:$B,0),MATCH($A41,data_pull!$2:$2,0)),#REF!*(( 1+D14/400)))</f>
        <v>132.4</v>
      </c>
      <c r="E41" s="61">
        <f ca="1">IF(TODAY()&gt;=E$2,INDEX(data_pull!$A:$AE,MATCH(E$2,data_pull!$B:$B,0),MATCH($A41,data_pull!$2:$2,0)),#REF!*(( 1+E14/400)))</f>
        <v>133.5</v>
      </c>
      <c r="F41" s="61">
        <f ca="1">IF(TODAY()&gt;=F$2,INDEX(data_pull!$A:$AE,MATCH(F$2,data_pull!$B:$B,0),MATCH($A41,data_pull!$2:$2,0)),#REF!*(( 1+F14/400)))</f>
        <v>133.30000000000001</v>
      </c>
      <c r="G41" s="61">
        <f ca="1">IF(TODAY()&gt;=G$2,INDEX(data_pull!$A:$AE,MATCH(G$2,data_pull!$B:$B,0),MATCH($A41,data_pull!$2:$2,0)),#REF!*(( 1+G14/400)))</f>
        <v>134.30000000000001</v>
      </c>
      <c r="H41" s="61">
        <f ca="1">IF(TODAY()&gt;=H$2,INDEX(data_pull!$A:$AE,MATCH(H$2,data_pull!$B:$B,0),MATCH($A41,data_pull!$2:$2,0)),#REF!*(( 1+H14/400)))</f>
        <v>135.6</v>
      </c>
      <c r="I41" s="61">
        <f ca="1">IF(TODAY()&gt;=I$2,INDEX(data_pull!$A:$AE,MATCH(I$2,data_pull!$B:$B,0),MATCH($A41,data_pull!$2:$2,0)),#REF!*(( 1+I14/400)))</f>
        <v>134.69999999999999</v>
      </c>
      <c r="J41" s="61">
        <f ca="1">IF(TODAY()&gt;=J$2,INDEX(data_pull!$A:$AE,MATCH(J$2,data_pull!$B:$B,0),MATCH($A41,data_pull!$2:$2,0)),#REF!*(( 1+J14/400)))</f>
        <v>141.4</v>
      </c>
      <c r="K41" s="61">
        <f ca="1">IF(TODAY()&gt;=K$2,INDEX(data_pull!$A:$AE,MATCH(K$2,data_pull!$B:$B,0),MATCH($A41,data_pull!$2:$2,0)),#REF!*(( 1+K14/400)))</f>
        <v>144.19999999999999</v>
      </c>
      <c r="L41" s="61">
        <f ca="1">IF(TODAY()&gt;=L$2,INDEX(data_pull!$A:$AE,MATCH(L$2,data_pull!$B:$B,0),MATCH($A41,data_pull!$2:$2,0)),#REF!*(( 1+L14/400)))</f>
        <v>138.80000000000001</v>
      </c>
      <c r="M41" s="61">
        <f ca="1">IF(TODAY()&gt;=M$2,INDEX(data_pull!$A:$AE,MATCH(M$2,data_pull!$B:$B,0),MATCH($A41,data_pull!$2:$2,0)),#REF!*(( 1+M14/400)))</f>
        <v>142.19999999999999</v>
      </c>
      <c r="N41" s="61">
        <f ca="1">IF(TODAY()&gt;=N$2,INDEX(data_pull!$A:$AE,MATCH(N$2,data_pull!$B:$B,0),MATCH($A41,data_pull!$2:$2,0)),#REF!*(( 1+N14/400)))</f>
        <v>146.4</v>
      </c>
      <c r="O41" s="61">
        <f ca="1">IF(TODAY()&gt;=O$2,INDEX(data_pull!$A:$AE,MATCH(O$2,data_pull!$B:$B,0),MATCH($A41,data_pull!$2:$2,0)),#REF!*(( 1+O14/400)))</f>
        <v>146.5</v>
      </c>
      <c r="P41" s="61">
        <f ca="1">IF(TODAY()&gt;=P$2,INDEX(data_pull!$A:$AE,MATCH(P$2,data_pull!$B:$B,0),MATCH($A41,data_pull!$2:$2,0)),#REF!*(( 1+P14/400)))</f>
        <v>144.19999999999999</v>
      </c>
      <c r="Q41" s="61">
        <f ca="1">IF(TODAY()&gt;=Q$2,INDEX(data_pull!$A:$AE,MATCH(Q$2,data_pull!$B:$B,0),MATCH($A41,data_pull!$2:$2,0)),#REF!*(( 1+Q14/400)))</f>
        <v>147.6</v>
      </c>
      <c r="R41" s="61">
        <f ca="1">IF(TODAY()&gt;=R$2,INDEX(data_pull!$A:$AE,MATCH(R$2,data_pull!$B:$B,0),MATCH($A41,data_pull!$2:$2,0)),#REF!*(( 1+R14/400)))</f>
        <v>152.69999999999999</v>
      </c>
      <c r="S41" s="61">
        <f ca="1">IF(TODAY()&gt;=S$2,INDEX(data_pull!$A:$AE,MATCH(S$2,data_pull!$B:$B,0),MATCH($A41,data_pull!$2:$2,0)),#REF!*(( 1+S14/400)))</f>
        <v>154.9</v>
      </c>
      <c r="T41" s="61">
        <f ca="1">IF(TODAY()&gt;=T$2,INDEX(data_pull!$A:$AE,MATCH(T$2,data_pull!$B:$B,0),MATCH($A41,data_pull!$2:$2,0)),#REF!*(( 1+T14/400)))</f>
        <v>160.4</v>
      </c>
      <c r="U41" s="61">
        <f ca="1">IF(TODAY()&gt;=U$2,INDEX(data_pull!$A:$AE,MATCH(U$2,data_pull!$B:$B,0),MATCH($A41,data_pull!$2:$2,0)),#REF!*(( 1+U14/400)))</f>
        <v>167.4</v>
      </c>
      <c r="V41" s="61">
        <f ca="1">IF(TODAY()&gt;=V$2,INDEX(data_pull!$A:$AE,MATCH(V$2,data_pull!$B:$B,0),MATCH($A41,data_pull!$2:$2,0)),U41*(( 1+V14/400)))</f>
        <v>168.6</v>
      </c>
      <c r="W41" s="61">
        <f ca="1">IF(TODAY()&gt;=W$2,INDEX(data_pull!$A:$AE,MATCH(W$2,data_pull!$B:$B,0),MATCH($A41,data_pull!$2:$2,0)),V41*(( 1+W14/400)))</f>
        <v>169.4</v>
      </c>
      <c r="X41" s="61">
        <f ca="1">IF(TODAY()&gt;=X$2,INDEX(data_pull!$A:$AE,MATCH(X$2,data_pull!$B:$B,0),MATCH($A41,data_pull!$2:$2,0)),W41*(( 1+X14/400)))</f>
        <v>176.1</v>
      </c>
      <c r="Y41" s="61">
        <f ca="1">IF(TODAY()&gt;=Y$2,INDEX(data_pull!$A:$AE,MATCH(Y$2,data_pull!$B:$B,0),MATCH($A41,data_pull!$2:$2,0)),X41*(( 1+Y14/400)))</f>
        <v>180.8</v>
      </c>
      <c r="Z41" s="61">
        <f ca="1">IF(TODAY()&gt;=Z$2,INDEX(data_pull!$A:$AE,MATCH(Z$2,data_pull!$B:$B,0),MATCH($A41,data_pull!$2:$2,0)),Y41*(( 1+Z14/400)))</f>
        <v>181.6</v>
      </c>
      <c r="AA41" s="61">
        <f ca="1">IF(TODAY()&gt;=AA$2,INDEX(data_pull!$A:$AE,MATCH(AA$2,data_pull!$B:$B,0),MATCH($A41,data_pull!$2:$2,0)),Z41*(( 1+AA14/400)))</f>
        <v>182.5</v>
      </c>
      <c r="AB41" s="61">
        <f ca="1">IF(TODAY()&gt;=AB$2,INDEX(data_pull!$A:$AE,MATCH(AB$2,data_pull!$B:$B,0),MATCH($A41,data_pull!$2:$2,0)),AA41*(( 1+AB14/400)))</f>
        <v>184.9</v>
      </c>
      <c r="AC41" s="61">
        <f ca="1">IF(TODAY()&gt;=AC$2,INDEX(data_pull!$A:$AE,MATCH(AC$2,data_pull!$B:$B,0),MATCH($A41,data_pull!$2:$2,0)),AB41*(( 1+AC14/400)))</f>
        <v>190.2</v>
      </c>
      <c r="AD41" s="61">
        <f ca="1">IF(TODAY()&gt;=AD$2,INDEX(data_pull!$A:$AE,MATCH(AD$2,data_pull!$B:$B,0),MATCH($A41,data_pull!$2:$2,0)),AC41*(( 1+AD14/400)))</f>
        <v>194.2</v>
      </c>
      <c r="AE41" s="61">
        <f ca="1">IF(TODAY()&gt;=AE$2,INDEX(data_pull!$A:$AE,MATCH(AE$2,data_pull!$B:$B,0),MATCH($A41,data_pull!$2:$2,0)),AD41*(( 1+AE14/400)))</f>
        <v>198.9</v>
      </c>
      <c r="AF41" s="61">
        <f ca="1">IF(TODAY()&gt;=AF$2,INDEX(data_pull!$A:$AE,MATCH(AF$2,data_pull!$B:$B,0),MATCH($A41,data_pull!$2:$2,0)),AE41*(( 1+AF14/400)))</f>
        <v>201.9</v>
      </c>
      <c r="AG41" s="61">
        <f ca="1">IF(TODAY()&gt;=AG$2,INDEX(data_pull!$A:$AE,MATCH(AG$2,data_pull!$B:$B,0),MATCH($A41,data_pull!$2:$2,0)),AF41*(( 1+AG14/400)))</f>
        <v>206.3</v>
      </c>
      <c r="AH41" s="61">
        <f ca="1">IF(TODAY()&gt;=AH$2,INDEX(data_pull!$A:$AE,MATCH(AH$2,data_pull!$B:$B,0),MATCH($A41,data_pull!$2:$2,0)),AG41*(( 1+AH14/400)))</f>
        <v>208.8</v>
      </c>
      <c r="AI41" s="61">
        <f ca="1">IF(TODAY()&gt;=AI$2,INDEX(data_pull!$A:$AE,MATCH(AI$2,data_pull!$B:$B,0),MATCH($A41,data_pull!$2:$2,0)),AH41*(( 1+AI14/400)))</f>
        <v>217</v>
      </c>
      <c r="AJ41" s="61">
        <f ca="1">IF(TODAY()&gt;=AJ$2,INDEX(data_pull!$A:$AE,MATCH(AJ$2,data_pull!$B:$B,0),MATCH($A41,data_pull!$2:$2,0)),AI41*(( 1+AJ14/400)))</f>
        <v>222.1</v>
      </c>
      <c r="AK41" s="61">
        <f ca="1">IF(TODAY()&gt;=AK$2,INDEX(data_pull!$A:$AE,MATCH(AK$2,data_pull!$B:$B,0),MATCH($A41,data_pull!$2:$2,0)),AJ41*(( 1+AK14/400)))</f>
        <v>227.8</v>
      </c>
      <c r="AL41" s="61">
        <f ca="1">IF(TODAY()&gt;=AL$2,INDEX(data_pull!$A:$AE,MATCH(AL$2,data_pull!$B:$B,0),MATCH($A41,data_pull!$2:$2,0)),AK41*(( 1+AL14/400)))</f>
        <v>231.7</v>
      </c>
      <c r="AM41" s="61">
        <f ca="1">IF(TODAY()&gt;=AM$2,INDEX(data_pull!$A:$AE,MATCH(AM$2,data_pull!$B:$B,0),MATCH($A41,data_pull!$2:$2,0)),AL41*(( 1+AM14/400)))</f>
        <v>237.6</v>
      </c>
      <c r="AN41" s="61">
        <f ca="1">IF(TODAY()&gt;=AN$2,INDEX(data_pull!$A:$AE,MATCH(AN$2,data_pull!$B:$B,0),MATCH($A41,data_pull!$2:$2,0)),AM41*(( 1+AN14/400)))</f>
        <v>243.7</v>
      </c>
      <c r="AO41" s="61">
        <f ca="1">IF(TODAY()&gt;=AO$2,INDEX(data_pull!$A:$AE,MATCH(AO$2,data_pull!$B:$B,0),MATCH($A41,data_pull!$2:$2,0)),AN41*(( 1+AO14/400)))</f>
        <v>249.3</v>
      </c>
      <c r="AP41" s="61">
        <f ca="1">IF(TODAY()&gt;=AP$2,INDEX(data_pull!$A:$AE,MATCH(AP$2,data_pull!$B:$B,0),MATCH($A41,data_pull!$2:$2,0)),AO41*(( 1+AP14/400)))</f>
        <v>261.10000000000002</v>
      </c>
      <c r="AQ41" s="61">
        <f ca="1">IF(TODAY()&gt;=AQ$2,INDEX(data_pull!$A:$AE,MATCH(AQ$2,data_pull!$B:$B,0),MATCH($A41,data_pull!$2:$2,0)),AP41*(( 1+AQ14/400)))</f>
        <v>276.5</v>
      </c>
      <c r="AR41" s="61">
        <f ca="1">IF(TODAY()&gt;=AR$2,INDEX(data_pull!$A:$AE,MATCH(AR$2,data_pull!$B:$B,0),MATCH($A41,data_pull!$2:$2,0)),AQ41*(( 1+AR14/400)))</f>
        <v>276.10000000000002</v>
      </c>
      <c r="AS41" s="61">
        <f ca="1">IF(TODAY()&gt;=AS$2,INDEX(data_pull!$A:$AE,MATCH(AS$2,data_pull!$B:$B,0),MATCH($A41,data_pull!$2:$2,0)),AR41*(( 1+AS14/400)))</f>
        <v>285.8</v>
      </c>
      <c r="AT41" s="61">
        <f ca="1">IF(TODAY()&gt;=AT$2,INDEX(data_pull!$A:$AE,MATCH(AT$2,data_pull!$B:$B,0),MATCH($A41,data_pull!$2:$2,0)),#REF!*(( 1+AT14/400)))</f>
        <v>297.2</v>
      </c>
      <c r="AU41" s="61">
        <f ca="1">IF(TODAY()&gt;=AU$2,INDEX(data_pull!$A:$AE,MATCH(AU$2,data_pull!$B:$B,0),MATCH($A41,data_pull!$2:$2,0)),#REF!*(( 1+AU14/400)))</f>
        <v>311.89999999999998</v>
      </c>
      <c r="AV41" s="61">
        <f ca="1">IF(TODAY()&gt;=AV$2,INDEX(data_pull!$A:$AE,MATCH(AV$2,data_pull!$B:$B,0),MATCH($A41,data_pull!$2:$2,0)),#REF!*(( 1+AV14/400)))</f>
        <v>317.39999999999998</v>
      </c>
      <c r="AW41" s="61">
        <f ca="1">IF(TODAY()&gt;=AW$2,INDEX(data_pull!$A:$AE,MATCH(AW$2,data_pull!$B:$B,0),MATCH($A41,data_pull!$2:$2,0)),#REF!*(( 1+AW14/400)))</f>
        <v>329.3</v>
      </c>
      <c r="AX41" s="61">
        <f ca="1">IF(TODAY()&gt;=AX$2,INDEX(data_pull!$A:$AE,MATCH(AX$2,data_pull!$B:$B,0),MATCH($A41,data_pull!$2:$2,0)),#REF!*(( 1+AX14/400)))</f>
        <v>334.9</v>
      </c>
      <c r="AY41" s="61">
        <f ca="1">IF(TODAY()&gt;=AY$2,INDEX(data_pull!$A:$AE,MATCH(AY$2,data_pull!$B:$B,0),MATCH($A41,data_pull!$2:$2,0)),#REF!*(( 1+AY14/400)))</f>
        <v>342.9</v>
      </c>
      <c r="AZ41" s="61">
        <f ca="1">IF(TODAY()&gt;=AZ$2,INDEX(data_pull!$A:$AE,MATCH(AZ$2,data_pull!$B:$B,0),MATCH($A41,data_pull!$2:$2,0)),#REF!*(( 1+AZ14/400)))</f>
        <v>351.5</v>
      </c>
      <c r="BA41" s="61">
        <f ca="1">IF(TODAY()&gt;=BA$2,INDEX(data_pull!$A:$AE,MATCH(BA$2,data_pull!$B:$B,0),MATCH($A41,data_pull!$2:$2,0)),#REF!*(( 1+BA14/400)))</f>
        <v>364.1</v>
      </c>
      <c r="BB41" s="61">
        <f ca="1">IF(TODAY()&gt;=BB$2,INDEX(data_pull!$A:$AE,MATCH(BB$2,data_pull!$B:$B,0),MATCH($A41,data_pull!$2:$2,0)),#REF!*(( 1+BB14/400)))</f>
        <v>370.5</v>
      </c>
      <c r="BC41" s="61">
        <f ca="1">IF(TODAY()&gt;=BC$2,INDEX(data_pull!$A:$AE,MATCH(BC$2,data_pull!$B:$B,0),MATCH($A41,data_pull!$2:$2,0)),#REF!*(( 1+BC14/400)))</f>
        <v>380.3</v>
      </c>
      <c r="BD41" s="61">
        <f ca="1">IF(TODAY()&gt;=BD$2,INDEX(data_pull!$A:$AE,MATCH(BD$2,data_pull!$B:$B,0),MATCH($A41,data_pull!$2:$2,0)),#REF!*(( 1+BD14/400)))</f>
        <v>394.4</v>
      </c>
      <c r="BE41" s="61">
        <f ca="1">IF(TODAY()&gt;=BE$2,INDEX(data_pull!$A:$AE,MATCH(BE$2,data_pull!$B:$B,0),MATCH($A41,data_pull!$2:$2,0)),#REF!*(( 1+BE14/400)))</f>
        <v>384.2</v>
      </c>
      <c r="BF41" s="61">
        <f ca="1">IF(TODAY()&gt;=BF$2,INDEX(data_pull!$A:$AE,MATCH(BF$2,data_pull!$B:$B,0),MATCH($A41,data_pull!$2:$2,0)),#REF!*(( 1+BF14/400)))</f>
        <v>392.4</v>
      </c>
      <c r="BG41" s="61">
        <f ca="1">IF(TODAY()&gt;=BG$2,INDEX(data_pull!$A:$AE,MATCH(BG$2,data_pull!$B:$B,0),MATCH($A41,data_pull!$2:$2,0)),#REF!*(( 1+BG14/400)))</f>
        <v>408.3</v>
      </c>
      <c r="BH41" s="61">
        <f ca="1">IF(TODAY()&gt;=BH$2,INDEX(data_pull!$A:$AE,MATCH(BH$2,data_pull!$B:$B,0),MATCH($A41,data_pull!$2:$2,0)),#REF!*(( 1+BH14/400)))</f>
        <v>414</v>
      </c>
      <c r="BI41" s="61">
        <f ca="1">IF(TODAY()&gt;=BI$2,INDEX(data_pull!$A:$AE,MATCH(BI$2,data_pull!$B:$B,0),MATCH($A41,data_pull!$2:$2,0)),#REF!*(( 1+BI14/400)))</f>
        <v>432.5</v>
      </c>
      <c r="BJ41" s="61">
        <f ca="1">IF(TODAY()&gt;=BJ$2,INDEX(data_pull!$A:$AE,MATCH(BJ$2,data_pull!$B:$B,0),MATCH($A41,data_pull!$2:$2,0)),#REF!*(( 1+BJ14/400)))</f>
        <v>434.8</v>
      </c>
      <c r="BK41" s="61">
        <f ca="1">IF(TODAY()&gt;=BK$2,INDEX(data_pull!$A:$AE,MATCH(BK$2,data_pull!$B:$B,0),MATCH($A41,data_pull!$2:$2,0)),#REF!*(( 1+BK14/400)))</f>
        <v>447.3</v>
      </c>
      <c r="BL41" s="61">
        <f ca="1">IF(TODAY()&gt;=BL$2,INDEX(data_pull!$A:$AE,MATCH(BL$2,data_pull!$B:$B,0),MATCH($A41,data_pull!$2:$2,0)),#REF!*(( 1+BL14/400)))</f>
        <v>463.1</v>
      </c>
      <c r="BM41" s="61">
        <f ca="1">IF(TODAY()&gt;=BM$2,INDEX(data_pull!$A:$AE,MATCH(BM$2,data_pull!$B:$B,0),MATCH($A41,data_pull!$2:$2,0)),#REF!*(( 1+BM14/400)))</f>
        <v>466.4</v>
      </c>
      <c r="BN41" s="61">
        <f ca="1">IF(TODAY()&gt;=BN$2,INDEX(data_pull!$A:$AE,MATCH(BN$2,data_pull!$B:$B,0),MATCH($A41,data_pull!$2:$2,0)),BM41*(( 1+BN14/400)))</f>
        <v>464</v>
      </c>
      <c r="BO41" s="61">
        <f ca="1">IF(TODAY()&gt;=BO$2,INDEX(data_pull!$A:$AE,MATCH(BO$2,data_pull!$B:$B,0),MATCH($A41,data_pull!$2:$2,0)),BN41*(( 1+BO14/400)))</f>
        <v>477.8</v>
      </c>
      <c r="BP41" s="61">
        <f ca="1">IF(TODAY()&gt;=BP$2,INDEX(data_pull!$A:$AE,MATCH(BP$2,data_pull!$B:$B,0),MATCH($A41,data_pull!$2:$2,0)),BO41*(( 1+BP14/400)))</f>
        <v>495.1</v>
      </c>
      <c r="BQ41" s="61">
        <f ca="1">IF(TODAY()&gt;=BQ$2,INDEX(data_pull!$A:$AE,MATCH(BQ$2,data_pull!$B:$B,0),MATCH($A41,data_pull!$2:$2,0)),BP41*(( 1+BQ14/400)))</f>
        <v>489.8</v>
      </c>
      <c r="BR41" s="61">
        <f ca="1">IF(TODAY()&gt;=BR$2,INDEX(data_pull!$A:$AE,MATCH(BR$2,data_pull!$B:$B,0),MATCH($A41,data_pull!$2:$2,0)),BQ41*(( 1+BR14/400)))</f>
        <v>492.1</v>
      </c>
      <c r="BS41" s="61">
        <f ca="1">IF(TODAY()&gt;=BS$2,INDEX(data_pull!$A:$AE,MATCH(BS$2,data_pull!$B:$B,0),MATCH($A41,data_pull!$2:$2,0)),BR41*(( 1+BS14/400)))</f>
        <v>501.2</v>
      </c>
      <c r="BT41" s="61">
        <f ca="1">IF(TODAY()&gt;=BT$2,INDEX(data_pull!$A:$AE,MATCH(BT$2,data_pull!$B:$B,0),MATCH($A41,data_pull!$2:$2,0)),BS41*(( 1+BT14/400)))</f>
        <v>504.1</v>
      </c>
      <c r="BU41" s="61">
        <f ca="1">IF(TODAY()&gt;=BU$2,INDEX(data_pull!$A:$AE,MATCH(BU$2,data_pull!$B:$B,0),MATCH($A41,data_pull!$2:$2,0)),BT41*(( 1+BU14/400)))</f>
        <v>513.70000000000005</v>
      </c>
      <c r="BV41" s="61">
        <f ca="1">IF(TODAY()&gt;=BV$2,INDEX(data_pull!$A:$AE,MATCH(BV$2,data_pull!$B:$B,0),MATCH($A41,data_pull!$2:$2,0)),BU41*(( 1+BV14/400)))</f>
        <v>505.8</v>
      </c>
      <c r="BW41" s="61">
        <f ca="1">IF(TODAY()&gt;=BW$2,INDEX(data_pull!$A:$AE,MATCH(BW$2,data_pull!$B:$B,0),MATCH($A41,data_pull!$2:$2,0)),BV41*(( 1+BW14/400)))</f>
        <v>506.9</v>
      </c>
      <c r="BX41" s="61">
        <f ca="1">IF(TODAY()&gt;=BX$2,INDEX(data_pull!$A:$AE,MATCH(BX$2,data_pull!$B:$B,0),MATCH($A41,data_pull!$2:$2,0)),BW41*(( 1+BX14/400)))</f>
        <v>507.4</v>
      </c>
      <c r="BY41" s="61">
        <f ca="1">IF(TODAY()&gt;=BY$2,INDEX(data_pull!$A:$AE,MATCH(BY$2,data_pull!$B:$B,0),MATCH($A41,data_pull!$2:$2,0)),BX41*(( 1+BY14/400)))</f>
        <v>525.6</v>
      </c>
      <c r="BZ41" s="61">
        <f ca="1">IF(TODAY()&gt;=BZ$2,INDEX(data_pull!$A:$AE,MATCH(BZ$2,data_pull!$B:$B,0),MATCH($A41,data_pull!$2:$2,0)),BY41*(( 1+BZ14/400)))</f>
        <v>519.9</v>
      </c>
      <c r="CA41" s="61">
        <f ca="1">IF(TODAY()&gt;=CA$2,INDEX(data_pull!$A:$AE,MATCH(CA$2,data_pull!$B:$B,0),MATCH($A41,data_pull!$2:$2,0)),BZ41*(( 1+CA14/400)))</f>
        <v>534.29999999999995</v>
      </c>
      <c r="CB41" s="61">
        <f ca="1">IF(TODAY()&gt;=CB$2,INDEX(data_pull!$A:$AE,MATCH(CB$2,data_pull!$B:$B,0),MATCH($A41,data_pull!$2:$2,0)),CA41*(( 1+CB14/400)))</f>
        <v>541.4</v>
      </c>
      <c r="CC41" s="61">
        <f ca="1">IF(TODAY()&gt;=CC$2,INDEX(data_pull!$A:$AE,MATCH(CC$2,data_pull!$B:$B,0),MATCH($A41,data_pull!$2:$2,0)),CB41*(( 1+CC14/400)))</f>
        <v>540.79999999999995</v>
      </c>
      <c r="CD41" s="61">
        <f ca="1">IF(TODAY()&gt;=CD$2,INDEX(data_pull!$A:$AE,MATCH(CD$2,data_pull!$B:$B,0),MATCH($A41,data_pull!$2:$2,0)),CC41*(( 1+CD14/400)))</f>
        <v>553.70000000000005</v>
      </c>
      <c r="CE41" s="61">
        <f ca="1">IF(TODAY()&gt;=CE$2,INDEX(data_pull!$A:$AE,MATCH(CE$2,data_pull!$B:$B,0),MATCH($A41,data_pull!$2:$2,0)),CD41*(( 1+CE14/400)))</f>
        <v>563.9</v>
      </c>
      <c r="CF41" s="61">
        <f ca="1">IF(TODAY()&gt;=CF$2,INDEX(data_pull!$A:$AE,MATCH(CF$2,data_pull!$B:$B,0),MATCH($A41,data_pull!$2:$2,0)),CE41*(( 1+CF14/400)))</f>
        <v>562.20000000000005</v>
      </c>
      <c r="CG41" s="61">
        <f ca="1">IF(TODAY()&gt;=CG$2,INDEX(data_pull!$A:$AE,MATCH(CG$2,data_pull!$B:$B,0),MATCH($A41,data_pull!$2:$2,0)),CF41*(( 1+CG14/400)))</f>
        <v>569.70000000000005</v>
      </c>
      <c r="CH41" s="61">
        <f ca="1">IF(TODAY()&gt;=CH$2,INDEX(data_pull!$A:$AE,MATCH(CH$2,data_pull!$B:$B,0),MATCH($A41,data_pull!$2:$2,0)),CG41*(( 1+CH14/400)))</f>
        <v>581.4</v>
      </c>
      <c r="CI41" s="61">
        <f ca="1">IF(TODAY()&gt;=CI$2,INDEX(data_pull!$A:$AE,MATCH(CI$2,data_pull!$B:$B,0),MATCH($A41,data_pull!$2:$2,0)),CH41*(( 1+CI14/400)))</f>
        <v>586.6</v>
      </c>
      <c r="CJ41" s="61">
        <f ca="1">IF(TODAY()&gt;=CJ$2,INDEX(data_pull!$A:$AE,MATCH(CJ$2,data_pull!$B:$B,0),MATCH($A41,data_pull!$2:$2,0)),CI41*(( 1+CJ14/400)))</f>
        <v>586.29999999999995</v>
      </c>
      <c r="CK41" s="61">
        <f ca="1">IF(TODAY()&gt;=CK$2,INDEX(data_pull!$A:$AE,MATCH(CK$2,data_pull!$B:$B,0),MATCH($A41,data_pull!$2:$2,0)),CJ41*(( 1+CK14/400)))</f>
        <v>577.4</v>
      </c>
      <c r="CL41" s="61">
        <f ca="1">IF(TODAY()&gt;=CL$2,INDEX(data_pull!$A:$AE,MATCH(CL$2,data_pull!$B:$B,0),MATCH($A41,data_pull!$2:$2,0)),#REF!*(( 1+CL14/400)))</f>
        <v>580.29999999999995</v>
      </c>
      <c r="CM41" s="61">
        <f ca="1">IF(TODAY()&gt;=CM$2,INDEX(data_pull!$A:$AE,MATCH(CM$2,data_pull!$B:$B,0),MATCH($A41,data_pull!$2:$2,0)),#REF!*(( 1+CM14/400)))</f>
        <v>580.9</v>
      </c>
      <c r="CN41" s="61">
        <f ca="1">IF(TODAY()&gt;=CN$2,INDEX(data_pull!$A:$AE,MATCH(CN$2,data_pull!$B:$B,0),MATCH($A41,data_pull!$2:$2,0)),#REF!*(( 1+CN14/400)))</f>
        <v>594.20000000000005</v>
      </c>
      <c r="CO41" s="61">
        <f ca="1">IF(TODAY()&gt;=CO$2,INDEX(data_pull!$A:$AE,MATCH(CO$2,data_pull!$B:$B,0),MATCH($A41,data_pull!$2:$2,0)),#REF!*(( 1+CO14/400)))</f>
        <v>598.4</v>
      </c>
      <c r="CP41" s="61">
        <f ca="1">IF(TODAY()&gt;=CP$2,INDEX(data_pull!$A:$AE,MATCH(CP$2,data_pull!$B:$B,0),MATCH($A41,data_pull!$2:$2,0)),#REF!*(( 1+CP14/400)))</f>
        <v>580.29999999999995</v>
      </c>
      <c r="CQ41" s="61">
        <f ca="1">IF(TODAY()&gt;=CQ$2,INDEX(data_pull!$A:$AE,MATCH(CQ$2,data_pull!$B:$B,0),MATCH($A41,data_pull!$2:$2,0)),#REF!*(( 1+CQ14/400)))</f>
        <v>576.70000000000005</v>
      </c>
      <c r="CR41" s="61">
        <f ca="1">IF(TODAY()&gt;=CR$2,INDEX(data_pull!$A:$AE,MATCH(CR$2,data_pull!$B:$B,0),MATCH($A41,data_pull!$2:$2,0)),#REF!*(( 1+CR14/400)))</f>
        <v>578.70000000000005</v>
      </c>
      <c r="CS41" s="61">
        <f ca="1">IF(TODAY()&gt;=CS$2,INDEX(data_pull!$A:$AE,MATCH(CS$2,data_pull!$B:$B,0),MATCH($A41,data_pull!$2:$2,0)),#REF!*(( 1+CS14/400)))</f>
        <v>584.9</v>
      </c>
      <c r="CT41" s="61">
        <f ca="1">IF(TODAY()&gt;=CT$2,INDEX(data_pull!$A:$AE,MATCH(CT$2,data_pull!$B:$B,0),MATCH($A41,data_pull!$2:$2,0)),#REF!*(( 1+CT14/400)))</f>
        <v>567</v>
      </c>
      <c r="CU41" s="61">
        <f ca="1">IF(TODAY()&gt;=CU$2,INDEX(data_pull!$A:$AE,MATCH(CU$2,data_pull!$B:$B,0),MATCH($A41,data_pull!$2:$2,0)),#REF!*(( 1+CU14/400)))</f>
        <v>569.4</v>
      </c>
      <c r="CV41" s="61">
        <f ca="1">IF(TODAY()&gt;=CV$2,INDEX(data_pull!$A:$AE,MATCH(CV$2,data_pull!$B:$B,0),MATCH($A41,data_pull!$2:$2,0)),#REF!*(( 1+CV14/400)))</f>
        <v>586.5</v>
      </c>
      <c r="CW41" s="61">
        <f ca="1">IF(TODAY()&gt;=CW$2,INDEX(data_pull!$A:$AE,MATCH(CW$2,data_pull!$B:$B,0),MATCH($A41,data_pull!$2:$2,0)),#REF!*(( 1+CW14/400)))</f>
        <v>575.79999999999995</v>
      </c>
      <c r="CX41" s="61">
        <f ca="1">IF(TODAY()&gt;=CX$2,INDEX(data_pull!$A:$AE,MATCH(CX$2,data_pull!$B:$B,0),MATCH($A41,data_pull!$2:$2,0)),#REF!*(( 1+CX14/400)))</f>
        <v>579.1</v>
      </c>
      <c r="CY41" s="61">
        <f ca="1">IF(TODAY()&gt;=CY$2,INDEX(data_pull!$A:$AE,MATCH(CY$2,data_pull!$B:$B,0),MATCH($A41,data_pull!$2:$2,0)),#REF!*(( 1+CY14/400)))</f>
        <v>581</v>
      </c>
      <c r="CZ41" s="61">
        <f ca="1">IF(TODAY()&gt;=CZ$2,INDEX(data_pull!$A:$AE,MATCH(CZ$2,data_pull!$B:$B,0),MATCH($A41,data_pull!$2:$2,0)),#REF!*(( 1+CZ14/400)))</f>
        <v>579.29999999999995</v>
      </c>
      <c r="DA41" s="61">
        <f ca="1">IF(TODAY()&gt;=DA$2,INDEX(data_pull!$A:$AE,MATCH(DA$2,data_pull!$B:$B,0),MATCH($A41,data_pull!$2:$2,0)),#REF!*(( 1+DA14/400)))</f>
        <v>567.29999999999995</v>
      </c>
      <c r="DB41" s="61">
        <f ca="1">IF(TODAY()&gt;=DB$2,INDEX(data_pull!$A:$AE,MATCH(DB$2,data_pull!$B:$B,0),MATCH($A41,data_pull!$2:$2,0)),#REF!*(( 1+DB14/400)))</f>
        <v>579.79999999999995</v>
      </c>
      <c r="DC41" s="61">
        <f ca="1">IF(TODAY()&gt;=DC$2,INDEX(data_pull!$A:$AE,MATCH(DC$2,data_pull!$B:$B,0),MATCH($A41,data_pull!$2:$2,0)),#REF!*(( 1+DC14/400)))</f>
        <v>582.1</v>
      </c>
      <c r="DD41" s="61">
        <f ca="1">IF(TODAY()&gt;=DD$2,INDEX(data_pull!$A:$AE,MATCH(DD$2,data_pull!$B:$B,0),MATCH($A41,data_pull!$2:$2,0)),#REF!*(( 1+DD14/400)))</f>
        <v>577.79999999999995</v>
      </c>
      <c r="DE41" s="61">
        <f ca="1">IF(TODAY()&gt;=DE$2,INDEX(data_pull!$A:$AE,MATCH(DE$2,data_pull!$B:$B,0),MATCH($A41,data_pull!$2:$2,0)),#REF!*(( 1+DE14/400)))</f>
        <v>576.9</v>
      </c>
      <c r="DF41" s="61">
        <f ca="1">IF(TODAY()&gt;=DF$2,INDEX(data_pull!$A:$AE,MATCH(DF$2,data_pull!$B:$B,0),MATCH($A41,data_pull!$2:$2,0)),DE41*(( 1+DF14/400)))</f>
        <v>570.70000000000005</v>
      </c>
      <c r="DG41" s="61">
        <f ca="1">IF(TODAY()&gt;=DG$2,INDEX(data_pull!$A:$AE,MATCH(DG$2,data_pull!$B:$B,0),MATCH($A41,data_pull!$2:$2,0)),DF41*(( 1+DG14/400)))</f>
        <v>587.20000000000005</v>
      </c>
      <c r="DH41" s="61">
        <f ca="1">IF(TODAY()&gt;=DH$2,INDEX(data_pull!$A:$AE,MATCH(DH$2,data_pull!$B:$B,0),MATCH($A41,data_pull!$2:$2,0)),DG41*(( 1+DH14/400)))</f>
        <v>586</v>
      </c>
      <c r="DI41" s="61">
        <f ca="1">IF(TODAY()&gt;=DI$2,INDEX(data_pull!$A:$AE,MATCH(DI$2,data_pull!$B:$B,0),MATCH($A41,data_pull!$2:$2,0)),DH41*(( 1+DI14/400)))</f>
        <v>589.20000000000005</v>
      </c>
      <c r="DJ41" s="61">
        <f ca="1">IF(TODAY()&gt;=DJ$2,INDEX(data_pull!$A:$AE,MATCH(DJ$2,data_pull!$B:$B,0),MATCH($A41,data_pull!$2:$2,0)),DI41*(( 1+DJ14/400)))</f>
        <v>572.20000000000005</v>
      </c>
      <c r="DK41" s="61">
        <f ca="1">IF(TODAY()&gt;=DK$2,INDEX(data_pull!$A:$AE,MATCH(DK$2,data_pull!$B:$B,0),MATCH($A41,data_pull!$2:$2,0)),DJ41*(( 1+DK14/400)))</f>
        <v>587.1</v>
      </c>
      <c r="DL41" s="61">
        <f ca="1">IF(TODAY()&gt;=DL$2,INDEX(data_pull!$A:$AE,MATCH(DL$2,data_pull!$B:$B,0),MATCH($A41,data_pull!$2:$2,0)),DK41*(( 1+DL14/400)))</f>
        <v>588.6</v>
      </c>
      <c r="DM41" s="61">
        <f ca="1">IF(TODAY()&gt;=DM$2,INDEX(data_pull!$A:$AE,MATCH(DM$2,data_pull!$B:$B,0),MATCH($A41,data_pull!$2:$2,0)),DL41*(( 1+DM14/400)))</f>
        <v>594.20000000000005</v>
      </c>
      <c r="DN41" s="61">
        <f ca="1">IF(TODAY()&gt;=DN$2,INDEX(data_pull!$A:$AE,MATCH(DN$2,data_pull!$B:$B,0),MATCH($A41,data_pull!$2:$2,0)),DM41*(( 1+DN14/400)))</f>
        <v>595.5</v>
      </c>
      <c r="DO41" s="61">
        <f ca="1">IF(TODAY()&gt;=DO$2,INDEX(data_pull!$A:$AE,MATCH(DO$2,data_pull!$B:$B,0),MATCH($A41,data_pull!$2:$2,0)),DN41*(( 1+DO14/400)))</f>
        <v>599.79999999999995</v>
      </c>
      <c r="DP41" s="61">
        <f ca="1">IF(TODAY()&gt;=DP$2,INDEX(data_pull!$A:$AE,MATCH(DP$2,data_pull!$B:$B,0),MATCH($A41,data_pull!$2:$2,0)),DO41*(( 1+DP14/400)))</f>
        <v>614.9</v>
      </c>
      <c r="DQ41" s="61">
        <f ca="1">IF(TODAY()&gt;=DQ$2,INDEX(data_pull!$A:$AE,MATCH(DQ$2,data_pull!$B:$B,0),MATCH($A41,data_pull!$2:$2,0)),DP41*(( 1+DQ14/400)))</f>
        <v>635.20000000000005</v>
      </c>
      <c r="DR41" s="61">
        <f ca="1">IF(TODAY()&gt;=DR$2,INDEX(data_pull!$A:$AE,MATCH(DR$2,data_pull!$B:$B,0),MATCH($A41,data_pull!$2:$2,0)),DQ41*(( 1+DR14/400)))</f>
        <v>620.4</v>
      </c>
      <c r="DS41" s="61">
        <f ca="1">IF(TODAY()&gt;=DS$2,INDEX(data_pull!$A:$AE,MATCH(DS$2,data_pull!$B:$B,0),MATCH($A41,data_pull!$2:$2,0)),DR41*(( 1+DS14/400)))</f>
        <v>642</v>
      </c>
      <c r="DT41" s="61">
        <f ca="1">IF(TODAY()&gt;=DT$2,INDEX(data_pull!$A:$AE,MATCH(DT$2,data_pull!$B:$B,0),MATCH($A41,data_pull!$2:$2,0)),DS41*(( 1+DT14/400)))</f>
        <v>634.1</v>
      </c>
      <c r="DU41" s="61">
        <f ca="1">IF(TODAY()&gt;=DU$2,INDEX(data_pull!$A:$AE,MATCH(DU$2,data_pull!$B:$B,0),MATCH($A41,data_pull!$2:$2,0)),DT41*(( 1+DU14/400)))</f>
        <v>638.4</v>
      </c>
      <c r="DV41" s="61">
        <f ca="1">IF(TODAY()&gt;=DV$2,INDEX(data_pull!$A:$AE,MATCH(DV$2,data_pull!$B:$B,0),MATCH($A41,data_pull!$2:$2,0)),DU41*(( 1+DV14/400)))</f>
        <v>653.1</v>
      </c>
      <c r="DW41" s="61">
        <f ca="1">IF(TODAY()&gt;=DW$2,INDEX(data_pull!$A:$AE,MATCH(DW$2,data_pull!$B:$B,0),MATCH($A41,data_pull!$2:$2,0)),DV41*(( 1+DW14/400)))</f>
        <v>666.1</v>
      </c>
      <c r="DX41" s="61">
        <f ca="1">IF(TODAY()&gt;=DX$2,INDEX(data_pull!$A:$AE,MATCH(DX$2,data_pull!$B:$B,0),MATCH($A41,data_pull!$2:$2,0)),DW41*(( 1+DX14/400)))</f>
        <v>674.3</v>
      </c>
      <c r="DY41" s="61">
        <f ca="1">IF(TODAY()&gt;=DY$2,INDEX(data_pull!$A:$AE,MATCH(DY$2,data_pull!$B:$B,0),MATCH($A41,data_pull!$2:$2,0)),DX41*(( 1+DY14/400)))</f>
        <v>686.8</v>
      </c>
      <c r="DZ41" s="61">
        <f ca="1">IF(TODAY()&gt;=DZ$2,INDEX(data_pull!$A:$AE,MATCH(DZ$2,data_pull!$B:$B,0),MATCH($A41,data_pull!$2:$2,0)),DY41*(( 1+DZ14/400)))</f>
        <v>713.9</v>
      </c>
      <c r="EA41" s="61">
        <f ca="1">IF(TODAY()&gt;=EA$2,INDEX(data_pull!$A:$AE,MATCH(EA$2,data_pull!$B:$B,0),MATCH($A41,data_pull!$2:$2,0)),DZ41*(( 1+EA14/400)))</f>
        <v>734.7</v>
      </c>
      <c r="EB41" s="61">
        <f ca="1">IF(TODAY()&gt;=EB$2,INDEX(data_pull!$A:$AE,MATCH(EB$2,data_pull!$B:$B,0),MATCH($A41,data_pull!$2:$2,0)),EA41*(( 1+EB14/400)))</f>
        <v>748.2</v>
      </c>
      <c r="EC41" s="61">
        <f ca="1">IF(TODAY()&gt;=EC$2,INDEX(data_pull!$A:$AE,MATCH(EC$2,data_pull!$B:$B,0),MATCH($A41,data_pull!$2:$2,0)),EB41*(( 1+EC14/400)))</f>
        <v>775.1</v>
      </c>
      <c r="ED41" s="61">
        <f ca="1">IF(TODAY()&gt;=ED$2,INDEX(data_pull!$A:$AE,MATCH(ED$2,data_pull!$B:$B,0),MATCH($A41,data_pull!$2:$2,0)),#REF!*(( 1+ED14/400)))</f>
        <v>792.3</v>
      </c>
      <c r="EE41" s="61">
        <f ca="1">IF(TODAY()&gt;=EE$2,INDEX(data_pull!$A:$AE,MATCH(EE$2,data_pull!$B:$B,0),MATCH($A41,data_pull!$2:$2,0)),#REF!*(( 1+EE14/400)))</f>
        <v>825.5</v>
      </c>
      <c r="EF41" s="61">
        <f ca="1">IF(TODAY()&gt;=EF$2,INDEX(data_pull!$A:$AE,MATCH(EF$2,data_pull!$B:$B,0),MATCH($A41,data_pull!$2:$2,0)),#REF!*(( 1+EF14/400)))</f>
        <v>832.7</v>
      </c>
      <c r="EG41" s="61">
        <f ca="1">IF(TODAY()&gt;=EG$2,INDEX(data_pull!$A:$AE,MATCH(EG$2,data_pull!$B:$B,0),MATCH($A41,data_pull!$2:$2,0)),#REF!*(( 1+EG14/400)))</f>
        <v>854.6</v>
      </c>
      <c r="EH41" s="61">
        <f ca="1">IF(TODAY()&gt;=EH$2,INDEX(data_pull!$A:$AE,MATCH(EH$2,data_pull!$B:$B,0),MATCH($A41,data_pull!$2:$2,0)),#REF!*(( 1+EH14/400)))</f>
        <v>871.3</v>
      </c>
      <c r="EI41" s="61">
        <f ca="1">IF(TODAY()&gt;=EI$2,INDEX(data_pull!$A:$AE,MATCH(EI$2,data_pull!$B:$B,0),MATCH($A41,data_pull!$2:$2,0)),#REF!*(( 1+EI14/400)))</f>
        <v>884.2</v>
      </c>
      <c r="EJ41" s="61">
        <f ca="1">IF(TODAY()&gt;=EJ$2,INDEX(data_pull!$A:$AE,MATCH(EJ$2,data_pull!$B:$B,0),MATCH($A41,data_pull!$2:$2,0)),#REF!*(( 1+EJ14/400)))</f>
        <v>902.2</v>
      </c>
      <c r="EK41" s="61">
        <f ca="1">IF(TODAY()&gt;=EK$2,INDEX(data_pull!$A:$AE,MATCH(EK$2,data_pull!$B:$B,0),MATCH($A41,data_pull!$2:$2,0)),#REF!*(( 1+EK14/400)))</f>
        <v>909.3</v>
      </c>
      <c r="EL41" s="61">
        <f ca="1">IF(TODAY()&gt;=EL$2,INDEX(data_pull!$A:$AE,MATCH(EL$2,data_pull!$B:$B,0),MATCH($A41,data_pull!$2:$2,0)),#REF!*(( 1+EL14/400)))</f>
        <v>931.5</v>
      </c>
      <c r="EM41" s="61">
        <f ca="1">IF(TODAY()&gt;=EM$2,INDEX(data_pull!$A:$AE,MATCH(EM$2,data_pull!$B:$B,0),MATCH($A41,data_pull!$2:$2,0)),#REF!*(( 1+EM14/400)))</f>
        <v>939</v>
      </c>
      <c r="EN41" s="61">
        <f ca="1">IF(TODAY()&gt;=EN$2,INDEX(data_pull!$A:$AE,MATCH(EN$2,data_pull!$B:$B,0),MATCH($A41,data_pull!$2:$2,0)),#REF!*(( 1+EN14/400)))</f>
        <v>956.1</v>
      </c>
      <c r="EO41" s="61">
        <f ca="1">IF(TODAY()&gt;=EO$2,INDEX(data_pull!$A:$AE,MATCH(EO$2,data_pull!$B:$B,0),MATCH($A41,data_pull!$2:$2,0)),#REF!*(( 1+EO14/400)))</f>
        <v>963.3</v>
      </c>
      <c r="EP41" s="61">
        <f ca="1">IF(TODAY()&gt;=EP$2,INDEX(data_pull!$A:$AE,MATCH(EP$2,data_pull!$B:$B,0),MATCH($A41,data_pull!$2:$2,0)),#REF!*(( 1+EP14/400)))</f>
        <v>996.6</v>
      </c>
      <c r="EQ41" s="61">
        <f ca="1">IF(TODAY()&gt;=EQ$2,INDEX(data_pull!$A:$AE,MATCH(EQ$2,data_pull!$B:$B,0),MATCH($A41,data_pull!$2:$2,0)),#REF!*(( 1+EQ14/400)))</f>
        <v>996.6</v>
      </c>
      <c r="ER41" s="61">
        <f ca="1">IF(TODAY()&gt;=ER$2,INDEX(data_pull!$A:$AE,MATCH(ER$2,data_pull!$B:$B,0),MATCH($A41,data_pull!$2:$2,0)),#REF!*(( 1+ER14/400)))</f>
        <v>994.9</v>
      </c>
      <c r="ES41" s="61">
        <f ca="1">IF(TODAY()&gt;=ES$2,INDEX(data_pull!$A:$AE,MATCH(ES$2,data_pull!$B:$B,0),MATCH($A41,data_pull!$2:$2,0)),#REF!*(( 1+ES14/400)))</f>
        <v>1014.6</v>
      </c>
      <c r="ET41" s="61">
        <f ca="1">IF(TODAY()&gt;=ET$2,INDEX(data_pull!$A:$AE,MATCH(ET$2,data_pull!$B:$B,0),MATCH($A41,data_pull!$2:$2,0)),#REF!*(( 1+ET14/400)))</f>
        <v>1017.2</v>
      </c>
      <c r="EU41" s="61">
        <f ca="1">IF(TODAY()&gt;=EU$2,INDEX(data_pull!$A:$AE,MATCH(EU$2,data_pull!$B:$B,0),MATCH($A41,data_pull!$2:$2,0)),#REF!*(( 1+EU14/400)))</f>
        <v>1042</v>
      </c>
      <c r="EV41" s="61">
        <f ca="1">IF(TODAY()&gt;=EV$2,INDEX(data_pull!$A:$AE,MATCH(EV$2,data_pull!$B:$B,0),MATCH($A41,data_pull!$2:$2,0)),#REF!*(( 1+EV14/400)))</f>
        <v>1058.3</v>
      </c>
      <c r="EW41" s="61">
        <f ca="1">IF(TODAY()&gt;=EW$2,INDEX(data_pull!$A:$AE,MATCH(EW$2,data_pull!$B:$B,0),MATCH($A41,data_pull!$2:$2,0)),A41*(( 1+EW14/400)))</f>
        <v>1084.5999999999999</v>
      </c>
      <c r="EX41" s="61">
        <f ca="1">IF(TODAY()&gt;=EX$2,INDEX(data_pull!$A:$AE,MATCH(EX$2,data_pull!$B:$B,0),MATCH($A41,data_pull!$2:$2,0)),EW41*(( 1+EX14/400)))</f>
        <v>1110.3</v>
      </c>
      <c r="EY41" s="61">
        <f ca="1">IF(TODAY()&gt;=EY$2,INDEX(data_pull!$A:$AE,MATCH(EY$2,data_pull!$B:$B,0),MATCH($A41,data_pull!$2:$2,0)),EX41*(( 1+EY14/400)))</f>
        <v>1145.5</v>
      </c>
      <c r="EZ41" s="61">
        <f ca="1">IF(TODAY()&gt;=EZ$2,INDEX(data_pull!$A:$AE,MATCH(EZ$2,data_pull!$B:$B,0),MATCH($A41,data_pull!$2:$2,0)),EY41*(( 1+EZ14/400)))</f>
        <v>1168.7</v>
      </c>
      <c r="FA41" s="61">
        <f ca="1">IF(TODAY()&gt;=FA$2,INDEX(data_pull!$A:$AE,MATCH(FA$2,data_pull!$B:$B,0),MATCH($A41,data_pull!$2:$2,0)),EZ41*(( 1+FA14/400)))</f>
        <v>1177.9000000000001</v>
      </c>
      <c r="FB41" s="61">
        <f ca="1">IF(TODAY()&gt;=FB$2,INDEX(data_pull!$A:$AE,MATCH(FB$2,data_pull!$B:$B,0),MATCH($A41,data_pull!$2:$2,0)),FA41*(( 1+FB14/400)))</f>
        <v>1183</v>
      </c>
      <c r="FC41" s="61">
        <f ca="1">IF(TODAY()&gt;=FC$2,INDEX(data_pull!$A:$AE,MATCH(FC$2,data_pull!$B:$B,0),MATCH($A41,data_pull!$2:$2,0)),FB41*(( 1+FC14/400)))</f>
        <v>1210.8</v>
      </c>
      <c r="FD41" s="61">
        <f ca="1">IF(TODAY()&gt;=FD$2,INDEX(data_pull!$A:$AE,MATCH(FD$2,data_pull!$B:$B,0),MATCH($A41,data_pull!$2:$2,0)),FC41*(( 1+FD14/400)))</f>
        <v>1225.5</v>
      </c>
      <c r="FE41" s="61">
        <f ca="1">IF(TODAY()&gt;=FE$2,INDEX(data_pull!$A:$AE,MATCH(FE$2,data_pull!$B:$B,0),MATCH($A41,data_pull!$2:$2,0)),FD41*(( 1+FE14/400)))</f>
        <v>1253.4000000000001</v>
      </c>
      <c r="FF41" s="61">
        <f ca="1">IF(TODAY()&gt;=FF$2,INDEX(data_pull!$A:$AE,MATCH(FF$2,data_pull!$B:$B,0),MATCH($A41,data_pull!$2:$2,0)),FE41*(( 1+FF14/400)))</f>
        <v>1275.7</v>
      </c>
      <c r="FG41" s="61">
        <f ca="1">IF(TODAY()&gt;=FG$2,INDEX(data_pull!$A:$AE,MATCH(FG$2,data_pull!$B:$B,0),MATCH($A41,data_pull!$2:$2,0)),FF41*(( 1+FG14/400)))</f>
        <v>1302.5999999999999</v>
      </c>
      <c r="FH41" s="61">
        <f ca="1">IF(TODAY()&gt;=FH$2,INDEX(data_pull!$A:$AE,MATCH(FH$2,data_pull!$B:$B,0),MATCH($A41,data_pull!$2:$2,0)),FG41*(( 1+FH14/400)))</f>
        <v>1302.3</v>
      </c>
      <c r="FI41" s="61">
        <f ca="1">IF(TODAY()&gt;=FI$2,INDEX(data_pull!$A:$AE,MATCH(FI$2,data_pull!$B:$B,0),MATCH($A41,data_pull!$2:$2,0)),FH41*(( 1+FI14/400)))</f>
        <v>1311.1</v>
      </c>
      <c r="FJ41" s="61">
        <f ca="1">IF(TODAY()&gt;=FJ$2,INDEX(data_pull!$A:$AE,MATCH(FJ$2,data_pull!$B:$B,0),MATCH($A41,data_pull!$2:$2,0)),FI41*(( 1+FJ14/400)))</f>
        <v>1304.7</v>
      </c>
      <c r="FK41" s="61">
        <f ca="1">IF(TODAY()&gt;=FK$2,INDEX(data_pull!$A:$AE,MATCH(FK$2,data_pull!$B:$B,0),MATCH($A41,data_pull!$2:$2,0)),FJ41*(( 1+FK14/400)))</f>
        <v>1311.8</v>
      </c>
      <c r="FL41" s="61">
        <f ca="1">IF(TODAY()&gt;=FL$2,INDEX(data_pull!$A:$AE,MATCH(FL$2,data_pull!$B:$B,0),MATCH($A41,data_pull!$2:$2,0)),FK41*(( 1+FL14/400)))</f>
        <v>1288</v>
      </c>
      <c r="FM41" s="61">
        <f ca="1">IF(TODAY()&gt;=FM$2,INDEX(data_pull!$A:$AE,MATCH(FM$2,data_pull!$B:$B,0),MATCH($A41,data_pull!$2:$2,0)),FL41*(( 1+FM14/400)))</f>
        <v>1291.2</v>
      </c>
      <c r="FN41" s="61">
        <f ca="1">IF(TODAY()&gt;=FN$2,INDEX(data_pull!$A:$AE,MATCH(FN$2,data_pull!$B:$B,0),MATCH($A41,data_pull!$2:$2,0)),FM41*(( 1+FN14/400)))</f>
        <v>1295.5999999999999</v>
      </c>
      <c r="FO41" s="61">
        <f ca="1">IF(TODAY()&gt;=FO$2,INDEX(data_pull!$A:$AE,MATCH(FO$2,data_pull!$B:$B,0),MATCH($A41,data_pull!$2:$2,0)),FN41*(( 1+FO14/400)))</f>
        <v>1288.2</v>
      </c>
      <c r="FP41" s="61">
        <f ca="1">IF(TODAY()&gt;=FP$2,INDEX(data_pull!$A:$AE,MATCH(FP$2,data_pull!$B:$B,0),MATCH($A41,data_pull!$2:$2,0)),FO41*(( 1+FP14/400)))</f>
        <v>1293.3</v>
      </c>
      <c r="FQ41" s="61">
        <f ca="1">IF(TODAY()&gt;=FQ$2,INDEX(data_pull!$A:$AE,MATCH(FQ$2,data_pull!$B:$B,0),MATCH($A41,data_pull!$2:$2,0)),FP41*(( 1+FQ14/400)))</f>
        <v>1269.0999999999999</v>
      </c>
      <c r="FR41" s="61">
        <f ca="1">IF(TODAY()&gt;=FR$2,INDEX(data_pull!$A:$AE,MATCH(FR$2,data_pull!$B:$B,0),MATCH($A41,data_pull!$2:$2,0)),FQ41*(( 1+FR14/400)))</f>
        <v>1240</v>
      </c>
      <c r="FS41" s="61">
        <f ca="1">IF(TODAY()&gt;=FS$2,INDEX(data_pull!$A:$AE,MATCH(FS$2,data_pull!$B:$B,0),MATCH($A41,data_pull!$2:$2,0)),FR41*(( 1+FS14/400)))</f>
        <v>1232.3</v>
      </c>
      <c r="FT41" s="61">
        <f ca="1">IF(TODAY()&gt;=FT$2,INDEX(data_pull!$A:$AE,MATCH(FT$2,data_pull!$B:$B,0),MATCH($A41,data_pull!$2:$2,0)),FS41*(( 1+FT14/400)))</f>
        <v>1218.4000000000001</v>
      </c>
      <c r="FU41" s="61">
        <f ca="1">IF(TODAY()&gt;=FU$2,INDEX(data_pull!$A:$AE,MATCH(FU$2,data_pull!$B:$B,0),MATCH($A41,data_pull!$2:$2,0)),FT41*(( 1+FU14/400)))</f>
        <v>1215.5999999999999</v>
      </c>
      <c r="FV41" s="61">
        <f ca="1">IF(TODAY()&gt;=FV$2,INDEX(data_pull!$A:$AE,MATCH(FV$2,data_pull!$B:$B,0),MATCH($A41,data_pull!$2:$2,0)),FU41*(( 1+FV14/400)))</f>
        <v>1213.2</v>
      </c>
      <c r="FW41" s="61">
        <f ca="1">IF(TODAY()&gt;=FW$2,INDEX(data_pull!$A:$AE,MATCH(FW$2,data_pull!$B:$B,0),MATCH($A41,data_pull!$2:$2,0)),FV41*(( 1+FW14/400)))</f>
        <v>1207.2</v>
      </c>
      <c r="FX41" s="61">
        <f ca="1">IF(TODAY()&gt;=FX$2,INDEX(data_pull!$A:$AE,MATCH(FX$2,data_pull!$B:$B,0),MATCH($A41,data_pull!$2:$2,0)),FW41*(( 1+FX14/400)))</f>
        <v>1226.8</v>
      </c>
      <c r="FY41" s="61">
        <f ca="1">IF(TODAY()&gt;=FY$2,INDEX(data_pull!$A:$AE,MATCH(FY$2,data_pull!$B:$B,0),MATCH($A41,data_pull!$2:$2,0)),FX41*(( 1+FY14/400)))</f>
        <v>1209.5</v>
      </c>
      <c r="FZ41" s="61">
        <f ca="1">IF(TODAY()&gt;=FZ$2,INDEX(data_pull!$A:$AE,MATCH(FZ$2,data_pull!$B:$B,0),MATCH($A41,data_pull!$2:$2,0)),FY41*(( 1+FZ14/400)))</f>
        <v>1214.5</v>
      </c>
      <c r="GA41" s="61">
        <f ca="1">IF(TODAY()&gt;=GA$2,INDEX(data_pull!$A:$AE,MATCH(GA$2,data_pull!$B:$B,0),MATCH($A41,data_pull!$2:$2,0)),FZ41*(( 1+GA14/400)))</f>
        <v>1221</v>
      </c>
      <c r="GB41" s="61">
        <f ca="1">IF(TODAY()&gt;=GB$2,INDEX(data_pull!$A:$AE,MATCH(GB$2,data_pull!$B:$B,0),MATCH($A41,data_pull!$2:$2,0)),GA41*(( 1+GB14/400)))</f>
        <v>1221.4000000000001</v>
      </c>
      <c r="GC41" s="61">
        <f ca="1">IF(TODAY()&gt;=GC$2,INDEX(data_pull!$A:$AE,MATCH(GC$2,data_pull!$B:$B,0),MATCH($A41,data_pull!$2:$2,0)),GB41*(( 1+GC14/400)))</f>
        <v>1226.5999999999999</v>
      </c>
      <c r="GD41" s="61">
        <f ca="1">IF(TODAY()&gt;=GD$2,INDEX(data_pull!$A:$AE,MATCH(GD$2,data_pull!$B:$B,0),MATCH($A41,data_pull!$2:$2,0)),GC41*(( 1+GD14/400)))</f>
        <v>1223.5</v>
      </c>
      <c r="GE41" s="61">
        <f ca="1">IF(TODAY()&gt;=GE$2,INDEX(data_pull!$A:$AE,MATCH(GE$2,data_pull!$B:$B,0),MATCH($A41,data_pull!$2:$2,0)),GD41*(( 1+GE14/400)))</f>
        <v>1225.4000000000001</v>
      </c>
      <c r="GF41" s="61">
        <f ca="1">IF(TODAY()&gt;=GF$2,INDEX(data_pull!$A:$AE,MATCH(GF$2,data_pull!$B:$B,0),MATCH($A41,data_pull!$2:$2,0)),GE41*(( 1+GF14/400)))</f>
        <v>1235.9000000000001</v>
      </c>
      <c r="GG41" s="61">
        <f ca="1">IF(TODAY()&gt;=GG$2,INDEX(data_pull!$A:$AE,MATCH(GG$2,data_pull!$B:$B,0),MATCH($A41,data_pull!$2:$2,0)),GF41*(( 1+GG14/400)))</f>
        <v>1244.0999999999999</v>
      </c>
      <c r="GH41" s="61">
        <f ca="1">IF(TODAY()&gt;=GH$2,INDEX(data_pull!$A:$AE,MATCH(GH$2,data_pull!$B:$B,0),MATCH($A41,data_pull!$2:$2,0)),GG41*(( 1+GH14/400)))</f>
        <v>1252.4000000000001</v>
      </c>
      <c r="GI41" s="61">
        <f ca="1">IF(TODAY()&gt;=GI$2,INDEX(data_pull!$A:$AE,MATCH(GI$2,data_pull!$B:$B,0),MATCH($A41,data_pull!$2:$2,0)),GH41*(( 1+GI14/400)))</f>
        <v>1264</v>
      </c>
      <c r="GJ41" s="61">
        <f ca="1">IF(TODAY()&gt;=GJ$2,INDEX(data_pull!$A:$AE,MATCH(GJ$2,data_pull!$B:$B,0),MATCH($A41,data_pull!$2:$2,0)),GI41*(( 1+GJ14/400)))</f>
        <v>1263.8</v>
      </c>
      <c r="GK41" s="61">
        <f ca="1">IF(TODAY()&gt;=GK$2,INDEX(data_pull!$A:$AE,MATCH(GK$2,data_pull!$B:$B,0),MATCH($A41,data_pull!$2:$2,0)),GJ41*(( 1+GK14/400)))</f>
        <v>1280.5999999999999</v>
      </c>
      <c r="GL41" s="61">
        <f ca="1">IF(TODAY()&gt;=GL$2,INDEX(data_pull!$A:$AE,MATCH(GL$2,data_pull!$B:$B,0),MATCH($A41,data_pull!$2:$2,0)),GK41*(( 1+GL14/400)))</f>
        <v>1294.8</v>
      </c>
      <c r="GM41" s="61">
        <f ca="1">IF(TODAY()&gt;=GM$2,INDEX(data_pull!$A:$AE,MATCH(GM$2,data_pull!$B:$B,0),MATCH($A41,data_pull!$2:$2,0)),GL41*(( 1+GM14/400)))</f>
        <v>1313</v>
      </c>
      <c r="GN41" s="61">
        <f ca="1">IF(TODAY()&gt;=GN$2,INDEX(data_pull!$A:$AE,MATCH(GN$2,data_pull!$B:$B,0),MATCH($A41,data_pull!$2:$2,0)),GM41*(( 1+GN14/400)))</f>
        <v>1328.8</v>
      </c>
      <c r="GO41" s="61">
        <f ca="1">IF(TODAY()&gt;=GO$2,INDEX(data_pull!$A:$AE,MATCH(GO$2,data_pull!$B:$B,0),MATCH($A41,data_pull!$2:$2,0)),GN41*(( 1+GO14/400)))</f>
        <v>1352.4725719999999</v>
      </c>
      <c r="GP41" s="61">
        <f ca="1">IF(TODAY()&gt;=GP$2,INDEX(data_pull!$A:$AE,MATCH(GP$2,data_pull!$B:$B,0),MATCH($A41,data_pull!$2:$2,0)),GO41*(( 1+GP14/400)))</f>
        <v>1372.1070925640099</v>
      </c>
      <c r="GQ41" s="61">
        <f ca="1">IF(TODAY()&gt;=GQ$2,INDEX(data_pull!$A:$AE,MATCH(GQ$2,data_pull!$B:$B,0),MATCH($A41,data_pull!$2:$2,0)),GP41*(( 1+GQ14/400)))</f>
        <v>1374.7449684494643</v>
      </c>
      <c r="GR41" s="61">
        <f ca="1">IF(TODAY()&gt;=GR$2,INDEX(data_pull!$A:$AE,MATCH(GR$2,data_pull!$B:$B,0),MATCH($A41,data_pull!$2:$2,0)),GQ41*(( 1+GR14/400)))</f>
        <v>1374.5593778787236</v>
      </c>
      <c r="GS41" s="61">
        <f ca="1">IF(TODAY()&gt;=GS$2,INDEX(data_pull!$A:$AE,MATCH(GS$2,data_pull!$B:$B,0),MATCH($A41,data_pull!$2:$2,0)),GR41*(( 1+GS14/400)))</f>
        <v>1367.8102913333391</v>
      </c>
      <c r="GT41" s="61">
        <f ca="1">IF(TODAY()&gt;=GT$2,INDEX(data_pull!$A:$AE,MATCH(GT$2,data_pull!$B:$B,0),MATCH($A41,data_pull!$2:$2,0)),GS41*(( 1+GT14/400)))</f>
        <v>1353.294404616564</v>
      </c>
      <c r="GU41" s="61">
        <f ca="1">IF(TODAY()&gt;=GU$2,INDEX(data_pull!$A:$AE,MATCH(GU$2,data_pull!$B:$B,0),MATCH($A41,data_pull!$2:$2,0)),GT41*(( 1+GU14/400)))</f>
        <v>1349.183772862541</v>
      </c>
      <c r="GV41" s="61">
        <f ca="1">IF(TODAY()&gt;=GV$2,INDEX(data_pull!$A:$AE,MATCH(GV$2,data_pull!$B:$B,0),MATCH($A41,data_pull!$2:$2,0)),GU41*(( 1+GV14/400)))</f>
        <v>1350.4654974467603</v>
      </c>
      <c r="GW41" s="61">
        <f ca="1">IF(TODAY()&gt;=GW$2,INDEX(data_pull!$A:$AE,MATCH(GW$2,data_pull!$B:$B,0),MATCH($A41,data_pull!$2:$2,0)),GV41*(( 1+GW14/400)))</f>
        <v>1353.1698046053973</v>
      </c>
      <c r="GX41" s="61">
        <f ca="1">IF(TODAY()&gt;=GX$2,INDEX(data_pull!$A:$AE,MATCH(GX$2,data_pull!$B:$B,0),MATCH($A41,data_pull!$2:$2,0)),GW41*(( 1+GX14/400)))</f>
        <v>1370.791458385871</v>
      </c>
      <c r="GY41" s="61">
        <f ca="1">IF(TODAY()&gt;=GY$2,INDEX(data_pull!$A:$AE,MATCH(GY$2,data_pull!$B:$B,0),MATCH($A41,data_pull!$2:$2,0)),GX41*(( 1+GY14/400)))</f>
        <v>1373.406243092742</v>
      </c>
      <c r="GZ41" s="61">
        <f ca="1">IF(TODAY()&gt;=GZ$2,INDEX(data_pull!$A:$AE,MATCH(GZ$2,data_pull!$B:$B,0),MATCH($A41,data_pull!$2:$2,0)),GY41*(( 1+GZ14/400)))</f>
        <v>1375.9985473765796</v>
      </c>
      <c r="HA41" s="61">
        <f ca="1">IF(TODAY()&gt;=HA$2,INDEX(data_pull!$A:$AE,MATCH(HA$2,data_pull!$B:$B,0),MATCH($A41,data_pull!$2:$2,0)),GZ41*(( 1+HA14/400)))</f>
        <v>1377.147506163639</v>
      </c>
      <c r="HB41" s="61">
        <f ca="1">IF(TODAY()&gt;=HB$2,INDEX(data_pull!$A:$AE,MATCH(HB$2,data_pull!$B:$B,0),MATCH($A41,data_pull!$2:$2,0)),HA41*(( 1+HB14/400)))</f>
        <v>1396.0660700295621</v>
      </c>
      <c r="HC41" s="61">
        <f ca="1">IF(TODAY()&gt;=HC$2,INDEX(data_pull!$A:$AE,MATCH(HC$2,data_pull!$B:$B,0),MATCH($A41,data_pull!$2:$2,0)),HB41*(( 1+HC14/400)))</f>
        <v>1396.8897490108795</v>
      </c>
      <c r="HD41" s="61">
        <f ca="1">IF(TODAY()&gt;=HD$2,INDEX(data_pull!$A:$AE,MATCH(HD$2,data_pull!$B:$B,0),MATCH($A41,data_pull!$2:$2,0)),HC41*(( 1+HD14/400)))</f>
        <v>1399.1666793017673</v>
      </c>
      <c r="HE41" s="61">
        <f ca="1">IF(TODAY()&gt;=HE$2,INDEX(data_pull!$A:$AE,MATCH(HE$2,data_pull!$B:$B,0),MATCH($A41,data_pull!$2:$2,0)),HD41*(( 1+HE14/400)))</f>
        <v>1402.6366126664357</v>
      </c>
      <c r="HF41" s="61">
        <f ca="1">IF(TODAY()&gt;=HF$2,INDEX(data_pull!$A:$AE,MATCH(HF$2,data_pull!$B:$B,0),MATCH($A41,data_pull!$2:$2,0)),HE41*(( 1+HF14/400)))</f>
        <v>1424.4511185849306</v>
      </c>
      <c r="HG41" s="61">
        <f ca="1">IF(TODAY()&gt;=HG$2,INDEX(data_pull!$A:$AE,MATCH(HG$2,data_pull!$B:$B,0),MATCH($A41,data_pull!$2:$2,0)),HF41*(( 1+HG14/400)))</f>
        <v>1428.8847226915263</v>
      </c>
      <c r="HH41" s="61">
        <f ca="1">IF(TODAY()&gt;=HH$2,INDEX(data_pull!$A:$AE,MATCH(HH$2,data_pull!$B:$B,0),MATCH($A41,data_pull!$2:$2,0)),HG41*(( 1+HH14/400)))</f>
        <v>1433.0892159880464</v>
      </c>
      <c r="HI41" s="61">
        <f ca="1">IF(TODAY()&gt;=HI$2,INDEX(data_pull!$A:$AE,MATCH(HI$2,data_pull!$B:$B,0),MATCH($A41,data_pull!$2:$2,0)),HH41*(( 1+HI14/400)))</f>
        <v>1437.4708862659297</v>
      </c>
      <c r="HJ41" s="61">
        <f ca="1">IF(TODAY()&gt;=HJ$2,INDEX(data_pull!$A:$AE,MATCH(HJ$2,data_pull!$B:$B,0),MATCH($A41,data_pull!$2:$2,0)),HI41*(( 1+HJ14/400)))</f>
        <v>1458.6915502244306</v>
      </c>
      <c r="HK41" s="61">
        <f ca="1">IF(TODAY()&gt;=HK$2,INDEX(data_pull!$A:$AE,MATCH(HK$2,data_pull!$B:$B,0),MATCH($A41,data_pull!$2:$2,0)),HJ41*(( 1+HK14/400)))</f>
        <v>1463.166086554744</v>
      </c>
      <c r="HL41" s="61">
        <f ca="1">IF(TODAY()&gt;=HL$2,INDEX(data_pull!$A:$AE,MATCH(HL$2,data_pull!$B:$B,0),MATCH($A41,data_pull!$2:$2,0)),HK41*(( 1+HL14/400)))</f>
        <v>1467.9323500816959</v>
      </c>
      <c r="HM41" s="61">
        <f ca="1">IF(TODAY()&gt;=HM$2,INDEX(data_pull!$A:$AE,MATCH(HM$2,data_pull!$B:$B,0),MATCH($A41,data_pull!$2:$2,0)),HL41*(( 1+HM14/400)))</f>
        <v>1472.7141397120868</v>
      </c>
      <c r="HN41" s="61">
        <f ca="1">IF(TODAY()&gt;=HN$2,INDEX(data_pull!$A:$AE,MATCH(HN$2,data_pull!$B:$B,0),MATCH($A41,data_pull!$2:$2,0)),HM41*(( 1+HN14/400)))</f>
        <v>1494.922668938945</v>
      </c>
      <c r="HO41" s="61">
        <f ca="1">IF(TODAY()&gt;=HO$2,INDEX(data_pull!$A:$AE,MATCH(HO$2,data_pull!$B:$B,0),MATCH($A41,data_pull!$2:$2,0)),HN41*(( 1+HO14/400)))</f>
        <v>1499.9642956399416</v>
      </c>
      <c r="HP41" s="61">
        <f ca="1">IF(TODAY()&gt;=HP$2,INDEX(data_pull!$A:$AE,MATCH(HP$2,data_pull!$B:$B,0),MATCH($A41,data_pull!$2:$2,0)),HO41*(( 1+HP14/400)))</f>
        <v>1505.0304250484655</v>
      </c>
      <c r="HQ41" s="61">
        <f ca="1">IF(TODAY()&gt;=HQ$2,INDEX(data_pull!$A:$AE,MATCH(HQ$2,data_pull!$B:$B,0),MATCH($A41,data_pull!$2:$2,0)),HP41*(( 1+HQ14/400)))</f>
        <v>1510.1211904611921</v>
      </c>
      <c r="HR41" s="61">
        <f ca="1">IF(TODAY()&gt;=HR$2,INDEX(data_pull!$A:$AE,MATCH(HR$2,data_pull!$B:$B,0),MATCH($A41,data_pull!$2:$2,0)),HQ41*(( 1+HR14/400)))</f>
        <v>1532.4445569591846</v>
      </c>
      <c r="HS41" s="61">
        <f ca="1">IF(TODAY()&gt;=HS$2,INDEX(data_pull!$A:$AE,MATCH(HS$2,data_pull!$B:$B,0),MATCH($A41,data_pull!$2:$2,0)),HR41*(( 1+HS14/400)))</f>
        <v>1537.8042817971493</v>
      </c>
      <c r="HT41" s="61">
        <f ca="1">IF(TODAY()&gt;=HT$2,INDEX(data_pull!$A:$AE,MATCH(HT$2,data_pull!$B:$B,0),MATCH($A41,data_pull!$2:$2,0)),HS41*(( 1+HT14/400)))</f>
        <v>1543.1981303155528</v>
      </c>
      <c r="HU41" s="61">
        <f ca="1">IF(TODAY()&gt;=HU$2,INDEX(data_pull!$A:$AE,MATCH(HU$2,data_pull!$B:$B,0),MATCH($A41,data_pull!$2:$2,0)),HT41*(( 1+HU14/400)))</f>
        <v>1548.6224717436119</v>
      </c>
      <c r="HV41" s="61">
        <f ca="1">IF(TODAY()&gt;=HV$2,INDEX(data_pull!$A:$AE,MATCH(HV$2,data_pull!$B:$B,0),MATCH($A41,data_pull!$2:$2,0)),HU41*(( 1+HV14/400)))</f>
        <v>1572.0453866287341</v>
      </c>
      <c r="HW41" s="61">
        <f ca="1">IF(TODAY()&gt;=HW$2,INDEX(data_pull!$A:$AE,MATCH(HW$2,data_pull!$B:$B,0),MATCH($A41,data_pull!$2:$2,0)),HV41*(( 1+HW14/400)))</f>
        <v>1577.9405568285918</v>
      </c>
      <c r="HX41" s="61">
        <f ca="1">IF(TODAY()&gt;=HX$2,INDEX(data_pull!$A:$AE,MATCH(HX$2,data_pull!$B:$B,0),MATCH($A41,data_pull!$2:$2,0)),HW41*(( 1+HX14/400)))</f>
        <v>1584.0550764863026</v>
      </c>
      <c r="HY41" s="61">
        <f ca="1">IF(TODAY()&gt;=HY$2,INDEX(data_pull!$A:$AE,MATCH(HY$2,data_pull!$B:$B,0),MATCH($A41,data_pull!$2:$2,0)),HX41*(( 1+HY14/400)))</f>
        <v>1590.4031772053213</v>
      </c>
      <c r="HZ41" s="61">
        <f ca="1">IF(TODAY()&gt;=HZ$2,INDEX(data_pull!$A:$AE,MATCH(HZ$2,data_pull!$B:$B,0),MATCH($A41,data_pull!$2:$2,0)),HY41*(( 1+HZ14/400)))</f>
        <v>1615.3884111192167</v>
      </c>
      <c r="IA41" s="61">
        <f ca="1">IF(TODAY()&gt;=IA$2,INDEX(data_pull!$A:$AE,MATCH(IA$2,data_pull!$B:$B,0),MATCH($A41,data_pull!$2:$2,0)),HZ41*(( 1+IA14/400)))</f>
        <v>1622.2659272795568</v>
      </c>
      <c r="IB41" s="61">
        <f ca="1">IF(TODAY()&gt;=IB$2,INDEX(data_pull!$A:$AE,MATCH(IB$2,data_pull!$B:$B,0),MATCH($A41,data_pull!$2:$2,0)),IA41*(( 1+IB14/400)))</f>
        <v>1629.4079530244051</v>
      </c>
      <c r="IC41" s="61">
        <f ca="1">IF(TODAY()&gt;=IC$2,INDEX(data_pull!$A:$AE,MATCH(IC$2,data_pull!$B:$B,0),MATCH($A41,data_pull!$2:$2,0)),IB41*(( 1+IC14/400)))</f>
        <v>1636.4347748218227</v>
      </c>
      <c r="ID41" s="61"/>
    </row>
    <row r="42" spans="1:238">
      <c r="A42" s="73" t="s">
        <v>501</v>
      </c>
      <c r="B42" s="61">
        <f ca="1">IF(TODAY()&gt;=B$2,INDEX(data_pull!$A:$AE,MATCH(B$2,data_pull!$B:$B,0),MATCH($A42,data_pull!$2:$2,0)),#REF!*(( 1+B15/400)))</f>
        <v>114.3</v>
      </c>
      <c r="C42" s="61">
        <f ca="1">IF(TODAY()&gt;=C$2,INDEX(data_pull!$A:$AE,MATCH(C$2,data_pull!$B:$B,0),MATCH($A42,data_pull!$2:$2,0)),#REF!*(( 1+C15/400)))</f>
        <v>117.4</v>
      </c>
      <c r="D42" s="61">
        <f ca="1">IF(TODAY()&gt;=D$2,INDEX(data_pull!$A:$AE,MATCH(D$2,data_pull!$B:$B,0),MATCH($A42,data_pull!$2:$2,0)),#REF!*(( 1+D15/400)))</f>
        <v>122.2</v>
      </c>
      <c r="E42" s="61">
        <f ca="1">IF(TODAY()&gt;=E$2,INDEX(data_pull!$A:$AE,MATCH(E$2,data_pull!$B:$B,0),MATCH($A42,data_pull!$2:$2,0)),#REF!*(( 1+E15/400)))</f>
        <v>125.2</v>
      </c>
      <c r="F42" s="61">
        <f ca="1">IF(TODAY()&gt;=F$2,INDEX(data_pull!$A:$AE,MATCH(F$2,data_pull!$B:$B,0),MATCH($A42,data_pull!$2:$2,0)),#REF!*(( 1+F15/400)))</f>
        <v>128.6</v>
      </c>
      <c r="G42" s="61">
        <f ca="1">IF(TODAY()&gt;=G$2,INDEX(data_pull!$A:$AE,MATCH(G$2,data_pull!$B:$B,0),MATCH($A42,data_pull!$2:$2,0)),#REF!*(( 1+G15/400)))</f>
        <v>131.9</v>
      </c>
      <c r="H42" s="61">
        <f ca="1">IF(TODAY()&gt;=H$2,INDEX(data_pull!$A:$AE,MATCH(H$2,data_pull!$B:$B,0),MATCH($A42,data_pull!$2:$2,0)),#REF!*(( 1+H15/400)))</f>
        <v>134.19999999999999</v>
      </c>
      <c r="I42" s="61">
        <f ca="1">IF(TODAY()&gt;=I$2,INDEX(data_pull!$A:$AE,MATCH(I$2,data_pull!$B:$B,0),MATCH($A42,data_pull!$2:$2,0)),#REF!*(( 1+I15/400)))</f>
        <v>137.4</v>
      </c>
      <c r="J42" s="61">
        <f ca="1">IF(TODAY()&gt;=J$2,INDEX(data_pull!$A:$AE,MATCH(J$2,data_pull!$B:$B,0),MATCH($A42,data_pull!$2:$2,0)),#REF!*(( 1+J15/400)))</f>
        <v>140.80000000000001</v>
      </c>
      <c r="K42" s="61">
        <f ca="1">IF(TODAY()&gt;=K$2,INDEX(data_pull!$A:$AE,MATCH(K$2,data_pull!$B:$B,0),MATCH($A42,data_pull!$2:$2,0)),#REF!*(( 1+K15/400)))</f>
        <v>142.19999999999999</v>
      </c>
      <c r="L42" s="61">
        <f ca="1">IF(TODAY()&gt;=L$2,INDEX(data_pull!$A:$AE,MATCH(L$2,data_pull!$B:$B,0),MATCH($A42,data_pull!$2:$2,0)),#REF!*(( 1+L15/400)))</f>
        <v>145.6</v>
      </c>
      <c r="M42" s="61">
        <f ca="1">IF(TODAY()&gt;=M$2,INDEX(data_pull!$A:$AE,MATCH(M$2,data_pull!$B:$B,0),MATCH($A42,data_pull!$2:$2,0)),#REF!*(( 1+M15/400)))</f>
        <v>149.6</v>
      </c>
      <c r="N42" s="61">
        <f ca="1">IF(TODAY()&gt;=N$2,INDEX(data_pull!$A:$AE,MATCH(N$2,data_pull!$B:$B,0),MATCH($A42,data_pull!$2:$2,0)),#REF!*(( 1+N15/400)))</f>
        <v>153.19999999999999</v>
      </c>
      <c r="O42" s="61">
        <f ca="1">IF(TODAY()&gt;=O$2,INDEX(data_pull!$A:$AE,MATCH(O$2,data_pull!$B:$B,0),MATCH($A42,data_pull!$2:$2,0)),#REF!*(( 1+O15/400)))</f>
        <v>156.19999999999999</v>
      </c>
      <c r="P42" s="61">
        <f ca="1">IF(TODAY()&gt;=P$2,INDEX(data_pull!$A:$AE,MATCH(P$2,data_pull!$B:$B,0),MATCH($A42,data_pull!$2:$2,0)),#REF!*(( 1+P15/400)))</f>
        <v>159.9</v>
      </c>
      <c r="Q42" s="61">
        <f ca="1">IF(TODAY()&gt;=Q$2,INDEX(data_pull!$A:$AE,MATCH(Q$2,data_pull!$B:$B,0),MATCH($A42,data_pull!$2:$2,0)),#REF!*(( 1+Q15/400)))</f>
        <v>165</v>
      </c>
      <c r="R42" s="61">
        <f ca="1">IF(TODAY()&gt;=R$2,INDEX(data_pull!$A:$AE,MATCH(R$2,data_pull!$B:$B,0),MATCH($A42,data_pull!$2:$2,0)),#REF!*(( 1+R15/400)))</f>
        <v>171.9</v>
      </c>
      <c r="S42" s="61">
        <f ca="1">IF(TODAY()&gt;=S$2,INDEX(data_pull!$A:$AE,MATCH(S$2,data_pull!$B:$B,0),MATCH($A42,data_pull!$2:$2,0)),#REF!*(( 1+S15/400)))</f>
        <v>180.1</v>
      </c>
      <c r="T42" s="61">
        <f ca="1">IF(TODAY()&gt;=T$2,INDEX(data_pull!$A:$AE,MATCH(T$2,data_pull!$B:$B,0),MATCH($A42,data_pull!$2:$2,0)),#REF!*(( 1+T15/400)))</f>
        <v>186.3</v>
      </c>
      <c r="U42" s="61">
        <f ca="1">IF(TODAY()&gt;=U$2,INDEX(data_pull!$A:$AE,MATCH(U$2,data_pull!$B:$B,0),MATCH($A42,data_pull!$2:$2,0)),#REF!*(( 1+U15/400)))</f>
        <v>191.9</v>
      </c>
      <c r="V42" s="61">
        <f ca="1">IF(TODAY()&gt;=V$2,INDEX(data_pull!$A:$AE,MATCH(V$2,data_pull!$B:$B,0),MATCH($A42,data_pull!$2:$2,0)),U42*(( 1+V15/400)))</f>
        <v>201.5</v>
      </c>
      <c r="W42" s="61">
        <f ca="1">IF(TODAY()&gt;=W$2,INDEX(data_pull!$A:$AE,MATCH(W$2,data_pull!$B:$B,0),MATCH($A42,data_pull!$2:$2,0)),V42*(( 1+W15/400)))</f>
        <v>204</v>
      </c>
      <c r="X42" s="61">
        <f ca="1">IF(TODAY()&gt;=X$2,INDEX(data_pull!$A:$AE,MATCH(X$2,data_pull!$B:$B,0),MATCH($A42,data_pull!$2:$2,0)),W42*(( 1+X15/400)))</f>
        <v>209.3</v>
      </c>
      <c r="Y42" s="61">
        <f ca="1">IF(TODAY()&gt;=Y$2,INDEX(data_pull!$A:$AE,MATCH(Y$2,data_pull!$B:$B,0),MATCH($A42,data_pull!$2:$2,0)),X42*(( 1+Y15/400)))</f>
        <v>214.8</v>
      </c>
      <c r="Z42" s="61">
        <f ca="1">IF(TODAY()&gt;=Z$2,INDEX(data_pull!$A:$AE,MATCH(Z$2,data_pull!$B:$B,0),MATCH($A42,data_pull!$2:$2,0)),Y42*(( 1+Z15/400)))</f>
        <v>219.7</v>
      </c>
      <c r="AA42" s="61">
        <f ca="1">IF(TODAY()&gt;=AA$2,INDEX(data_pull!$A:$AE,MATCH(AA$2,data_pull!$B:$B,0),MATCH($A42,data_pull!$2:$2,0)),Z42*(( 1+AA15/400)))</f>
        <v>218.5</v>
      </c>
      <c r="AB42" s="61">
        <f ca="1">IF(TODAY()&gt;=AB$2,INDEX(data_pull!$A:$AE,MATCH(AB$2,data_pull!$B:$B,0),MATCH($A42,data_pull!$2:$2,0)),AA42*(( 1+AB15/400)))</f>
        <v>218.6</v>
      </c>
      <c r="AC42" s="61">
        <f ca="1">IF(TODAY()&gt;=AC$2,INDEX(data_pull!$A:$AE,MATCH(AC$2,data_pull!$B:$B,0),MATCH($A42,data_pull!$2:$2,0)),AB42*(( 1+AC15/400)))</f>
        <v>220.6</v>
      </c>
      <c r="AD42" s="61">
        <f ca="1">IF(TODAY()&gt;=AD$2,INDEX(data_pull!$A:$AE,MATCH(AD$2,data_pull!$B:$B,0),MATCH($A42,data_pull!$2:$2,0)),AC42*(( 1+AD15/400)))</f>
        <v>227</v>
      </c>
      <c r="AE42" s="61">
        <f ca="1">IF(TODAY()&gt;=AE$2,INDEX(data_pull!$A:$AE,MATCH(AE$2,data_pull!$B:$B,0),MATCH($A42,data_pull!$2:$2,0)),AD42*(( 1+AE15/400)))</f>
        <v>232.4</v>
      </c>
      <c r="AF42" s="61">
        <f ca="1">IF(TODAY()&gt;=AF$2,INDEX(data_pull!$A:$AE,MATCH(AF$2,data_pull!$B:$B,0),MATCH($A42,data_pull!$2:$2,0)),AE42*(( 1+AF15/400)))</f>
        <v>236.1</v>
      </c>
      <c r="AG42" s="61">
        <f ca="1">IF(TODAY()&gt;=AG$2,INDEX(data_pull!$A:$AE,MATCH(AG$2,data_pull!$B:$B,0),MATCH($A42,data_pull!$2:$2,0)),AF42*(( 1+AG15/400)))</f>
        <v>240.5</v>
      </c>
      <c r="AH42" s="61">
        <f ca="1">IF(TODAY()&gt;=AH$2,INDEX(data_pull!$A:$AE,MATCH(AH$2,data_pull!$B:$B,0),MATCH($A42,data_pull!$2:$2,0)),AG42*(( 1+AH15/400)))</f>
        <v>243.8</v>
      </c>
      <c r="AI42" s="61">
        <f ca="1">IF(TODAY()&gt;=AI$2,INDEX(data_pull!$A:$AE,MATCH(AI$2,data_pull!$B:$B,0),MATCH($A42,data_pull!$2:$2,0)),AH42*(( 1+AI15/400)))</f>
        <v>255.3</v>
      </c>
      <c r="AJ42" s="61">
        <f ca="1">IF(TODAY()&gt;=AJ$2,INDEX(data_pull!$A:$AE,MATCH(AJ$2,data_pull!$B:$B,0),MATCH($A42,data_pull!$2:$2,0)),AI42*(( 1+AJ15/400)))</f>
        <v>262.2</v>
      </c>
      <c r="AK42" s="61">
        <f ca="1">IF(TODAY()&gt;=AK$2,INDEX(data_pull!$A:$AE,MATCH(AK$2,data_pull!$B:$B,0),MATCH($A42,data_pull!$2:$2,0)),AJ42*(( 1+AK15/400)))</f>
        <v>268.39999999999998</v>
      </c>
      <c r="AL42" s="61">
        <f ca="1">IF(TODAY()&gt;=AL$2,INDEX(data_pull!$A:$AE,MATCH(AL$2,data_pull!$B:$B,0),MATCH($A42,data_pull!$2:$2,0)),AK42*(( 1+AL15/400)))</f>
        <v>270.10000000000002</v>
      </c>
      <c r="AM42" s="61">
        <f ca="1">IF(TODAY()&gt;=AM$2,INDEX(data_pull!$A:$AE,MATCH(AM$2,data_pull!$B:$B,0),MATCH($A42,data_pull!$2:$2,0)),AL42*(( 1+AM15/400)))</f>
        <v>278.89999999999998</v>
      </c>
      <c r="AN42" s="61">
        <f ca="1">IF(TODAY()&gt;=AN$2,INDEX(data_pull!$A:$AE,MATCH(AN$2,data_pull!$B:$B,0),MATCH($A42,data_pull!$2:$2,0)),AM42*(( 1+AN15/400)))</f>
        <v>289.39999999999998</v>
      </c>
      <c r="AO42" s="61">
        <f ca="1">IF(TODAY()&gt;=AO$2,INDEX(data_pull!$A:$AE,MATCH(AO$2,data_pull!$B:$B,0),MATCH($A42,data_pull!$2:$2,0)),AN42*(( 1+AO15/400)))</f>
        <v>298.39999999999998</v>
      </c>
      <c r="AP42" s="61">
        <f ca="1">IF(TODAY()&gt;=AP$2,INDEX(data_pull!$A:$AE,MATCH(AP$2,data_pull!$B:$B,0),MATCH($A42,data_pull!$2:$2,0)),AO42*(( 1+AP15/400)))</f>
        <v>307.7</v>
      </c>
      <c r="AQ42" s="61">
        <f ca="1">IF(TODAY()&gt;=AQ$2,INDEX(data_pull!$A:$AE,MATCH(AQ$2,data_pull!$B:$B,0),MATCH($A42,data_pull!$2:$2,0)),AP42*(( 1+AQ15/400)))</f>
        <v>312</v>
      </c>
      <c r="AR42" s="61">
        <f ca="1">IF(TODAY()&gt;=AR$2,INDEX(data_pull!$A:$AE,MATCH(AR$2,data_pull!$B:$B,0),MATCH($A42,data_pull!$2:$2,0)),AQ42*(( 1+AR15/400)))</f>
        <v>316.10000000000002</v>
      </c>
      <c r="AS42" s="61">
        <f ca="1">IF(TODAY()&gt;=AS$2,INDEX(data_pull!$A:$AE,MATCH(AS$2,data_pull!$B:$B,0),MATCH($A42,data_pull!$2:$2,0)),AR42*(( 1+AS15/400)))</f>
        <v>323.10000000000002</v>
      </c>
      <c r="AT42" s="61">
        <f ca="1">IF(TODAY()&gt;=AT$2,INDEX(data_pull!$A:$AE,MATCH(AT$2,data_pull!$B:$B,0),MATCH($A42,data_pull!$2:$2,0)),#REF!*(( 1+AT15/400)))</f>
        <v>336.1</v>
      </c>
      <c r="AU42" s="61">
        <f ca="1">IF(TODAY()&gt;=AU$2,INDEX(data_pull!$A:$AE,MATCH(AU$2,data_pull!$B:$B,0),MATCH($A42,data_pull!$2:$2,0)),#REF!*(( 1+AU15/400)))</f>
        <v>336.8</v>
      </c>
      <c r="AV42" s="61">
        <f ca="1">IF(TODAY()&gt;=AV$2,INDEX(data_pull!$A:$AE,MATCH(AV$2,data_pull!$B:$B,0),MATCH($A42,data_pull!$2:$2,0)),#REF!*(( 1+AV15/400)))</f>
        <v>340.3</v>
      </c>
      <c r="AW42" s="61">
        <f ca="1">IF(TODAY()&gt;=AW$2,INDEX(data_pull!$A:$AE,MATCH(AW$2,data_pull!$B:$B,0),MATCH($A42,data_pull!$2:$2,0)),#REF!*(( 1+AW15/400)))</f>
        <v>348.4</v>
      </c>
      <c r="AX42" s="61">
        <f ca="1">IF(TODAY()&gt;=AX$2,INDEX(data_pull!$A:$AE,MATCH(AX$2,data_pull!$B:$B,0),MATCH($A42,data_pull!$2:$2,0)),#REF!*(( 1+AX15/400)))</f>
        <v>353.2</v>
      </c>
      <c r="AY42" s="61">
        <f ca="1">IF(TODAY()&gt;=AY$2,INDEX(data_pull!$A:$AE,MATCH(AY$2,data_pull!$B:$B,0),MATCH($A42,data_pull!$2:$2,0)),#REF!*(( 1+AY15/400)))</f>
        <v>360.2</v>
      </c>
      <c r="AZ42" s="61">
        <f ca="1">IF(TODAY()&gt;=AZ$2,INDEX(data_pull!$A:$AE,MATCH(AZ$2,data_pull!$B:$B,0),MATCH($A42,data_pull!$2:$2,0)),#REF!*(( 1+AZ15/400)))</f>
        <v>365.8</v>
      </c>
      <c r="BA42" s="61">
        <f ca="1">IF(TODAY()&gt;=BA$2,INDEX(data_pull!$A:$AE,MATCH(BA$2,data_pull!$B:$B,0),MATCH($A42,data_pull!$2:$2,0)),#REF!*(( 1+BA15/400)))</f>
        <v>373.3</v>
      </c>
      <c r="BB42" s="61">
        <f ca="1">IF(TODAY()&gt;=BB$2,INDEX(data_pull!$A:$AE,MATCH(BB$2,data_pull!$B:$B,0),MATCH($A42,data_pull!$2:$2,0)),#REF!*(( 1+BB15/400)))</f>
        <v>377.4</v>
      </c>
      <c r="BC42" s="61">
        <f ca="1">IF(TODAY()&gt;=BC$2,INDEX(data_pull!$A:$AE,MATCH(BC$2,data_pull!$B:$B,0),MATCH($A42,data_pull!$2:$2,0)),#REF!*(( 1+BC15/400)))</f>
        <v>380.7</v>
      </c>
      <c r="BD42" s="61">
        <f ca="1">IF(TODAY()&gt;=BD$2,INDEX(data_pull!$A:$AE,MATCH(BD$2,data_pull!$B:$B,0),MATCH($A42,data_pull!$2:$2,0)),#REF!*(( 1+BD15/400)))</f>
        <v>387.8</v>
      </c>
      <c r="BE42" s="61">
        <f ca="1">IF(TODAY()&gt;=BE$2,INDEX(data_pull!$A:$AE,MATCH(BE$2,data_pull!$B:$B,0),MATCH($A42,data_pull!$2:$2,0)),#REF!*(( 1+BE15/400)))</f>
        <v>390.9</v>
      </c>
      <c r="BF42" s="61">
        <f ca="1">IF(TODAY()&gt;=BF$2,INDEX(data_pull!$A:$AE,MATCH(BF$2,data_pull!$B:$B,0),MATCH($A42,data_pull!$2:$2,0)),#REF!*(( 1+BF15/400)))</f>
        <v>401.6</v>
      </c>
      <c r="BG42" s="61">
        <f ca="1">IF(TODAY()&gt;=BG$2,INDEX(data_pull!$A:$AE,MATCH(BG$2,data_pull!$B:$B,0),MATCH($A42,data_pull!$2:$2,0)),#REF!*(( 1+BG15/400)))</f>
        <v>410.8</v>
      </c>
      <c r="BH42" s="61">
        <f ca="1">IF(TODAY()&gt;=BH$2,INDEX(data_pull!$A:$AE,MATCH(BH$2,data_pull!$B:$B,0),MATCH($A42,data_pull!$2:$2,0)),#REF!*(( 1+BH15/400)))</f>
        <v>421.7</v>
      </c>
      <c r="BI42" s="61">
        <f ca="1">IF(TODAY()&gt;=BI$2,INDEX(data_pull!$A:$AE,MATCH(BI$2,data_pull!$B:$B,0),MATCH($A42,data_pull!$2:$2,0)),#REF!*(( 1+BI15/400)))</f>
        <v>430.2</v>
      </c>
      <c r="BJ42" s="61">
        <f ca="1">IF(TODAY()&gt;=BJ$2,INDEX(data_pull!$A:$AE,MATCH(BJ$2,data_pull!$B:$B,0),MATCH($A42,data_pull!$2:$2,0)),#REF!*(( 1+BJ15/400)))</f>
        <v>440.8</v>
      </c>
      <c r="BK42" s="61">
        <f ca="1">IF(TODAY()&gt;=BK$2,INDEX(data_pull!$A:$AE,MATCH(BK$2,data_pull!$B:$B,0),MATCH($A42,data_pull!$2:$2,0)),#REF!*(( 1+BK15/400)))</f>
        <v>453.2</v>
      </c>
      <c r="BL42" s="61">
        <f ca="1">IF(TODAY()&gt;=BL$2,INDEX(data_pull!$A:$AE,MATCH(BL$2,data_pull!$B:$B,0),MATCH($A42,data_pull!$2:$2,0)),#REF!*(( 1+BL15/400)))</f>
        <v>464.3</v>
      </c>
      <c r="BM42" s="61">
        <f ca="1">IF(TODAY()&gt;=BM$2,INDEX(data_pull!$A:$AE,MATCH(BM$2,data_pull!$B:$B,0),MATCH($A42,data_pull!$2:$2,0)),#REF!*(( 1+BM15/400)))</f>
        <v>472.1</v>
      </c>
      <c r="BN42" s="61">
        <f ca="1">IF(TODAY()&gt;=BN$2,INDEX(data_pull!$A:$AE,MATCH(BN$2,data_pull!$B:$B,0),MATCH($A42,data_pull!$2:$2,0)),BM42*(( 1+BN15/400)))</f>
        <v>482.8</v>
      </c>
      <c r="BO42" s="61">
        <f ca="1">IF(TODAY()&gt;=BO$2,INDEX(data_pull!$A:$AE,MATCH(BO$2,data_pull!$B:$B,0),MATCH($A42,data_pull!$2:$2,0)),BN42*(( 1+BO15/400)))</f>
        <v>489.7</v>
      </c>
      <c r="BP42" s="61">
        <f ca="1">IF(TODAY()&gt;=BP$2,INDEX(data_pull!$A:$AE,MATCH(BP$2,data_pull!$B:$B,0),MATCH($A42,data_pull!$2:$2,0)),BO42*(( 1+BP15/400)))</f>
        <v>498.5</v>
      </c>
      <c r="BQ42" s="61">
        <f ca="1">IF(TODAY()&gt;=BQ$2,INDEX(data_pull!$A:$AE,MATCH(BQ$2,data_pull!$B:$B,0),MATCH($A42,data_pull!$2:$2,0)),BP42*(( 1+BQ15/400)))</f>
        <v>506.6</v>
      </c>
      <c r="BR42" s="61">
        <f ca="1">IF(TODAY()&gt;=BR$2,INDEX(data_pull!$A:$AE,MATCH(BR$2,data_pull!$B:$B,0),MATCH($A42,data_pull!$2:$2,0)),BQ42*(( 1+BR15/400)))</f>
        <v>516.5</v>
      </c>
      <c r="BS42" s="61">
        <f ca="1">IF(TODAY()&gt;=BS$2,INDEX(data_pull!$A:$AE,MATCH(BS$2,data_pull!$B:$B,0),MATCH($A42,data_pull!$2:$2,0)),BR42*(( 1+BS15/400)))</f>
        <v>524</v>
      </c>
      <c r="BT42" s="61">
        <f ca="1">IF(TODAY()&gt;=BT$2,INDEX(data_pull!$A:$AE,MATCH(BT$2,data_pull!$B:$B,0),MATCH($A42,data_pull!$2:$2,0)),BS42*(( 1+BT15/400)))</f>
        <v>532.1</v>
      </c>
      <c r="BU42" s="61">
        <f ca="1">IF(TODAY()&gt;=BU$2,INDEX(data_pull!$A:$AE,MATCH(BU$2,data_pull!$B:$B,0),MATCH($A42,data_pull!$2:$2,0)),BT42*(( 1+BU15/400)))</f>
        <v>542.29999999999995</v>
      </c>
      <c r="BV42" s="61">
        <f ca="1">IF(TODAY()&gt;=BV$2,INDEX(data_pull!$A:$AE,MATCH(BV$2,data_pull!$B:$B,0),MATCH($A42,data_pull!$2:$2,0)),BU42*(( 1+BV15/400)))</f>
        <v>551.1</v>
      </c>
      <c r="BW42" s="61">
        <f ca="1">IF(TODAY()&gt;=BW$2,INDEX(data_pull!$A:$AE,MATCH(BW$2,data_pull!$B:$B,0),MATCH($A42,data_pull!$2:$2,0)),BV42*(( 1+BW15/400)))</f>
        <v>563.5</v>
      </c>
      <c r="BX42" s="61">
        <f ca="1">IF(TODAY()&gt;=BX$2,INDEX(data_pull!$A:$AE,MATCH(BX$2,data_pull!$B:$B,0),MATCH($A42,data_pull!$2:$2,0)),BW42*(( 1+BX15/400)))</f>
        <v>570.79999999999995</v>
      </c>
      <c r="BY42" s="61">
        <f ca="1">IF(TODAY()&gt;=BY$2,INDEX(data_pull!$A:$AE,MATCH(BY$2,data_pull!$B:$B,0),MATCH($A42,data_pull!$2:$2,0)),BX42*(( 1+BY15/400)))</f>
        <v>584.29999999999995</v>
      </c>
      <c r="BZ42" s="61">
        <f ca="1">IF(TODAY()&gt;=BZ$2,INDEX(data_pull!$A:$AE,MATCH(BZ$2,data_pull!$B:$B,0),MATCH($A42,data_pull!$2:$2,0)),BY42*(( 1+BZ15/400)))</f>
        <v>596.70000000000005</v>
      </c>
      <c r="CA42" s="61">
        <f ca="1">IF(TODAY()&gt;=CA$2,INDEX(data_pull!$A:$AE,MATCH(CA$2,data_pull!$B:$B,0),MATCH($A42,data_pull!$2:$2,0)),BZ42*(( 1+CA15/400)))</f>
        <v>611.5</v>
      </c>
      <c r="CB42" s="61">
        <f ca="1">IF(TODAY()&gt;=CB$2,INDEX(data_pull!$A:$AE,MATCH(CB$2,data_pull!$B:$B,0),MATCH($A42,data_pull!$2:$2,0)),CA42*(( 1+CB15/400)))</f>
        <v>623.20000000000005</v>
      </c>
      <c r="CC42" s="61">
        <f ca="1">IF(TODAY()&gt;=CC$2,INDEX(data_pull!$A:$AE,MATCH(CC$2,data_pull!$B:$B,0),MATCH($A42,data_pull!$2:$2,0)),CB42*(( 1+CC15/400)))</f>
        <v>639.70000000000005</v>
      </c>
      <c r="CD42" s="61">
        <f ca="1">IF(TODAY()&gt;=CD$2,INDEX(data_pull!$A:$AE,MATCH(CD$2,data_pull!$B:$B,0),MATCH($A42,data_pull!$2:$2,0)),CC42*(( 1+CD15/400)))</f>
        <v>658.8</v>
      </c>
      <c r="CE42" s="61">
        <f ca="1">IF(TODAY()&gt;=CE$2,INDEX(data_pull!$A:$AE,MATCH(CE$2,data_pull!$B:$B,0),MATCH($A42,data_pull!$2:$2,0)),CD42*(( 1+CE15/400)))</f>
        <v>666.8</v>
      </c>
      <c r="CF42" s="61">
        <f ca="1">IF(TODAY()&gt;=CF$2,INDEX(data_pull!$A:$AE,MATCH(CF$2,data_pull!$B:$B,0),MATCH($A42,data_pull!$2:$2,0)),CE42*(( 1+CF15/400)))</f>
        <v>680.3</v>
      </c>
      <c r="CG42" s="61">
        <f ca="1">IF(TODAY()&gt;=CG$2,INDEX(data_pull!$A:$AE,MATCH(CG$2,data_pull!$B:$B,0),MATCH($A42,data_pull!$2:$2,0)),CF42*(( 1+CG15/400)))</f>
        <v>698.8</v>
      </c>
      <c r="CH42" s="61">
        <f ca="1">IF(TODAY()&gt;=CH$2,INDEX(data_pull!$A:$AE,MATCH(CH$2,data_pull!$B:$B,0),MATCH($A42,data_pull!$2:$2,0)),CG42*(( 1+CH15/400)))</f>
        <v>702.8</v>
      </c>
      <c r="CI42" s="61">
        <f ca="1">IF(TODAY()&gt;=CI$2,INDEX(data_pull!$A:$AE,MATCH(CI$2,data_pull!$B:$B,0),MATCH($A42,data_pull!$2:$2,0)),CH42*(( 1+CI15/400)))</f>
        <v>709.9</v>
      </c>
      <c r="CJ42" s="61">
        <f ca="1">IF(TODAY()&gt;=CJ$2,INDEX(data_pull!$A:$AE,MATCH(CJ$2,data_pull!$B:$B,0),MATCH($A42,data_pull!$2:$2,0)),CI42*(( 1+CJ15/400)))</f>
        <v>719.9</v>
      </c>
      <c r="CK42" s="61">
        <f ca="1">IF(TODAY()&gt;=CK$2,INDEX(data_pull!$A:$AE,MATCH(CK$2,data_pull!$B:$B,0),MATCH($A42,data_pull!$2:$2,0)),CJ42*(( 1+CK15/400)))</f>
        <v>731.4</v>
      </c>
      <c r="CL42" s="61">
        <f ca="1">IF(TODAY()&gt;=CL$2,INDEX(data_pull!$A:$AE,MATCH(CL$2,data_pull!$B:$B,0),MATCH($A42,data_pull!$2:$2,0)),#REF!*(( 1+CL15/400)))</f>
        <v>746.1</v>
      </c>
      <c r="CM42" s="61">
        <f ca="1">IF(TODAY()&gt;=CM$2,INDEX(data_pull!$A:$AE,MATCH(CM$2,data_pull!$B:$B,0),MATCH($A42,data_pull!$2:$2,0)),#REF!*(( 1+CM15/400)))</f>
        <v>753.9</v>
      </c>
      <c r="CN42" s="61">
        <f ca="1">IF(TODAY()&gt;=CN$2,INDEX(data_pull!$A:$AE,MATCH(CN$2,data_pull!$B:$B,0),MATCH($A42,data_pull!$2:$2,0)),#REF!*(( 1+CN15/400)))</f>
        <v>759.8</v>
      </c>
      <c r="CO42" s="61">
        <f ca="1">IF(TODAY()&gt;=CO$2,INDEX(data_pull!$A:$AE,MATCH(CO$2,data_pull!$B:$B,0),MATCH($A42,data_pull!$2:$2,0)),#REF!*(( 1+CO15/400)))</f>
        <v>764.4</v>
      </c>
      <c r="CP42" s="61">
        <f ca="1">IF(TODAY()&gt;=CP$2,INDEX(data_pull!$A:$AE,MATCH(CP$2,data_pull!$B:$B,0),MATCH($A42,data_pull!$2:$2,0)),#REF!*(( 1+CP15/400)))</f>
        <v>771.5</v>
      </c>
      <c r="CQ42" s="61">
        <f ca="1">IF(TODAY()&gt;=CQ$2,INDEX(data_pull!$A:$AE,MATCH(CQ$2,data_pull!$B:$B,0),MATCH($A42,data_pull!$2:$2,0)),#REF!*(( 1+CQ15/400)))</f>
        <v>782.3</v>
      </c>
      <c r="CR42" s="61">
        <f ca="1">IF(TODAY()&gt;=CR$2,INDEX(data_pull!$A:$AE,MATCH(CR$2,data_pull!$B:$B,0),MATCH($A42,data_pull!$2:$2,0)),#REF!*(( 1+CR15/400)))</f>
        <v>788.7</v>
      </c>
      <c r="CS42" s="61">
        <f ca="1">IF(TODAY()&gt;=CS$2,INDEX(data_pull!$A:$AE,MATCH(CS$2,data_pull!$B:$B,0),MATCH($A42,data_pull!$2:$2,0)),#REF!*(( 1+CS15/400)))</f>
        <v>796.5</v>
      </c>
      <c r="CT42" s="61">
        <f ca="1">IF(TODAY()&gt;=CT$2,INDEX(data_pull!$A:$AE,MATCH(CT$2,data_pull!$B:$B,0),MATCH($A42,data_pull!$2:$2,0)),#REF!*(( 1+CT15/400)))</f>
        <v>806.3</v>
      </c>
      <c r="CU42" s="61">
        <f ca="1">IF(TODAY()&gt;=CU$2,INDEX(data_pull!$A:$AE,MATCH(CU$2,data_pull!$B:$B,0),MATCH($A42,data_pull!$2:$2,0)),#REF!*(( 1+CU15/400)))</f>
        <v>820</v>
      </c>
      <c r="CV42" s="61">
        <f ca="1">IF(TODAY()&gt;=CV$2,INDEX(data_pull!$A:$AE,MATCH(CV$2,data_pull!$B:$B,0),MATCH($A42,data_pull!$2:$2,0)),#REF!*(( 1+CV15/400)))</f>
        <v>836.9</v>
      </c>
      <c r="CW42" s="61">
        <f ca="1">IF(TODAY()&gt;=CW$2,INDEX(data_pull!$A:$AE,MATCH(CW$2,data_pull!$B:$B,0),MATCH($A42,data_pull!$2:$2,0)),#REF!*(( 1+CW15/400)))</f>
        <v>847.1</v>
      </c>
      <c r="CX42" s="61">
        <f ca="1">IF(TODAY()&gt;=CX$2,INDEX(data_pull!$A:$AE,MATCH(CX$2,data_pull!$B:$B,0),MATCH($A42,data_pull!$2:$2,0)),#REF!*(( 1+CX15/400)))</f>
        <v>858.5</v>
      </c>
      <c r="CY42" s="61">
        <f ca="1">IF(TODAY()&gt;=CY$2,INDEX(data_pull!$A:$AE,MATCH(CY$2,data_pull!$B:$B,0),MATCH($A42,data_pull!$2:$2,0)),#REF!*(( 1+CY15/400)))</f>
        <v>871.9</v>
      </c>
      <c r="CZ42" s="61">
        <f ca="1">IF(TODAY()&gt;=CZ$2,INDEX(data_pull!$A:$AE,MATCH(CZ$2,data_pull!$B:$B,0),MATCH($A42,data_pull!$2:$2,0)),#REF!*(( 1+CZ15/400)))</f>
        <v>876.3</v>
      </c>
      <c r="DA42" s="61">
        <f ca="1">IF(TODAY()&gt;=DA$2,INDEX(data_pull!$A:$AE,MATCH(DA$2,data_pull!$B:$B,0),MATCH($A42,data_pull!$2:$2,0)),#REF!*(( 1+DA15/400)))</f>
        <v>884.3</v>
      </c>
      <c r="DB42" s="61">
        <f ca="1">IF(TODAY()&gt;=DB$2,INDEX(data_pull!$A:$AE,MATCH(DB$2,data_pull!$B:$B,0),MATCH($A42,data_pull!$2:$2,0)),#REF!*(( 1+DB15/400)))</f>
        <v>891.5</v>
      </c>
      <c r="DC42" s="61">
        <f ca="1">IF(TODAY()&gt;=DC$2,INDEX(data_pull!$A:$AE,MATCH(DC$2,data_pull!$B:$B,0),MATCH($A42,data_pull!$2:$2,0)),#REF!*(( 1+DC15/400)))</f>
        <v>905.5</v>
      </c>
      <c r="DD42" s="61">
        <f ca="1">IF(TODAY()&gt;=DD$2,INDEX(data_pull!$A:$AE,MATCH(DD$2,data_pull!$B:$B,0),MATCH($A42,data_pull!$2:$2,0)),#REF!*(( 1+DD15/400)))</f>
        <v>919</v>
      </c>
      <c r="DE42" s="61">
        <f ca="1">IF(TODAY()&gt;=DE$2,INDEX(data_pull!$A:$AE,MATCH(DE$2,data_pull!$B:$B,0),MATCH($A42,data_pull!$2:$2,0)),#REF!*(( 1+DE15/400)))</f>
        <v>938.8</v>
      </c>
      <c r="DF42" s="61">
        <f ca="1">IF(TODAY()&gt;=DF$2,INDEX(data_pull!$A:$AE,MATCH(DF$2,data_pull!$B:$B,0),MATCH($A42,data_pull!$2:$2,0)),DE42*(( 1+DF15/400)))</f>
        <v>945.3</v>
      </c>
      <c r="DG42" s="61">
        <f ca="1">IF(TODAY()&gt;=DG$2,INDEX(data_pull!$A:$AE,MATCH(DG$2,data_pull!$B:$B,0),MATCH($A42,data_pull!$2:$2,0)),DF42*(( 1+DG15/400)))</f>
        <v>955.4</v>
      </c>
      <c r="DH42" s="61">
        <f ca="1">IF(TODAY()&gt;=DH$2,INDEX(data_pull!$A:$AE,MATCH(DH$2,data_pull!$B:$B,0),MATCH($A42,data_pull!$2:$2,0)),DG42*(( 1+DH15/400)))</f>
        <v>969.2</v>
      </c>
      <c r="DI42" s="61">
        <f ca="1">IF(TODAY()&gt;=DI$2,INDEX(data_pull!$A:$AE,MATCH(DI$2,data_pull!$B:$B,0),MATCH($A42,data_pull!$2:$2,0)),DH42*(( 1+DI15/400)))</f>
        <v>985.6</v>
      </c>
      <c r="DJ42" s="61">
        <f ca="1">IF(TODAY()&gt;=DJ$2,INDEX(data_pull!$A:$AE,MATCH(DJ$2,data_pull!$B:$B,0),MATCH($A42,data_pull!$2:$2,0)),DI42*(( 1+DJ15/400)))</f>
        <v>995.9</v>
      </c>
      <c r="DK42" s="61">
        <f ca="1">IF(TODAY()&gt;=DK$2,INDEX(data_pull!$A:$AE,MATCH(DK$2,data_pull!$B:$B,0),MATCH($A42,data_pull!$2:$2,0)),DJ42*(( 1+DK15/400)))</f>
        <v>1016.6</v>
      </c>
      <c r="DL42" s="61">
        <f ca="1">IF(TODAY()&gt;=DL$2,INDEX(data_pull!$A:$AE,MATCH(DL$2,data_pull!$B:$B,0),MATCH($A42,data_pull!$2:$2,0)),DK42*(( 1+DL15/400)))</f>
        <v>1038.5999999999999</v>
      </c>
      <c r="DM42" s="61">
        <f ca="1">IF(TODAY()&gt;=DM$2,INDEX(data_pull!$A:$AE,MATCH(DM$2,data_pull!$B:$B,0),MATCH($A42,data_pull!$2:$2,0)),DL42*(( 1+DM15/400)))</f>
        <v>1053.2</v>
      </c>
      <c r="DN42" s="61">
        <f ca="1">IF(TODAY()&gt;=DN$2,INDEX(data_pull!$A:$AE,MATCH(DN$2,data_pull!$B:$B,0),MATCH($A42,data_pull!$2:$2,0)),DM42*(( 1+DN15/400)))</f>
        <v>1073.9000000000001</v>
      </c>
      <c r="DO42" s="61">
        <f ca="1">IF(TODAY()&gt;=DO$2,INDEX(data_pull!$A:$AE,MATCH(DO$2,data_pull!$B:$B,0),MATCH($A42,data_pull!$2:$2,0)),DN42*(( 1+DO15/400)))</f>
        <v>1095.4000000000001</v>
      </c>
      <c r="DP42" s="61">
        <f ca="1">IF(TODAY()&gt;=DP$2,INDEX(data_pull!$A:$AE,MATCH(DP$2,data_pull!$B:$B,0),MATCH($A42,data_pull!$2:$2,0)),DO42*(( 1+DP15/400)))</f>
        <v>1119.5999999999999</v>
      </c>
      <c r="DQ42" s="61">
        <f ca="1">IF(TODAY()&gt;=DQ$2,INDEX(data_pull!$A:$AE,MATCH(DQ$2,data_pull!$B:$B,0),MATCH($A42,data_pull!$2:$2,0)),DP42*(( 1+DQ15/400)))</f>
        <v>1147.0999999999999</v>
      </c>
      <c r="DR42" s="61">
        <f ca="1">IF(TODAY()&gt;=DR$2,INDEX(data_pull!$A:$AE,MATCH(DR$2,data_pull!$B:$B,0),MATCH($A42,data_pull!$2:$2,0)),DQ42*(( 1+DR15/400)))</f>
        <v>1170.4000000000001</v>
      </c>
      <c r="DS42" s="61">
        <f ca="1">IF(TODAY()&gt;=DS$2,INDEX(data_pull!$A:$AE,MATCH(DS$2,data_pull!$B:$B,0),MATCH($A42,data_pull!$2:$2,0)),DR42*(( 1+DS15/400)))</f>
        <v>1181.0999999999999</v>
      </c>
      <c r="DT42" s="61">
        <f ca="1">IF(TODAY()&gt;=DT$2,INDEX(data_pull!$A:$AE,MATCH(DT$2,data_pull!$B:$B,0),MATCH($A42,data_pull!$2:$2,0)),DS42*(( 1+DT15/400)))</f>
        <v>1198.3</v>
      </c>
      <c r="DU42" s="61">
        <f ca="1">IF(TODAY()&gt;=DU$2,INDEX(data_pull!$A:$AE,MATCH(DU$2,data_pull!$B:$B,0),MATCH($A42,data_pull!$2:$2,0)),DT42*(( 1+DU15/400)))</f>
        <v>1222.9000000000001</v>
      </c>
      <c r="DV42" s="61">
        <f ca="1">IF(TODAY()&gt;=DV$2,INDEX(data_pull!$A:$AE,MATCH(DV$2,data_pull!$B:$B,0),MATCH($A42,data_pull!$2:$2,0)),DU42*(( 1+DV15/400)))</f>
        <v>1252.3</v>
      </c>
      <c r="DW42" s="61">
        <f ca="1">IF(TODAY()&gt;=DW$2,INDEX(data_pull!$A:$AE,MATCH(DW$2,data_pull!$B:$B,0),MATCH($A42,data_pull!$2:$2,0)),DV42*(( 1+DW15/400)))</f>
        <v>1280.9000000000001</v>
      </c>
      <c r="DX42" s="61">
        <f ca="1">IF(TODAY()&gt;=DX$2,INDEX(data_pull!$A:$AE,MATCH(DX$2,data_pull!$B:$B,0),MATCH($A42,data_pull!$2:$2,0)),DW42*(( 1+DX15/400)))</f>
        <v>1278.4000000000001</v>
      </c>
      <c r="DY42" s="61">
        <f ca="1">IF(TODAY()&gt;=DY$2,INDEX(data_pull!$A:$AE,MATCH(DY$2,data_pull!$B:$B,0),MATCH($A42,data_pull!$2:$2,0)),DX42*(( 1+DY15/400)))</f>
        <v>1305.2</v>
      </c>
      <c r="DZ42" s="61">
        <f ca="1">IF(TODAY()&gt;=DZ$2,INDEX(data_pull!$A:$AE,MATCH(DZ$2,data_pull!$B:$B,0),MATCH($A42,data_pull!$2:$2,0)),DY42*(( 1+DZ15/400)))</f>
        <v>1325</v>
      </c>
      <c r="EA42" s="61">
        <f ca="1">IF(TODAY()&gt;=EA$2,INDEX(data_pull!$A:$AE,MATCH(EA$2,data_pull!$B:$B,0),MATCH($A42,data_pull!$2:$2,0)),DZ42*(( 1+EA15/400)))</f>
        <v>1338.8</v>
      </c>
      <c r="EB42" s="61">
        <f ca="1">IF(TODAY()&gt;=EB$2,INDEX(data_pull!$A:$AE,MATCH(EB$2,data_pull!$B:$B,0),MATCH($A42,data_pull!$2:$2,0)),EA42*(( 1+EB15/400)))</f>
        <v>1352.2</v>
      </c>
      <c r="EC42" s="61">
        <f ca="1">IF(TODAY()&gt;=EC$2,INDEX(data_pull!$A:$AE,MATCH(EC$2,data_pull!$B:$B,0),MATCH($A42,data_pull!$2:$2,0)),EB42*(( 1+EC15/400)))</f>
        <v>1366.9</v>
      </c>
      <c r="ED42" s="61">
        <f ca="1">IF(TODAY()&gt;=ED$2,INDEX(data_pull!$A:$AE,MATCH(ED$2,data_pull!$B:$B,0),MATCH($A42,data_pull!$2:$2,0)),#REF!*(( 1+ED15/400)))</f>
        <v>1380</v>
      </c>
      <c r="EE42" s="61">
        <f ca="1">IF(TODAY()&gt;=EE$2,INDEX(data_pull!$A:$AE,MATCH(EE$2,data_pull!$B:$B,0),MATCH($A42,data_pull!$2:$2,0)),#REF!*(( 1+EE15/400)))</f>
        <v>1374</v>
      </c>
      <c r="EF42" s="61">
        <f ca="1">IF(TODAY()&gt;=EF$2,INDEX(data_pull!$A:$AE,MATCH(EF$2,data_pull!$B:$B,0),MATCH($A42,data_pull!$2:$2,0)),#REF!*(( 1+EF15/400)))</f>
        <v>1388.5</v>
      </c>
      <c r="EG42" s="61">
        <f ca="1">IF(TODAY()&gt;=EG$2,INDEX(data_pull!$A:$AE,MATCH(EG$2,data_pull!$B:$B,0),MATCH($A42,data_pull!$2:$2,0)),#REF!*(( 1+EG15/400)))</f>
        <v>1397.3</v>
      </c>
      <c r="EH42" s="61">
        <f ca="1">IF(TODAY()&gt;=EH$2,INDEX(data_pull!$A:$AE,MATCH(EH$2,data_pull!$B:$B,0),MATCH($A42,data_pull!$2:$2,0)),#REF!*(( 1+EH15/400)))</f>
        <v>1416</v>
      </c>
      <c r="EI42" s="61">
        <f ca="1">IF(TODAY()&gt;=EI$2,INDEX(data_pull!$A:$AE,MATCH(EI$2,data_pull!$B:$B,0),MATCH($A42,data_pull!$2:$2,0)),#REF!*(( 1+EI15/400)))</f>
        <v>1437.2</v>
      </c>
      <c r="EJ42" s="61">
        <f ca="1">IF(TODAY()&gt;=EJ$2,INDEX(data_pull!$A:$AE,MATCH(EJ$2,data_pull!$B:$B,0),MATCH($A42,data_pull!$2:$2,0)),#REF!*(( 1+EJ15/400)))</f>
        <v>1455</v>
      </c>
      <c r="EK42" s="61">
        <f ca="1">IF(TODAY()&gt;=EK$2,INDEX(data_pull!$A:$AE,MATCH(EK$2,data_pull!$B:$B,0),MATCH($A42,data_pull!$2:$2,0)),#REF!*(( 1+EK15/400)))</f>
        <v>1480.3</v>
      </c>
      <c r="EL42" s="61">
        <f ca="1">IF(TODAY()&gt;=EL$2,INDEX(data_pull!$A:$AE,MATCH(EL$2,data_pull!$B:$B,0),MATCH($A42,data_pull!$2:$2,0)),#REF!*(( 1+EL15/400)))</f>
        <v>1495.4</v>
      </c>
      <c r="EM42" s="61">
        <f ca="1">IF(TODAY()&gt;=EM$2,INDEX(data_pull!$A:$AE,MATCH(EM$2,data_pull!$B:$B,0),MATCH($A42,data_pull!$2:$2,0)),#REF!*(( 1+EM15/400)))</f>
        <v>1513.9</v>
      </c>
      <c r="EN42" s="61">
        <f ca="1">IF(TODAY()&gt;=EN$2,INDEX(data_pull!$A:$AE,MATCH(EN$2,data_pull!$B:$B,0),MATCH($A42,data_pull!$2:$2,0)),#REF!*(( 1+EN15/400)))</f>
        <v>1539</v>
      </c>
      <c r="EO42" s="61">
        <f ca="1">IF(TODAY()&gt;=EO$2,INDEX(data_pull!$A:$AE,MATCH(EO$2,data_pull!$B:$B,0),MATCH($A42,data_pull!$2:$2,0)),#REF!*(( 1+EO15/400)))</f>
        <v>1565.8</v>
      </c>
      <c r="EP42" s="61">
        <f ca="1">IF(TODAY()&gt;=EP$2,INDEX(data_pull!$A:$AE,MATCH(EP$2,data_pull!$B:$B,0),MATCH($A42,data_pull!$2:$2,0)),#REF!*(( 1+EP15/400)))</f>
        <v>1584.1</v>
      </c>
      <c r="EQ42" s="61">
        <f ca="1">IF(TODAY()&gt;=EQ$2,INDEX(data_pull!$A:$AE,MATCH(EQ$2,data_pull!$B:$B,0),MATCH($A42,data_pull!$2:$2,0)),#REF!*(( 1+EQ15/400)))</f>
        <v>1614.3</v>
      </c>
      <c r="ER42" s="61">
        <f ca="1">IF(TODAY()&gt;=ER$2,INDEX(data_pull!$A:$AE,MATCH(ER$2,data_pull!$B:$B,0),MATCH($A42,data_pull!$2:$2,0)),#REF!*(( 1+ER15/400)))</f>
        <v>1635.7</v>
      </c>
      <c r="ES42" s="61">
        <f ca="1">IF(TODAY()&gt;=ES$2,INDEX(data_pull!$A:$AE,MATCH(ES$2,data_pull!$B:$B,0),MATCH($A42,data_pull!$2:$2,0)),#REF!*(( 1+ES15/400)))</f>
        <v>1660.1</v>
      </c>
      <c r="ET42" s="61">
        <f ca="1">IF(TODAY()&gt;=ET$2,INDEX(data_pull!$A:$AE,MATCH(ET$2,data_pull!$B:$B,0),MATCH($A42,data_pull!$2:$2,0)),#REF!*(( 1+ET15/400)))</f>
        <v>1702</v>
      </c>
      <c r="EU42" s="61">
        <f ca="1">IF(TODAY()&gt;=EU$2,INDEX(data_pull!$A:$AE,MATCH(EU$2,data_pull!$B:$B,0),MATCH($A42,data_pull!$2:$2,0)),#REF!*(( 1+EU15/400)))</f>
        <v>1728.3</v>
      </c>
      <c r="EV42" s="61">
        <f ca="1">IF(TODAY()&gt;=EV$2,INDEX(data_pull!$A:$AE,MATCH(EV$2,data_pull!$B:$B,0),MATCH($A42,data_pull!$2:$2,0)),#REF!*(( 1+EV15/400)))</f>
        <v>1750.7</v>
      </c>
      <c r="EW42" s="61">
        <f ca="1">IF(TODAY()&gt;=EW$2,INDEX(data_pull!$A:$AE,MATCH(EW$2,data_pull!$B:$B,0),MATCH($A42,data_pull!$2:$2,0)),A42*(( 1+EW15/400)))</f>
        <v>1780.3</v>
      </c>
      <c r="EX42" s="61">
        <f ca="1">IF(TODAY()&gt;=EX$2,INDEX(data_pull!$A:$AE,MATCH(EX$2,data_pull!$B:$B,0),MATCH($A42,data_pull!$2:$2,0)),EW42*(( 1+EX15/400)))</f>
        <v>1799</v>
      </c>
      <c r="EY42" s="61">
        <f ca="1">IF(TODAY()&gt;=EY$2,INDEX(data_pull!$A:$AE,MATCH(EY$2,data_pull!$B:$B,0),MATCH($A42,data_pull!$2:$2,0)),EX42*(( 1+EY15/400)))</f>
        <v>1825.6</v>
      </c>
      <c r="EZ42" s="61">
        <f ca="1">IF(TODAY()&gt;=EZ$2,INDEX(data_pull!$A:$AE,MATCH(EZ$2,data_pull!$B:$B,0),MATCH($A42,data_pull!$2:$2,0)),EY42*(( 1+EZ15/400)))</f>
        <v>1858.9</v>
      </c>
      <c r="FA42" s="61">
        <f ca="1">IF(TODAY()&gt;=FA$2,INDEX(data_pull!$A:$AE,MATCH(FA$2,data_pull!$B:$B,0),MATCH($A42,data_pull!$2:$2,0)),EZ42*(( 1+FA15/400)))</f>
        <v>1842.2</v>
      </c>
      <c r="FB42" s="61">
        <f ca="1">IF(TODAY()&gt;=FB$2,INDEX(data_pull!$A:$AE,MATCH(FB$2,data_pull!$B:$B,0),MATCH($A42,data_pull!$2:$2,0)),FA42*(( 1+FB15/400)))</f>
        <v>1836.7</v>
      </c>
      <c r="FC42" s="61">
        <f ca="1">IF(TODAY()&gt;=FC$2,INDEX(data_pull!$A:$AE,MATCH(FC$2,data_pull!$B:$B,0),MATCH($A42,data_pull!$2:$2,0)),FB42*(( 1+FC15/400)))</f>
        <v>1856.7</v>
      </c>
      <c r="FD42" s="61">
        <f ca="1">IF(TODAY()&gt;=FD$2,INDEX(data_pull!$A:$AE,MATCH(FD$2,data_pull!$B:$B,0),MATCH($A42,data_pull!$2:$2,0)),FC42*(( 1+FD15/400)))</f>
        <v>1863.5</v>
      </c>
      <c r="FE42" s="61">
        <f ca="1">IF(TODAY()&gt;=FE$2,INDEX(data_pull!$A:$AE,MATCH(FE$2,data_pull!$B:$B,0),MATCH($A42,data_pull!$2:$2,0)),FD42*(( 1+FE15/400)))</f>
        <v>1864.4</v>
      </c>
      <c r="FF42" s="61">
        <f ca="1">IF(TODAY()&gt;=FF$2,INDEX(data_pull!$A:$AE,MATCH(FF$2,data_pull!$B:$B,0),MATCH($A42,data_pull!$2:$2,0)),FE42*(( 1+FF15/400)))</f>
        <v>1856.2</v>
      </c>
      <c r="FG42" s="61">
        <f ca="1">IF(TODAY()&gt;=FG$2,INDEX(data_pull!$A:$AE,MATCH(FG$2,data_pull!$B:$B,0),MATCH($A42,data_pull!$2:$2,0)),FF42*(( 1+FG15/400)))</f>
        <v>1862.1</v>
      </c>
      <c r="FH42" s="61">
        <f ca="1">IF(TODAY()&gt;=FH$2,INDEX(data_pull!$A:$AE,MATCH(FH$2,data_pull!$B:$B,0),MATCH($A42,data_pull!$2:$2,0)),FG42*(( 1+FH15/400)))</f>
        <v>1855.6</v>
      </c>
      <c r="FI42" s="61">
        <f ca="1">IF(TODAY()&gt;=FI$2,INDEX(data_pull!$A:$AE,MATCH(FI$2,data_pull!$B:$B,0),MATCH($A42,data_pull!$2:$2,0)),FH42*(( 1+FI15/400)))</f>
        <v>1853</v>
      </c>
      <c r="FJ42" s="61">
        <f ca="1">IF(TODAY()&gt;=FJ$2,INDEX(data_pull!$A:$AE,MATCH(FJ$2,data_pull!$B:$B,0),MATCH($A42,data_pull!$2:$2,0)),FI42*(( 1+FJ15/400)))</f>
        <v>1851.2</v>
      </c>
      <c r="FK42" s="61">
        <f ca="1">IF(TODAY()&gt;=FK$2,INDEX(data_pull!$A:$AE,MATCH(FK$2,data_pull!$B:$B,0),MATCH($A42,data_pull!$2:$2,0)),FJ42*(( 1+FK15/400)))</f>
        <v>1856.7</v>
      </c>
      <c r="FL42" s="61">
        <f ca="1">IF(TODAY()&gt;=FL$2,INDEX(data_pull!$A:$AE,MATCH(FL$2,data_pull!$B:$B,0),MATCH($A42,data_pull!$2:$2,0)),FK42*(( 1+FL15/400)))</f>
        <v>1849.5</v>
      </c>
      <c r="FM42" s="61">
        <f ca="1">IF(TODAY()&gt;=FM$2,INDEX(data_pull!$A:$AE,MATCH(FM$2,data_pull!$B:$B,0),MATCH($A42,data_pull!$2:$2,0)),FL42*(( 1+FM15/400)))</f>
        <v>1840.3</v>
      </c>
      <c r="FN42" s="61">
        <f ca="1">IF(TODAY()&gt;=FN$2,INDEX(data_pull!$A:$AE,MATCH(FN$2,data_pull!$B:$B,0),MATCH($A42,data_pull!$2:$2,0)),FM42*(( 1+FN15/400)))</f>
        <v>1849</v>
      </c>
      <c r="FO42" s="61">
        <f ca="1">IF(TODAY()&gt;=FO$2,INDEX(data_pull!$A:$AE,MATCH(FO$2,data_pull!$B:$B,0),MATCH($A42,data_pull!$2:$2,0)),FN42*(( 1+FO15/400)))</f>
        <v>1842.9</v>
      </c>
      <c r="FP42" s="61">
        <f ca="1">IF(TODAY()&gt;=FP$2,INDEX(data_pull!$A:$AE,MATCH(FP$2,data_pull!$B:$B,0),MATCH($A42,data_pull!$2:$2,0)),FO42*(( 1+FP15/400)))</f>
        <v>1846.3</v>
      </c>
      <c r="FQ42" s="61">
        <f ca="1">IF(TODAY()&gt;=FQ$2,INDEX(data_pull!$A:$AE,MATCH(FQ$2,data_pull!$B:$B,0),MATCH($A42,data_pull!$2:$2,0)),FP42*(( 1+FQ15/400)))</f>
        <v>1863.7</v>
      </c>
      <c r="FR42" s="61">
        <f ca="1">IF(TODAY()&gt;=FR$2,INDEX(data_pull!$A:$AE,MATCH(FR$2,data_pull!$B:$B,0),MATCH($A42,data_pull!$2:$2,0)),FQ42*(( 1+FR15/400)))</f>
        <v>1885</v>
      </c>
      <c r="FS42" s="61">
        <f ca="1">IF(TODAY()&gt;=FS$2,INDEX(data_pull!$A:$AE,MATCH(FS$2,data_pull!$B:$B,0),MATCH($A42,data_pull!$2:$2,0)),FR42*(( 1+FS15/400)))</f>
        <v>1899.6</v>
      </c>
      <c r="FT42" s="61">
        <f ca="1">IF(TODAY()&gt;=FT$2,INDEX(data_pull!$A:$AE,MATCH(FT$2,data_pull!$B:$B,0),MATCH($A42,data_pull!$2:$2,0)),FS42*(( 1+FT15/400)))</f>
        <v>1915.7</v>
      </c>
      <c r="FU42" s="61">
        <f ca="1">IF(TODAY()&gt;=FU$2,INDEX(data_pull!$A:$AE,MATCH(FU$2,data_pull!$B:$B,0),MATCH($A42,data_pull!$2:$2,0)),FT42*(( 1+FU15/400)))</f>
        <v>1923</v>
      </c>
      <c r="FV42" s="61">
        <f ca="1">IF(TODAY()&gt;=FV$2,INDEX(data_pull!$A:$AE,MATCH(FV$2,data_pull!$B:$B,0),MATCH($A42,data_pull!$2:$2,0)),FU42*(( 1+FV15/400)))</f>
        <v>1925.9</v>
      </c>
      <c r="FW42" s="61">
        <f ca="1">IF(TODAY()&gt;=FW$2,INDEX(data_pull!$A:$AE,MATCH(FW$2,data_pull!$B:$B,0),MATCH($A42,data_pull!$2:$2,0)),FV42*(( 1+FW15/400)))</f>
        <v>1943.8</v>
      </c>
      <c r="FX42" s="61">
        <f ca="1">IF(TODAY()&gt;=FX$2,INDEX(data_pull!$A:$AE,MATCH(FX$2,data_pull!$B:$B,0),MATCH($A42,data_pull!$2:$2,0)),FW42*(( 1+FX15/400)))</f>
        <v>1963.2</v>
      </c>
      <c r="FY42" s="61">
        <f ca="1">IF(TODAY()&gt;=FY$2,INDEX(data_pull!$A:$AE,MATCH(FY$2,data_pull!$B:$B,0),MATCH($A42,data_pull!$2:$2,0)),FX42*(( 1+FY15/400)))</f>
        <v>1978.6</v>
      </c>
      <c r="FZ42" s="61">
        <f ca="1">IF(TODAY()&gt;=FZ$2,INDEX(data_pull!$A:$AE,MATCH(FZ$2,data_pull!$B:$B,0),MATCH($A42,data_pull!$2:$2,0)),FY42*(( 1+FZ15/400)))</f>
        <v>1974</v>
      </c>
      <c r="GA42" s="61">
        <f ca="1">IF(TODAY()&gt;=GA$2,INDEX(data_pull!$A:$AE,MATCH(GA$2,data_pull!$B:$B,0),MATCH($A42,data_pull!$2:$2,0)),FZ42*(( 1+GA15/400)))</f>
        <v>2016.6</v>
      </c>
      <c r="GB42" s="61">
        <f ca="1">IF(TODAY()&gt;=GB$2,INDEX(data_pull!$A:$AE,MATCH(GB$2,data_pull!$B:$B,0),MATCH($A42,data_pull!$2:$2,0)),GA42*(( 1+GB15/400)))</f>
        <v>2035.5</v>
      </c>
      <c r="GC42" s="61">
        <f ca="1">IF(TODAY()&gt;=GC$2,INDEX(data_pull!$A:$AE,MATCH(GC$2,data_pull!$B:$B,0),MATCH($A42,data_pull!$2:$2,0)),GB42*(( 1+GC15/400)))</f>
        <v>2027.2</v>
      </c>
      <c r="GD42" s="61">
        <f ca="1">IF(TODAY()&gt;=GD$2,INDEX(data_pull!$A:$AE,MATCH(GD$2,data_pull!$B:$B,0),MATCH($A42,data_pull!$2:$2,0)),GC42*(( 1+GD15/400)))</f>
        <v>2039.2</v>
      </c>
      <c r="GE42" s="61">
        <f ca="1">IF(TODAY()&gt;=GE$2,INDEX(data_pull!$A:$AE,MATCH(GE$2,data_pull!$B:$B,0),MATCH($A42,data_pull!$2:$2,0)),GD42*(( 1+GE15/400)))</f>
        <v>2052.9</v>
      </c>
      <c r="GF42" s="61">
        <f ca="1">IF(TODAY()&gt;=GF$2,INDEX(data_pull!$A:$AE,MATCH(GF$2,data_pull!$B:$B,0),MATCH($A42,data_pull!$2:$2,0)),GE42*(( 1+GF15/400)))</f>
        <v>2064.6999999999998</v>
      </c>
      <c r="GG42" s="61">
        <f ca="1">IF(TODAY()&gt;=GG$2,INDEX(data_pull!$A:$AE,MATCH(GG$2,data_pull!$B:$B,0),MATCH($A42,data_pull!$2:$2,0)),GF42*(( 1+GG15/400)))</f>
        <v>2078.3000000000002</v>
      </c>
      <c r="GH42" s="61">
        <f ca="1">IF(TODAY()&gt;=GH$2,INDEX(data_pull!$A:$AE,MATCH(GH$2,data_pull!$B:$B,0),MATCH($A42,data_pull!$2:$2,0)),GG42*(( 1+GH15/400)))</f>
        <v>2093.9</v>
      </c>
      <c r="GI42" s="61">
        <f ca="1">IF(TODAY()&gt;=GI$2,INDEX(data_pull!$A:$AE,MATCH(GI$2,data_pull!$B:$B,0),MATCH($A42,data_pull!$2:$2,0)),GH42*(( 1+GI15/400)))</f>
        <v>2096</v>
      </c>
      <c r="GJ42" s="61">
        <f ca="1">IF(TODAY()&gt;=GJ$2,INDEX(data_pull!$A:$AE,MATCH(GJ$2,data_pull!$B:$B,0),MATCH($A42,data_pull!$2:$2,0)),GI42*(( 1+GJ15/400)))</f>
        <v>2108.5</v>
      </c>
      <c r="GK42" s="61">
        <f ca="1">IF(TODAY()&gt;=GK$2,INDEX(data_pull!$A:$AE,MATCH(GK$2,data_pull!$B:$B,0),MATCH($A42,data_pull!$2:$2,0)),GJ42*(( 1+GK15/400)))</f>
        <v>2138.5</v>
      </c>
      <c r="GL42" s="61">
        <f ca="1">IF(TODAY()&gt;=GL$2,INDEX(data_pull!$A:$AE,MATCH(GL$2,data_pull!$B:$B,0),MATCH($A42,data_pull!$2:$2,0)),GK42*(( 1+GL15/400)))</f>
        <v>2162</v>
      </c>
      <c r="GM42" s="61">
        <f ca="1">IF(TODAY()&gt;=GM$2,INDEX(data_pull!$A:$AE,MATCH(GM$2,data_pull!$B:$B,0),MATCH($A42,data_pull!$2:$2,0)),GL42*(( 1+GM15/400)))</f>
        <v>2193.5</v>
      </c>
      <c r="GN42" s="61">
        <f ca="1">IF(TODAY()&gt;=GN$2,INDEX(data_pull!$A:$AE,MATCH(GN$2,data_pull!$B:$B,0),MATCH($A42,data_pull!$2:$2,0)),GM42*(( 1+GN15/400)))</f>
        <v>2223.6</v>
      </c>
      <c r="GO42" s="61">
        <f ca="1">IF(TODAY()&gt;=GO$2,INDEX(data_pull!$A:$AE,MATCH(GO$2,data_pull!$B:$B,0),MATCH($A42,data_pull!$2:$2,0)),GN42*(( 1+GO15/400)))</f>
        <v>2246.7754709999999</v>
      </c>
      <c r="GP42" s="61">
        <f ca="1">IF(TODAY()&gt;=GP$2,INDEX(data_pull!$A:$AE,MATCH(GP$2,data_pull!$B:$B,0),MATCH($A42,data_pull!$2:$2,0)),GO42*(( 1+GP15/400)))</f>
        <v>2268.715233474315</v>
      </c>
      <c r="GQ42" s="61">
        <f ca="1">IF(TODAY()&gt;=GQ$2,INDEX(data_pull!$A:$AE,MATCH(GQ$2,data_pull!$B:$B,0),MATCH($A42,data_pull!$2:$2,0)),GP42*(( 1+GQ15/400)))</f>
        <v>2291.4194011733093</v>
      </c>
      <c r="GR42" s="61">
        <f ca="1">IF(TODAY()&gt;=GR$2,INDEX(data_pull!$A:$AE,MATCH(GR$2,data_pull!$B:$B,0),MATCH($A42,data_pull!$2:$2,0)),GQ42*(( 1+GR15/400)))</f>
        <v>2314.3049524425278</v>
      </c>
      <c r="GS42" s="61">
        <f ca="1">IF(TODAY()&gt;=GS$2,INDEX(data_pull!$A:$AE,MATCH(GS$2,data_pull!$B:$B,0),MATCH($A42,data_pull!$2:$2,0)),GR42*(( 1+GS15/400)))</f>
        <v>2337.2802148579012</v>
      </c>
      <c r="GT42" s="61">
        <f ca="1">IF(TODAY()&gt;=GT$2,INDEX(data_pull!$A:$AE,MATCH(GT$2,data_pull!$B:$B,0),MATCH($A42,data_pull!$2:$2,0)),GS42*(( 1+GT15/400)))</f>
        <v>2359.6246137119429</v>
      </c>
      <c r="GU42" s="61">
        <f ca="1">IF(TODAY()&gt;=GU$2,INDEX(data_pull!$A:$AE,MATCH(GU$2,data_pull!$B:$B,0),MATCH($A42,data_pull!$2:$2,0)),GT42*(( 1+GU15/400)))</f>
        <v>2381.9761578653292</v>
      </c>
      <c r="GV42" s="61">
        <f ca="1">IF(TODAY()&gt;=GV$2,INDEX(data_pull!$A:$AE,MATCH(GV$2,data_pull!$B:$B,0),MATCH($A42,data_pull!$2:$2,0)),GU42*(( 1+GV15/400)))</f>
        <v>2404.3012294049222</v>
      </c>
      <c r="GW42" s="61">
        <f ca="1">IF(TODAY()&gt;=GW$2,INDEX(data_pull!$A:$AE,MATCH(GW$2,data_pull!$B:$B,0),MATCH($A42,data_pull!$2:$2,0)),GV42*(( 1+GW15/400)))</f>
        <v>2426.3847361970065</v>
      </c>
      <c r="GX42" s="61">
        <f ca="1">IF(TODAY()&gt;=GX$2,INDEX(data_pull!$A:$AE,MATCH(GX$2,data_pull!$B:$B,0),MATCH($A42,data_pull!$2:$2,0)),GW42*(( 1+GX15/400)))</f>
        <v>2448.7499375029029</v>
      </c>
      <c r="GY42" s="61">
        <f ca="1">IF(TODAY()&gt;=GY$2,INDEX(data_pull!$A:$AE,MATCH(GY$2,data_pull!$B:$B,0),MATCH($A42,data_pull!$2:$2,0)),GX42*(( 1+GY15/400)))</f>
        <v>2471.1743650555854</v>
      </c>
      <c r="GZ42" s="61">
        <f ca="1">IF(TODAY()&gt;=GZ$2,INDEX(data_pull!$A:$AE,MATCH(GZ$2,data_pull!$B:$B,0),MATCH($A42,data_pull!$2:$2,0)),GY42*(( 1+GZ15/400)))</f>
        <v>2493.7732546240186</v>
      </c>
      <c r="HA42" s="61">
        <f ca="1">IF(TODAY()&gt;=HA$2,INDEX(data_pull!$A:$AE,MATCH(HA$2,data_pull!$B:$B,0),MATCH($A42,data_pull!$2:$2,0)),GZ42*(( 1+HA15/400)))</f>
        <v>2516.4416535085511</v>
      </c>
      <c r="HB42" s="61">
        <f ca="1">IF(TODAY()&gt;=HB$2,INDEX(data_pull!$A:$AE,MATCH(HB$2,data_pull!$B:$B,0),MATCH($A42,data_pull!$2:$2,0)),HA42*(( 1+HB15/400)))</f>
        <v>2539.2909437224089</v>
      </c>
      <c r="HC42" s="61">
        <f ca="1">IF(TODAY()&gt;=HC$2,INDEX(data_pull!$A:$AE,MATCH(HC$2,data_pull!$B:$B,0),MATCH($A42,data_pull!$2:$2,0)),HB42*(( 1+HC15/400)))</f>
        <v>2562.2715267630965</v>
      </c>
      <c r="HD42" s="61">
        <f ca="1">IF(TODAY()&gt;=HD$2,INDEX(data_pull!$A:$AE,MATCH(HD$2,data_pull!$B:$B,0),MATCH($A42,data_pull!$2:$2,0)),HC42*(( 1+HD15/400)))</f>
        <v>2585.517735189655</v>
      </c>
      <c r="HE42" s="61">
        <f ca="1">IF(TODAY()&gt;=HE$2,INDEX(data_pull!$A:$AE,MATCH(HE$2,data_pull!$B:$B,0),MATCH($A42,data_pull!$2:$2,0)),HD42*(( 1+HE15/400)))</f>
        <v>2609.1299759062745</v>
      </c>
      <c r="HF42" s="61">
        <f ca="1">IF(TODAY()&gt;=HF$2,INDEX(data_pull!$A:$AE,MATCH(HF$2,data_pull!$B:$B,0),MATCH($A42,data_pull!$2:$2,0)),HE42*(( 1+HF15/400)))</f>
        <v>2632.9774238860577</v>
      </c>
      <c r="HG42" s="61">
        <f ca="1">IF(TODAY()&gt;=HG$2,INDEX(data_pull!$A:$AE,MATCH(HG$2,data_pull!$B:$B,0),MATCH($A42,data_pull!$2:$2,0)),HF42*(( 1+HG15/400)))</f>
        <v>2656.904606225622</v>
      </c>
      <c r="HH42" s="61">
        <f ca="1">IF(TODAY()&gt;=HH$2,INDEX(data_pull!$A:$AE,MATCH(HH$2,data_pull!$B:$B,0),MATCH($A42,data_pull!$2:$2,0)),HG42*(( 1+HH15/400)))</f>
        <v>2681.0293000501506</v>
      </c>
      <c r="HI42" s="61">
        <f ca="1">IF(TODAY()&gt;=HI$2,INDEX(data_pull!$A:$AE,MATCH(HI$2,data_pull!$B:$B,0),MATCH($A42,data_pull!$2:$2,0)),HH42*(( 1+HI15/400)))</f>
        <v>2705.2121843366031</v>
      </c>
      <c r="HJ42" s="61">
        <f ca="1">IF(TODAY()&gt;=HJ$2,INDEX(data_pull!$A:$AE,MATCH(HJ$2,data_pull!$B:$B,0),MATCH($A42,data_pull!$2:$2,0)),HI42*(( 1+HJ15/400)))</f>
        <v>2729.4914636910239</v>
      </c>
      <c r="HK42" s="61">
        <f ca="1">IF(TODAY()&gt;=HK$2,INDEX(data_pull!$A:$AE,MATCH(HK$2,data_pull!$B:$B,0),MATCH($A42,data_pull!$2:$2,0)),HJ42*(( 1+HK15/400)))</f>
        <v>2753.7634665318965</v>
      </c>
      <c r="HL42" s="61">
        <f ca="1">IF(TODAY()&gt;=HL$2,INDEX(data_pull!$A:$AE,MATCH(HL$2,data_pull!$B:$B,0),MATCH($A42,data_pull!$2:$2,0)),HK42*(( 1+HL15/400)))</f>
        <v>2778.0723135327066</v>
      </c>
      <c r="HM42" s="61">
        <f ca="1">IF(TODAY()&gt;=HM$2,INDEX(data_pull!$A:$AE,MATCH(HM$2,data_pull!$B:$B,0),MATCH($A42,data_pull!$2:$2,0)),HL42*(( 1+HM15/400)))</f>
        <v>2802.3457203721987</v>
      </c>
      <c r="HN42" s="61">
        <f ca="1">IF(TODAY()&gt;=HN$2,INDEX(data_pull!$A:$AE,MATCH(HN$2,data_pull!$B:$B,0),MATCH($A42,data_pull!$2:$2,0)),HM42*(( 1+HN15/400)))</f>
        <v>2826.6981046822334</v>
      </c>
      <c r="HO42" s="61">
        <f ca="1">IF(TODAY()&gt;=HO$2,INDEX(data_pull!$A:$AE,MATCH(HO$2,data_pull!$B:$B,0),MATCH($A42,data_pull!$2:$2,0)),HN42*(( 1+HO15/400)))</f>
        <v>2851.0218418730237</v>
      </c>
      <c r="HP42" s="61">
        <f ca="1">IF(TODAY()&gt;=HP$2,INDEX(data_pull!$A:$AE,MATCH(HP$2,data_pull!$B:$B,0),MATCH($A42,data_pull!$2:$2,0)),HO42*(( 1+HP15/400)))</f>
        <v>2875.946900325599</v>
      </c>
      <c r="HQ42" s="61">
        <f ca="1">IF(TODAY()&gt;=HQ$2,INDEX(data_pull!$A:$AE,MATCH(HQ$2,data_pull!$B:$B,0),MATCH($A42,data_pull!$2:$2,0)),HP42*(( 1+HQ15/400)))</f>
        <v>2901.111435703448</v>
      </c>
      <c r="HR42" s="61">
        <f ca="1">IF(TODAY()&gt;=HR$2,INDEX(data_pull!$A:$AE,MATCH(HR$2,data_pull!$B:$B,0),MATCH($A42,data_pull!$2:$2,0)),HQ42*(( 1+HR15/400)))</f>
        <v>2926.3656107512465</v>
      </c>
      <c r="HS42" s="61">
        <f ca="1">IF(TODAY()&gt;=HS$2,INDEX(data_pull!$A:$AE,MATCH(HS$2,data_pull!$B:$B,0),MATCH($A42,data_pull!$2:$2,0)),HR42*(( 1+HS15/400)))</f>
        <v>2951.6713573702177</v>
      </c>
      <c r="HT42" s="61">
        <f ca="1">IF(TODAY()&gt;=HT$2,INDEX(data_pull!$A:$AE,MATCH(HT$2,data_pull!$B:$B,0),MATCH($A42,data_pull!$2:$2,0)),HS42*(( 1+HT15/400)))</f>
        <v>2976.7827014430445</v>
      </c>
      <c r="HU42" s="61">
        <f ca="1">IF(TODAY()&gt;=HU$2,INDEX(data_pull!$A:$AE,MATCH(HU$2,data_pull!$B:$B,0),MATCH($A42,data_pull!$2:$2,0)),HT42*(( 1+HU15/400)))</f>
        <v>3001.7802341784127</v>
      </c>
      <c r="HV42" s="61">
        <f ca="1">IF(TODAY()&gt;=HV$2,INDEX(data_pull!$A:$AE,MATCH(HV$2,data_pull!$B:$B,0),MATCH($A42,data_pull!$2:$2,0)),HU42*(( 1+HV15/400)))</f>
        <v>3026.8075768808753</v>
      </c>
      <c r="HW42" s="61">
        <f ca="1">IF(TODAY()&gt;=HW$2,INDEX(data_pull!$A:$AE,MATCH(HW$2,data_pull!$B:$B,0),MATCH($A42,data_pull!$2:$2,0)),HV42*(( 1+HW15/400)))</f>
        <v>3051.9830489015822</v>
      </c>
      <c r="HX42" s="61">
        <f ca="1">IF(TODAY()&gt;=HX$2,INDEX(data_pull!$A:$AE,MATCH(HX$2,data_pull!$B:$B,0),MATCH($A42,data_pull!$2:$2,0)),HW42*(( 1+HX15/400)))</f>
        <v>3077.2610985041092</v>
      </c>
      <c r="HY42" s="61">
        <f ca="1">IF(TODAY()&gt;=HY$2,INDEX(data_pull!$A:$AE,MATCH(HY$2,data_pull!$B:$B,0),MATCH($A42,data_pull!$2:$2,0)),HX42*(( 1+HY15/400)))</f>
        <v>3102.625423108529</v>
      </c>
      <c r="HZ42" s="61">
        <f ca="1">IF(TODAY()&gt;=HZ$2,INDEX(data_pull!$A:$AE,MATCH(HZ$2,data_pull!$B:$B,0),MATCH($A42,data_pull!$2:$2,0)),HY42*(( 1+HZ15/400)))</f>
        <v>3128.1057343958078</v>
      </c>
      <c r="IA42" s="61">
        <f ca="1">IF(TODAY()&gt;=IA$2,INDEX(data_pull!$A:$AE,MATCH(IA$2,data_pull!$B:$B,0),MATCH($A42,data_pull!$2:$2,0)),HZ42*(( 1+IA15/400)))</f>
        <v>3153.6858190388293</v>
      </c>
      <c r="IB42" s="61">
        <f ca="1">IF(TODAY()&gt;=IB$2,INDEX(data_pull!$A:$AE,MATCH(IB$2,data_pull!$B:$B,0),MATCH($A42,data_pull!$2:$2,0)),IA42*(( 1+IB15/400)))</f>
        <v>3179.2937478894241</v>
      </c>
      <c r="IC42" s="61">
        <f ca="1">IF(TODAY()&gt;=IC$2,INDEX(data_pull!$A:$AE,MATCH(IC$2,data_pull!$B:$B,0),MATCH($A42,data_pull!$2:$2,0)),IB42*(( 1+IC15/400)))</f>
        <v>3204.8393731537158</v>
      </c>
      <c r="ID42" s="61"/>
    </row>
    <row r="43" spans="1:238" s="61" customFormat="1">
      <c r="A43" s="101" t="s">
        <v>547</v>
      </c>
    </row>
    <row r="44" spans="1:238" s="61" customFormat="1">
      <c r="A44" s="73" t="s">
        <v>13</v>
      </c>
      <c r="B44" s="61">
        <f ca="1">IF(TODAY()&gt;=B$2,INDEX(data_pull!$A:$AE,MATCH(B$2,data_pull!$B:$B,0),MATCH($A44,data_pull!$2:$2,0)),#REF!*(( 1+B17/400)))</f>
        <v>7</v>
      </c>
      <c r="C44" s="61">
        <f ca="1">IF(TODAY()&gt;=C$2,INDEX(data_pull!$A:$AE,MATCH(C$2,data_pull!$B:$B,0),MATCH($A44,data_pull!$2:$2,0)),#REF!*(( 1+C17/400)))</f>
        <v>7.2</v>
      </c>
      <c r="D44" s="61">
        <f ca="1">IF(TODAY()&gt;=D$2,INDEX(data_pull!$A:$AE,MATCH(D$2,data_pull!$B:$B,0),MATCH($A44,data_pull!$2:$2,0)),#REF!*(( 1+D17/400)))</f>
        <v>7.3</v>
      </c>
      <c r="E44" s="61">
        <f ca="1">IF(TODAY()&gt;=E$2,INDEX(data_pull!$A:$AE,MATCH(E$2,data_pull!$B:$B,0),MATCH($A44,data_pull!$2:$2,0)),#REF!*(( 1+E17/400)))</f>
        <v>7.5</v>
      </c>
      <c r="F44" s="61">
        <f ca="1">IF(TODAY()&gt;=F$2,INDEX(data_pull!$A:$AE,MATCH(F$2,data_pull!$B:$B,0),MATCH($A44,data_pull!$2:$2,0)),#REF!*(( 1+F17/400)))</f>
        <v>7.8</v>
      </c>
      <c r="G44" s="61">
        <f ca="1">IF(TODAY()&gt;=G$2,INDEX(data_pull!$A:$AE,MATCH(G$2,data_pull!$B:$B,0),MATCH($A44,data_pull!$2:$2,0)),#REF!*(( 1+G17/400)))</f>
        <v>8</v>
      </c>
      <c r="H44" s="61">
        <f ca="1">IF(TODAY()&gt;=H$2,INDEX(data_pull!$A:$AE,MATCH(H$2,data_pull!$B:$B,0),MATCH($A44,data_pull!$2:$2,0)),#REF!*(( 1+H17/400)))</f>
        <v>8.1</v>
      </c>
      <c r="I44" s="61">
        <f ca="1">IF(TODAY()&gt;=I$2,INDEX(data_pull!$A:$AE,MATCH(I$2,data_pull!$B:$B,0),MATCH($A44,data_pull!$2:$2,0)),#REF!*(( 1+I17/400)))</f>
        <v>8.3000000000000007</v>
      </c>
      <c r="J44" s="61">
        <f ca="1">IF(TODAY()&gt;=J$2,INDEX(data_pull!$A:$AE,MATCH(J$2,data_pull!$B:$B,0),MATCH($A44,data_pull!$2:$2,0)),#REF!*(( 1+J17/400)))</f>
        <v>8.5</v>
      </c>
      <c r="K44" s="61">
        <f ca="1">IF(TODAY()&gt;=K$2,INDEX(data_pull!$A:$AE,MATCH(K$2,data_pull!$B:$B,0),MATCH($A44,data_pull!$2:$2,0)),#REF!*(( 1+K17/400)))</f>
        <v>8.6999999999999993</v>
      </c>
      <c r="L44" s="61">
        <f ca="1">IF(TODAY()&gt;=L$2,INDEX(data_pull!$A:$AE,MATCH(L$2,data_pull!$B:$B,0),MATCH($A44,data_pull!$2:$2,0)),#REF!*(( 1+L17/400)))</f>
        <v>8.9</v>
      </c>
      <c r="M44" s="61">
        <f ca="1">IF(TODAY()&gt;=M$2,INDEX(data_pull!$A:$AE,MATCH(M$2,data_pull!$B:$B,0),MATCH($A44,data_pull!$2:$2,0)),#REF!*(( 1+M17/400)))</f>
        <v>9.1999999999999993</v>
      </c>
      <c r="N44" s="61">
        <f ca="1">IF(TODAY()&gt;=N$2,INDEX(data_pull!$A:$AE,MATCH(N$2,data_pull!$B:$B,0),MATCH($A44,data_pull!$2:$2,0)),#REF!*(( 1+N17/400)))</f>
        <v>9.5</v>
      </c>
      <c r="O44" s="61">
        <f ca="1">IF(TODAY()&gt;=O$2,INDEX(data_pull!$A:$AE,MATCH(O$2,data_pull!$B:$B,0),MATCH($A44,data_pull!$2:$2,0)),#REF!*(( 1+O17/400)))</f>
        <v>10</v>
      </c>
      <c r="P44" s="61">
        <f ca="1">IF(TODAY()&gt;=P$2,INDEX(data_pull!$A:$AE,MATCH(P$2,data_pull!$B:$B,0),MATCH($A44,data_pull!$2:$2,0)),#REF!*(( 1+P17/400)))</f>
        <v>10.5</v>
      </c>
      <c r="Q44" s="61">
        <f ca="1">IF(TODAY()&gt;=Q$2,INDEX(data_pull!$A:$AE,MATCH(Q$2,data_pull!$B:$B,0),MATCH($A44,data_pull!$2:$2,0)),#REF!*(( 1+Q17/400)))</f>
        <v>11</v>
      </c>
      <c r="R44" s="61">
        <f ca="1">IF(TODAY()&gt;=R$2,INDEX(data_pull!$A:$AE,MATCH(R$2,data_pull!$B:$B,0),MATCH($A44,data_pull!$2:$2,0)),#REF!*(( 1+R17/400)))</f>
        <v>11.7</v>
      </c>
      <c r="S44" s="61">
        <f ca="1">IF(TODAY()&gt;=S$2,INDEX(data_pull!$A:$AE,MATCH(S$2,data_pull!$B:$B,0),MATCH($A44,data_pull!$2:$2,0)),#REF!*(( 1+S17/400)))</f>
        <v>12.4</v>
      </c>
      <c r="T44" s="61">
        <f ca="1">IF(TODAY()&gt;=T$2,INDEX(data_pull!$A:$AE,MATCH(T$2,data_pull!$B:$B,0),MATCH($A44,data_pull!$2:$2,0)),#REF!*(( 1+T17/400)))</f>
        <v>13.1</v>
      </c>
      <c r="U44" s="61">
        <f ca="1">IF(TODAY()&gt;=U$2,INDEX(data_pull!$A:$AE,MATCH(U$2,data_pull!$B:$B,0),MATCH($A44,data_pull!$2:$2,0)),#REF!*(( 1+U17/400)))</f>
        <v>13.8</v>
      </c>
      <c r="V44" s="61">
        <f ca="1">IF(TODAY()&gt;=V$2,INDEX(data_pull!$A:$AE,MATCH(V$2,data_pull!$B:$B,0),MATCH($A44,data_pull!$2:$2,0)),U44*(( 1+V17/400)))</f>
        <v>14.5</v>
      </c>
      <c r="W44" s="61">
        <f ca="1">IF(TODAY()&gt;=W$2,INDEX(data_pull!$A:$AE,MATCH(W$2,data_pull!$B:$B,0),MATCH($A44,data_pull!$2:$2,0)),V44*(( 1+W17/400)))</f>
        <v>15.2</v>
      </c>
      <c r="X44" s="61">
        <f ca="1">IF(TODAY()&gt;=X$2,INDEX(data_pull!$A:$AE,MATCH(X$2,data_pull!$B:$B,0),MATCH($A44,data_pull!$2:$2,0)),W44*(( 1+X17/400)))</f>
        <v>16</v>
      </c>
      <c r="Y44" s="61">
        <f ca="1">IF(TODAY()&gt;=Y$2,INDEX(data_pull!$A:$AE,MATCH(Y$2,data_pull!$B:$B,0),MATCH($A44,data_pull!$2:$2,0)),X44*(( 1+Y17/400)))</f>
        <v>16.8</v>
      </c>
      <c r="Z44" s="61">
        <f ca="1">IF(TODAY()&gt;=Z$2,INDEX(data_pull!$A:$AE,MATCH(Z$2,data_pull!$B:$B,0),MATCH($A44,data_pull!$2:$2,0)),Y44*(( 1+Z17/400)))</f>
        <v>17.600000000000001</v>
      </c>
      <c r="AA44" s="61">
        <f ca="1">IF(TODAY()&gt;=AA$2,INDEX(data_pull!$A:$AE,MATCH(AA$2,data_pull!$B:$B,0),MATCH($A44,data_pull!$2:$2,0)),Z44*(( 1+AA17/400)))</f>
        <v>18.399999999999999</v>
      </c>
      <c r="AB44" s="61">
        <f ca="1">IF(TODAY()&gt;=AB$2,INDEX(data_pull!$A:$AE,MATCH(AB$2,data_pull!$B:$B,0),MATCH($A44,data_pull!$2:$2,0)),AA44*(( 1+AB17/400)))</f>
        <v>19.2</v>
      </c>
      <c r="AC44" s="61">
        <f ca="1">IF(TODAY()&gt;=AC$2,INDEX(data_pull!$A:$AE,MATCH(AC$2,data_pull!$B:$B,0),MATCH($A44,data_pull!$2:$2,0)),AB44*(( 1+AC17/400)))</f>
        <v>20</v>
      </c>
      <c r="AD44" s="61">
        <f ca="1">IF(TODAY()&gt;=AD$2,INDEX(data_pull!$A:$AE,MATCH(AD$2,data_pull!$B:$B,0),MATCH($A44,data_pull!$2:$2,0)),AC44*(( 1+AD17/400)))</f>
        <v>20.9</v>
      </c>
      <c r="AE44" s="61">
        <f ca="1">IF(TODAY()&gt;=AE$2,INDEX(data_pull!$A:$AE,MATCH(AE$2,data_pull!$B:$B,0),MATCH($A44,data_pull!$2:$2,0)),AD44*(( 1+AE17/400)))</f>
        <v>21.7</v>
      </c>
      <c r="AF44" s="61">
        <f ca="1">IF(TODAY()&gt;=AF$2,INDEX(data_pull!$A:$AE,MATCH(AF$2,data_pull!$B:$B,0),MATCH($A44,data_pull!$2:$2,0)),AE44*(( 1+AF17/400)))</f>
        <v>22.5</v>
      </c>
      <c r="AG44" s="61">
        <f ca="1">IF(TODAY()&gt;=AG$2,INDEX(data_pull!$A:$AE,MATCH(AG$2,data_pull!$B:$B,0),MATCH($A44,data_pull!$2:$2,0)),AF44*(( 1+AG17/400)))</f>
        <v>23.3</v>
      </c>
      <c r="AH44" s="61">
        <f ca="1">IF(TODAY()&gt;=AH$2,INDEX(data_pull!$A:$AE,MATCH(AH$2,data_pull!$B:$B,0),MATCH($A44,data_pull!$2:$2,0)),AG44*(( 1+AH17/400)))</f>
        <v>24.2</v>
      </c>
      <c r="AI44" s="61">
        <f ca="1">IF(TODAY()&gt;=AI$2,INDEX(data_pull!$A:$AE,MATCH(AI$2,data_pull!$B:$B,0),MATCH($A44,data_pull!$2:$2,0)),AH44*(( 1+AI17/400)))</f>
        <v>25</v>
      </c>
      <c r="AJ44" s="61">
        <f ca="1">IF(TODAY()&gt;=AJ$2,INDEX(data_pull!$A:$AE,MATCH(AJ$2,data_pull!$B:$B,0),MATCH($A44,data_pull!$2:$2,0)),AI44*(( 1+AJ17/400)))</f>
        <v>26</v>
      </c>
      <c r="AK44" s="61">
        <f ca="1">IF(TODAY()&gt;=AK$2,INDEX(data_pull!$A:$AE,MATCH(AK$2,data_pull!$B:$B,0),MATCH($A44,data_pull!$2:$2,0)),AJ44*(( 1+AK17/400)))</f>
        <v>27</v>
      </c>
      <c r="AL44" s="61">
        <f ca="1">IF(TODAY()&gt;=AL$2,INDEX(data_pull!$A:$AE,MATCH(AL$2,data_pull!$B:$B,0),MATCH($A44,data_pull!$2:$2,0)),AK44*(( 1+AL17/400)))</f>
        <v>28</v>
      </c>
      <c r="AM44" s="61">
        <f ca="1">IF(TODAY()&gt;=AM$2,INDEX(data_pull!$A:$AE,MATCH(AM$2,data_pull!$B:$B,0),MATCH($A44,data_pull!$2:$2,0)),AL44*(( 1+AM17/400)))</f>
        <v>29.2</v>
      </c>
      <c r="AN44" s="61">
        <f ca="1">IF(TODAY()&gt;=AN$2,INDEX(data_pull!$A:$AE,MATCH(AN$2,data_pull!$B:$B,0),MATCH($A44,data_pull!$2:$2,0)),AM44*(( 1+AN17/400)))</f>
        <v>30.5</v>
      </c>
      <c r="AO44" s="61">
        <f ca="1">IF(TODAY()&gt;=AO$2,INDEX(data_pull!$A:$AE,MATCH(AO$2,data_pull!$B:$B,0),MATCH($A44,data_pull!$2:$2,0)),AN44*(( 1+AO17/400)))</f>
        <v>32</v>
      </c>
      <c r="AP44" s="61">
        <f ca="1">IF(TODAY()&gt;=AP$2,INDEX(data_pull!$A:$AE,MATCH(AP$2,data_pull!$B:$B,0),MATCH($A44,data_pull!$2:$2,0)),AO44*(( 1+AP17/400)))</f>
        <v>33.6</v>
      </c>
      <c r="AQ44" s="61">
        <f ca="1">IF(TODAY()&gt;=AQ$2,INDEX(data_pull!$A:$AE,MATCH(AQ$2,data_pull!$B:$B,0),MATCH($A44,data_pull!$2:$2,0)),AP44*(( 1+AQ17/400)))</f>
        <v>35.299999999999997</v>
      </c>
      <c r="AR44" s="61">
        <f ca="1">IF(TODAY()&gt;=AR$2,INDEX(data_pull!$A:$AE,MATCH(AR$2,data_pull!$B:$B,0),MATCH($A44,data_pull!$2:$2,0)),AQ44*(( 1+AR17/400)))</f>
        <v>37</v>
      </c>
      <c r="AS44" s="61">
        <f ca="1">IF(TODAY()&gt;=AS$2,INDEX(data_pull!$A:$AE,MATCH(AS$2,data_pull!$B:$B,0),MATCH($A44,data_pull!$2:$2,0)),AR44*(( 1+AS17/400)))</f>
        <v>38.799999999999997</v>
      </c>
      <c r="AT44" s="61">
        <f ca="1">IF(TODAY()&gt;=AT$2,INDEX(data_pull!$A:$AE,MATCH(AT$2,data_pull!$B:$B,0),MATCH($A44,data_pull!$2:$2,0)),#REF!*(( 1+AT17/400)))</f>
        <v>40.700000000000003</v>
      </c>
      <c r="AU44" s="61">
        <f ca="1">IF(TODAY()&gt;=AU$2,INDEX(data_pull!$A:$AE,MATCH(AU$2,data_pull!$B:$B,0),MATCH($A44,data_pull!$2:$2,0)),#REF!*(( 1+AU17/400)))</f>
        <v>42.6</v>
      </c>
      <c r="AV44" s="61">
        <f ca="1">IF(TODAY()&gt;=AV$2,INDEX(data_pull!$A:$AE,MATCH(AV$2,data_pull!$B:$B,0),MATCH($A44,data_pull!$2:$2,0)),#REF!*(( 1+AV17/400)))</f>
        <v>44.4</v>
      </c>
      <c r="AW44" s="61">
        <f ca="1">IF(TODAY()&gt;=AW$2,INDEX(data_pull!$A:$AE,MATCH(AW$2,data_pull!$B:$B,0),MATCH($A44,data_pull!$2:$2,0)),#REF!*(( 1+AW17/400)))</f>
        <v>46.3</v>
      </c>
      <c r="AX44" s="61">
        <f ca="1">IF(TODAY()&gt;=AX$2,INDEX(data_pull!$A:$AE,MATCH(AX$2,data_pull!$B:$B,0),MATCH($A44,data_pull!$2:$2,0)),#REF!*(( 1+AX17/400)))</f>
        <v>48.2</v>
      </c>
      <c r="AY44" s="61">
        <f ca="1">IF(TODAY()&gt;=AY$2,INDEX(data_pull!$A:$AE,MATCH(AY$2,data_pull!$B:$B,0),MATCH($A44,data_pull!$2:$2,0)),#REF!*(( 1+AY17/400)))</f>
        <v>50.1</v>
      </c>
      <c r="AZ44" s="61">
        <f ca="1">IF(TODAY()&gt;=AZ$2,INDEX(data_pull!$A:$AE,MATCH(AZ$2,data_pull!$B:$B,0),MATCH($A44,data_pull!$2:$2,0)),#REF!*(( 1+AZ17/400)))</f>
        <v>51.8</v>
      </c>
      <c r="BA44" s="61">
        <f ca="1">IF(TODAY()&gt;=BA$2,INDEX(data_pull!$A:$AE,MATCH(BA$2,data_pull!$B:$B,0),MATCH($A44,data_pull!$2:$2,0)),#REF!*(( 1+BA17/400)))</f>
        <v>53.6</v>
      </c>
      <c r="BB44" s="61">
        <f ca="1">IF(TODAY()&gt;=BB$2,INDEX(data_pull!$A:$AE,MATCH(BB$2,data_pull!$B:$B,0),MATCH($A44,data_pull!$2:$2,0)),#REF!*(( 1+BB17/400)))</f>
        <v>55.2</v>
      </c>
      <c r="BC44" s="61">
        <f ca="1">IF(TODAY()&gt;=BC$2,INDEX(data_pull!$A:$AE,MATCH(BC$2,data_pull!$B:$B,0),MATCH($A44,data_pull!$2:$2,0)),#REF!*(( 1+BC17/400)))</f>
        <v>56.9</v>
      </c>
      <c r="BD44" s="61">
        <f ca="1">IF(TODAY()&gt;=BD$2,INDEX(data_pull!$A:$AE,MATCH(BD$2,data_pull!$B:$B,0),MATCH($A44,data_pull!$2:$2,0)),#REF!*(( 1+BD17/400)))</f>
        <v>58.7</v>
      </c>
      <c r="BE44" s="61">
        <f ca="1">IF(TODAY()&gt;=BE$2,INDEX(data_pull!$A:$AE,MATCH(BE$2,data_pull!$B:$B,0),MATCH($A44,data_pull!$2:$2,0)),#REF!*(( 1+BE17/400)))</f>
        <v>60.4</v>
      </c>
      <c r="BF44" s="61">
        <f ca="1">IF(TODAY()&gt;=BF$2,INDEX(data_pull!$A:$AE,MATCH(BF$2,data_pull!$B:$B,0),MATCH($A44,data_pull!$2:$2,0)),#REF!*(( 1+BF17/400)))</f>
        <v>62.5</v>
      </c>
      <c r="BG44" s="61">
        <f ca="1">IF(TODAY()&gt;=BG$2,INDEX(data_pull!$A:$AE,MATCH(BG$2,data_pull!$B:$B,0),MATCH($A44,data_pull!$2:$2,0)),#REF!*(( 1+BG17/400)))</f>
        <v>64.099999999999994</v>
      </c>
      <c r="BH44" s="61">
        <f ca="1">IF(TODAY()&gt;=BH$2,INDEX(data_pull!$A:$AE,MATCH(BH$2,data_pull!$B:$B,0),MATCH($A44,data_pull!$2:$2,0)),#REF!*(( 1+BH17/400)))</f>
        <v>65.599999999999994</v>
      </c>
      <c r="BI44" s="61">
        <f ca="1">IF(TODAY()&gt;=BI$2,INDEX(data_pull!$A:$AE,MATCH(BI$2,data_pull!$B:$B,0),MATCH($A44,data_pull!$2:$2,0)),#REF!*(( 1+BI17/400)))</f>
        <v>66.900000000000006</v>
      </c>
      <c r="BJ44" s="61">
        <f ca="1">IF(TODAY()&gt;=BJ$2,INDEX(data_pull!$A:$AE,MATCH(BJ$2,data_pull!$B:$B,0),MATCH($A44,data_pull!$2:$2,0)),#REF!*(( 1+BJ17/400)))</f>
        <v>67.900000000000006</v>
      </c>
      <c r="BK44" s="61">
        <f ca="1">IF(TODAY()&gt;=BK$2,INDEX(data_pull!$A:$AE,MATCH(BK$2,data_pull!$B:$B,0),MATCH($A44,data_pull!$2:$2,0)),#REF!*(( 1+BK17/400)))</f>
        <v>69.099999999999994</v>
      </c>
      <c r="BL44" s="61">
        <f ca="1">IF(TODAY()&gt;=BL$2,INDEX(data_pull!$A:$AE,MATCH(BL$2,data_pull!$B:$B,0),MATCH($A44,data_pull!$2:$2,0)),#REF!*(( 1+BL17/400)))</f>
        <v>70.3</v>
      </c>
      <c r="BM44" s="61">
        <f ca="1">IF(TODAY()&gt;=BM$2,INDEX(data_pull!$A:$AE,MATCH(BM$2,data_pull!$B:$B,0),MATCH($A44,data_pull!$2:$2,0)),#REF!*(( 1+BM17/400)))</f>
        <v>71.599999999999994</v>
      </c>
      <c r="BN44" s="61">
        <f ca="1">IF(TODAY()&gt;=BN$2,INDEX(data_pull!$A:$AE,MATCH(BN$2,data_pull!$B:$B,0),MATCH($A44,data_pull!$2:$2,0)),BM44*(( 1+BN17/400)))</f>
        <v>73</v>
      </c>
      <c r="BO44" s="61">
        <f ca="1">IF(TODAY()&gt;=BO$2,INDEX(data_pull!$A:$AE,MATCH(BO$2,data_pull!$B:$B,0),MATCH($A44,data_pull!$2:$2,0)),BN44*(( 1+BO17/400)))</f>
        <v>74.5</v>
      </c>
      <c r="BP44" s="61">
        <f ca="1">IF(TODAY()&gt;=BP$2,INDEX(data_pull!$A:$AE,MATCH(BP$2,data_pull!$B:$B,0),MATCH($A44,data_pull!$2:$2,0)),BO44*(( 1+BP17/400)))</f>
        <v>76</v>
      </c>
      <c r="BQ44" s="61">
        <f ca="1">IF(TODAY()&gt;=BQ$2,INDEX(data_pull!$A:$AE,MATCH(BQ$2,data_pull!$B:$B,0),MATCH($A44,data_pull!$2:$2,0)),BP44*(( 1+BQ17/400)))</f>
        <v>77.599999999999994</v>
      </c>
      <c r="BR44" s="61">
        <f ca="1">IF(TODAY()&gt;=BR$2,INDEX(data_pull!$A:$AE,MATCH(BR$2,data_pull!$B:$B,0),MATCH($A44,data_pull!$2:$2,0)),BQ44*(( 1+BR17/400)))</f>
        <v>79.599999999999994</v>
      </c>
      <c r="BS44" s="61">
        <f ca="1">IF(TODAY()&gt;=BS$2,INDEX(data_pull!$A:$AE,MATCH(BS$2,data_pull!$B:$B,0),MATCH($A44,data_pull!$2:$2,0)),BR44*(( 1+BS17/400)))</f>
        <v>81.099999999999994</v>
      </c>
      <c r="BT44" s="61">
        <f ca="1">IF(TODAY()&gt;=BT$2,INDEX(data_pull!$A:$AE,MATCH(BT$2,data_pull!$B:$B,0),MATCH($A44,data_pull!$2:$2,0)),BS44*(( 1+BT17/400)))</f>
        <v>82.3</v>
      </c>
      <c r="BU44" s="61">
        <f ca="1">IF(TODAY()&gt;=BU$2,INDEX(data_pull!$A:$AE,MATCH(BU$2,data_pull!$B:$B,0),MATCH($A44,data_pull!$2:$2,0)),BT44*(( 1+BU17/400)))</f>
        <v>83.3</v>
      </c>
      <c r="BV44" s="61">
        <f ca="1">IF(TODAY()&gt;=BV$2,INDEX(data_pull!$A:$AE,MATCH(BV$2,data_pull!$B:$B,0),MATCH($A44,data_pull!$2:$2,0)),BU44*(( 1+BV17/400)))</f>
        <v>83.4</v>
      </c>
      <c r="BW44" s="61">
        <f ca="1">IF(TODAY()&gt;=BW$2,INDEX(data_pull!$A:$AE,MATCH(BW$2,data_pull!$B:$B,0),MATCH($A44,data_pull!$2:$2,0)),BV44*(( 1+BW17/400)))</f>
        <v>85</v>
      </c>
      <c r="BX44" s="61">
        <f ca="1">IF(TODAY()&gt;=BX$2,INDEX(data_pull!$A:$AE,MATCH(BX$2,data_pull!$B:$B,0),MATCH($A44,data_pull!$2:$2,0)),BW44*(( 1+BX17/400)))</f>
        <v>87</v>
      </c>
      <c r="BY44" s="61">
        <f ca="1">IF(TODAY()&gt;=BY$2,INDEX(data_pull!$A:$AE,MATCH(BY$2,data_pull!$B:$B,0),MATCH($A44,data_pull!$2:$2,0)),BX44*(( 1+BY17/400)))</f>
        <v>89.7</v>
      </c>
      <c r="BZ44" s="61">
        <f ca="1">IF(TODAY()&gt;=BZ$2,INDEX(data_pull!$A:$AE,MATCH(BZ$2,data_pull!$B:$B,0),MATCH($A44,data_pull!$2:$2,0)),BY44*(( 1+BZ17/400)))</f>
        <v>93.8</v>
      </c>
      <c r="CA44" s="61">
        <f ca="1">IF(TODAY()&gt;=CA$2,INDEX(data_pull!$A:$AE,MATCH(CA$2,data_pull!$B:$B,0),MATCH($A44,data_pull!$2:$2,0)),BZ44*(( 1+CA17/400)))</f>
        <v>96.9</v>
      </c>
      <c r="CB44" s="61">
        <f ca="1">IF(TODAY()&gt;=CB$2,INDEX(data_pull!$A:$AE,MATCH(CB$2,data_pull!$B:$B,0),MATCH($A44,data_pull!$2:$2,0)),CA44*(( 1+CB17/400)))</f>
        <v>99.7</v>
      </c>
      <c r="CC44" s="61">
        <f ca="1">IF(TODAY()&gt;=CC$2,INDEX(data_pull!$A:$AE,MATCH(CC$2,data_pull!$B:$B,0),MATCH($A44,data_pull!$2:$2,0)),CB44*(( 1+CC17/400)))</f>
        <v>102.3</v>
      </c>
      <c r="CD44" s="61">
        <f ca="1">IF(TODAY()&gt;=CD$2,INDEX(data_pull!$A:$AE,MATCH(CD$2,data_pull!$B:$B,0),MATCH($A44,data_pull!$2:$2,0)),CC44*(( 1+CD17/400)))</f>
        <v>104.3</v>
      </c>
      <c r="CE44" s="61">
        <f ca="1">IF(TODAY()&gt;=CE$2,INDEX(data_pull!$A:$AE,MATCH(CE$2,data_pull!$B:$B,0),MATCH($A44,data_pull!$2:$2,0)),CD44*(( 1+CE17/400)))</f>
        <v>106.5</v>
      </c>
      <c r="CF44" s="61">
        <f ca="1">IF(TODAY()&gt;=CF$2,INDEX(data_pull!$A:$AE,MATCH(CF$2,data_pull!$B:$B,0),MATCH($A44,data_pull!$2:$2,0)),CE44*(( 1+CF17/400)))</f>
        <v>108.7</v>
      </c>
      <c r="CG44" s="61">
        <f ca="1">IF(TODAY()&gt;=CG$2,INDEX(data_pull!$A:$AE,MATCH(CG$2,data_pull!$B:$B,0),MATCH($A44,data_pull!$2:$2,0)),CF44*(( 1+CG17/400)))</f>
        <v>111</v>
      </c>
      <c r="CH44" s="61">
        <f ca="1">IF(TODAY()&gt;=CH$2,INDEX(data_pull!$A:$AE,MATCH(CH$2,data_pull!$B:$B,0),MATCH($A44,data_pull!$2:$2,0)),CG44*(( 1+CH17/400)))</f>
        <v>112.9</v>
      </c>
      <c r="CI44" s="61">
        <f ca="1">IF(TODAY()&gt;=CI$2,INDEX(data_pull!$A:$AE,MATCH(CI$2,data_pull!$B:$B,0),MATCH($A44,data_pull!$2:$2,0)),CH44*(( 1+CI17/400)))</f>
        <v>115.7</v>
      </c>
      <c r="CJ44" s="61">
        <f ca="1">IF(TODAY()&gt;=CJ$2,INDEX(data_pull!$A:$AE,MATCH(CJ$2,data_pull!$B:$B,0),MATCH($A44,data_pull!$2:$2,0)),CI44*(( 1+CJ17/400)))</f>
        <v>118.9</v>
      </c>
      <c r="CK44" s="61">
        <f ca="1">IF(TODAY()&gt;=CK$2,INDEX(data_pull!$A:$AE,MATCH(CK$2,data_pull!$B:$B,0),MATCH($A44,data_pull!$2:$2,0)),CJ44*(( 1+CK17/400)))</f>
        <v>122.5</v>
      </c>
      <c r="CL44" s="61">
        <f ca="1">IF(TODAY()&gt;=CL$2,INDEX(data_pull!$A:$AE,MATCH(CL$2,data_pull!$B:$B,0),MATCH($A44,data_pull!$2:$2,0)),#REF!*(( 1+CL17/400)))</f>
        <v>127.2</v>
      </c>
      <c r="CM44" s="61">
        <f ca="1">IF(TODAY()&gt;=CM$2,INDEX(data_pull!$A:$AE,MATCH(CM$2,data_pull!$B:$B,0),MATCH($A44,data_pull!$2:$2,0)),#REF!*(( 1+CM17/400)))</f>
        <v>131</v>
      </c>
      <c r="CN44" s="61">
        <f ca="1">IF(TODAY()&gt;=CN$2,INDEX(data_pull!$A:$AE,MATCH(CN$2,data_pull!$B:$B,0),MATCH($A44,data_pull!$2:$2,0)),#REF!*(( 1+CN17/400)))</f>
        <v>134.5</v>
      </c>
      <c r="CO44" s="61">
        <f ca="1">IF(TODAY()&gt;=CO$2,INDEX(data_pull!$A:$AE,MATCH(CO$2,data_pull!$B:$B,0),MATCH($A44,data_pull!$2:$2,0)),#REF!*(( 1+CO17/400)))</f>
        <v>137.69999999999999</v>
      </c>
      <c r="CP44" s="61">
        <f ca="1">IF(TODAY()&gt;=CP$2,INDEX(data_pull!$A:$AE,MATCH(CP$2,data_pull!$B:$B,0),MATCH($A44,data_pull!$2:$2,0)),#REF!*(( 1+CP17/400)))</f>
        <v>143.4</v>
      </c>
      <c r="CQ44" s="61">
        <f ca="1">IF(TODAY()&gt;=CQ$2,INDEX(data_pull!$A:$AE,MATCH(CQ$2,data_pull!$B:$B,0),MATCH($A44,data_pull!$2:$2,0)),#REF!*(( 1+CQ17/400)))</f>
        <v>144.69999999999999</v>
      </c>
      <c r="CR44" s="61">
        <f ca="1">IF(TODAY()&gt;=CR$2,INDEX(data_pull!$A:$AE,MATCH(CR$2,data_pull!$B:$B,0),MATCH($A44,data_pull!$2:$2,0)),#REF!*(( 1+CR17/400)))</f>
        <v>147.5</v>
      </c>
      <c r="CS44" s="61">
        <f ca="1">IF(TODAY()&gt;=CS$2,INDEX(data_pull!$A:$AE,MATCH(CS$2,data_pull!$B:$B,0),MATCH($A44,data_pull!$2:$2,0)),#REF!*(( 1+CS17/400)))</f>
        <v>151.6</v>
      </c>
      <c r="CT44" s="61">
        <f ca="1">IF(TODAY()&gt;=CT$2,INDEX(data_pull!$A:$AE,MATCH(CT$2,data_pull!$B:$B,0),MATCH($A44,data_pull!$2:$2,0)),#REF!*(( 1+CT17/400)))</f>
        <v>156.9</v>
      </c>
      <c r="CU44" s="61">
        <f ca="1">IF(TODAY()&gt;=CU$2,INDEX(data_pull!$A:$AE,MATCH(CU$2,data_pull!$B:$B,0),MATCH($A44,data_pull!$2:$2,0)),#REF!*(( 1+CU17/400)))</f>
        <v>162.19999999999999</v>
      </c>
      <c r="CV44" s="61">
        <f ca="1">IF(TODAY()&gt;=CV$2,INDEX(data_pull!$A:$AE,MATCH(CV$2,data_pull!$B:$B,0),MATCH($A44,data_pull!$2:$2,0)),#REF!*(( 1+CV17/400)))</f>
        <v>167.1</v>
      </c>
      <c r="CW44" s="61">
        <f ca="1">IF(TODAY()&gt;=CW$2,INDEX(data_pull!$A:$AE,MATCH(CW$2,data_pull!$B:$B,0),MATCH($A44,data_pull!$2:$2,0)),#REF!*(( 1+CW17/400)))</f>
        <v>171.6</v>
      </c>
      <c r="CX44" s="61">
        <f ca="1">IF(TODAY()&gt;=CX$2,INDEX(data_pull!$A:$AE,MATCH(CX$2,data_pull!$B:$B,0),MATCH($A44,data_pull!$2:$2,0)),#REF!*(( 1+CX17/400)))</f>
        <v>175.7</v>
      </c>
      <c r="CY44" s="61">
        <f ca="1">IF(TODAY()&gt;=CY$2,INDEX(data_pull!$A:$AE,MATCH(CY$2,data_pull!$B:$B,0),MATCH($A44,data_pull!$2:$2,0)),#REF!*(( 1+CY17/400)))</f>
        <v>179.6</v>
      </c>
      <c r="CZ44" s="61">
        <f ca="1">IF(TODAY()&gt;=CZ$2,INDEX(data_pull!$A:$AE,MATCH(CZ$2,data_pull!$B:$B,0),MATCH($A44,data_pull!$2:$2,0)),#REF!*(( 1+CZ17/400)))</f>
        <v>183.2</v>
      </c>
      <c r="DA44" s="61">
        <f ca="1">IF(TODAY()&gt;=DA$2,INDEX(data_pull!$A:$AE,MATCH(DA$2,data_pull!$B:$B,0),MATCH($A44,data_pull!$2:$2,0)),#REF!*(( 1+DA17/400)))</f>
        <v>186.5</v>
      </c>
      <c r="DB44" s="61">
        <f ca="1">IF(TODAY()&gt;=DB$2,INDEX(data_pull!$A:$AE,MATCH(DB$2,data_pull!$B:$B,0),MATCH($A44,data_pull!$2:$2,0)),#REF!*(( 1+DB17/400)))</f>
        <v>189.6</v>
      </c>
      <c r="DC44" s="61">
        <f ca="1">IF(TODAY()&gt;=DC$2,INDEX(data_pull!$A:$AE,MATCH(DC$2,data_pull!$B:$B,0),MATCH($A44,data_pull!$2:$2,0)),#REF!*(( 1+DC17/400)))</f>
        <v>192.9</v>
      </c>
      <c r="DD44" s="61">
        <f ca="1">IF(TODAY()&gt;=DD$2,INDEX(data_pull!$A:$AE,MATCH(DD$2,data_pull!$B:$B,0),MATCH($A44,data_pull!$2:$2,0)),#REF!*(( 1+DD17/400)))</f>
        <v>196.5</v>
      </c>
      <c r="DE44" s="61">
        <f ca="1">IF(TODAY()&gt;=DE$2,INDEX(data_pull!$A:$AE,MATCH(DE$2,data_pull!$B:$B,0),MATCH($A44,data_pull!$2:$2,0)),#REF!*(( 1+DE17/400)))</f>
        <v>200.4</v>
      </c>
      <c r="DF44" s="61">
        <f ca="1">IF(TODAY()&gt;=DF$2,INDEX(data_pull!$A:$AE,MATCH(DF$2,data_pull!$B:$B,0),MATCH($A44,data_pull!$2:$2,0)),DE44*(( 1+DF17/400)))</f>
        <v>204.4</v>
      </c>
      <c r="DG44" s="61">
        <f ca="1">IF(TODAY()&gt;=DG$2,INDEX(data_pull!$A:$AE,MATCH(DG$2,data_pull!$B:$B,0),MATCH($A44,data_pull!$2:$2,0)),DF44*(( 1+DG17/400)))</f>
        <v>207.1</v>
      </c>
      <c r="DH44" s="61">
        <f ca="1">IF(TODAY()&gt;=DH$2,INDEX(data_pull!$A:$AE,MATCH(DH$2,data_pull!$B:$B,0),MATCH($A44,data_pull!$2:$2,0)),DG44*(( 1+DH17/400)))</f>
        <v>208.3</v>
      </c>
      <c r="DI44" s="61">
        <f ca="1">IF(TODAY()&gt;=DI$2,INDEX(data_pull!$A:$AE,MATCH(DI$2,data_pull!$B:$B,0),MATCH($A44,data_pull!$2:$2,0)),DH44*(( 1+DI17/400)))</f>
        <v>207.9</v>
      </c>
      <c r="DJ44" s="61">
        <f ca="1">IF(TODAY()&gt;=DJ$2,INDEX(data_pull!$A:$AE,MATCH(DJ$2,data_pull!$B:$B,0),MATCH($A44,data_pull!$2:$2,0)),DI44*(( 1+DJ17/400)))</f>
        <v>206.4</v>
      </c>
      <c r="DK44" s="61">
        <f ca="1">IF(TODAY()&gt;=DK$2,INDEX(data_pull!$A:$AE,MATCH(DK$2,data_pull!$B:$B,0),MATCH($A44,data_pull!$2:$2,0)),DJ44*(( 1+DK17/400)))</f>
        <v>205.3</v>
      </c>
      <c r="DL44" s="61">
        <f ca="1">IF(TODAY()&gt;=DL$2,INDEX(data_pull!$A:$AE,MATCH(DL$2,data_pull!$B:$B,0),MATCH($A44,data_pull!$2:$2,0)),DK44*(( 1+DL17/400)))</f>
        <v>205</v>
      </c>
      <c r="DM44" s="61">
        <f ca="1">IF(TODAY()&gt;=DM$2,INDEX(data_pull!$A:$AE,MATCH(DM$2,data_pull!$B:$B,0),MATCH($A44,data_pull!$2:$2,0)),DL44*(( 1+DM17/400)))</f>
        <v>205.5</v>
      </c>
      <c r="DN44" s="61">
        <f ca="1">IF(TODAY()&gt;=DN$2,INDEX(data_pull!$A:$AE,MATCH(DN$2,data_pull!$B:$B,0),MATCH($A44,data_pull!$2:$2,0)),DM44*(( 1+DN17/400)))</f>
        <v>206.6</v>
      </c>
      <c r="DO44" s="61">
        <f ca="1">IF(TODAY()&gt;=DO$2,INDEX(data_pull!$A:$AE,MATCH(DO$2,data_pull!$B:$B,0),MATCH($A44,data_pull!$2:$2,0)),DN44*(( 1+DO17/400)))</f>
        <v>207.9</v>
      </c>
      <c r="DP44" s="61">
        <f ca="1">IF(TODAY()&gt;=DP$2,INDEX(data_pull!$A:$AE,MATCH(DP$2,data_pull!$B:$B,0),MATCH($A44,data_pull!$2:$2,0)),DO44*(( 1+DP17/400)))</f>
        <v>209.4</v>
      </c>
      <c r="DQ44" s="61">
        <f ca="1">IF(TODAY()&gt;=DQ$2,INDEX(data_pull!$A:$AE,MATCH(DQ$2,data_pull!$B:$B,0),MATCH($A44,data_pull!$2:$2,0)),DP44*(( 1+DQ17/400)))</f>
        <v>211</v>
      </c>
      <c r="DR44" s="61">
        <f ca="1">IF(TODAY()&gt;=DR$2,INDEX(data_pull!$A:$AE,MATCH(DR$2,data_pull!$B:$B,0),MATCH($A44,data_pull!$2:$2,0)),DQ44*(( 1+DR17/400)))</f>
        <v>213</v>
      </c>
      <c r="DS44" s="61">
        <f ca="1">IF(TODAY()&gt;=DS$2,INDEX(data_pull!$A:$AE,MATCH(DS$2,data_pull!$B:$B,0),MATCH($A44,data_pull!$2:$2,0)),DR44*(( 1+DS17/400)))</f>
        <v>216.1</v>
      </c>
      <c r="DT44" s="61">
        <f ca="1">IF(TODAY()&gt;=DT$2,INDEX(data_pull!$A:$AE,MATCH(DT$2,data_pull!$B:$B,0),MATCH($A44,data_pull!$2:$2,0)),DS44*(( 1+DT17/400)))</f>
        <v>220.7</v>
      </c>
      <c r="DU44" s="61">
        <f ca="1">IF(TODAY()&gt;=DU$2,INDEX(data_pull!$A:$AE,MATCH(DU$2,data_pull!$B:$B,0),MATCH($A44,data_pull!$2:$2,0)),DT44*(( 1+DU17/400)))</f>
        <v>226.7</v>
      </c>
      <c r="DV44" s="61">
        <f ca="1">IF(TODAY()&gt;=DV$2,INDEX(data_pull!$A:$AE,MATCH(DV$2,data_pull!$B:$B,0),MATCH($A44,data_pull!$2:$2,0)),DU44*(( 1+DV17/400)))</f>
        <v>233.8</v>
      </c>
      <c r="DW44" s="61">
        <f ca="1">IF(TODAY()&gt;=DW$2,INDEX(data_pull!$A:$AE,MATCH(DW$2,data_pull!$B:$B,0),MATCH($A44,data_pull!$2:$2,0)),DV44*(( 1+DW17/400)))</f>
        <v>240.4</v>
      </c>
      <c r="DX44" s="61">
        <f ca="1">IF(TODAY()&gt;=DX$2,INDEX(data_pull!$A:$AE,MATCH(DX$2,data_pull!$B:$B,0),MATCH($A44,data_pull!$2:$2,0)),DW44*(( 1+DX17/400)))</f>
        <v>245.8</v>
      </c>
      <c r="DY44" s="61">
        <f ca="1">IF(TODAY()&gt;=DY$2,INDEX(data_pull!$A:$AE,MATCH(DY$2,data_pull!$B:$B,0),MATCH($A44,data_pull!$2:$2,0)),DX44*(( 1+DY17/400)))</f>
        <v>250.3</v>
      </c>
      <c r="DZ44" s="61">
        <f ca="1">IF(TODAY()&gt;=DZ$2,INDEX(data_pull!$A:$AE,MATCH(DZ$2,data_pull!$B:$B,0),MATCH($A44,data_pull!$2:$2,0)),DY44*(( 1+DZ17/400)))</f>
        <v>254.1</v>
      </c>
      <c r="EA44" s="61">
        <f ca="1">IF(TODAY()&gt;=EA$2,INDEX(data_pull!$A:$AE,MATCH(EA$2,data_pull!$B:$B,0),MATCH($A44,data_pull!$2:$2,0)),DZ44*(( 1+EA17/400)))</f>
        <v>257.89999999999998</v>
      </c>
      <c r="EB44" s="61">
        <f ca="1">IF(TODAY()&gt;=EB$2,INDEX(data_pull!$A:$AE,MATCH(EB$2,data_pull!$B:$B,0),MATCH($A44,data_pull!$2:$2,0)),EA44*(( 1+EB17/400)))</f>
        <v>261.60000000000002</v>
      </c>
      <c r="EC44" s="61">
        <f ca="1">IF(TODAY()&gt;=EC$2,INDEX(data_pull!$A:$AE,MATCH(EC$2,data_pull!$B:$B,0),MATCH($A44,data_pull!$2:$2,0)),EB44*(( 1+EC17/400)))</f>
        <v>265.2</v>
      </c>
      <c r="ED44" s="61">
        <f ca="1">IF(TODAY()&gt;=ED$2,INDEX(data_pull!$A:$AE,MATCH(ED$2,data_pull!$B:$B,0),MATCH($A44,data_pull!$2:$2,0)),#REF!*(( 1+ED17/400)))</f>
        <v>268.89999999999998</v>
      </c>
      <c r="EE44" s="61">
        <f ca="1">IF(TODAY()&gt;=EE$2,INDEX(data_pull!$A:$AE,MATCH(EE$2,data_pull!$B:$B,0),MATCH($A44,data_pull!$2:$2,0)),#REF!*(( 1+EE17/400)))</f>
        <v>273.39999999999998</v>
      </c>
      <c r="EF44" s="61">
        <f ca="1">IF(TODAY()&gt;=EF$2,INDEX(data_pull!$A:$AE,MATCH(EF$2,data_pull!$B:$B,0),MATCH($A44,data_pull!$2:$2,0)),#REF!*(( 1+EF17/400)))</f>
        <v>279</v>
      </c>
      <c r="EG44" s="61">
        <f ca="1">IF(TODAY()&gt;=EG$2,INDEX(data_pull!$A:$AE,MATCH(EG$2,data_pull!$B:$B,0),MATCH($A44,data_pull!$2:$2,0)),#REF!*(( 1+EG17/400)))</f>
        <v>285.5</v>
      </c>
      <c r="EH44" s="61">
        <f ca="1">IF(TODAY()&gt;=EH$2,INDEX(data_pull!$A:$AE,MATCH(EH$2,data_pull!$B:$B,0),MATCH($A44,data_pull!$2:$2,0)),#REF!*(( 1+EH17/400)))</f>
        <v>293</v>
      </c>
      <c r="EI44" s="61">
        <f ca="1">IF(TODAY()&gt;=EI$2,INDEX(data_pull!$A:$AE,MATCH(EI$2,data_pull!$B:$B,0),MATCH($A44,data_pull!$2:$2,0)),#REF!*(( 1+EI17/400)))</f>
        <v>300.39999999999998</v>
      </c>
      <c r="EJ44" s="61">
        <f ca="1">IF(TODAY()&gt;=EJ$2,INDEX(data_pull!$A:$AE,MATCH(EJ$2,data_pull!$B:$B,0),MATCH($A44,data_pull!$2:$2,0)),#REF!*(( 1+EJ17/400)))</f>
        <v>308.60000000000002</v>
      </c>
      <c r="EK44" s="61">
        <f ca="1">IF(TODAY()&gt;=EK$2,INDEX(data_pull!$A:$AE,MATCH(EK$2,data_pull!$B:$B,0),MATCH($A44,data_pull!$2:$2,0)),#REF!*(( 1+EK17/400)))</f>
        <v>315.39999999999998</v>
      </c>
      <c r="EL44" s="61">
        <f ca="1">IF(TODAY()&gt;=EL$2,INDEX(data_pull!$A:$AE,MATCH(EL$2,data_pull!$B:$B,0),MATCH($A44,data_pull!$2:$2,0)),#REF!*(( 1+EL17/400)))</f>
        <v>323.2</v>
      </c>
      <c r="EM44" s="61">
        <f ca="1">IF(TODAY()&gt;=EM$2,INDEX(data_pull!$A:$AE,MATCH(EM$2,data_pull!$B:$B,0),MATCH($A44,data_pull!$2:$2,0)),#REF!*(( 1+EM17/400)))</f>
        <v>329.2</v>
      </c>
      <c r="EN44" s="61">
        <f ca="1">IF(TODAY()&gt;=EN$2,INDEX(data_pull!$A:$AE,MATCH(EN$2,data_pull!$B:$B,0),MATCH($A44,data_pull!$2:$2,0)),#REF!*(( 1+EN17/400)))</f>
        <v>335.1</v>
      </c>
      <c r="EO44" s="61">
        <f ca="1">IF(TODAY()&gt;=EO$2,INDEX(data_pull!$A:$AE,MATCH(EO$2,data_pull!$B:$B,0),MATCH($A44,data_pull!$2:$2,0)),#REF!*(( 1+EO17/400)))</f>
        <v>341</v>
      </c>
      <c r="EP44" s="61">
        <f ca="1">IF(TODAY()&gt;=EP$2,INDEX(data_pull!$A:$AE,MATCH(EP$2,data_pull!$B:$B,0),MATCH($A44,data_pull!$2:$2,0)),#REF!*(( 1+EP17/400)))</f>
        <v>389.6</v>
      </c>
      <c r="EQ44" s="61">
        <f ca="1">IF(TODAY()&gt;=EQ$2,INDEX(data_pull!$A:$AE,MATCH(EQ$2,data_pull!$B:$B,0),MATCH($A44,data_pull!$2:$2,0)),#REF!*(( 1+EQ17/400)))</f>
        <v>395.6</v>
      </c>
      <c r="ER44" s="61">
        <f ca="1">IF(TODAY()&gt;=ER$2,INDEX(data_pull!$A:$AE,MATCH(ER$2,data_pull!$B:$B,0),MATCH($A44,data_pull!$2:$2,0)),#REF!*(( 1+ER17/400)))</f>
        <v>402.1</v>
      </c>
      <c r="ES44" s="61">
        <f ca="1">IF(TODAY()&gt;=ES$2,INDEX(data_pull!$A:$AE,MATCH(ES$2,data_pull!$B:$B,0),MATCH($A44,data_pull!$2:$2,0)),#REF!*(( 1+ES17/400)))</f>
        <v>409.1</v>
      </c>
      <c r="ET44" s="61">
        <f ca="1">IF(TODAY()&gt;=ET$2,INDEX(data_pull!$A:$AE,MATCH(ET$2,data_pull!$B:$B,0),MATCH($A44,data_pull!$2:$2,0)),#REF!*(( 1+ET17/400)))</f>
        <v>416.4</v>
      </c>
      <c r="EU44" s="61">
        <f ca="1">IF(TODAY()&gt;=EU$2,INDEX(data_pull!$A:$AE,MATCH(EU$2,data_pull!$B:$B,0),MATCH($A44,data_pull!$2:$2,0)),#REF!*(( 1+EU17/400)))</f>
        <v>424.1</v>
      </c>
      <c r="EV44" s="61">
        <f ca="1">IF(TODAY()&gt;=EV$2,INDEX(data_pull!$A:$AE,MATCH(EV$2,data_pull!$B:$B,0),MATCH($A44,data_pull!$2:$2,0)),#REF!*(( 1+EV17/400)))</f>
        <v>432</v>
      </c>
      <c r="EW44" s="61">
        <f ca="1">IF(TODAY()&gt;=EW$2,INDEX(data_pull!$A:$AE,MATCH(EW$2,data_pull!$B:$B,0),MATCH($A44,data_pull!$2:$2,0)),A44*(( 1+EW17/400)))</f>
        <v>440.3</v>
      </c>
      <c r="EX44" s="61">
        <f ca="1">IF(TODAY()&gt;=EX$2,INDEX(data_pull!$A:$AE,MATCH(EX$2,data_pull!$B:$B,0),MATCH($A44,data_pull!$2:$2,0)),EW44*(( 1+EX17/400)))</f>
        <v>448.8</v>
      </c>
      <c r="EY44" s="61">
        <f ca="1">IF(TODAY()&gt;=EY$2,INDEX(data_pull!$A:$AE,MATCH(EY$2,data_pull!$B:$B,0),MATCH($A44,data_pull!$2:$2,0)),EX44*(( 1+EY17/400)))</f>
        <v>457.3</v>
      </c>
      <c r="EZ44" s="61">
        <f ca="1">IF(TODAY()&gt;=EZ$2,INDEX(data_pull!$A:$AE,MATCH(EZ$2,data_pull!$B:$B,0),MATCH($A44,data_pull!$2:$2,0)),EY44*(( 1+EZ17/400)))</f>
        <v>465.9</v>
      </c>
      <c r="FA44" s="61">
        <f ca="1">IF(TODAY()&gt;=FA$2,INDEX(data_pull!$A:$AE,MATCH(FA$2,data_pull!$B:$B,0),MATCH($A44,data_pull!$2:$2,0)),EZ44*(( 1+FA17/400)))</f>
        <v>474.5</v>
      </c>
      <c r="FB44" s="61">
        <f ca="1">IF(TODAY()&gt;=FB$2,INDEX(data_pull!$A:$AE,MATCH(FB$2,data_pull!$B:$B,0),MATCH($A44,data_pull!$2:$2,0)),FA44*(( 1+FB17/400)))</f>
        <v>482.9</v>
      </c>
      <c r="FC44" s="61">
        <f ca="1">IF(TODAY()&gt;=FC$2,INDEX(data_pull!$A:$AE,MATCH(FC$2,data_pull!$B:$B,0),MATCH($A44,data_pull!$2:$2,0)),FB44*(( 1+FC17/400)))</f>
        <v>490.4</v>
      </c>
      <c r="FD44" s="61">
        <f ca="1">IF(TODAY()&gt;=FD$2,INDEX(data_pull!$A:$AE,MATCH(FD$2,data_pull!$B:$B,0),MATCH($A44,data_pull!$2:$2,0)),FC44*(( 1+FD17/400)))</f>
        <v>496.7</v>
      </c>
      <c r="FE44" s="61">
        <f ca="1">IF(TODAY()&gt;=FE$2,INDEX(data_pull!$A:$AE,MATCH(FE$2,data_pull!$B:$B,0),MATCH($A44,data_pull!$2:$2,0)),FD44*(( 1+FE17/400)))</f>
        <v>501.8</v>
      </c>
      <c r="FF44" s="61">
        <f ca="1">IF(TODAY()&gt;=FF$2,INDEX(data_pull!$A:$AE,MATCH(FF$2,data_pull!$B:$B,0),MATCH($A44,data_pull!$2:$2,0)),FE44*(( 1+FF17/400)))</f>
        <v>506</v>
      </c>
      <c r="FG44" s="61">
        <f ca="1">IF(TODAY()&gt;=FG$2,INDEX(data_pull!$A:$AE,MATCH(FG$2,data_pull!$B:$B,0),MATCH($A44,data_pull!$2:$2,0)),FF44*(( 1+FG17/400)))</f>
        <v>510.5</v>
      </c>
      <c r="FH44" s="61">
        <f ca="1">IF(TODAY()&gt;=FH$2,INDEX(data_pull!$A:$AE,MATCH(FH$2,data_pull!$B:$B,0),MATCH($A44,data_pull!$2:$2,0)),FG44*(( 1+FH17/400)))</f>
        <v>515.70000000000005</v>
      </c>
      <c r="FI44" s="61">
        <f ca="1">IF(TODAY()&gt;=FI$2,INDEX(data_pull!$A:$AE,MATCH(FI$2,data_pull!$B:$B,0),MATCH($A44,data_pull!$2:$2,0)),FH44*(( 1+FI17/400)))</f>
        <v>521.4</v>
      </c>
      <c r="FJ44" s="61">
        <f ca="1">IF(TODAY()&gt;=FJ$2,INDEX(data_pull!$A:$AE,MATCH(FJ$2,data_pull!$B:$B,0),MATCH($A44,data_pull!$2:$2,0)),FI44*(( 1+FJ17/400)))</f>
        <v>527.6</v>
      </c>
      <c r="FK44" s="61">
        <f ca="1">IF(TODAY()&gt;=FK$2,INDEX(data_pull!$A:$AE,MATCH(FK$2,data_pull!$B:$B,0),MATCH($A44,data_pull!$2:$2,0)),FJ44*(( 1+FK17/400)))</f>
        <v>533.4</v>
      </c>
      <c r="FL44" s="61">
        <f ca="1">IF(TODAY()&gt;=FL$2,INDEX(data_pull!$A:$AE,MATCH(FL$2,data_pull!$B:$B,0),MATCH($A44,data_pull!$2:$2,0)),FK44*(( 1+FL17/400)))</f>
        <v>538.5</v>
      </c>
      <c r="FM44" s="61">
        <f ca="1">IF(TODAY()&gt;=FM$2,INDEX(data_pull!$A:$AE,MATCH(FM$2,data_pull!$B:$B,0),MATCH($A44,data_pull!$2:$2,0)),FL44*(( 1+FM17/400)))</f>
        <v>542.9</v>
      </c>
      <c r="FN44" s="61">
        <f ca="1">IF(TODAY()&gt;=FN$2,INDEX(data_pull!$A:$AE,MATCH(FN$2,data_pull!$B:$B,0),MATCH($A44,data_pull!$2:$2,0)),FM44*(( 1+FN17/400)))</f>
        <v>547</v>
      </c>
      <c r="FO44" s="61">
        <f ca="1">IF(TODAY()&gt;=FO$2,INDEX(data_pull!$A:$AE,MATCH(FO$2,data_pull!$B:$B,0),MATCH($A44,data_pull!$2:$2,0)),FN44*(( 1+FO17/400)))</f>
        <v>551.6</v>
      </c>
      <c r="FP44" s="61">
        <f ca="1">IF(TODAY()&gt;=FP$2,INDEX(data_pull!$A:$AE,MATCH(FP$2,data_pull!$B:$B,0),MATCH($A44,data_pull!$2:$2,0)),FO44*(( 1+FP17/400)))</f>
        <v>557.1</v>
      </c>
      <c r="FQ44" s="61">
        <f ca="1">IF(TODAY()&gt;=FQ$2,INDEX(data_pull!$A:$AE,MATCH(FQ$2,data_pull!$B:$B,0),MATCH($A44,data_pull!$2:$2,0)),FP44*(( 1+FQ17/400)))</f>
        <v>563.4</v>
      </c>
      <c r="FR44" s="61">
        <f ca="1">IF(TODAY()&gt;=FR$2,INDEX(data_pull!$A:$AE,MATCH(FR$2,data_pull!$B:$B,0),MATCH($A44,data_pull!$2:$2,0)),FQ44*(( 1+FR17/400)))</f>
        <v>570.29999999999995</v>
      </c>
      <c r="FS44" s="61">
        <f ca="1">IF(TODAY()&gt;=FS$2,INDEX(data_pull!$A:$AE,MATCH(FS$2,data_pull!$B:$B,0),MATCH($A44,data_pull!$2:$2,0)),FR44*(( 1+FS17/400)))</f>
        <v>567.1</v>
      </c>
      <c r="FT44" s="61">
        <f ca="1">IF(TODAY()&gt;=FT$2,INDEX(data_pull!$A:$AE,MATCH(FT$2,data_pull!$B:$B,0),MATCH($A44,data_pull!$2:$2,0)),FS44*(( 1+FT17/400)))</f>
        <v>573.70000000000005</v>
      </c>
      <c r="FU44" s="61">
        <f ca="1">IF(TODAY()&gt;=FU$2,INDEX(data_pull!$A:$AE,MATCH(FU$2,data_pull!$B:$B,0),MATCH($A44,data_pull!$2:$2,0)),FT44*(( 1+FU17/400)))</f>
        <v>580.20000000000005</v>
      </c>
      <c r="FV44" s="61">
        <f ca="1">IF(TODAY()&gt;=FV$2,INDEX(data_pull!$A:$AE,MATCH(FV$2,data_pull!$B:$B,0),MATCH($A44,data_pull!$2:$2,0)),FU44*(( 1+FV17/400)))</f>
        <v>586.70000000000005</v>
      </c>
      <c r="FW44" s="61">
        <f ca="1">IF(TODAY()&gt;=FW$2,INDEX(data_pull!$A:$AE,MATCH(FW$2,data_pull!$B:$B,0),MATCH($A44,data_pull!$2:$2,0)),FV44*(( 1+FW17/400)))</f>
        <v>594</v>
      </c>
      <c r="FX44" s="61">
        <f ca="1">IF(TODAY()&gt;=FX$2,INDEX(data_pull!$A:$AE,MATCH(FX$2,data_pull!$B:$B,0),MATCH($A44,data_pull!$2:$2,0)),FW44*(( 1+FX17/400)))</f>
        <v>602.29999999999995</v>
      </c>
      <c r="FY44" s="61">
        <f ca="1">IF(TODAY()&gt;=FY$2,INDEX(data_pull!$A:$AE,MATCH(FY$2,data_pull!$B:$B,0),MATCH($A44,data_pull!$2:$2,0)),FX44*(( 1+FY17/400)))</f>
        <v>611.5</v>
      </c>
      <c r="FZ44" s="61">
        <f ca="1">IF(TODAY()&gt;=FZ$2,INDEX(data_pull!$A:$AE,MATCH(FZ$2,data_pull!$B:$B,0),MATCH($A44,data_pull!$2:$2,0)),FY44*(( 1+FZ17/400)))</f>
        <v>621.5</v>
      </c>
      <c r="GA44" s="61">
        <f ca="1">IF(TODAY()&gt;=GA$2,INDEX(data_pull!$A:$AE,MATCH(GA$2,data_pull!$B:$B,0),MATCH($A44,data_pull!$2:$2,0)),FZ44*(( 1+GA17/400)))</f>
        <v>630.6</v>
      </c>
      <c r="GB44" s="61">
        <f ca="1">IF(TODAY()&gt;=GB$2,INDEX(data_pull!$A:$AE,MATCH(GB$2,data_pull!$B:$B,0),MATCH($A44,data_pull!$2:$2,0)),GA44*(( 1+GB17/400)))</f>
        <v>638.5</v>
      </c>
      <c r="GC44" s="61">
        <f ca="1">IF(TODAY()&gt;=GC$2,INDEX(data_pull!$A:$AE,MATCH(GC$2,data_pull!$B:$B,0),MATCH($A44,data_pull!$2:$2,0)),GB44*(( 1+GC17/400)))</f>
        <v>645.29999999999995</v>
      </c>
      <c r="GD44" s="61">
        <f ca="1">IF(TODAY()&gt;=GD$2,INDEX(data_pull!$A:$AE,MATCH(GD$2,data_pull!$B:$B,0),MATCH($A44,data_pull!$2:$2,0)),GC44*(( 1+GD17/400)))</f>
        <v>651.29999999999995</v>
      </c>
      <c r="GE44" s="61">
        <f ca="1">IF(TODAY()&gt;=GE$2,INDEX(data_pull!$A:$AE,MATCH(GE$2,data_pull!$B:$B,0),MATCH($A44,data_pull!$2:$2,0)),GD44*(( 1+GE17/400)))</f>
        <v>657.9</v>
      </c>
      <c r="GF44" s="61">
        <f ca="1">IF(TODAY()&gt;=GF$2,INDEX(data_pull!$A:$AE,MATCH(GF$2,data_pull!$B:$B,0),MATCH($A44,data_pull!$2:$2,0)),GE44*(( 1+GF17/400)))</f>
        <v>665.5</v>
      </c>
      <c r="GG44" s="61">
        <f ca="1">IF(TODAY()&gt;=GG$2,INDEX(data_pull!$A:$AE,MATCH(GG$2,data_pull!$B:$B,0),MATCH($A44,data_pull!$2:$2,0)),GF44*(( 1+GG17/400)))</f>
        <v>673.9</v>
      </c>
      <c r="GH44" s="61">
        <f ca="1">IF(TODAY()&gt;=GH$2,INDEX(data_pull!$A:$AE,MATCH(GH$2,data_pull!$B:$B,0),MATCH($A44,data_pull!$2:$2,0)),GG44*(( 1+GH17/400)))</f>
        <v>683.1</v>
      </c>
      <c r="GI44" s="61">
        <f ca="1">IF(TODAY()&gt;=GI$2,INDEX(data_pull!$A:$AE,MATCH(GI$2,data_pull!$B:$B,0),MATCH($A44,data_pull!$2:$2,0)),GH44*(( 1+GI17/400)))</f>
        <v>691.7</v>
      </c>
      <c r="GJ44" s="61">
        <f ca="1">IF(TODAY()&gt;=GJ$2,INDEX(data_pull!$A:$AE,MATCH(GJ$2,data_pull!$B:$B,0),MATCH($A44,data_pull!$2:$2,0)),GI44*(( 1+GJ17/400)))</f>
        <v>699.6</v>
      </c>
      <c r="GK44" s="61">
        <f ca="1">IF(TODAY()&gt;=GK$2,INDEX(data_pull!$A:$AE,MATCH(GK$2,data_pull!$B:$B,0),MATCH($A44,data_pull!$2:$2,0)),GJ44*(( 1+GK17/400)))</f>
        <v>706.6</v>
      </c>
      <c r="GL44" s="61">
        <f ca="1">IF(TODAY()&gt;=GL$2,INDEX(data_pull!$A:$AE,MATCH(GL$2,data_pull!$B:$B,0),MATCH($A44,data_pull!$2:$2,0)),GK44*(( 1+GL17/400)))</f>
        <v>713.7</v>
      </c>
      <c r="GM44" s="61">
        <f ca="1">IF(TODAY()&gt;=GM$2,INDEX(data_pull!$A:$AE,MATCH(GM$2,data_pull!$B:$B,0),MATCH($A44,data_pull!$2:$2,0)),GL44*(( 1+GM17/400)))</f>
        <v>724.5</v>
      </c>
      <c r="GN44" s="61">
        <f ca="1">IF(TODAY()&gt;=GN$2,INDEX(data_pull!$A:$AE,MATCH(GN$2,data_pull!$B:$B,0),MATCH($A44,data_pull!$2:$2,0)),GM44*(( 1+GN17/400)))</f>
        <v>739.9</v>
      </c>
      <c r="GO44" s="61">
        <f ca="1">IF(TODAY()&gt;=GO$2,INDEX(data_pull!$A:$AE,MATCH(GO$2,data_pull!$B:$B,0),MATCH($A44,data_pull!$2:$2,0)),GN44*(( 1+GO17/400)))</f>
        <v>741.16427485176928</v>
      </c>
      <c r="GP44" s="61">
        <f ca="1">IF(TODAY()&gt;=GP$2,INDEX(data_pull!$A:$AE,MATCH(GP$2,data_pull!$B:$B,0),MATCH($A44,data_pull!$2:$2,0)),GO44*(( 1+GP17/400)))</f>
        <v>759.12987029562305</v>
      </c>
      <c r="GQ44" s="61">
        <f ca="1">IF(TODAY()&gt;=GQ$2,INDEX(data_pull!$A:$AE,MATCH(GQ$2,data_pull!$B:$B,0),MATCH($A44,data_pull!$2:$2,0)),GP44*(( 1+GQ17/400)))</f>
        <v>777.53094628084102</v>
      </c>
      <c r="GR44" s="61">
        <f ca="1">IF(TODAY()&gt;=GR$2,INDEX(data_pull!$A:$AE,MATCH(GR$2,data_pull!$B:$B,0),MATCH($A44,data_pull!$2:$2,0)),GQ44*(( 1+GR17/400)))</f>
        <v>796.37805872261663</v>
      </c>
      <c r="GS44" s="61">
        <f ca="1">IF(TODAY()&gt;=GS$2,INDEX(data_pull!$A:$AE,MATCH(GS$2,data_pull!$B:$B,0),MATCH($A44,data_pull!$2:$2,0)),GR44*(( 1+GS17/400)))</f>
        <v>815.68201940830079</v>
      </c>
      <c r="GT44" s="61">
        <f ca="1">IF(TODAY()&gt;=GT$2,INDEX(data_pull!$A:$AE,MATCH(GT$2,data_pull!$B:$B,0),MATCH($A44,data_pull!$2:$2,0)),GS44*(( 1+GT17/400)))</f>
        <v>829.87365530722718</v>
      </c>
      <c r="GU44" s="61">
        <f ca="1">IF(TODAY()&gt;=GU$2,INDEX(data_pull!$A:$AE,MATCH(GU$2,data_pull!$B:$B,0),MATCH($A44,data_pull!$2:$2,0)),GT44*(( 1+GU17/400)))</f>
        <v>844.31220424909861</v>
      </c>
      <c r="GV44" s="61">
        <f ca="1">IF(TODAY()&gt;=GV$2,INDEX(data_pull!$A:$AE,MATCH(GV$2,data_pull!$B:$B,0),MATCH($A44,data_pull!$2:$2,0)),GU44*(( 1+GV17/400)))</f>
        <v>859.00196214815719</v>
      </c>
      <c r="GW44" s="61">
        <f ca="1">IF(TODAY()&gt;=GW$2,INDEX(data_pull!$A:$AE,MATCH(GW$2,data_pull!$B:$B,0),MATCH($A44,data_pull!$2:$2,0)),GV44*(( 1+GW17/400)))</f>
        <v>873.94729966106831</v>
      </c>
      <c r="GX44" s="61">
        <f ca="1">IF(TODAY()&gt;=GX$2,INDEX(data_pull!$A:$AE,MATCH(GX$2,data_pull!$B:$B,0),MATCH($A44,data_pull!$2:$2,0)),GW44*(( 1+GX17/400)))</f>
        <v>890.67942818968322</v>
      </c>
      <c r="GY44" s="61">
        <f ca="1">IF(TODAY()&gt;=GY$2,INDEX(data_pull!$A:$AE,MATCH(GY$2,data_pull!$B:$B,0),MATCH($A44,data_pull!$2:$2,0)),GX44*(( 1+GY17/400)))</f>
        <v>907.73190112030807</v>
      </c>
      <c r="GZ44" s="61">
        <f ca="1">IF(TODAY()&gt;=GZ$2,INDEX(data_pull!$A:$AE,MATCH(GZ$2,data_pull!$B:$B,0),MATCH($A44,data_pull!$2:$2,0)),GY44*(( 1+GZ17/400)))</f>
        <v>925.11085159587935</v>
      </c>
      <c r="HA44" s="61">
        <f ca="1">IF(TODAY()&gt;=HA$2,INDEX(data_pull!$A:$AE,MATCH(HA$2,data_pull!$B:$B,0),MATCH($A44,data_pull!$2:$2,0)),GZ44*(( 1+HA17/400)))</f>
        <v>942.8225301812148</v>
      </c>
      <c r="HB44" s="61">
        <f ca="1">IF(TODAY()&gt;=HB$2,INDEX(data_pull!$A:$AE,MATCH(HB$2,data_pull!$B:$B,0),MATCH($A44,data_pull!$2:$2,0)),HA44*(( 1+HB17/400)))</f>
        <v>970.06645058908805</v>
      </c>
      <c r="HC44" s="61">
        <f ca="1">IF(TODAY()&gt;=HC$2,INDEX(data_pull!$A:$AE,MATCH(HC$2,data_pull!$B:$B,0),MATCH($A44,data_pull!$2:$2,0)),HB44*(( 1+HC17/400)))</f>
        <v>998.09761480523969</v>
      </c>
      <c r="HD44" s="61">
        <f ca="1">IF(TODAY()&gt;=HD$2,INDEX(data_pull!$A:$AE,MATCH(HD$2,data_pull!$B:$B,0),MATCH($A44,data_pull!$2:$2,0)),HC44*(( 1+HD17/400)))</f>
        <v>1026.9387711274328</v>
      </c>
      <c r="HE44" s="61">
        <f ca="1">IF(TODAY()&gt;=HE$2,INDEX(data_pull!$A:$AE,MATCH(HE$2,data_pull!$B:$B,0),MATCH($A44,data_pull!$2:$2,0)),HD44*(( 1+HE17/400)))</f>
        <v>1056.6133251911519</v>
      </c>
      <c r="HF44" s="61">
        <f ca="1">IF(TODAY()&gt;=HF$2,INDEX(data_pull!$A:$AE,MATCH(HF$2,data_pull!$B:$B,0),MATCH($A44,data_pull!$2:$2,0)),HE44*(( 1+HF17/400)))</f>
        <v>1066.0520405691461</v>
      </c>
      <c r="HG44" s="61">
        <f ca="1">IF(TODAY()&gt;=HG$2,INDEX(data_pull!$A:$AE,MATCH(HG$2,data_pull!$B:$B,0),MATCH($A44,data_pull!$2:$2,0)),HF44*(( 1+HG17/400)))</f>
        <v>1075.5750718892762</v>
      </c>
      <c r="HH44" s="61">
        <f ca="1">IF(TODAY()&gt;=HH$2,INDEX(data_pull!$A:$AE,MATCH(HH$2,data_pull!$B:$B,0),MATCH($A44,data_pull!$2:$2,0)),HG44*(( 1+HH17/400)))</f>
        <v>1085.1831723449391</v>
      </c>
      <c r="HI44" s="61">
        <f ca="1">IF(TODAY()&gt;=HI$2,INDEX(data_pull!$A:$AE,MATCH(HI$2,data_pull!$B:$B,0),MATCH($A44,data_pull!$2:$2,0)),HH44*(( 1+HI17/400)))</f>
        <v>1094.8771018578002</v>
      </c>
      <c r="HJ44" s="61">
        <f ca="1">IF(TODAY()&gt;=HJ$2,INDEX(data_pull!$A:$AE,MATCH(HJ$2,data_pull!$B:$B,0),MATCH($A44,data_pull!$2:$2,0)),HI44*(( 1+HJ17/400)))</f>
        <v>1102.7874227234756</v>
      </c>
      <c r="HK44" s="61">
        <f ca="1">IF(TODAY()&gt;=HK$2,INDEX(data_pull!$A:$AE,MATCH(HK$2,data_pull!$B:$B,0),MATCH($A44,data_pull!$2:$2,0)),HJ44*(( 1+HK17/400)))</f>
        <v>1110.7548944566702</v>
      </c>
      <c r="HL44" s="61">
        <f ca="1">IF(TODAY()&gt;=HL$2,INDEX(data_pull!$A:$AE,MATCH(HL$2,data_pull!$B:$B,0),MATCH($A44,data_pull!$2:$2,0)),HK44*(( 1+HL17/400)))</f>
        <v>1118.7799299637263</v>
      </c>
      <c r="HM44" s="61">
        <f ca="1">IF(TODAY()&gt;=HM$2,INDEX(data_pull!$A:$AE,MATCH(HM$2,data_pull!$B:$B,0),MATCH($A44,data_pull!$2:$2,0)),HL44*(( 1+HM17/400)))</f>
        <v>1126.8629451341726</v>
      </c>
      <c r="HN44" s="61">
        <f ca="1">IF(TODAY()&gt;=HN$2,INDEX(data_pull!$A:$AE,MATCH(HN$2,data_pull!$B:$B,0),MATCH($A44,data_pull!$2:$2,0)),HM44*(( 1+HN17/400)))</f>
        <v>1158.5024979568045</v>
      </c>
      <c r="HO44" s="61">
        <f ca="1">IF(TODAY()&gt;=HO$2,INDEX(data_pull!$A:$AE,MATCH(HO$2,data_pull!$B:$B,0),MATCH($A44,data_pull!$2:$2,0)),HN44*(( 1+HO17/400)))</f>
        <v>1191.0304119658067</v>
      </c>
      <c r="HP44" s="61">
        <f ca="1">IF(TODAY()&gt;=HP$2,INDEX(data_pull!$A:$AE,MATCH(HP$2,data_pull!$B:$B,0),MATCH($A44,data_pull!$2:$2,0)),HO44*(( 1+HP17/400)))</f>
        <v>1224.4716301684925</v>
      </c>
      <c r="HQ44" s="61">
        <f ca="1">IF(TODAY()&gt;=HQ$2,INDEX(data_pull!$A:$AE,MATCH(HQ$2,data_pull!$B:$B,0),MATCH($A44,data_pull!$2:$2,0)),HP44*(( 1+HQ17/400)))</f>
        <v>1258.851795910758</v>
      </c>
      <c r="HR44" s="61">
        <f ca="1">IF(TODAY()&gt;=HR$2,INDEX(data_pull!$A:$AE,MATCH(HR$2,data_pull!$B:$B,0),MATCH($A44,data_pull!$2:$2,0)),HQ44*(( 1+HR17/400)))</f>
        <v>1281.7802270725454</v>
      </c>
      <c r="HS44" s="61">
        <f ca="1">IF(TODAY()&gt;=HS$2,INDEX(data_pull!$A:$AE,MATCH(HS$2,data_pull!$B:$B,0),MATCH($A44,data_pull!$2:$2,0)),HR44*(( 1+HS17/400)))</f>
        <v>1305.1262712982759</v>
      </c>
      <c r="HT44" s="61">
        <f ca="1">IF(TODAY()&gt;=HT$2,INDEX(data_pull!$A:$AE,MATCH(HT$2,data_pull!$B:$B,0),MATCH($A44,data_pull!$2:$2,0)),HS44*(( 1+HT17/400)))</f>
        <v>1328.8975348942838</v>
      </c>
      <c r="HU44" s="61">
        <f ca="1">IF(TODAY()&gt;=HU$2,INDEX(data_pull!$A:$AE,MATCH(HU$2,data_pull!$B:$B,0),MATCH($A44,data_pull!$2:$2,0)),HT44*(( 1+HU17/400)))</f>
        <v>1353.1017627063816</v>
      </c>
      <c r="HV44" s="61">
        <f ca="1">IF(TODAY()&gt;=HV$2,INDEX(data_pull!$A:$AE,MATCH(HV$2,data_pull!$B:$B,0),MATCH($A44,data_pull!$2:$2,0)),HU44*(( 1+HV17/400)))</f>
        <v>1377.3090297949961</v>
      </c>
      <c r="HW44" s="61">
        <f ca="1">IF(TODAY()&gt;=HW$2,INDEX(data_pull!$A:$AE,MATCH(HW$2,data_pull!$B:$B,0),MATCH($A44,data_pull!$2:$2,0)),HV44*(( 1+HW17/400)))</f>
        <v>1401.9493698394301</v>
      </c>
      <c r="HX44" s="61">
        <f ca="1">IF(TODAY()&gt;=HX$2,INDEX(data_pull!$A:$AE,MATCH(HX$2,data_pull!$B:$B,0),MATCH($A44,data_pull!$2:$2,0)),HW44*(( 1+HX17/400)))</f>
        <v>1427.0305306033765</v>
      </c>
      <c r="HY44" s="61">
        <f ca="1">IF(TODAY()&gt;=HY$2,INDEX(data_pull!$A:$AE,MATCH(HY$2,data_pull!$B:$B,0),MATCH($A44,data_pull!$2:$2,0)),HX44*(( 1+HY17/400)))</f>
        <v>1452.5603984596048</v>
      </c>
      <c r="HZ44" s="61">
        <f ca="1">IF(TODAY()&gt;=HZ$2,INDEX(data_pull!$A:$AE,MATCH(HZ$2,data_pull!$B:$B,0),MATCH($A44,data_pull!$2:$2,0)),HY44*(( 1+HZ17/400)))</f>
        <v>1496.1390076679613</v>
      </c>
      <c r="IA44" s="61">
        <f ca="1">IF(TODAY()&gt;=IA$2,INDEX(data_pull!$A:$AE,MATCH(IA$2,data_pull!$B:$B,0),MATCH($A44,data_pull!$2:$2,0)),HZ44*(( 1+IA17/400)))</f>
        <v>1541.0250290724291</v>
      </c>
      <c r="IB44" s="61">
        <f ca="1">IF(TODAY()&gt;=IB$2,INDEX(data_pull!$A:$AE,MATCH(IB$2,data_pull!$B:$B,0),MATCH($A44,data_pull!$2:$2,0)),IA44*(( 1+IB17/400)))</f>
        <v>1587.2576866565544</v>
      </c>
      <c r="IC44" s="61">
        <f ca="1">IF(TODAY()&gt;=IC$2,INDEX(data_pull!$A:$AE,MATCH(IC$2,data_pull!$B:$B,0),MATCH($A44,data_pull!$2:$2,0)),IB44*(( 1+IC17/400)))</f>
        <v>1634.8773811719211</v>
      </c>
    </row>
    <row r="45" spans="1:238" s="61" customFormat="1">
      <c r="A45" s="73" t="s">
        <v>14</v>
      </c>
      <c r="B45" s="61">
        <f ca="1">IF(TODAY()&gt;=B$2,INDEX(data_pull!$A:$AE,MATCH(B$2,data_pull!$B:$B,0),MATCH($A45,data_pull!$2:$2,0)),#REF!*(( 1+B18/400)))</f>
        <v>5</v>
      </c>
      <c r="C45" s="61">
        <f ca="1">IF(TODAY()&gt;=C$2,INDEX(data_pull!$A:$AE,MATCH(C$2,data_pull!$B:$B,0),MATCH($A45,data_pull!$2:$2,0)),#REF!*(( 1+C18/400)))</f>
        <v>5.3</v>
      </c>
      <c r="D45" s="61">
        <f ca="1">IF(TODAY()&gt;=D$2,INDEX(data_pull!$A:$AE,MATCH(D$2,data_pull!$B:$B,0),MATCH($A45,data_pull!$2:$2,0)),#REF!*(( 1+D18/400)))</f>
        <v>5.6</v>
      </c>
      <c r="E45" s="61">
        <f ca="1">IF(TODAY()&gt;=E$2,INDEX(data_pull!$A:$AE,MATCH(E$2,data_pull!$B:$B,0),MATCH($A45,data_pull!$2:$2,0)),#REF!*(( 1+E18/400)))</f>
        <v>5.9</v>
      </c>
      <c r="F45" s="61">
        <f ca="1">IF(TODAY()&gt;=F$2,INDEX(data_pull!$A:$AE,MATCH(F$2,data_pull!$B:$B,0),MATCH($A45,data_pull!$2:$2,0)),#REF!*(( 1+F18/400)))</f>
        <v>6.2</v>
      </c>
      <c r="G45" s="61">
        <f ca="1">IF(TODAY()&gt;=G$2,INDEX(data_pull!$A:$AE,MATCH(G$2,data_pull!$B:$B,0),MATCH($A45,data_pull!$2:$2,0)),#REF!*(( 1+G18/400)))</f>
        <v>6.6</v>
      </c>
      <c r="H45" s="61">
        <f ca="1">IF(TODAY()&gt;=H$2,INDEX(data_pull!$A:$AE,MATCH(H$2,data_pull!$B:$B,0),MATCH($A45,data_pull!$2:$2,0)),#REF!*(( 1+H18/400)))</f>
        <v>6.9</v>
      </c>
      <c r="I45" s="61">
        <f ca="1">IF(TODAY()&gt;=I$2,INDEX(data_pull!$A:$AE,MATCH(I$2,data_pull!$B:$B,0),MATCH($A45,data_pull!$2:$2,0)),#REF!*(( 1+I18/400)))</f>
        <v>7.3</v>
      </c>
      <c r="J45" s="61">
        <f ca="1">IF(TODAY()&gt;=J$2,INDEX(data_pull!$A:$AE,MATCH(J$2,data_pull!$B:$B,0),MATCH($A45,data_pull!$2:$2,0)),#REF!*(( 1+J18/400)))</f>
        <v>7.8</v>
      </c>
      <c r="K45" s="61">
        <f ca="1">IF(TODAY()&gt;=K$2,INDEX(data_pull!$A:$AE,MATCH(K$2,data_pull!$B:$B,0),MATCH($A45,data_pull!$2:$2,0)),#REF!*(( 1+K18/400)))</f>
        <v>8</v>
      </c>
      <c r="L45" s="61">
        <f ca="1">IF(TODAY()&gt;=L$2,INDEX(data_pull!$A:$AE,MATCH(L$2,data_pull!$B:$B,0),MATCH($A45,data_pull!$2:$2,0)),#REF!*(( 1+L18/400)))</f>
        <v>8.6</v>
      </c>
      <c r="M45" s="61">
        <f ca="1">IF(TODAY()&gt;=M$2,INDEX(data_pull!$A:$AE,MATCH(M$2,data_pull!$B:$B,0),MATCH($A45,data_pull!$2:$2,0)),#REF!*(( 1+M18/400)))</f>
        <v>8.5</v>
      </c>
      <c r="N45" s="61">
        <f ca="1">IF(TODAY()&gt;=N$2,INDEX(data_pull!$A:$AE,MATCH(N$2,data_pull!$B:$B,0),MATCH($A45,data_pull!$2:$2,0)),#REF!*(( 1+N18/400)))</f>
        <v>9</v>
      </c>
      <c r="O45" s="61">
        <f ca="1">IF(TODAY()&gt;=O$2,INDEX(data_pull!$A:$AE,MATCH(O$2,data_pull!$B:$B,0),MATCH($A45,data_pull!$2:$2,0)),#REF!*(( 1+O18/400)))</f>
        <v>9.6</v>
      </c>
      <c r="P45" s="61">
        <f ca="1">IF(TODAY()&gt;=P$2,INDEX(data_pull!$A:$AE,MATCH(P$2,data_pull!$B:$B,0),MATCH($A45,data_pull!$2:$2,0)),#REF!*(( 1+P18/400)))</f>
        <v>9.6999999999999993</v>
      </c>
      <c r="Q45" s="61">
        <f ca="1">IF(TODAY()&gt;=Q$2,INDEX(data_pull!$A:$AE,MATCH(Q$2,data_pull!$B:$B,0),MATCH($A45,data_pull!$2:$2,0)),#REF!*(( 1+Q18/400)))</f>
        <v>10.1</v>
      </c>
      <c r="R45" s="61">
        <f ca="1">IF(TODAY()&gt;=R$2,INDEX(data_pull!$A:$AE,MATCH(R$2,data_pull!$B:$B,0),MATCH($A45,data_pull!$2:$2,0)),#REF!*(( 1+R18/400)))</f>
        <v>10.199999999999999</v>
      </c>
      <c r="S45" s="61">
        <f ca="1">IF(TODAY()&gt;=S$2,INDEX(data_pull!$A:$AE,MATCH(S$2,data_pull!$B:$B,0),MATCH($A45,data_pull!$2:$2,0)),#REF!*(( 1+S18/400)))</f>
        <v>11.1</v>
      </c>
      <c r="T45" s="61">
        <f ca="1">IF(TODAY()&gt;=T$2,INDEX(data_pull!$A:$AE,MATCH(T$2,data_pull!$B:$B,0),MATCH($A45,data_pull!$2:$2,0)),#REF!*(( 1+T18/400)))</f>
        <v>11.4</v>
      </c>
      <c r="U45" s="61">
        <f ca="1">IF(TODAY()&gt;=U$2,INDEX(data_pull!$A:$AE,MATCH(U$2,data_pull!$B:$B,0),MATCH($A45,data_pull!$2:$2,0)),#REF!*(( 1+U18/400)))</f>
        <v>12</v>
      </c>
      <c r="V45" s="61">
        <f ca="1">IF(TODAY()&gt;=V$2,INDEX(data_pull!$A:$AE,MATCH(V$2,data_pull!$B:$B,0),MATCH($A45,data_pull!$2:$2,0)),U45*(( 1+V18/400)))</f>
        <v>13.3</v>
      </c>
      <c r="W45" s="61">
        <f ca="1">IF(TODAY()&gt;=W$2,INDEX(data_pull!$A:$AE,MATCH(W$2,data_pull!$B:$B,0),MATCH($A45,data_pull!$2:$2,0)),V45*(( 1+W18/400)))</f>
        <v>13.8</v>
      </c>
      <c r="X45" s="61">
        <f ca="1">IF(TODAY()&gt;=X$2,INDEX(data_pull!$A:$AE,MATCH(X$2,data_pull!$B:$B,0),MATCH($A45,data_pull!$2:$2,0)),W45*(( 1+X18/400)))</f>
        <v>13.8</v>
      </c>
      <c r="Y45" s="61">
        <f ca="1">IF(TODAY()&gt;=Y$2,INDEX(data_pull!$A:$AE,MATCH(Y$2,data_pull!$B:$B,0),MATCH($A45,data_pull!$2:$2,0)),X45*(( 1+Y18/400)))</f>
        <v>14.6</v>
      </c>
      <c r="Z45" s="61">
        <f ca="1">IF(TODAY()&gt;=Z$2,INDEX(data_pull!$A:$AE,MATCH(Z$2,data_pull!$B:$B,0),MATCH($A45,data_pull!$2:$2,0)),Y45*(( 1+Z18/400)))</f>
        <v>15.2</v>
      </c>
      <c r="AA45" s="61">
        <f ca="1">IF(TODAY()&gt;=AA$2,INDEX(data_pull!$A:$AE,MATCH(AA$2,data_pull!$B:$B,0),MATCH($A45,data_pull!$2:$2,0)),Z45*(( 1+AA18/400)))</f>
        <v>14.9</v>
      </c>
      <c r="AB45" s="61">
        <f ca="1">IF(TODAY()&gt;=AB$2,INDEX(data_pull!$A:$AE,MATCH(AB$2,data_pull!$B:$B,0),MATCH($A45,data_pull!$2:$2,0)),AA45*(( 1+AB18/400)))</f>
        <v>15.9</v>
      </c>
      <c r="AC45" s="61">
        <f ca="1">IF(TODAY()&gt;=AC$2,INDEX(data_pull!$A:$AE,MATCH(AC$2,data_pull!$B:$B,0),MATCH($A45,data_pull!$2:$2,0)),AB45*(( 1+AC18/400)))</f>
        <v>15.9</v>
      </c>
      <c r="AD45" s="61">
        <f ca="1">IF(TODAY()&gt;=AD$2,INDEX(data_pull!$A:$AE,MATCH(AD$2,data_pull!$B:$B,0),MATCH($A45,data_pull!$2:$2,0)),AC45*(( 1+AD18/400)))</f>
        <v>16.2</v>
      </c>
      <c r="AE45" s="61">
        <f ca="1">IF(TODAY()&gt;=AE$2,INDEX(data_pull!$A:$AE,MATCH(AE$2,data_pull!$B:$B,0),MATCH($A45,data_pull!$2:$2,0)),AD45*(( 1+AE18/400)))</f>
        <v>17.5</v>
      </c>
      <c r="AF45" s="61">
        <f ca="1">IF(TODAY()&gt;=AF$2,INDEX(data_pull!$A:$AE,MATCH(AF$2,data_pull!$B:$B,0),MATCH($A45,data_pull!$2:$2,0)),AE45*(( 1+AF18/400)))</f>
        <v>16.7</v>
      </c>
      <c r="AG45" s="61">
        <f ca="1">IF(TODAY()&gt;=AG$2,INDEX(data_pull!$A:$AE,MATCH(AG$2,data_pull!$B:$B,0),MATCH($A45,data_pull!$2:$2,0)),AF45*(( 1+AG18/400)))</f>
        <v>16.5</v>
      </c>
      <c r="AH45" s="61">
        <f ca="1">IF(TODAY()&gt;=AH$2,INDEX(data_pull!$A:$AE,MATCH(AH$2,data_pull!$B:$B,0),MATCH($A45,data_pull!$2:$2,0)),AG45*(( 1+AH18/400)))</f>
        <v>17.5</v>
      </c>
      <c r="AI45" s="61">
        <f ca="1">IF(TODAY()&gt;=AI$2,INDEX(data_pull!$A:$AE,MATCH(AI$2,data_pull!$B:$B,0),MATCH($A45,data_pull!$2:$2,0)),AH45*(( 1+AI18/400)))</f>
        <v>18.600000000000001</v>
      </c>
      <c r="AJ45" s="61">
        <f ca="1">IF(TODAY()&gt;=AJ$2,INDEX(data_pull!$A:$AE,MATCH(AJ$2,data_pull!$B:$B,0),MATCH($A45,data_pull!$2:$2,0)),AI45*(( 1+AJ18/400)))</f>
        <v>18.899999999999999</v>
      </c>
      <c r="AK45" s="61">
        <f ca="1">IF(TODAY()&gt;=AK$2,INDEX(data_pull!$A:$AE,MATCH(AK$2,data_pull!$B:$B,0),MATCH($A45,data_pull!$2:$2,0)),AJ45*(( 1+AK18/400)))</f>
        <v>19.5</v>
      </c>
      <c r="AL45" s="61">
        <f ca="1">IF(TODAY()&gt;=AL$2,INDEX(data_pull!$A:$AE,MATCH(AL$2,data_pull!$B:$B,0),MATCH($A45,data_pull!$2:$2,0)),AK45*(( 1+AL18/400)))</f>
        <v>20</v>
      </c>
      <c r="AM45" s="61">
        <f ca="1">IF(TODAY()&gt;=AM$2,INDEX(data_pull!$A:$AE,MATCH(AM$2,data_pull!$B:$B,0),MATCH($A45,data_pull!$2:$2,0)),AL45*(( 1+AM18/400)))</f>
        <v>20.8</v>
      </c>
      <c r="AN45" s="61">
        <f ca="1">IF(TODAY()&gt;=AN$2,INDEX(data_pull!$A:$AE,MATCH(AN$2,data_pull!$B:$B,0),MATCH($A45,data_pull!$2:$2,0)),AM45*(( 1+AN18/400)))</f>
        <v>21.1</v>
      </c>
      <c r="AO45" s="61">
        <f ca="1">IF(TODAY()&gt;=AO$2,INDEX(data_pull!$A:$AE,MATCH(AO$2,data_pull!$B:$B,0),MATCH($A45,data_pull!$2:$2,0)),AN45*(( 1+AO18/400)))</f>
        <v>22.4</v>
      </c>
      <c r="AP45" s="61">
        <f ca="1">IF(TODAY()&gt;=AP$2,INDEX(data_pull!$A:$AE,MATCH(AP$2,data_pull!$B:$B,0),MATCH($A45,data_pull!$2:$2,0)),AO45*(( 1+AP18/400)))</f>
        <v>23.4</v>
      </c>
      <c r="AQ45" s="61">
        <f ca="1">IF(TODAY()&gt;=AQ$2,INDEX(data_pull!$A:$AE,MATCH(AQ$2,data_pull!$B:$B,0),MATCH($A45,data_pull!$2:$2,0)),AP45*(( 1+AQ18/400)))</f>
        <v>22.2</v>
      </c>
      <c r="AR45" s="61">
        <f ca="1">IF(TODAY()&gt;=AR$2,INDEX(data_pull!$A:$AE,MATCH(AR$2,data_pull!$B:$B,0),MATCH($A45,data_pull!$2:$2,0)),AQ45*(( 1+AR18/400)))</f>
        <v>24.2</v>
      </c>
      <c r="AS45" s="61">
        <f ca="1">IF(TODAY()&gt;=AS$2,INDEX(data_pull!$A:$AE,MATCH(AS$2,data_pull!$B:$B,0),MATCH($A45,data_pull!$2:$2,0)),AR45*(( 1+AS18/400)))</f>
        <v>25.6</v>
      </c>
      <c r="AT45" s="61">
        <f ca="1">IF(TODAY()&gt;=AT$2,INDEX(data_pull!$A:$AE,MATCH(AT$2,data_pull!$B:$B,0),MATCH($A45,data_pull!$2:$2,0)),#REF!*(( 1+AT18/400)))</f>
        <v>26.5</v>
      </c>
      <c r="AU45" s="61">
        <f ca="1">IF(TODAY()&gt;=AU$2,INDEX(data_pull!$A:$AE,MATCH(AU$2,data_pull!$B:$B,0),MATCH($A45,data_pull!$2:$2,0)),#REF!*(( 1+AU18/400)))</f>
        <v>28.1</v>
      </c>
      <c r="AV45" s="61">
        <f ca="1">IF(TODAY()&gt;=AV$2,INDEX(data_pull!$A:$AE,MATCH(AV$2,data_pull!$B:$B,0),MATCH($A45,data_pull!$2:$2,0)),#REF!*(( 1+AV18/400)))</f>
        <v>28.3</v>
      </c>
      <c r="AW45" s="61">
        <f ca="1">IF(TODAY()&gt;=AW$2,INDEX(data_pull!$A:$AE,MATCH(AW$2,data_pull!$B:$B,0),MATCH($A45,data_pull!$2:$2,0)),#REF!*(( 1+AW18/400)))</f>
        <v>28</v>
      </c>
      <c r="AX45" s="61">
        <f ca="1">IF(TODAY()&gt;=AX$2,INDEX(data_pull!$A:$AE,MATCH(AX$2,data_pull!$B:$B,0),MATCH($A45,data_pull!$2:$2,0)),#REF!*(( 1+AX18/400)))</f>
        <v>28.8</v>
      </c>
      <c r="AY45" s="61">
        <f ca="1">IF(TODAY()&gt;=AY$2,INDEX(data_pull!$A:$AE,MATCH(AY$2,data_pull!$B:$B,0),MATCH($A45,data_pull!$2:$2,0)),#REF!*(( 1+AY18/400)))</f>
        <v>30.2</v>
      </c>
      <c r="AZ45" s="61">
        <f ca="1">IF(TODAY()&gt;=AZ$2,INDEX(data_pull!$A:$AE,MATCH(AZ$2,data_pull!$B:$B,0),MATCH($A45,data_pull!$2:$2,0)),#REF!*(( 1+AZ18/400)))</f>
        <v>30.8</v>
      </c>
      <c r="BA45" s="61">
        <f ca="1">IF(TODAY()&gt;=BA$2,INDEX(data_pull!$A:$AE,MATCH(BA$2,data_pull!$B:$B,0),MATCH($A45,data_pull!$2:$2,0)),#REF!*(( 1+BA18/400)))</f>
        <v>30.8</v>
      </c>
      <c r="BB45" s="61">
        <f ca="1">IF(TODAY()&gt;=BB$2,INDEX(data_pull!$A:$AE,MATCH(BB$2,data_pull!$B:$B,0),MATCH($A45,data_pull!$2:$2,0)),#REF!*(( 1+BB18/400)))</f>
        <v>33.200000000000003</v>
      </c>
      <c r="BC45" s="61">
        <f ca="1">IF(TODAY()&gt;=BC$2,INDEX(data_pull!$A:$AE,MATCH(BC$2,data_pull!$B:$B,0),MATCH($A45,data_pull!$2:$2,0)),#REF!*(( 1+BC18/400)))</f>
        <v>33.4</v>
      </c>
      <c r="BD45" s="61">
        <f ca="1">IF(TODAY()&gt;=BD$2,INDEX(data_pull!$A:$AE,MATCH(BD$2,data_pull!$B:$B,0),MATCH($A45,data_pull!$2:$2,0)),#REF!*(( 1+BD18/400)))</f>
        <v>34</v>
      </c>
      <c r="BE45" s="61">
        <f ca="1">IF(TODAY()&gt;=BE$2,INDEX(data_pull!$A:$AE,MATCH(BE$2,data_pull!$B:$B,0),MATCH($A45,data_pull!$2:$2,0)),#REF!*(( 1+BE18/400)))</f>
        <v>34.9</v>
      </c>
      <c r="BF45" s="61">
        <f ca="1">IF(TODAY()&gt;=BF$2,INDEX(data_pull!$A:$AE,MATCH(BF$2,data_pull!$B:$B,0),MATCH($A45,data_pull!$2:$2,0)),#REF!*(( 1+BF18/400)))</f>
        <v>35.700000000000003</v>
      </c>
      <c r="BG45" s="61">
        <f ca="1">IF(TODAY()&gt;=BG$2,INDEX(data_pull!$A:$AE,MATCH(BG$2,data_pull!$B:$B,0),MATCH($A45,data_pull!$2:$2,0)),#REF!*(( 1+BG18/400)))</f>
        <v>36.200000000000003</v>
      </c>
      <c r="BH45" s="61">
        <f ca="1">IF(TODAY()&gt;=BH$2,INDEX(data_pull!$A:$AE,MATCH(BH$2,data_pull!$B:$B,0),MATCH($A45,data_pull!$2:$2,0)),#REF!*(( 1+BH18/400)))</f>
        <v>36.799999999999997</v>
      </c>
      <c r="BI45" s="61">
        <f ca="1">IF(TODAY()&gt;=BI$2,INDEX(data_pull!$A:$AE,MATCH(BI$2,data_pull!$B:$B,0),MATCH($A45,data_pull!$2:$2,0)),#REF!*(( 1+BI18/400)))</f>
        <v>37.6</v>
      </c>
      <c r="BJ45" s="61">
        <f ca="1">IF(TODAY()&gt;=BJ$2,INDEX(data_pull!$A:$AE,MATCH(BJ$2,data_pull!$B:$B,0),MATCH($A45,data_pull!$2:$2,0)),#REF!*(( 1+BJ18/400)))</f>
        <v>38.4</v>
      </c>
      <c r="BK45" s="61">
        <f ca="1">IF(TODAY()&gt;=BK$2,INDEX(data_pull!$A:$AE,MATCH(BK$2,data_pull!$B:$B,0),MATCH($A45,data_pull!$2:$2,0)),#REF!*(( 1+BK18/400)))</f>
        <v>39.200000000000003</v>
      </c>
      <c r="BL45" s="61">
        <f ca="1">IF(TODAY()&gt;=BL$2,INDEX(data_pull!$A:$AE,MATCH(BL$2,data_pull!$B:$B,0),MATCH($A45,data_pull!$2:$2,0)),#REF!*(( 1+BL18/400)))</f>
        <v>40.1</v>
      </c>
      <c r="BM45" s="61">
        <f ca="1">IF(TODAY()&gt;=BM$2,INDEX(data_pull!$A:$AE,MATCH(BM$2,data_pull!$B:$B,0),MATCH($A45,data_pull!$2:$2,0)),#REF!*(( 1+BM18/400)))</f>
        <v>41.1</v>
      </c>
      <c r="BN45" s="61">
        <f ca="1">IF(TODAY()&gt;=BN$2,INDEX(data_pull!$A:$AE,MATCH(BN$2,data_pull!$B:$B,0),MATCH($A45,data_pull!$2:$2,0)),BM45*(( 1+BN18/400)))</f>
        <v>42.1</v>
      </c>
      <c r="BO45" s="61">
        <f ca="1">IF(TODAY()&gt;=BO$2,INDEX(data_pull!$A:$AE,MATCH(BO$2,data_pull!$B:$B,0),MATCH($A45,data_pull!$2:$2,0)),BN45*(( 1+BO18/400)))</f>
        <v>43.1</v>
      </c>
      <c r="BP45" s="61">
        <f ca="1">IF(TODAY()&gt;=BP$2,INDEX(data_pull!$A:$AE,MATCH(BP$2,data_pull!$B:$B,0),MATCH($A45,data_pull!$2:$2,0)),BO45*(( 1+BP18/400)))</f>
        <v>44.1</v>
      </c>
      <c r="BQ45" s="61">
        <f ca="1">IF(TODAY()&gt;=BQ$2,INDEX(data_pull!$A:$AE,MATCH(BQ$2,data_pull!$B:$B,0),MATCH($A45,data_pull!$2:$2,0)),BP45*(( 1+BQ18/400)))</f>
        <v>45.2</v>
      </c>
      <c r="BR45" s="61">
        <f ca="1">IF(TODAY()&gt;=BR$2,INDEX(data_pull!$A:$AE,MATCH(BR$2,data_pull!$B:$B,0),MATCH($A45,data_pull!$2:$2,0)),BQ45*(( 1+BR18/400)))</f>
        <v>46.2</v>
      </c>
      <c r="BS45" s="61">
        <f ca="1">IF(TODAY()&gt;=BS$2,INDEX(data_pull!$A:$AE,MATCH(BS$2,data_pull!$B:$B,0),MATCH($A45,data_pull!$2:$2,0)),BR45*(( 1+BS18/400)))</f>
        <v>47.3</v>
      </c>
      <c r="BT45" s="61">
        <f ca="1">IF(TODAY()&gt;=BT$2,INDEX(data_pull!$A:$AE,MATCH(BT$2,data_pull!$B:$B,0),MATCH($A45,data_pull!$2:$2,0)),BS45*(( 1+BT18/400)))</f>
        <v>48.4</v>
      </c>
      <c r="BU45" s="61">
        <f ca="1">IF(TODAY()&gt;=BU$2,INDEX(data_pull!$A:$AE,MATCH(BU$2,data_pull!$B:$B,0),MATCH($A45,data_pull!$2:$2,0)),BT45*(( 1+BU18/400)))</f>
        <v>49.4</v>
      </c>
      <c r="BV45" s="61">
        <f ca="1">IF(TODAY()&gt;=BV$2,INDEX(data_pull!$A:$AE,MATCH(BV$2,data_pull!$B:$B,0),MATCH($A45,data_pull!$2:$2,0)),BU45*(( 1+BV18/400)))</f>
        <v>50.9</v>
      </c>
      <c r="BW45" s="61">
        <f ca="1">IF(TODAY()&gt;=BW$2,INDEX(data_pull!$A:$AE,MATCH(BW$2,data_pull!$B:$B,0),MATCH($A45,data_pull!$2:$2,0)),BV45*(( 1+BW18/400)))</f>
        <v>52.2</v>
      </c>
      <c r="BX45" s="61">
        <f ca="1">IF(TODAY()&gt;=BX$2,INDEX(data_pull!$A:$AE,MATCH(BX$2,data_pull!$B:$B,0),MATCH($A45,data_pull!$2:$2,0)),BW45*(( 1+BX18/400)))</f>
        <v>53.7</v>
      </c>
      <c r="BY45" s="61">
        <f ca="1">IF(TODAY()&gt;=BY$2,INDEX(data_pull!$A:$AE,MATCH(BY$2,data_pull!$B:$B,0),MATCH($A45,data_pull!$2:$2,0)),BX45*(( 1+BY18/400)))</f>
        <v>55.4</v>
      </c>
      <c r="BZ45" s="61">
        <f ca="1">IF(TODAY()&gt;=BZ$2,INDEX(data_pull!$A:$AE,MATCH(BZ$2,data_pull!$B:$B,0),MATCH($A45,data_pull!$2:$2,0)),BY45*(( 1+BZ18/400)))</f>
        <v>57.4</v>
      </c>
      <c r="CA45" s="61">
        <f ca="1">IF(TODAY()&gt;=CA$2,INDEX(data_pull!$A:$AE,MATCH(CA$2,data_pull!$B:$B,0),MATCH($A45,data_pull!$2:$2,0)),BZ45*(( 1+CA18/400)))</f>
        <v>59.6</v>
      </c>
      <c r="CB45" s="61">
        <f ca="1">IF(TODAY()&gt;=CB$2,INDEX(data_pull!$A:$AE,MATCH(CB$2,data_pull!$B:$B,0),MATCH($A45,data_pull!$2:$2,0)),CA45*(( 1+CB18/400)))</f>
        <v>61.9</v>
      </c>
      <c r="CC45" s="61">
        <f ca="1">IF(TODAY()&gt;=CC$2,INDEX(data_pull!$A:$AE,MATCH(CC$2,data_pull!$B:$B,0),MATCH($A45,data_pull!$2:$2,0)),CB45*(( 1+CC18/400)))</f>
        <v>64.400000000000006</v>
      </c>
      <c r="CD45" s="61">
        <f ca="1">IF(TODAY()&gt;=CD$2,INDEX(data_pull!$A:$AE,MATCH(CD$2,data_pull!$B:$B,0),MATCH($A45,data_pull!$2:$2,0)),CC45*(( 1+CD18/400)))</f>
        <v>66.599999999999994</v>
      </c>
      <c r="CE45" s="61">
        <f ca="1">IF(TODAY()&gt;=CE$2,INDEX(data_pull!$A:$AE,MATCH(CE$2,data_pull!$B:$B,0),MATCH($A45,data_pull!$2:$2,0)),CD45*(( 1+CE18/400)))</f>
        <v>70.3</v>
      </c>
      <c r="CF45" s="61">
        <f ca="1">IF(TODAY()&gt;=CF$2,INDEX(data_pull!$A:$AE,MATCH(CF$2,data_pull!$B:$B,0),MATCH($A45,data_pull!$2:$2,0)),CE45*(( 1+CF18/400)))</f>
        <v>74.900000000000006</v>
      </c>
      <c r="CG45" s="61">
        <f ca="1">IF(TODAY()&gt;=CG$2,INDEX(data_pull!$A:$AE,MATCH(CG$2,data_pull!$B:$B,0),MATCH($A45,data_pull!$2:$2,0)),CF45*(( 1+CG18/400)))</f>
        <v>80.7</v>
      </c>
      <c r="CH45" s="61">
        <f ca="1">IF(TODAY()&gt;=CH$2,INDEX(data_pull!$A:$AE,MATCH(CH$2,data_pull!$B:$B,0),MATCH($A45,data_pull!$2:$2,0)),CG45*(( 1+CH18/400)))</f>
        <v>83.7</v>
      </c>
      <c r="CI45" s="61">
        <f ca="1">IF(TODAY()&gt;=CI$2,INDEX(data_pull!$A:$AE,MATCH(CI$2,data_pull!$B:$B,0),MATCH($A45,data_pull!$2:$2,0)),CH45*(( 1+CI18/400)))</f>
        <v>93.1</v>
      </c>
      <c r="CJ45" s="61">
        <f ca="1">IF(TODAY()&gt;=CJ$2,INDEX(data_pull!$A:$AE,MATCH(CJ$2,data_pull!$B:$B,0),MATCH($A45,data_pull!$2:$2,0)),CI45*(( 1+CJ18/400)))</f>
        <v>98.4</v>
      </c>
      <c r="CK45" s="61">
        <f ca="1">IF(TODAY()&gt;=CK$2,INDEX(data_pull!$A:$AE,MATCH(CK$2,data_pull!$B:$B,0),MATCH($A45,data_pull!$2:$2,0)),CJ45*(( 1+CK18/400)))</f>
        <v>112.5</v>
      </c>
      <c r="CL45" s="61">
        <f ca="1">IF(TODAY()&gt;=CL$2,INDEX(data_pull!$A:$AE,MATCH(CL$2,data_pull!$B:$B,0),MATCH($A45,data_pull!$2:$2,0)),#REF!*(( 1+CL18/400)))</f>
        <v>108.3</v>
      </c>
      <c r="CM45" s="61">
        <f ca="1">IF(TODAY()&gt;=CM$2,INDEX(data_pull!$A:$AE,MATCH(CM$2,data_pull!$B:$B,0),MATCH($A45,data_pull!$2:$2,0)),#REF!*(( 1+CM18/400)))</f>
        <v>115.4</v>
      </c>
      <c r="CN45" s="61">
        <f ca="1">IF(TODAY()&gt;=CN$2,INDEX(data_pull!$A:$AE,MATCH(CN$2,data_pull!$B:$B,0),MATCH($A45,data_pull!$2:$2,0)),#REF!*(( 1+CN18/400)))</f>
        <v>120.6</v>
      </c>
      <c r="CO45" s="61">
        <f ca="1">IF(TODAY()&gt;=CO$2,INDEX(data_pull!$A:$AE,MATCH(CO$2,data_pull!$B:$B,0),MATCH($A45,data_pull!$2:$2,0)),#REF!*(( 1+CO18/400)))</f>
        <v>120.8</v>
      </c>
      <c r="CP45" s="61">
        <f ca="1">IF(TODAY()&gt;=CP$2,INDEX(data_pull!$A:$AE,MATCH(CP$2,data_pull!$B:$B,0),MATCH($A45,data_pull!$2:$2,0)),#REF!*(( 1+CP18/400)))</f>
        <v>124.4</v>
      </c>
      <c r="CQ45" s="61">
        <f ca="1">IF(TODAY()&gt;=CQ$2,INDEX(data_pull!$A:$AE,MATCH(CQ$2,data_pull!$B:$B,0),MATCH($A45,data_pull!$2:$2,0)),#REF!*(( 1+CQ18/400)))</f>
        <v>124.8</v>
      </c>
      <c r="CR45" s="61">
        <f ca="1">IF(TODAY()&gt;=CR$2,INDEX(data_pull!$A:$AE,MATCH(CR$2,data_pull!$B:$B,0),MATCH($A45,data_pull!$2:$2,0)),#REF!*(( 1+CR18/400)))</f>
        <v>135.19999999999999</v>
      </c>
      <c r="CS45" s="61">
        <f ca="1">IF(TODAY()&gt;=CS$2,INDEX(data_pull!$A:$AE,MATCH(CS$2,data_pull!$B:$B,0),MATCH($A45,data_pull!$2:$2,0)),#REF!*(( 1+CS18/400)))</f>
        <v>136</v>
      </c>
      <c r="CT45" s="61">
        <f ca="1">IF(TODAY()&gt;=CT$2,INDEX(data_pull!$A:$AE,MATCH(CT$2,data_pull!$B:$B,0),MATCH($A45,data_pull!$2:$2,0)),#REF!*(( 1+CT18/400)))</f>
        <v>136.6</v>
      </c>
      <c r="CU45" s="61">
        <f ca="1">IF(TODAY()&gt;=CU$2,INDEX(data_pull!$A:$AE,MATCH(CU$2,data_pull!$B:$B,0),MATCH($A45,data_pull!$2:$2,0)),#REF!*(( 1+CU18/400)))</f>
        <v>137.1</v>
      </c>
      <c r="CV45" s="61">
        <f ca="1">IF(TODAY()&gt;=CV$2,INDEX(data_pull!$A:$AE,MATCH(CV$2,data_pull!$B:$B,0),MATCH($A45,data_pull!$2:$2,0)),#REF!*(( 1+CV18/400)))</f>
        <v>136.19999999999999</v>
      </c>
      <c r="CW45" s="61">
        <f ca="1">IF(TODAY()&gt;=CW$2,INDEX(data_pull!$A:$AE,MATCH(CW$2,data_pull!$B:$B,0),MATCH($A45,data_pull!$2:$2,0)),#REF!*(( 1+CW18/400)))</f>
        <v>147.80000000000001</v>
      </c>
      <c r="CX45" s="61">
        <f ca="1">IF(TODAY()&gt;=CX$2,INDEX(data_pull!$A:$AE,MATCH(CX$2,data_pull!$B:$B,0),MATCH($A45,data_pull!$2:$2,0)),#REF!*(( 1+CX18/400)))</f>
        <v>152.5</v>
      </c>
      <c r="CY45" s="61">
        <f ca="1">IF(TODAY()&gt;=CY$2,INDEX(data_pull!$A:$AE,MATCH(CY$2,data_pull!$B:$B,0),MATCH($A45,data_pull!$2:$2,0)),#REF!*(( 1+CY18/400)))</f>
        <v>152.5</v>
      </c>
      <c r="CZ45" s="61">
        <f ca="1">IF(TODAY()&gt;=CZ$2,INDEX(data_pull!$A:$AE,MATCH(CZ$2,data_pull!$B:$B,0),MATCH($A45,data_pull!$2:$2,0)),#REF!*(( 1+CZ18/400)))</f>
        <v>152.69999999999999</v>
      </c>
      <c r="DA45" s="61">
        <f ca="1">IF(TODAY()&gt;=DA$2,INDEX(data_pull!$A:$AE,MATCH(DA$2,data_pull!$B:$B,0),MATCH($A45,data_pull!$2:$2,0)),#REF!*(( 1+DA18/400)))</f>
        <v>140.69999999999999</v>
      </c>
      <c r="DB45" s="61">
        <f ca="1">IF(TODAY()&gt;=DB$2,INDEX(data_pull!$A:$AE,MATCH(DB$2,data_pull!$B:$B,0),MATCH($A45,data_pull!$2:$2,0)),#REF!*(( 1+DB18/400)))</f>
        <v>151.30000000000001</v>
      </c>
      <c r="DC45" s="61">
        <f ca="1">IF(TODAY()&gt;=DC$2,INDEX(data_pull!$A:$AE,MATCH(DC$2,data_pull!$B:$B,0),MATCH($A45,data_pull!$2:$2,0)),#REF!*(( 1+DC18/400)))</f>
        <v>165.8</v>
      </c>
      <c r="DD45" s="61">
        <f ca="1">IF(TODAY()&gt;=DD$2,INDEX(data_pull!$A:$AE,MATCH(DD$2,data_pull!$B:$B,0),MATCH($A45,data_pull!$2:$2,0)),#REF!*(( 1+DD18/400)))</f>
        <v>158.80000000000001</v>
      </c>
      <c r="DE45" s="61">
        <f ca="1">IF(TODAY()&gt;=DE$2,INDEX(data_pull!$A:$AE,MATCH(DE$2,data_pull!$B:$B,0),MATCH($A45,data_pull!$2:$2,0)),#REF!*(( 1+DE18/400)))</f>
        <v>156.9</v>
      </c>
      <c r="DF45" s="61">
        <f ca="1">IF(TODAY()&gt;=DF$2,INDEX(data_pull!$A:$AE,MATCH(DF$2,data_pull!$B:$B,0),MATCH($A45,data_pull!$2:$2,0)),DE45*(( 1+DF18/400)))</f>
        <v>161.4</v>
      </c>
      <c r="DG45" s="61">
        <f ca="1">IF(TODAY()&gt;=DG$2,INDEX(data_pull!$A:$AE,MATCH(DG$2,data_pull!$B:$B,0),MATCH($A45,data_pull!$2:$2,0)),DF45*(( 1+DG18/400)))</f>
        <v>159.4</v>
      </c>
      <c r="DH45" s="61">
        <f ca="1">IF(TODAY()&gt;=DH$2,INDEX(data_pull!$A:$AE,MATCH(DH$2,data_pull!$B:$B,0),MATCH($A45,data_pull!$2:$2,0)),DG45*(( 1+DH18/400)))</f>
        <v>163.69999999999999</v>
      </c>
      <c r="DI45" s="61">
        <f ca="1">IF(TODAY()&gt;=DI$2,INDEX(data_pull!$A:$AE,MATCH(DI$2,data_pull!$B:$B,0),MATCH($A45,data_pull!$2:$2,0)),DH45*(( 1+DI18/400)))</f>
        <v>168</v>
      </c>
      <c r="DJ45" s="61">
        <f ca="1">IF(TODAY()&gt;=DJ$2,INDEX(data_pull!$A:$AE,MATCH(DJ$2,data_pull!$B:$B,0),MATCH($A45,data_pull!$2:$2,0)),DI45*(( 1+DJ18/400)))</f>
        <v>167.2</v>
      </c>
      <c r="DK45" s="61">
        <f ca="1">IF(TODAY()&gt;=DK$2,INDEX(data_pull!$A:$AE,MATCH(DK$2,data_pull!$B:$B,0),MATCH($A45,data_pull!$2:$2,0)),DJ45*(( 1+DK18/400)))</f>
        <v>170</v>
      </c>
      <c r="DL45" s="61">
        <f ca="1">IF(TODAY()&gt;=DL$2,INDEX(data_pull!$A:$AE,MATCH(DL$2,data_pull!$B:$B,0),MATCH($A45,data_pull!$2:$2,0)),DK45*(( 1+DL18/400)))</f>
        <v>168.1</v>
      </c>
      <c r="DM45" s="61">
        <f ca="1">IF(TODAY()&gt;=DM$2,INDEX(data_pull!$A:$AE,MATCH(DM$2,data_pull!$B:$B,0),MATCH($A45,data_pull!$2:$2,0)),DL45*(( 1+DM18/400)))</f>
        <v>175.4</v>
      </c>
      <c r="DN45" s="61">
        <f ca="1">IF(TODAY()&gt;=DN$2,INDEX(data_pull!$A:$AE,MATCH(DN$2,data_pull!$B:$B,0),MATCH($A45,data_pull!$2:$2,0)),DM45*(( 1+DN18/400)))</f>
        <v>181.1</v>
      </c>
      <c r="DO45" s="61">
        <f ca="1">IF(TODAY()&gt;=DO$2,INDEX(data_pull!$A:$AE,MATCH(DO$2,data_pull!$B:$B,0),MATCH($A45,data_pull!$2:$2,0)),DN45*(( 1+DO18/400)))</f>
        <v>179.1</v>
      </c>
      <c r="DP45" s="61">
        <f ca="1">IF(TODAY()&gt;=DP$2,INDEX(data_pull!$A:$AE,MATCH(DP$2,data_pull!$B:$B,0),MATCH($A45,data_pull!$2:$2,0)),DO45*(( 1+DP18/400)))</f>
        <v>186.7</v>
      </c>
      <c r="DQ45" s="61">
        <f ca="1">IF(TODAY()&gt;=DQ$2,INDEX(data_pull!$A:$AE,MATCH(DQ$2,data_pull!$B:$B,0),MATCH($A45,data_pull!$2:$2,0)),DP45*(( 1+DQ18/400)))</f>
        <v>191.3</v>
      </c>
      <c r="DR45" s="61">
        <f ca="1">IF(TODAY()&gt;=DR$2,INDEX(data_pull!$A:$AE,MATCH(DR$2,data_pull!$B:$B,0),MATCH($A45,data_pull!$2:$2,0)),DQ45*(( 1+DR18/400)))</f>
        <v>190.2</v>
      </c>
      <c r="DS45" s="61">
        <f ca="1">IF(TODAY()&gt;=DS$2,INDEX(data_pull!$A:$AE,MATCH(DS$2,data_pull!$B:$B,0),MATCH($A45,data_pull!$2:$2,0)),DR45*(( 1+DS18/400)))</f>
        <v>198.3</v>
      </c>
      <c r="DT45" s="61">
        <f ca="1">IF(TODAY()&gt;=DT$2,INDEX(data_pull!$A:$AE,MATCH(DT$2,data_pull!$B:$B,0),MATCH($A45,data_pull!$2:$2,0)),DS45*(( 1+DT18/400)))</f>
        <v>204.8</v>
      </c>
      <c r="DU45" s="61">
        <f ca="1">IF(TODAY()&gt;=DU$2,INDEX(data_pull!$A:$AE,MATCH(DU$2,data_pull!$B:$B,0),MATCH($A45,data_pull!$2:$2,0)),DT45*(( 1+DU18/400)))</f>
        <v>204.8</v>
      </c>
      <c r="DV45" s="61">
        <f ca="1">IF(TODAY()&gt;=DV$2,INDEX(data_pull!$A:$AE,MATCH(DV$2,data_pull!$B:$B,0),MATCH($A45,data_pull!$2:$2,0)),DU45*(( 1+DV18/400)))</f>
        <v>215</v>
      </c>
      <c r="DW45" s="61">
        <f ca="1">IF(TODAY()&gt;=DW$2,INDEX(data_pull!$A:$AE,MATCH(DW$2,data_pull!$B:$B,0),MATCH($A45,data_pull!$2:$2,0)),DV45*(( 1+DW18/400)))</f>
        <v>230.1</v>
      </c>
      <c r="DX45" s="61">
        <f ca="1">IF(TODAY()&gt;=DX$2,INDEX(data_pull!$A:$AE,MATCH(DX$2,data_pull!$B:$B,0),MATCH($A45,data_pull!$2:$2,0)),DW45*(( 1+DX18/400)))</f>
        <v>217.4</v>
      </c>
      <c r="DY45" s="61">
        <f ca="1">IF(TODAY()&gt;=DY$2,INDEX(data_pull!$A:$AE,MATCH(DY$2,data_pull!$B:$B,0),MATCH($A45,data_pull!$2:$2,0)),DX45*(( 1+DY18/400)))</f>
        <v>246.5</v>
      </c>
      <c r="DZ45" s="61">
        <f ca="1">IF(TODAY()&gt;=DZ$2,INDEX(data_pull!$A:$AE,MATCH(DZ$2,data_pull!$B:$B,0),MATCH($A45,data_pull!$2:$2,0)),DY45*(( 1+DZ18/400)))</f>
        <v>244.9</v>
      </c>
      <c r="EA45" s="61">
        <f ca="1">IF(TODAY()&gt;=EA$2,INDEX(data_pull!$A:$AE,MATCH(EA$2,data_pull!$B:$B,0),MATCH($A45,data_pull!$2:$2,0)),DZ45*(( 1+EA18/400)))</f>
        <v>243.8</v>
      </c>
      <c r="EB45" s="61">
        <f ca="1">IF(TODAY()&gt;=EB$2,INDEX(data_pull!$A:$AE,MATCH(EB$2,data_pull!$B:$B,0),MATCH($A45,data_pull!$2:$2,0)),EA45*(( 1+EB18/400)))</f>
        <v>251.1</v>
      </c>
      <c r="EC45" s="61">
        <f ca="1">IF(TODAY()&gt;=EC$2,INDEX(data_pull!$A:$AE,MATCH(EC$2,data_pull!$B:$B,0),MATCH($A45,data_pull!$2:$2,0)),EB45*(( 1+EC18/400)))</f>
        <v>260.3</v>
      </c>
      <c r="ED45" s="61">
        <f ca="1">IF(TODAY()&gt;=ED$2,INDEX(data_pull!$A:$AE,MATCH(ED$2,data_pull!$B:$B,0),MATCH($A45,data_pull!$2:$2,0)),#REF!*(( 1+ED18/400)))</f>
        <v>260.7</v>
      </c>
      <c r="EE45" s="61">
        <f ca="1">IF(TODAY()&gt;=EE$2,INDEX(data_pull!$A:$AE,MATCH(EE$2,data_pull!$B:$B,0),MATCH($A45,data_pull!$2:$2,0)),#REF!*(( 1+EE18/400)))</f>
        <v>260.10000000000002</v>
      </c>
      <c r="EF45" s="61">
        <f ca="1">IF(TODAY()&gt;=EF$2,INDEX(data_pull!$A:$AE,MATCH(EF$2,data_pull!$B:$B,0),MATCH($A45,data_pull!$2:$2,0)),#REF!*(( 1+EF18/400)))</f>
        <v>271.7</v>
      </c>
      <c r="EG45" s="61">
        <f ca="1">IF(TODAY()&gt;=EG$2,INDEX(data_pull!$A:$AE,MATCH(EG$2,data_pull!$B:$B,0),MATCH($A45,data_pull!$2:$2,0)),#REF!*(( 1+EG18/400)))</f>
        <v>265.7</v>
      </c>
      <c r="EH45" s="61">
        <f ca="1">IF(TODAY()&gt;=EH$2,INDEX(data_pull!$A:$AE,MATCH(EH$2,data_pull!$B:$B,0),MATCH($A45,data_pull!$2:$2,0)),#REF!*(( 1+EH18/400)))</f>
        <v>283.39999999999998</v>
      </c>
      <c r="EI45" s="61">
        <f ca="1">IF(TODAY()&gt;=EI$2,INDEX(data_pull!$A:$AE,MATCH(EI$2,data_pull!$B:$B,0),MATCH($A45,data_pull!$2:$2,0)),#REF!*(( 1+EI18/400)))</f>
        <v>293</v>
      </c>
      <c r="EJ45" s="61">
        <f ca="1">IF(TODAY()&gt;=EJ$2,INDEX(data_pull!$A:$AE,MATCH(EJ$2,data_pull!$B:$B,0),MATCH($A45,data_pull!$2:$2,0)),#REF!*(( 1+EJ18/400)))</f>
        <v>288.3</v>
      </c>
      <c r="EK45" s="61">
        <f ca="1">IF(TODAY()&gt;=EK$2,INDEX(data_pull!$A:$AE,MATCH(EK$2,data_pull!$B:$B,0),MATCH($A45,data_pull!$2:$2,0)),#REF!*(( 1+EK18/400)))</f>
        <v>294.5</v>
      </c>
      <c r="EL45" s="61">
        <f ca="1">IF(TODAY()&gt;=EL$2,INDEX(data_pull!$A:$AE,MATCH(EL$2,data_pull!$B:$B,0),MATCH($A45,data_pull!$2:$2,0)),#REF!*(( 1+EL18/400)))</f>
        <v>301.3</v>
      </c>
      <c r="EM45" s="61">
        <f ca="1">IF(TODAY()&gt;=EM$2,INDEX(data_pull!$A:$AE,MATCH(EM$2,data_pull!$B:$B,0),MATCH($A45,data_pull!$2:$2,0)),#REF!*(( 1+EM18/400)))</f>
        <v>310.8</v>
      </c>
      <c r="EN45" s="61">
        <f ca="1">IF(TODAY()&gt;=EN$2,INDEX(data_pull!$A:$AE,MATCH(EN$2,data_pull!$B:$B,0),MATCH($A45,data_pull!$2:$2,0)),#REF!*(( 1+EN18/400)))</f>
        <v>300.10000000000002</v>
      </c>
      <c r="EO45" s="61">
        <f ca="1">IF(TODAY()&gt;=EO$2,INDEX(data_pull!$A:$AE,MATCH(EO$2,data_pull!$B:$B,0),MATCH($A45,data_pull!$2:$2,0)),#REF!*(( 1+EO18/400)))</f>
        <v>305.39999999999998</v>
      </c>
      <c r="EP45" s="61">
        <f ca="1">IF(TODAY()&gt;=EP$2,INDEX(data_pull!$A:$AE,MATCH(EP$2,data_pull!$B:$B,0),MATCH($A45,data_pull!$2:$2,0)),#REF!*(( 1+EP18/400)))</f>
        <v>291.3</v>
      </c>
      <c r="EQ45" s="61">
        <f ca="1">IF(TODAY()&gt;=EQ$2,INDEX(data_pull!$A:$AE,MATCH(EQ$2,data_pull!$B:$B,0),MATCH($A45,data_pull!$2:$2,0)),#REF!*(( 1+EQ18/400)))</f>
        <v>294.89999999999998</v>
      </c>
      <c r="ER45" s="61">
        <f ca="1">IF(TODAY()&gt;=ER$2,INDEX(data_pull!$A:$AE,MATCH(ER$2,data_pull!$B:$B,0),MATCH($A45,data_pull!$2:$2,0)),#REF!*(( 1+ER18/400)))</f>
        <v>308.7</v>
      </c>
      <c r="ES45" s="61">
        <f ca="1">IF(TODAY()&gt;=ES$2,INDEX(data_pull!$A:$AE,MATCH(ES$2,data_pull!$B:$B,0),MATCH($A45,data_pull!$2:$2,0)),#REF!*(( 1+ES18/400)))</f>
        <v>301.39999999999998</v>
      </c>
      <c r="ET45" s="61">
        <f ca="1">IF(TODAY()&gt;=ET$2,INDEX(data_pull!$A:$AE,MATCH(ET$2,data_pull!$B:$B,0),MATCH($A45,data_pull!$2:$2,0)),#REF!*(( 1+ET18/400)))</f>
        <v>332.5</v>
      </c>
      <c r="EU45" s="61">
        <f ca="1">IF(TODAY()&gt;=EU$2,INDEX(data_pull!$A:$AE,MATCH(EU$2,data_pull!$B:$B,0),MATCH($A45,data_pull!$2:$2,0)),#REF!*(( 1+EU18/400)))</f>
        <v>314.7</v>
      </c>
      <c r="EV45" s="61">
        <f ca="1">IF(TODAY()&gt;=EV$2,INDEX(data_pull!$A:$AE,MATCH(EV$2,data_pull!$B:$B,0),MATCH($A45,data_pull!$2:$2,0)),#REF!*(( 1+EV18/400)))</f>
        <v>319.60000000000002</v>
      </c>
      <c r="EW45" s="61">
        <f ca="1">IF(TODAY()&gt;=EW$2,INDEX(data_pull!$A:$AE,MATCH(EW$2,data_pull!$B:$B,0),MATCH($A45,data_pull!$2:$2,0)),A45*(( 1+EW18/400)))</f>
        <v>329.9</v>
      </c>
      <c r="EX45" s="61">
        <f ca="1">IF(TODAY()&gt;=EX$2,INDEX(data_pull!$A:$AE,MATCH(EX$2,data_pull!$B:$B,0),MATCH($A45,data_pull!$2:$2,0)),EW45*(( 1+EX18/400)))</f>
        <v>331.6</v>
      </c>
      <c r="EY45" s="61">
        <f ca="1">IF(TODAY()&gt;=EY$2,INDEX(data_pull!$A:$AE,MATCH(EY$2,data_pull!$B:$B,0),MATCH($A45,data_pull!$2:$2,0)),EX45*(( 1+EY18/400)))</f>
        <v>339.2</v>
      </c>
      <c r="EZ45" s="61">
        <f ca="1">IF(TODAY()&gt;=EZ$2,INDEX(data_pull!$A:$AE,MATCH(EZ$2,data_pull!$B:$B,0),MATCH($A45,data_pull!$2:$2,0)),EY45*(( 1+EZ18/400)))</f>
        <v>340.8</v>
      </c>
      <c r="FA45" s="61">
        <f ca="1">IF(TODAY()&gt;=FA$2,INDEX(data_pull!$A:$AE,MATCH(FA$2,data_pull!$B:$B,0),MATCH($A45,data_pull!$2:$2,0)),EZ45*(( 1+FA18/400)))</f>
        <v>341.8</v>
      </c>
      <c r="FB45" s="61">
        <f ca="1">IF(TODAY()&gt;=FB$2,INDEX(data_pull!$A:$AE,MATCH(FB$2,data_pull!$B:$B,0),MATCH($A45,data_pull!$2:$2,0)),FA45*(( 1+FB18/400)))</f>
        <v>358.4</v>
      </c>
      <c r="FC45" s="61">
        <f ca="1">IF(TODAY()&gt;=FC$2,INDEX(data_pull!$A:$AE,MATCH(FC$2,data_pull!$B:$B,0),MATCH($A45,data_pull!$2:$2,0)),FB45*(( 1+FC18/400)))</f>
        <v>368.9</v>
      </c>
      <c r="FD45" s="61">
        <f ca="1">IF(TODAY()&gt;=FD$2,INDEX(data_pull!$A:$AE,MATCH(FD$2,data_pull!$B:$B,0),MATCH($A45,data_pull!$2:$2,0)),FC45*(( 1+FD18/400)))</f>
        <v>378.2</v>
      </c>
      <c r="FE45" s="61">
        <f ca="1">IF(TODAY()&gt;=FE$2,INDEX(data_pull!$A:$AE,MATCH(FE$2,data_pull!$B:$B,0),MATCH($A45,data_pull!$2:$2,0)),FD45*(( 1+FE18/400)))</f>
        <v>372.8</v>
      </c>
      <c r="FF45" s="61">
        <f ca="1">IF(TODAY()&gt;=FF$2,INDEX(data_pull!$A:$AE,MATCH(FF$2,data_pull!$B:$B,0),MATCH($A45,data_pull!$2:$2,0)),FE45*(( 1+FF18/400)))</f>
        <v>382.1</v>
      </c>
      <c r="FG45" s="61">
        <f ca="1">IF(TODAY()&gt;=FG$2,INDEX(data_pull!$A:$AE,MATCH(FG$2,data_pull!$B:$B,0),MATCH($A45,data_pull!$2:$2,0)),FF45*(( 1+FG18/400)))</f>
        <v>385.7</v>
      </c>
      <c r="FH45" s="61">
        <f ca="1">IF(TODAY()&gt;=FH$2,INDEX(data_pull!$A:$AE,MATCH(FH$2,data_pull!$B:$B,0),MATCH($A45,data_pull!$2:$2,0)),FG45*(( 1+FH18/400)))</f>
        <v>405.6</v>
      </c>
      <c r="FI45" s="61">
        <f ca="1">IF(TODAY()&gt;=FI$2,INDEX(data_pull!$A:$AE,MATCH(FI$2,data_pull!$B:$B,0),MATCH($A45,data_pull!$2:$2,0)),FH45*(( 1+FI18/400)))</f>
        <v>414.1</v>
      </c>
      <c r="FJ45" s="61">
        <f ca="1">IF(TODAY()&gt;=FJ$2,INDEX(data_pull!$A:$AE,MATCH(FJ$2,data_pull!$B:$B,0),MATCH($A45,data_pull!$2:$2,0)),FI45*(( 1+FJ18/400)))</f>
        <v>418.8</v>
      </c>
      <c r="FK45" s="61">
        <f ca="1">IF(TODAY()&gt;=FK$2,INDEX(data_pull!$A:$AE,MATCH(FK$2,data_pull!$B:$B,0),MATCH($A45,data_pull!$2:$2,0)),FJ45*(( 1+FK18/400)))</f>
        <v>409.7</v>
      </c>
      <c r="FL45" s="61">
        <f ca="1">IF(TODAY()&gt;=FL$2,INDEX(data_pull!$A:$AE,MATCH(FL$2,data_pull!$B:$B,0),MATCH($A45,data_pull!$2:$2,0)),FK45*(( 1+FL18/400)))</f>
        <v>396.4</v>
      </c>
      <c r="FM45" s="61">
        <f ca="1">IF(TODAY()&gt;=FM$2,INDEX(data_pull!$A:$AE,MATCH(FM$2,data_pull!$B:$B,0),MATCH($A45,data_pull!$2:$2,0)),FL45*(( 1+FM18/400)))</f>
        <v>399.3</v>
      </c>
      <c r="FN45" s="61">
        <f ca="1">IF(TODAY()&gt;=FN$2,INDEX(data_pull!$A:$AE,MATCH(FN$2,data_pull!$B:$B,0),MATCH($A45,data_pull!$2:$2,0)),FM45*(( 1+FN18/400)))</f>
        <v>400.6</v>
      </c>
      <c r="FO45" s="61">
        <f ca="1">IF(TODAY()&gt;=FO$2,INDEX(data_pull!$A:$AE,MATCH(FO$2,data_pull!$B:$B,0),MATCH($A45,data_pull!$2:$2,0)),FN45*(( 1+FO18/400)))</f>
        <v>421.7</v>
      </c>
      <c r="FP45" s="61">
        <f ca="1">IF(TODAY()&gt;=FP$2,INDEX(data_pull!$A:$AE,MATCH(FP$2,data_pull!$B:$B,0),MATCH($A45,data_pull!$2:$2,0)),FO45*(( 1+FP18/400)))</f>
        <v>419</v>
      </c>
      <c r="FQ45" s="61">
        <f ca="1">IF(TODAY()&gt;=FQ$2,INDEX(data_pull!$A:$AE,MATCH(FQ$2,data_pull!$B:$B,0),MATCH($A45,data_pull!$2:$2,0)),FP45*(( 1+FQ18/400)))</f>
        <v>428.9</v>
      </c>
      <c r="FR45" s="61">
        <f ca="1">IF(TODAY()&gt;=FR$2,INDEX(data_pull!$A:$AE,MATCH(FR$2,data_pull!$B:$B,0),MATCH($A45,data_pull!$2:$2,0)),FQ45*(( 1+FR18/400)))</f>
        <v>424.8</v>
      </c>
      <c r="FS45" s="61">
        <f ca="1">IF(TODAY()&gt;=FS$2,INDEX(data_pull!$A:$AE,MATCH(FS$2,data_pull!$B:$B,0),MATCH($A45,data_pull!$2:$2,0)),FR45*(( 1+FS18/400)))</f>
        <v>438.4</v>
      </c>
      <c r="FT45" s="61">
        <f ca="1">IF(TODAY()&gt;=FT$2,INDEX(data_pull!$A:$AE,MATCH(FT$2,data_pull!$B:$B,0),MATCH($A45,data_pull!$2:$2,0)),FS45*(( 1+FT18/400)))</f>
        <v>448.2</v>
      </c>
      <c r="FU45" s="61">
        <f ca="1">IF(TODAY()&gt;=FU$2,INDEX(data_pull!$A:$AE,MATCH(FU$2,data_pull!$B:$B,0),MATCH($A45,data_pull!$2:$2,0)),FT45*(( 1+FU18/400)))</f>
        <v>448.6</v>
      </c>
      <c r="FV45" s="61">
        <f ca="1">IF(TODAY()&gt;=FV$2,INDEX(data_pull!$A:$AE,MATCH(FV$2,data_pull!$B:$B,0),MATCH($A45,data_pull!$2:$2,0)),FU45*(( 1+FV18/400)))</f>
        <v>459.4</v>
      </c>
      <c r="FW45" s="61">
        <f ca="1">IF(TODAY()&gt;=FW$2,INDEX(data_pull!$A:$AE,MATCH(FW$2,data_pull!$B:$B,0),MATCH($A45,data_pull!$2:$2,0)),FV45*(( 1+FW18/400)))</f>
        <v>481.5</v>
      </c>
      <c r="FX45" s="61">
        <f ca="1">IF(TODAY()&gt;=FX$2,INDEX(data_pull!$A:$AE,MATCH(FX$2,data_pull!$B:$B,0),MATCH($A45,data_pull!$2:$2,0)),FW45*(( 1+FX18/400)))</f>
        <v>507.3</v>
      </c>
      <c r="FY45" s="61">
        <f ca="1">IF(TODAY()&gt;=FY$2,INDEX(data_pull!$A:$AE,MATCH(FY$2,data_pull!$B:$B,0),MATCH($A45,data_pull!$2:$2,0)),FX45*(( 1+FY18/400)))</f>
        <v>515.5</v>
      </c>
      <c r="FZ45" s="61">
        <f ca="1">IF(TODAY()&gt;=FZ$2,INDEX(data_pull!$A:$AE,MATCH(FZ$2,data_pull!$B:$B,0),MATCH($A45,data_pull!$2:$2,0)),FY45*(( 1+FZ18/400)))</f>
        <v>523.70000000000005</v>
      </c>
      <c r="GA45" s="61">
        <f ca="1">IF(TODAY()&gt;=GA$2,INDEX(data_pull!$A:$AE,MATCH(GA$2,data_pull!$B:$B,0),MATCH($A45,data_pull!$2:$2,0)),FZ45*(( 1+GA18/400)))</f>
        <v>538</v>
      </c>
      <c r="GB45" s="61">
        <f ca="1">IF(TODAY()&gt;=GB$2,INDEX(data_pull!$A:$AE,MATCH(GB$2,data_pull!$B:$B,0),MATCH($A45,data_pull!$2:$2,0)),GA45*(( 1+GB18/400)))</f>
        <v>540.5</v>
      </c>
      <c r="GC45" s="61">
        <f ca="1">IF(TODAY()&gt;=GC$2,INDEX(data_pull!$A:$AE,MATCH(GC$2,data_pull!$B:$B,0),MATCH($A45,data_pull!$2:$2,0)),GB45*(( 1+GC18/400)))</f>
        <v>541.70000000000005</v>
      </c>
      <c r="GD45" s="61">
        <f ca="1">IF(TODAY()&gt;=GD$2,INDEX(data_pull!$A:$AE,MATCH(GD$2,data_pull!$B:$B,0),MATCH($A45,data_pull!$2:$2,0)),GC45*(( 1+GD18/400)))</f>
        <v>550.20000000000005</v>
      </c>
      <c r="GE45" s="61">
        <f ca="1">IF(TODAY()&gt;=GE$2,INDEX(data_pull!$A:$AE,MATCH(GE$2,data_pull!$B:$B,0),MATCH($A45,data_pull!$2:$2,0)),GD45*(( 1+GE18/400)))</f>
        <v>558.6</v>
      </c>
      <c r="GF45" s="61">
        <f ca="1">IF(TODAY()&gt;=GF$2,INDEX(data_pull!$A:$AE,MATCH(GF$2,data_pull!$B:$B,0),MATCH($A45,data_pull!$2:$2,0)),GE45*(( 1+GF18/400)))</f>
        <v>566.5</v>
      </c>
      <c r="GG45" s="61">
        <f ca="1">IF(TODAY()&gt;=GG$2,INDEX(data_pull!$A:$AE,MATCH(GG$2,data_pull!$B:$B,0),MATCH($A45,data_pull!$2:$2,0)),GF45*(( 1+GG18/400)))</f>
        <v>575.79999999999995</v>
      </c>
      <c r="GH45" s="61">
        <f ca="1">IF(TODAY()&gt;=GH$2,INDEX(data_pull!$A:$AE,MATCH(GH$2,data_pull!$B:$B,0),MATCH($A45,data_pull!$2:$2,0)),GG45*(( 1+GH18/400)))</f>
        <v>573.6</v>
      </c>
      <c r="GI45" s="61">
        <f ca="1">IF(TODAY()&gt;=GI$2,INDEX(data_pull!$A:$AE,MATCH(GI$2,data_pull!$B:$B,0),MATCH($A45,data_pull!$2:$2,0)),GH45*(( 1+GI18/400)))</f>
        <v>569.29999999999995</v>
      </c>
      <c r="GJ45" s="61">
        <f ca="1">IF(TODAY()&gt;=GJ$2,INDEX(data_pull!$A:$AE,MATCH(GJ$2,data_pull!$B:$B,0),MATCH($A45,data_pull!$2:$2,0)),GI45*(( 1+GJ18/400)))</f>
        <v>583.6</v>
      </c>
      <c r="GK45" s="61">
        <f ca="1">IF(TODAY()&gt;=GK$2,INDEX(data_pull!$A:$AE,MATCH(GK$2,data_pull!$B:$B,0),MATCH($A45,data_pull!$2:$2,0)),GJ45*(( 1+GK18/400)))</f>
        <v>583.20000000000005</v>
      </c>
      <c r="GL45" s="61">
        <f ca="1">IF(TODAY()&gt;=GL$2,INDEX(data_pull!$A:$AE,MATCH(GL$2,data_pull!$B:$B,0),MATCH($A45,data_pull!$2:$2,0)),GK45*(( 1+GL18/400)))</f>
        <v>590.29999999999995</v>
      </c>
      <c r="GM45" s="61">
        <f ca="1">IF(TODAY()&gt;=GM$2,INDEX(data_pull!$A:$AE,MATCH(GM$2,data_pull!$B:$B,0),MATCH($A45,data_pull!$2:$2,0)),GL45*(( 1+GM18/400)))</f>
        <v>602.6</v>
      </c>
      <c r="GN45" s="61">
        <f ca="1">IF(TODAY()&gt;=GN$2,INDEX(data_pull!$A:$AE,MATCH(GN$2,data_pull!$B:$B,0),MATCH($A45,data_pull!$2:$2,0)),GM45*(( 1+GN18/400)))</f>
        <v>609.70000000000005</v>
      </c>
      <c r="GO45" s="61">
        <f ca="1">IF(TODAY()&gt;=GO$2,INDEX(data_pull!$A:$AE,MATCH(GO$2,data_pull!$B:$B,0),MATCH($A45,data_pull!$2:$2,0)),GN45*(( 1+GO18/400)))</f>
        <v>613.17905317042187</v>
      </c>
      <c r="GP45" s="61">
        <f ca="1">IF(TODAY()&gt;=GP$2,INDEX(data_pull!$A:$AE,MATCH(GP$2,data_pull!$B:$B,0),MATCH($A45,data_pull!$2:$2,0)),GO45*(( 1+GP18/400)))</f>
        <v>620.42590816390407</v>
      </c>
      <c r="GQ45" s="61">
        <f ca="1">IF(TODAY()&gt;=GQ$2,INDEX(data_pull!$A:$AE,MATCH(GQ$2,data_pull!$B:$B,0),MATCH($A45,data_pull!$2:$2,0)),GP45*(( 1+GQ18/400)))</f>
        <v>627.75841009366854</v>
      </c>
      <c r="GR45" s="61">
        <f ca="1">IF(TODAY()&gt;=GR$2,INDEX(data_pull!$A:$AE,MATCH(GR$2,data_pull!$B:$B,0),MATCH($A45,data_pull!$2:$2,0)),GQ45*(( 1+GR18/400)))</f>
        <v>635.17757117780184</v>
      </c>
      <c r="GS45" s="61">
        <f ca="1">IF(TODAY()&gt;=GS$2,INDEX(data_pull!$A:$AE,MATCH(GS$2,data_pull!$B:$B,0),MATCH($A45,data_pull!$2:$2,0)),GR45*(( 1+GS18/400)))</f>
        <v>642.68441559728728</v>
      </c>
      <c r="GT45" s="61">
        <f ca="1">IF(TODAY()&gt;=GT$2,INDEX(data_pull!$A:$AE,MATCH(GT$2,data_pull!$B:$B,0),MATCH($A45,data_pull!$2:$2,0)),GS45*(( 1+GT18/400)))</f>
        <v>648.89066430166622</v>
      </c>
      <c r="GU45" s="61">
        <f ca="1">IF(TODAY()&gt;=GU$2,INDEX(data_pull!$A:$AE,MATCH(GU$2,data_pull!$B:$B,0),MATCH($A45,data_pull!$2:$2,0)),GT45*(( 1+GU18/400)))</f>
        <v>655.15684525591121</v>
      </c>
      <c r="GV45" s="61">
        <f ca="1">IF(TODAY()&gt;=GV$2,INDEX(data_pull!$A:$AE,MATCH(GV$2,data_pull!$B:$B,0),MATCH($A45,data_pull!$2:$2,0)),GU45*(( 1+GV18/400)))</f>
        <v>661.48353721133321</v>
      </c>
      <c r="GW45" s="61">
        <f ca="1">IF(TODAY()&gt;=GW$2,INDEX(data_pull!$A:$AE,MATCH(GW$2,data_pull!$B:$B,0),MATCH($A45,data_pull!$2:$2,0)),GV45*(( 1+GW18/400)))</f>
        <v>667.87132450810543</v>
      </c>
      <c r="GX45" s="61">
        <f ca="1">IF(TODAY()&gt;=GX$2,INDEX(data_pull!$A:$AE,MATCH(GX$2,data_pull!$B:$B,0),MATCH($A45,data_pull!$2:$2,0)),GW45*(( 1+GX18/400)))</f>
        <v>675.79606203934713</v>
      </c>
      <c r="GY45" s="61">
        <f ca="1">IF(TODAY()&gt;=GY$2,INDEX(data_pull!$A:$AE,MATCH(GY$2,data_pull!$B:$B,0),MATCH($A45,data_pull!$2:$2,0)),GX45*(( 1+GY18/400)))</f>
        <v>683.81483185290813</v>
      </c>
      <c r="GZ45" s="61">
        <f ca="1">IF(TODAY()&gt;=GZ$2,INDEX(data_pull!$A:$AE,MATCH(GZ$2,data_pull!$B:$B,0),MATCH($A45,data_pull!$2:$2,0)),GY45*(( 1+GZ18/400)))</f>
        <v>691.9287497043681</v>
      </c>
      <c r="HA45" s="61">
        <f ca="1">IF(TODAY()&gt;=HA$2,INDEX(data_pull!$A:$AE,MATCH(HA$2,data_pull!$B:$B,0),MATCH($A45,data_pull!$2:$2,0)),GZ45*(( 1+HA18/400)))</f>
        <v>700.13894458848881</v>
      </c>
      <c r="HB45" s="61">
        <f ca="1">IF(TODAY()&gt;=HB$2,INDEX(data_pull!$A:$AE,MATCH(HB$2,data_pull!$B:$B,0),MATCH($A45,data_pull!$2:$2,0)),HA45*(( 1+HB18/400)))</f>
        <v>711.34040765559701</v>
      </c>
      <c r="HC45" s="61">
        <f ca="1">IF(TODAY()&gt;=HC$2,INDEX(data_pull!$A:$AE,MATCH(HC$2,data_pull!$B:$B,0),MATCH($A45,data_pull!$2:$2,0)),HB45*(( 1+HC18/400)))</f>
        <v>722.7210819718631</v>
      </c>
      <c r="HD45" s="61">
        <f ca="1">IF(TODAY()&gt;=HD$2,INDEX(data_pull!$A:$AE,MATCH(HD$2,data_pull!$B:$B,0),MATCH($A45,data_pull!$2:$2,0)),HC45*(( 1+HD18/400)))</f>
        <v>734.2838347227281</v>
      </c>
      <c r="HE45" s="61">
        <f ca="1">IF(TODAY()&gt;=HE$2,INDEX(data_pull!$A:$AE,MATCH(HE$2,data_pull!$B:$B,0),MATCH($A45,data_pull!$2:$2,0)),HD45*(( 1+HE18/400)))</f>
        <v>746.03157896548771</v>
      </c>
      <c r="HF45" s="61">
        <f ca="1">IF(TODAY()&gt;=HF$2,INDEX(data_pull!$A:$AE,MATCH(HF$2,data_pull!$B:$B,0),MATCH($A45,data_pull!$2:$2,0)),HE45*(( 1+HF18/400)))</f>
        <v>757.52076588965463</v>
      </c>
      <c r="HG45" s="61">
        <f ca="1">IF(TODAY()&gt;=HG$2,INDEX(data_pull!$A:$AE,MATCH(HG$2,data_pull!$B:$B,0),MATCH($A45,data_pull!$2:$2,0)),HF45*(( 1+HG18/400)))</f>
        <v>769.18689092193961</v>
      </c>
      <c r="HH45" s="61">
        <f ca="1">IF(TODAY()&gt;=HH$2,INDEX(data_pull!$A:$AE,MATCH(HH$2,data_pull!$B:$B,0),MATCH($A45,data_pull!$2:$2,0)),HG45*(( 1+HH18/400)))</f>
        <v>781.03267898050353</v>
      </c>
      <c r="HI45" s="61">
        <f ca="1">IF(TODAY()&gt;=HI$2,INDEX(data_pull!$A:$AE,MATCH(HI$2,data_pull!$B:$B,0),MATCH($A45,data_pull!$2:$2,0)),HH45*(( 1+HI18/400)))</f>
        <v>793.06089694834509</v>
      </c>
      <c r="HJ45" s="61">
        <f ca="1">IF(TODAY()&gt;=HJ$2,INDEX(data_pull!$A:$AE,MATCH(HJ$2,data_pull!$B:$B,0),MATCH($A45,data_pull!$2:$2,0)),HI45*(( 1+HJ18/400)))</f>
        <v>805.28521766915787</v>
      </c>
      <c r="HK45" s="61">
        <f ca="1">IF(TODAY()&gt;=HK$2,INDEX(data_pull!$A:$AE,MATCH(HK$2,data_pull!$B:$B,0),MATCH($A45,data_pull!$2:$2,0)),HJ45*(( 1+HK18/400)))</f>
        <v>817.69796530354097</v>
      </c>
      <c r="HL45" s="61">
        <f ca="1">IF(TODAY()&gt;=HL$2,INDEX(data_pull!$A:$AE,MATCH(HL$2,data_pull!$B:$B,0),MATCH($A45,data_pull!$2:$2,0)),HK45*(( 1+HL18/400)))</f>
        <v>830.30204428296088</v>
      </c>
      <c r="HM45" s="61">
        <f ca="1">IF(TODAY()&gt;=HM$2,INDEX(data_pull!$A:$AE,MATCH(HM$2,data_pull!$B:$B,0),MATCH($A45,data_pull!$2:$2,0)),HL45*(( 1+HM18/400)))</f>
        <v>843.1004038080838</v>
      </c>
      <c r="HN45" s="61">
        <f ca="1">IF(TODAY()&gt;=HN$2,INDEX(data_pull!$A:$AE,MATCH(HN$2,data_pull!$B:$B,0),MATCH($A45,data_pull!$2:$2,0)),HM45*(( 1+HN18/400)))</f>
        <v>855.50071507950145</v>
      </c>
      <c r="HO45" s="61">
        <f ca="1">IF(TODAY()&gt;=HO$2,INDEX(data_pull!$A:$AE,MATCH(HO$2,data_pull!$B:$B,0),MATCH($A45,data_pull!$2:$2,0)),HN45*(( 1+HO18/400)))</f>
        <v>868.08340998984693</v>
      </c>
      <c r="HP45" s="61">
        <f ca="1">IF(TODAY()&gt;=HP$2,INDEX(data_pull!$A:$AE,MATCH(HP$2,data_pull!$B:$B,0),MATCH($A45,data_pull!$2:$2,0)),HO45*(( 1+HP18/400)))</f>
        <v>880.85117103563346</v>
      </c>
      <c r="HQ45" s="61">
        <f ca="1">IF(TODAY()&gt;=HQ$2,INDEX(data_pull!$A:$AE,MATCH(HQ$2,data_pull!$B:$B,0),MATCH($A45,data_pull!$2:$2,0)),HP45*(( 1+HQ18/400)))</f>
        <v>893.80672016750293</v>
      </c>
      <c r="HR45" s="61">
        <f ca="1">IF(TODAY()&gt;=HR$2,INDEX(data_pull!$A:$AE,MATCH(HR$2,data_pull!$B:$B,0),MATCH($A45,data_pull!$2:$2,0)),HQ45*(( 1+HR18/400)))</f>
        <v>906.78099581341439</v>
      </c>
      <c r="HS45" s="61">
        <f ca="1">IF(TODAY()&gt;=HS$2,INDEX(data_pull!$A:$AE,MATCH(HS$2,data_pull!$B:$B,0),MATCH($A45,data_pull!$2:$2,0)),HR45*(( 1+HS18/400)))</f>
        <v>919.94360281188563</v>
      </c>
      <c r="HT45" s="61">
        <f ca="1">IF(TODAY()&gt;=HT$2,INDEX(data_pull!$A:$AE,MATCH(HT$2,data_pull!$B:$B,0),MATCH($A45,data_pull!$2:$2,0)),HS45*(( 1+HT18/400)))</f>
        <v>933.29727493390499</v>
      </c>
      <c r="HU45" s="61">
        <f ca="1">IF(TODAY()&gt;=HU$2,INDEX(data_pull!$A:$AE,MATCH(HU$2,data_pull!$B:$B,0),MATCH($A45,data_pull!$2:$2,0)),HT45*(( 1+HU18/400)))</f>
        <v>946.84478563319942</v>
      </c>
      <c r="HV45" s="61">
        <f ca="1">IF(TODAY()&gt;=HV$2,INDEX(data_pull!$A:$AE,MATCH(HV$2,data_pull!$B:$B,0),MATCH($A45,data_pull!$2:$2,0)),HU45*(( 1+HV18/400)))</f>
        <v>960.43516211048586</v>
      </c>
      <c r="HW45" s="61">
        <f ca="1">IF(TODAY()&gt;=HW$2,INDEX(data_pull!$A:$AE,MATCH(HW$2,data_pull!$B:$B,0),MATCH($A45,data_pull!$2:$2,0)),HV45*(( 1+HW18/400)))</f>
        <v>974.22060575780574</v>
      </c>
      <c r="HX45" s="61">
        <f ca="1">IF(TODAY()&gt;=HX$2,INDEX(data_pull!$A:$AE,MATCH(HX$2,data_pull!$B:$B,0),MATCH($A45,data_pull!$2:$2,0)),HW45*(( 1+HX18/400)))</f>
        <v>988.20391643878963</v>
      </c>
      <c r="HY45" s="61">
        <f ca="1">IF(TODAY()&gt;=HY$2,INDEX(data_pull!$A:$AE,MATCH(HY$2,data_pull!$B:$B,0),MATCH($A45,data_pull!$2:$2,0)),HX45*(( 1+HY18/400)))</f>
        <v>1002.3879342044372</v>
      </c>
      <c r="HZ45" s="61">
        <f ca="1">IF(TODAY()&gt;=HZ$2,INDEX(data_pull!$A:$AE,MATCH(HZ$2,data_pull!$B:$B,0),MATCH($A45,data_pull!$2:$2,0)),HY45*(( 1+HZ18/400)))</f>
        <v>1016.2622042724096</v>
      </c>
      <c r="IA45" s="61">
        <f ca="1">IF(TODAY()&gt;=IA$2,INDEX(data_pull!$A:$AE,MATCH(IA$2,data_pull!$B:$B,0),MATCH($A45,data_pull!$2:$2,0)),HZ45*(( 1+IA18/400)))</f>
        <v>1030.328511139061</v>
      </c>
      <c r="IB45" s="61">
        <f ca="1">IF(TODAY()&gt;=IB$2,INDEX(data_pull!$A:$AE,MATCH(IB$2,data_pull!$B:$B,0),MATCH($A45,data_pull!$2:$2,0)),IA45*(( 1+IB18/400)))</f>
        <v>1044.5895128276145</v>
      </c>
      <c r="IC45" s="61">
        <f ca="1">IF(TODAY()&gt;=IC$2,INDEX(data_pull!$A:$AE,MATCH(IC$2,data_pull!$B:$B,0),MATCH($A45,data_pull!$2:$2,0)),IB45*(( 1+IC18/400)))</f>
        <v>1059.047904151573</v>
      </c>
    </row>
    <row r="46" spans="1:238" s="61" customFormat="1">
      <c r="A46" s="11" t="s">
        <v>544</v>
      </c>
      <c r="W46" s="62"/>
      <c r="X46" s="62"/>
      <c r="Y46" s="62"/>
      <c r="Z46" s="62"/>
      <c r="AA46" s="62"/>
      <c r="AB46" s="62"/>
      <c r="AC46" s="62"/>
      <c r="AD46" s="62"/>
      <c r="AE46" s="62"/>
      <c r="AF46" s="62"/>
      <c r="AG46" s="62"/>
      <c r="AH46" s="62"/>
      <c r="AI46" s="62"/>
      <c r="AJ46" s="62"/>
      <c r="AK46" s="62"/>
      <c r="AL46" s="62"/>
      <c r="AM46" s="62"/>
      <c r="AN46" s="62"/>
      <c r="AO46" s="62"/>
      <c r="AP46" s="62"/>
      <c r="AQ46" s="62"/>
      <c r="AR46" s="62"/>
      <c r="AS46" s="62"/>
      <c r="BO46" s="62"/>
      <c r="BP46" s="62"/>
      <c r="BQ46" s="62"/>
      <c r="BR46" s="62"/>
      <c r="BS46" s="62"/>
      <c r="BT46" s="62"/>
      <c r="BU46" s="62"/>
      <c r="BV46" s="62"/>
      <c r="BW46" s="62"/>
      <c r="BX46" s="62"/>
      <c r="BY46" s="62"/>
      <c r="BZ46" s="62"/>
      <c r="CA46" s="62"/>
      <c r="CB46" s="62"/>
      <c r="CC46" s="62"/>
      <c r="CD46" s="62"/>
      <c r="CE46" s="62"/>
      <c r="CF46" s="62"/>
      <c r="CG46" s="62"/>
      <c r="CH46" s="62"/>
      <c r="CI46" s="62"/>
      <c r="CJ46" s="62"/>
      <c r="CK46" s="62"/>
      <c r="DG46" s="62"/>
      <c r="DH46" s="62"/>
      <c r="DI46" s="62"/>
      <c r="DJ46" s="62"/>
      <c r="DK46" s="62"/>
      <c r="DL46" s="62"/>
      <c r="DM46" s="62"/>
      <c r="DN46" s="62"/>
      <c r="DO46" s="62"/>
      <c r="DP46" s="62"/>
      <c r="DQ46" s="62"/>
      <c r="DR46" s="62"/>
      <c r="DS46" s="62"/>
      <c r="DT46" s="62"/>
      <c r="DU46" s="62"/>
      <c r="DV46" s="62"/>
      <c r="DW46" s="62"/>
      <c r="DX46" s="62"/>
      <c r="DY46" s="62"/>
      <c r="DZ46" s="62"/>
      <c r="EA46" s="62"/>
      <c r="EB46" s="62"/>
      <c r="EC46" s="62"/>
      <c r="EY46" s="62"/>
      <c r="EZ46" s="62"/>
      <c r="FA46" s="62"/>
      <c r="FB46" s="62"/>
      <c r="FC46" s="62"/>
      <c r="FD46" s="62"/>
      <c r="FE46" s="62"/>
      <c r="FF46" s="62"/>
      <c r="FG46" s="62"/>
      <c r="FH46" s="62"/>
      <c r="FI46" s="62"/>
      <c r="FJ46" s="62"/>
      <c r="FK46" s="62"/>
      <c r="FL46" s="62"/>
      <c r="FM46" s="62"/>
      <c r="FN46" s="62"/>
      <c r="FO46" s="62"/>
      <c r="FP46" s="62"/>
      <c r="FQ46" s="62"/>
      <c r="FR46" s="62"/>
      <c r="FS46" s="62"/>
      <c r="FT46" s="62"/>
      <c r="FU46" s="62"/>
      <c r="FV46" s="62"/>
      <c r="FW46" s="62"/>
      <c r="FX46" s="62"/>
      <c r="FY46" s="62"/>
      <c r="FZ46" s="62"/>
      <c r="GA46" s="62"/>
      <c r="GB46" s="62"/>
      <c r="GC46" s="62"/>
      <c r="GD46" s="62"/>
      <c r="GE46" s="62"/>
      <c r="GF46" s="62"/>
      <c r="GG46" s="62"/>
      <c r="GH46" s="62"/>
      <c r="GI46" s="62"/>
      <c r="GJ46" s="62"/>
      <c r="GK46" s="62"/>
      <c r="GL46" s="62"/>
      <c r="GM46" s="62"/>
      <c r="GN46" s="62"/>
      <c r="GO46" s="62"/>
      <c r="GP46" s="62"/>
      <c r="GQ46" s="62"/>
      <c r="GR46" s="62"/>
      <c r="GS46" s="62"/>
      <c r="GT46" s="62"/>
      <c r="GU46" s="62"/>
      <c r="GV46" s="62"/>
      <c r="GW46" s="62"/>
      <c r="GX46" s="62"/>
      <c r="GY46" s="62"/>
      <c r="GZ46" s="62"/>
      <c r="HA46" s="62"/>
      <c r="HB46" s="62"/>
      <c r="HC46" s="62"/>
      <c r="HD46" s="62"/>
      <c r="HE46" s="62"/>
      <c r="HF46" s="62"/>
      <c r="HG46" s="62"/>
      <c r="HH46" s="62"/>
      <c r="HI46" s="62"/>
      <c r="HJ46" s="62"/>
      <c r="HK46" s="62"/>
      <c r="HL46" s="62"/>
      <c r="HM46" s="62"/>
      <c r="HN46" s="62"/>
      <c r="HO46" s="62"/>
      <c r="HP46" s="62"/>
      <c r="HQ46" s="62"/>
      <c r="HR46" s="62"/>
      <c r="HS46" s="62"/>
      <c r="HT46" s="62"/>
      <c r="HU46" s="62"/>
      <c r="HV46" s="62"/>
      <c r="HW46" s="62"/>
      <c r="HX46" s="62"/>
      <c r="HY46" s="62"/>
      <c r="HZ46" s="62"/>
      <c r="IA46" s="62"/>
      <c r="IB46" s="62"/>
      <c r="IC46" s="62"/>
      <c r="ID46" s="62"/>
    </row>
    <row r="47" spans="1:238">
      <c r="A47" s="73" t="s">
        <v>18</v>
      </c>
      <c r="B47" s="61">
        <f ca="1">IF(TODAY()&gt;=B$2,INDEX(data_pull!$A:$AE,MATCH(B$2,data_pull!$B:$B,0),MATCH($A47,data_pull!$2:$2,0)),#REF!*(( 1+B21/400)))</f>
        <v>63</v>
      </c>
      <c r="C47" s="61">
        <f ca="1">IF(TODAY()&gt;=C$2,INDEX(data_pull!$A:$AE,MATCH(C$2,data_pull!$B:$B,0),MATCH($A47,data_pull!$2:$2,0)),#REF!*(( 1+C21/400)))</f>
        <v>73.099999999999994</v>
      </c>
      <c r="D47" s="61">
        <f ca="1">IF(TODAY()&gt;=D$2,INDEX(data_pull!$A:$AE,MATCH(D$2,data_pull!$B:$B,0),MATCH($A47,data_pull!$2:$2,0)),#REF!*(( 1+D21/400)))</f>
        <v>73.5</v>
      </c>
      <c r="E47" s="61">
        <f ca="1">IF(TODAY()&gt;=E$2,INDEX(data_pull!$A:$AE,MATCH(E$2,data_pull!$B:$B,0),MATCH($A47,data_pull!$2:$2,0)),#REF!*(( 1+E21/400)))</f>
        <v>77.400000000000006</v>
      </c>
      <c r="F47" s="61">
        <f ca="1">IF(TODAY()&gt;=F$2,INDEX(data_pull!$A:$AE,MATCH(F$2,data_pull!$B:$B,0),MATCH($A47,data_pull!$2:$2,0)),#REF!*(( 1+F21/400)))</f>
        <v>79.3</v>
      </c>
      <c r="G47" s="61">
        <f ca="1">IF(TODAY()&gt;=G$2,INDEX(data_pull!$A:$AE,MATCH(G$2,data_pull!$B:$B,0),MATCH($A47,data_pull!$2:$2,0)),#REF!*(( 1+G21/400)))</f>
        <v>86.9</v>
      </c>
      <c r="H47" s="61">
        <f ca="1">IF(TODAY()&gt;=H$2,INDEX(data_pull!$A:$AE,MATCH(H$2,data_pull!$B:$B,0),MATCH($A47,data_pull!$2:$2,0)),#REF!*(( 1+H21/400)))</f>
        <v>86.9</v>
      </c>
      <c r="I47" s="61">
        <f ca="1">IF(TODAY()&gt;=I$2,INDEX(data_pull!$A:$AE,MATCH(I$2,data_pull!$B:$B,0),MATCH($A47,data_pull!$2:$2,0)),#REF!*(( 1+I21/400)))</f>
        <v>88.5</v>
      </c>
      <c r="J47" s="61">
        <f ca="1">IF(TODAY()&gt;=J$2,INDEX(data_pull!$A:$AE,MATCH(J$2,data_pull!$B:$B,0),MATCH($A47,data_pull!$2:$2,0)),#REF!*(( 1+J21/400)))</f>
        <v>91.4</v>
      </c>
      <c r="K47" s="61">
        <f ca="1">IF(TODAY()&gt;=K$2,INDEX(data_pull!$A:$AE,MATCH(K$2,data_pull!$B:$B,0),MATCH($A47,data_pull!$2:$2,0)),#REF!*(( 1+K21/400)))</f>
        <v>91.9</v>
      </c>
      <c r="L47" s="61">
        <f ca="1">IF(TODAY()&gt;=L$2,INDEX(data_pull!$A:$AE,MATCH(L$2,data_pull!$B:$B,0),MATCH($A47,data_pull!$2:$2,0)),#REF!*(( 1+L21/400)))</f>
        <v>92.9</v>
      </c>
      <c r="M47" s="61">
        <f ca="1">IF(TODAY()&gt;=M$2,INDEX(data_pull!$A:$AE,MATCH(M$2,data_pull!$B:$B,0),MATCH($A47,data_pull!$2:$2,0)),#REF!*(( 1+M21/400)))</f>
        <v>103.1</v>
      </c>
      <c r="N47" s="61">
        <f ca="1">IF(TODAY()&gt;=N$2,INDEX(data_pull!$A:$AE,MATCH(N$2,data_pull!$B:$B,0),MATCH($A47,data_pull!$2:$2,0)),#REF!*(( 1+N21/400)))</f>
        <v>105.4</v>
      </c>
      <c r="O47" s="61">
        <f ca="1">IF(TODAY()&gt;=O$2,INDEX(data_pull!$A:$AE,MATCH(O$2,data_pull!$B:$B,0),MATCH($A47,data_pull!$2:$2,0)),#REF!*(( 1+O21/400)))</f>
        <v>107.6</v>
      </c>
      <c r="P47" s="61">
        <f ca="1">IF(TODAY()&gt;=P$2,INDEX(data_pull!$A:$AE,MATCH(P$2,data_pull!$B:$B,0),MATCH($A47,data_pull!$2:$2,0)),#REF!*(( 1+P21/400)))</f>
        <v>109.2</v>
      </c>
      <c r="Q47" s="61">
        <f ca="1">IF(TODAY()&gt;=Q$2,INDEX(data_pull!$A:$AE,MATCH(Q$2,data_pull!$B:$B,0),MATCH($A47,data_pull!$2:$2,0)),#REF!*(( 1+Q21/400)))</f>
        <v>112.3</v>
      </c>
      <c r="R47" s="61">
        <f ca="1">IF(TODAY()&gt;=R$2,INDEX(data_pull!$A:$AE,MATCH(R$2,data_pull!$B:$B,0),MATCH($A47,data_pull!$2:$2,0)),#REF!*(( 1+R21/400)))</f>
        <v>117.5</v>
      </c>
      <c r="S47" s="61">
        <f ca="1">IF(TODAY()&gt;=S$2,INDEX(data_pull!$A:$AE,MATCH(S$2,data_pull!$B:$B,0),MATCH($A47,data_pull!$2:$2,0)),#REF!*(( 1+S21/400)))</f>
        <v>125.4</v>
      </c>
      <c r="T47" s="61">
        <f ca="1">IF(TODAY()&gt;=T$2,INDEX(data_pull!$A:$AE,MATCH(T$2,data_pull!$B:$B,0),MATCH($A47,data_pull!$2:$2,0)),#REF!*(( 1+T21/400)))</f>
        <v>132.19999999999999</v>
      </c>
      <c r="U47" s="61">
        <f ca="1">IF(TODAY()&gt;=U$2,INDEX(data_pull!$A:$AE,MATCH(U$2,data_pull!$B:$B,0),MATCH($A47,data_pull!$2:$2,0)),#REF!*(( 1+U21/400)))</f>
        <v>139.1</v>
      </c>
      <c r="V47" s="61">
        <f ca="1">IF(TODAY()&gt;=V$2,INDEX(data_pull!$A:$AE,MATCH(V$2,data_pull!$B:$B,0),MATCH($A47,data_pull!$2:$2,0)),U47*(( 1+V21/400)))</f>
        <v>149.80000000000001</v>
      </c>
      <c r="W47" s="61">
        <f ca="1">IF(TODAY()&gt;=W$2,INDEX(data_pull!$A:$AE,MATCH(W$2,data_pull!$B:$B,0),MATCH($A47,data_pull!$2:$2,0)),V47*(( 1+W21/400)))</f>
        <v>164.6</v>
      </c>
      <c r="X47" s="61">
        <f ca="1">IF(TODAY()&gt;=X$2,INDEX(data_pull!$A:$AE,MATCH(X$2,data_pull!$B:$B,0),MATCH($A47,data_pull!$2:$2,0)),W47*(( 1+X21/400)))</f>
        <v>167.7</v>
      </c>
      <c r="Y47" s="61">
        <f ca="1">IF(TODAY()&gt;=Y$2,INDEX(data_pull!$A:$AE,MATCH(Y$2,data_pull!$B:$B,0),MATCH($A47,data_pull!$2:$2,0)),X47*(( 1+Y21/400)))</f>
        <v>170.4</v>
      </c>
      <c r="Z47" s="61">
        <f ca="1">IF(TODAY()&gt;=Z$2,INDEX(data_pull!$A:$AE,MATCH(Z$2,data_pull!$B:$B,0),MATCH($A47,data_pull!$2:$2,0)),Y47*(( 1+Z21/400)))</f>
        <v>174.7</v>
      </c>
      <c r="AA47" s="61">
        <f ca="1">IF(TODAY()&gt;=AA$2,INDEX(data_pull!$A:$AE,MATCH(AA$2,data_pull!$B:$B,0),MATCH($A47,data_pull!$2:$2,0)),Z47*(( 1+AA21/400)))</f>
        <v>173.1</v>
      </c>
      <c r="AB47" s="61">
        <f ca="1">IF(TODAY()&gt;=AB$2,INDEX(data_pull!$A:$AE,MATCH(AB$2,data_pull!$B:$B,0),MATCH($A47,data_pull!$2:$2,0)),AA47*(( 1+AB21/400)))</f>
        <v>180.1</v>
      </c>
      <c r="AC47" s="61">
        <f ca="1">IF(TODAY()&gt;=AC$2,INDEX(data_pull!$A:$AE,MATCH(AC$2,data_pull!$B:$B,0),MATCH($A47,data_pull!$2:$2,0)),AB47*(( 1+AC21/400)))</f>
        <v>182.7</v>
      </c>
      <c r="AD47" s="61">
        <f ca="1">IF(TODAY()&gt;=AD$2,INDEX(data_pull!$A:$AE,MATCH(AD$2,data_pull!$B:$B,0),MATCH($A47,data_pull!$2:$2,0)),AC47*(( 1+AD21/400)))</f>
        <v>185.5</v>
      </c>
      <c r="AE47" s="61">
        <f ca="1">IF(TODAY()&gt;=AE$2,INDEX(data_pull!$A:$AE,MATCH(AE$2,data_pull!$B:$B,0),MATCH($A47,data_pull!$2:$2,0)),AD47*(( 1+AE21/400)))</f>
        <v>186.4</v>
      </c>
      <c r="AF47" s="61">
        <f ca="1">IF(TODAY()&gt;=AF$2,INDEX(data_pull!$A:$AE,MATCH(AF$2,data_pull!$B:$B,0),MATCH($A47,data_pull!$2:$2,0)),AE47*(( 1+AF21/400)))</f>
        <v>191.7</v>
      </c>
      <c r="AG47" s="61">
        <f ca="1">IF(TODAY()&gt;=AG$2,INDEX(data_pull!$A:$AE,MATCH(AG$2,data_pull!$B:$B,0),MATCH($A47,data_pull!$2:$2,0)),AF47*(( 1+AG21/400)))</f>
        <v>194.3</v>
      </c>
      <c r="AH47" s="61">
        <f ca="1">IF(TODAY()&gt;=AH$2,INDEX(data_pull!$A:$AE,MATCH(AH$2,data_pull!$B:$B,0),MATCH($A47,data_pull!$2:$2,0)),AG47*(( 1+AH21/400)))</f>
        <v>197.7</v>
      </c>
      <c r="AI47" s="61">
        <f ca="1">IF(TODAY()&gt;=AI$2,INDEX(data_pull!$A:$AE,MATCH(AI$2,data_pull!$B:$B,0),MATCH($A47,data_pull!$2:$2,0)),AH47*(( 1+AI21/400)))</f>
        <v>199</v>
      </c>
      <c r="AJ47" s="61">
        <f ca="1">IF(TODAY()&gt;=AJ$2,INDEX(data_pull!$A:$AE,MATCH(AJ$2,data_pull!$B:$B,0),MATCH($A47,data_pull!$2:$2,0)),AI47*(( 1+AJ21/400)))</f>
        <v>207.1</v>
      </c>
      <c r="AK47" s="61">
        <f ca="1">IF(TODAY()&gt;=AK$2,INDEX(data_pull!$A:$AE,MATCH(AK$2,data_pull!$B:$B,0),MATCH($A47,data_pull!$2:$2,0)),AJ47*(( 1+AK21/400)))</f>
        <v>209.9</v>
      </c>
      <c r="AL47" s="61">
        <f ca="1">IF(TODAY()&gt;=AL$2,INDEX(data_pull!$A:$AE,MATCH(AL$2,data_pull!$B:$B,0),MATCH($A47,data_pull!$2:$2,0)),AK47*(( 1+AL21/400)))</f>
        <v>214.9</v>
      </c>
      <c r="AM47" s="61">
        <f ca="1">IF(TODAY()&gt;=AM$2,INDEX(data_pull!$A:$AE,MATCH(AM$2,data_pull!$B:$B,0),MATCH($A47,data_pull!$2:$2,0)),AL47*(( 1+AM21/400)))</f>
        <v>219.2</v>
      </c>
      <c r="AN47" s="61">
        <f ca="1">IF(TODAY()&gt;=AN$2,INDEX(data_pull!$A:$AE,MATCH(AN$2,data_pull!$B:$B,0),MATCH($A47,data_pull!$2:$2,0)),AM47*(( 1+AN21/400)))</f>
        <v>234.6</v>
      </c>
      <c r="AO47" s="61">
        <f ca="1">IF(TODAY()&gt;=AO$2,INDEX(data_pull!$A:$AE,MATCH(AO$2,data_pull!$B:$B,0),MATCH($A47,data_pull!$2:$2,0)),AN47*(( 1+AO21/400)))</f>
        <v>240.7</v>
      </c>
      <c r="AP47" s="61">
        <f ca="1">IF(TODAY()&gt;=AP$2,INDEX(data_pull!$A:$AE,MATCH(AP$2,data_pull!$B:$B,0),MATCH($A47,data_pull!$2:$2,0)),AO47*(( 1+AP21/400)))</f>
        <v>251.2</v>
      </c>
      <c r="AQ47" s="61">
        <f ca="1">IF(TODAY()&gt;=AQ$2,INDEX(data_pull!$A:$AE,MATCH(AQ$2,data_pull!$B:$B,0),MATCH($A47,data_pull!$2:$2,0)),AP47*(( 1+AQ21/400)))</f>
        <v>256.2</v>
      </c>
      <c r="AR47" s="61">
        <f ca="1">IF(TODAY()&gt;=AR$2,INDEX(data_pull!$A:$AE,MATCH(AR$2,data_pull!$B:$B,0),MATCH($A47,data_pull!$2:$2,0)),AQ47*(( 1+AR21/400)))</f>
        <v>287.89999999999998</v>
      </c>
      <c r="AS47" s="61">
        <f ca="1">IF(TODAY()&gt;=AS$2,INDEX(data_pull!$A:$AE,MATCH(AS$2,data_pull!$B:$B,0),MATCH($A47,data_pull!$2:$2,0)),AR47*(( 1+AS21/400)))</f>
        <v>290.7</v>
      </c>
      <c r="AT47" s="61">
        <f ca="1">IF(TODAY()&gt;=AT$2,INDEX(data_pull!$A:$AE,MATCH(AT$2,data_pull!$B:$B,0),MATCH($A47,data_pull!$2:$2,0)),#REF!*(( 1+AT21/400)))</f>
        <v>296.10000000000002</v>
      </c>
      <c r="AU47" s="61">
        <f ca="1">IF(TODAY()&gt;=AU$2,INDEX(data_pull!$A:$AE,MATCH(AU$2,data_pull!$B:$B,0),MATCH($A47,data_pull!$2:$2,0)),#REF!*(( 1+AU21/400)))</f>
        <v>299</v>
      </c>
      <c r="AV47" s="61">
        <f ca="1">IF(TODAY()&gt;=AV$2,INDEX(data_pull!$A:$AE,MATCH(AV$2,data_pull!$B:$B,0),MATCH($A47,data_pull!$2:$2,0)),#REF!*(( 1+AV21/400)))</f>
        <v>317</v>
      </c>
      <c r="AW47" s="61">
        <f ca="1">IF(TODAY()&gt;=AW$2,INDEX(data_pull!$A:$AE,MATCH(AW$2,data_pull!$B:$B,0),MATCH($A47,data_pull!$2:$2,0)),#REF!*(( 1+AW21/400)))</f>
        <v>319.2</v>
      </c>
      <c r="AX47" s="61">
        <f ca="1">IF(TODAY()&gt;=AX$2,INDEX(data_pull!$A:$AE,MATCH(AX$2,data_pull!$B:$B,0),MATCH($A47,data_pull!$2:$2,0)),#REF!*(( 1+AX21/400)))</f>
        <v>324.3</v>
      </c>
      <c r="AY47" s="61">
        <f ca="1">IF(TODAY()&gt;=AY$2,INDEX(data_pull!$A:$AE,MATCH(AY$2,data_pull!$B:$B,0),MATCH($A47,data_pull!$2:$2,0)),#REF!*(( 1+AY21/400)))</f>
        <v>333.2</v>
      </c>
      <c r="AZ47" s="61">
        <f ca="1">IF(TODAY()&gt;=AZ$2,INDEX(data_pull!$A:$AE,MATCH(AZ$2,data_pull!$B:$B,0),MATCH($A47,data_pull!$2:$2,0)),#REF!*(( 1+AZ21/400)))</f>
        <v>349.7</v>
      </c>
      <c r="BA47" s="61">
        <f ca="1">IF(TODAY()&gt;=BA$2,INDEX(data_pull!$A:$AE,MATCH(BA$2,data_pull!$B:$B,0),MATCH($A47,data_pull!$2:$2,0)),#REF!*(( 1+BA21/400)))</f>
        <v>365.2</v>
      </c>
      <c r="BB47" s="61">
        <f ca="1">IF(TODAY()&gt;=BB$2,INDEX(data_pull!$A:$AE,MATCH(BB$2,data_pull!$B:$B,0),MATCH($A47,data_pull!$2:$2,0)),#REF!*(( 1+BB21/400)))</f>
        <v>368</v>
      </c>
      <c r="BC47" s="61">
        <f ca="1">IF(TODAY()&gt;=BC$2,INDEX(data_pull!$A:$AE,MATCH(BC$2,data_pull!$B:$B,0),MATCH($A47,data_pull!$2:$2,0)),#REF!*(( 1+BC21/400)))</f>
        <v>373.7</v>
      </c>
      <c r="BD47" s="61">
        <f ca="1">IF(TODAY()&gt;=BD$2,INDEX(data_pull!$A:$AE,MATCH(BD$2,data_pull!$B:$B,0),MATCH($A47,data_pull!$2:$2,0)),#REF!*(( 1+BD21/400)))</f>
        <v>368.5</v>
      </c>
      <c r="BE47" s="61">
        <f ca="1">IF(TODAY()&gt;=BE$2,INDEX(data_pull!$A:$AE,MATCH(BE$2,data_pull!$B:$B,0),MATCH($A47,data_pull!$2:$2,0)),#REF!*(( 1+BE21/400)))</f>
        <v>371.8</v>
      </c>
      <c r="BF47" s="61">
        <f ca="1">IF(TODAY()&gt;=BF$2,INDEX(data_pull!$A:$AE,MATCH(BF$2,data_pull!$B:$B,0),MATCH($A47,data_pull!$2:$2,0)),#REF!*(( 1+BF21/400)))</f>
        <v>376.3</v>
      </c>
      <c r="BG47" s="61">
        <f ca="1">IF(TODAY()&gt;=BG$2,INDEX(data_pull!$A:$AE,MATCH(BG$2,data_pull!$B:$B,0),MATCH($A47,data_pull!$2:$2,0)),#REF!*(( 1+BG21/400)))</f>
        <v>379</v>
      </c>
      <c r="BH47" s="61">
        <f ca="1">IF(TODAY()&gt;=BH$2,INDEX(data_pull!$A:$AE,MATCH(BH$2,data_pull!$B:$B,0),MATCH($A47,data_pull!$2:$2,0)),#REF!*(( 1+BH21/400)))</f>
        <v>380.4</v>
      </c>
      <c r="BI47" s="61">
        <f ca="1">IF(TODAY()&gt;=BI$2,INDEX(data_pull!$A:$AE,MATCH(BI$2,data_pull!$B:$B,0),MATCH($A47,data_pull!$2:$2,0)),#REF!*(( 1+BI21/400)))</f>
        <v>387.9</v>
      </c>
      <c r="BJ47" s="61">
        <f ca="1">IF(TODAY()&gt;=BJ$2,INDEX(data_pull!$A:$AE,MATCH(BJ$2,data_pull!$B:$B,0),MATCH($A47,data_pull!$2:$2,0)),#REF!*(( 1+BJ21/400)))</f>
        <v>398.1</v>
      </c>
      <c r="BK47" s="61">
        <f ca="1">IF(TODAY()&gt;=BK$2,INDEX(data_pull!$A:$AE,MATCH(BK$2,data_pull!$B:$B,0),MATCH($A47,data_pull!$2:$2,0)),#REF!*(( 1+BK21/400)))</f>
        <v>400.5</v>
      </c>
      <c r="BL47" s="61">
        <f ca="1">IF(TODAY()&gt;=BL$2,INDEX(data_pull!$A:$AE,MATCH(BL$2,data_pull!$B:$B,0),MATCH($A47,data_pull!$2:$2,0)),#REF!*(( 1+BL21/400)))</f>
        <v>405.6</v>
      </c>
      <c r="BM47" s="61">
        <f ca="1">IF(TODAY()&gt;=BM$2,INDEX(data_pull!$A:$AE,MATCH(BM$2,data_pull!$B:$B,0),MATCH($A47,data_pull!$2:$2,0)),#REF!*(( 1+BM21/400)))</f>
        <v>408.3</v>
      </c>
      <c r="BN47" s="61">
        <f ca="1">IF(TODAY()&gt;=BN$2,INDEX(data_pull!$A:$AE,MATCH(BN$2,data_pull!$B:$B,0),MATCH($A47,data_pull!$2:$2,0)),BM47*(( 1+BN21/400)))</f>
        <v>419.9</v>
      </c>
      <c r="BO47" s="61">
        <f ca="1">IF(TODAY()&gt;=BO$2,INDEX(data_pull!$A:$AE,MATCH(BO$2,data_pull!$B:$B,0),MATCH($A47,data_pull!$2:$2,0)),BN47*(( 1+BO21/400)))</f>
        <v>425.6</v>
      </c>
      <c r="BP47" s="61">
        <f ca="1">IF(TODAY()&gt;=BP$2,INDEX(data_pull!$A:$AE,MATCH(BP$2,data_pull!$B:$B,0),MATCH($A47,data_pull!$2:$2,0)),BO47*(( 1+BP21/400)))</f>
        <v>433.1</v>
      </c>
      <c r="BQ47" s="61">
        <f ca="1">IF(TODAY()&gt;=BQ$2,INDEX(data_pull!$A:$AE,MATCH(BQ$2,data_pull!$B:$B,0),MATCH($A47,data_pull!$2:$2,0)),BP47*(( 1+BQ21/400)))</f>
        <v>435.8</v>
      </c>
      <c r="BR47" s="61">
        <f ca="1">IF(TODAY()&gt;=BR$2,INDEX(data_pull!$A:$AE,MATCH(BR$2,data_pull!$B:$B,0),MATCH($A47,data_pull!$2:$2,0)),BQ47*(( 1+BR21/400)))</f>
        <v>441.9</v>
      </c>
      <c r="BS47" s="61">
        <f ca="1">IF(TODAY()&gt;=BS$2,INDEX(data_pull!$A:$AE,MATCH(BS$2,data_pull!$B:$B,0),MATCH($A47,data_pull!$2:$2,0)),BR47*(( 1+BS21/400)))</f>
        <v>447.5</v>
      </c>
      <c r="BT47" s="61">
        <f ca="1">IF(TODAY()&gt;=BT$2,INDEX(data_pull!$A:$AE,MATCH(BT$2,data_pull!$B:$B,0),MATCH($A47,data_pull!$2:$2,0)),BS47*(( 1+BT21/400)))</f>
        <v>449.4</v>
      </c>
      <c r="BU47" s="61">
        <f ca="1">IF(TODAY()&gt;=BU$2,INDEX(data_pull!$A:$AE,MATCH(BU$2,data_pull!$B:$B,0),MATCH($A47,data_pull!$2:$2,0)),BT47*(( 1+BU21/400)))</f>
        <v>452.8</v>
      </c>
      <c r="BV47" s="61">
        <f ca="1">IF(TODAY()&gt;=BV$2,INDEX(data_pull!$A:$AE,MATCH(BV$2,data_pull!$B:$B,0),MATCH($A47,data_pull!$2:$2,0)),BU47*(( 1+BV21/400)))</f>
        <v>470.3</v>
      </c>
      <c r="BW47" s="61">
        <f ca="1">IF(TODAY()&gt;=BW$2,INDEX(data_pull!$A:$AE,MATCH(BW$2,data_pull!$B:$B,0),MATCH($A47,data_pull!$2:$2,0)),BV47*(( 1+BW21/400)))</f>
        <v>473.4</v>
      </c>
      <c r="BX47" s="61">
        <f ca="1">IF(TODAY()&gt;=BX$2,INDEX(data_pull!$A:$AE,MATCH(BX$2,data_pull!$B:$B,0),MATCH($A47,data_pull!$2:$2,0)),BW47*(( 1+BX21/400)))</f>
        <v>478.8</v>
      </c>
      <c r="BY47" s="61">
        <f ca="1">IF(TODAY()&gt;=BY$2,INDEX(data_pull!$A:$AE,MATCH(BY$2,data_pull!$B:$B,0),MATCH($A47,data_pull!$2:$2,0)),BX47*(( 1+BY21/400)))</f>
        <v>484.9</v>
      </c>
      <c r="BZ47" s="61">
        <f ca="1">IF(TODAY()&gt;=BZ$2,INDEX(data_pull!$A:$AE,MATCH(BZ$2,data_pull!$B:$B,0),MATCH($A47,data_pull!$2:$2,0)),BY47*(( 1+BZ21/400)))</f>
        <v>508.2</v>
      </c>
      <c r="CA47" s="61">
        <f ca="1">IF(TODAY()&gt;=CA$2,INDEX(data_pull!$A:$AE,MATCH(CA$2,data_pull!$B:$B,0),MATCH($A47,data_pull!$2:$2,0)),BZ47*(( 1+CA21/400)))</f>
        <v>515.70000000000005</v>
      </c>
      <c r="CB47" s="61">
        <f ca="1">IF(TODAY()&gt;=CB$2,INDEX(data_pull!$A:$AE,MATCH(CB$2,data_pull!$B:$B,0),MATCH($A47,data_pull!$2:$2,0)),CA47*(( 1+CB21/400)))</f>
        <v>524.70000000000005</v>
      </c>
      <c r="CC47" s="61">
        <f ca="1">IF(TODAY()&gt;=CC$2,INDEX(data_pull!$A:$AE,MATCH(CC$2,data_pull!$B:$B,0),MATCH($A47,data_pull!$2:$2,0)),CB47*(( 1+CC21/400)))</f>
        <v>535.79999999999995</v>
      </c>
      <c r="CD47" s="61">
        <f ca="1">IF(TODAY()&gt;=CD$2,INDEX(data_pull!$A:$AE,MATCH(CD$2,data_pull!$B:$B,0),MATCH($A47,data_pull!$2:$2,0)),CC47*(( 1+CD21/400)))</f>
        <v>556.20000000000005</v>
      </c>
      <c r="CE47" s="61">
        <f ca="1">IF(TODAY()&gt;=CE$2,INDEX(data_pull!$A:$AE,MATCH(CE$2,data_pull!$B:$B,0),MATCH($A47,data_pull!$2:$2,0)),CD47*(( 1+CE21/400)))</f>
        <v>567.5</v>
      </c>
      <c r="CF47" s="61">
        <f ca="1">IF(TODAY()&gt;=CF$2,INDEX(data_pull!$A:$AE,MATCH(CF$2,data_pull!$B:$B,0),MATCH($A47,data_pull!$2:$2,0)),CE47*(( 1+CF21/400)))</f>
        <v>578.1</v>
      </c>
      <c r="CG47" s="61">
        <f ca="1">IF(TODAY()&gt;=CG$2,INDEX(data_pull!$A:$AE,MATCH(CG$2,data_pull!$B:$B,0),MATCH($A47,data_pull!$2:$2,0)),CF47*(( 1+CG21/400)))</f>
        <v>596.79999999999995</v>
      </c>
      <c r="CH47" s="61">
        <f ca="1">IF(TODAY()&gt;=CH$2,INDEX(data_pull!$A:$AE,MATCH(CH$2,data_pull!$B:$B,0),MATCH($A47,data_pull!$2:$2,0)),CG47*(( 1+CH21/400)))</f>
        <v>622.5</v>
      </c>
      <c r="CI47" s="61">
        <f ca="1">IF(TODAY()&gt;=CI$2,INDEX(data_pull!$A:$AE,MATCH(CI$2,data_pull!$B:$B,0),MATCH($A47,data_pull!$2:$2,0)),CH47*(( 1+CI21/400)))</f>
        <v>643.5</v>
      </c>
      <c r="CJ47" s="61">
        <f ca="1">IF(TODAY()&gt;=CJ$2,INDEX(data_pull!$A:$AE,MATCH(CJ$2,data_pull!$B:$B,0),MATCH($A47,data_pull!$2:$2,0)),CI47*(( 1+CJ21/400)))</f>
        <v>653.79999999999995</v>
      </c>
      <c r="CK47" s="61">
        <f ca="1">IF(TODAY()&gt;=CK$2,INDEX(data_pull!$A:$AE,MATCH(CK$2,data_pull!$B:$B,0),MATCH($A47,data_pull!$2:$2,0)),CJ47*(( 1+CK21/400)))</f>
        <v>682.3</v>
      </c>
      <c r="CL47" s="61">
        <f ca="1">IF(TODAY()&gt;=CL$2,INDEX(data_pull!$A:$AE,MATCH(CL$2,data_pull!$B:$B,0),MATCH($A47,data_pull!$2:$2,0)),#REF!*(( 1+CL21/400)))</f>
        <v>710.5</v>
      </c>
      <c r="CM47" s="61">
        <f ca="1">IF(TODAY()&gt;=CM$2,INDEX(data_pull!$A:$AE,MATCH(CM$2,data_pull!$B:$B,0),MATCH($A47,data_pull!$2:$2,0)),#REF!*(( 1+CM21/400)))</f>
        <v>729.1</v>
      </c>
      <c r="CN47" s="61">
        <f ca="1">IF(TODAY()&gt;=CN$2,INDEX(data_pull!$A:$AE,MATCH(CN$2,data_pull!$B:$B,0),MATCH($A47,data_pull!$2:$2,0)),#REF!*(( 1+CN21/400)))</f>
        <v>741.3</v>
      </c>
      <c r="CO47" s="61">
        <f ca="1">IF(TODAY()&gt;=CO$2,INDEX(data_pull!$A:$AE,MATCH(CO$2,data_pull!$B:$B,0),MATCH($A47,data_pull!$2:$2,0)),#REF!*(( 1+CO21/400)))</f>
        <v>746</v>
      </c>
      <c r="CP47" s="61">
        <f ca="1">IF(TODAY()&gt;=CP$2,INDEX(data_pull!$A:$AE,MATCH(CP$2,data_pull!$B:$B,0),MATCH($A47,data_pull!$2:$2,0)),#REF!*(( 1+CP21/400)))</f>
        <v>766.5</v>
      </c>
      <c r="CQ47" s="61">
        <f ca="1">IF(TODAY()&gt;=CQ$2,INDEX(data_pull!$A:$AE,MATCH(CQ$2,data_pull!$B:$B,0),MATCH($A47,data_pull!$2:$2,0)),#REF!*(( 1+CQ21/400)))</f>
        <v>771.7</v>
      </c>
      <c r="CR47" s="61">
        <f ca="1">IF(TODAY()&gt;=CR$2,INDEX(data_pull!$A:$AE,MATCH(CR$2,data_pull!$B:$B,0),MATCH($A47,data_pull!$2:$2,0)),#REF!*(( 1+CR21/400)))</f>
        <v>786.3</v>
      </c>
      <c r="CS47" s="61">
        <f ca="1">IF(TODAY()&gt;=CS$2,INDEX(data_pull!$A:$AE,MATCH(CS$2,data_pull!$B:$B,0),MATCH($A47,data_pull!$2:$2,0)),#REF!*(( 1+CS21/400)))</f>
        <v>791.3</v>
      </c>
      <c r="CT47" s="61">
        <f ca="1">IF(TODAY()&gt;=CT$2,INDEX(data_pull!$A:$AE,MATCH(CT$2,data_pull!$B:$B,0),MATCH($A47,data_pull!$2:$2,0)),#REF!*(( 1+CT21/400)))</f>
        <v>805.3</v>
      </c>
      <c r="CU47" s="61">
        <f ca="1">IF(TODAY()&gt;=CU$2,INDEX(data_pull!$A:$AE,MATCH(CU$2,data_pull!$B:$B,0),MATCH($A47,data_pull!$2:$2,0)),#REF!*(( 1+CU21/400)))</f>
        <v>810.1</v>
      </c>
      <c r="CV47" s="61">
        <f ca="1">IF(TODAY()&gt;=CV$2,INDEX(data_pull!$A:$AE,MATCH(CV$2,data_pull!$B:$B,0),MATCH($A47,data_pull!$2:$2,0)),#REF!*(( 1+CV21/400)))</f>
        <v>813.6</v>
      </c>
      <c r="CW47" s="61">
        <f ca="1">IF(TODAY()&gt;=CW$2,INDEX(data_pull!$A:$AE,MATCH(CW$2,data_pull!$B:$B,0),MATCH($A47,data_pull!$2:$2,0)),#REF!*(( 1+CW21/400)))</f>
        <v>833.8</v>
      </c>
      <c r="CX47" s="61">
        <f ca="1">IF(TODAY()&gt;=CX$2,INDEX(data_pull!$A:$AE,MATCH(CX$2,data_pull!$B:$B,0),MATCH($A47,data_pull!$2:$2,0)),#REF!*(( 1+CX21/400)))</f>
        <v>857.9</v>
      </c>
      <c r="CY47" s="61">
        <f ca="1">IF(TODAY()&gt;=CY$2,INDEX(data_pull!$A:$AE,MATCH(CY$2,data_pull!$B:$B,0),MATCH($A47,data_pull!$2:$2,0)),#REF!*(( 1+CY21/400)))</f>
        <v>865.6</v>
      </c>
      <c r="CZ47" s="61">
        <f ca="1">IF(TODAY()&gt;=CZ$2,INDEX(data_pull!$A:$AE,MATCH(CZ$2,data_pull!$B:$B,0),MATCH($A47,data_pull!$2:$2,0)),#REF!*(( 1+CZ21/400)))</f>
        <v>870.7</v>
      </c>
      <c r="DA47" s="61">
        <f ca="1">IF(TODAY()&gt;=DA$2,INDEX(data_pull!$A:$AE,MATCH(DA$2,data_pull!$B:$B,0),MATCH($A47,data_pull!$2:$2,0)),#REF!*(( 1+DA21/400)))</f>
        <v>864.6</v>
      </c>
      <c r="DB47" s="61">
        <f ca="1">IF(TODAY()&gt;=DB$2,INDEX(data_pull!$A:$AE,MATCH(DB$2,data_pull!$B:$B,0),MATCH($A47,data_pull!$2:$2,0)),#REF!*(( 1+DB21/400)))</f>
        <v>893.2</v>
      </c>
      <c r="DC47" s="61">
        <f ca="1">IF(TODAY()&gt;=DC$2,INDEX(data_pull!$A:$AE,MATCH(DC$2,data_pull!$B:$B,0),MATCH($A47,data_pull!$2:$2,0)),#REF!*(( 1+DC21/400)))</f>
        <v>912.9</v>
      </c>
      <c r="DD47" s="61">
        <f ca="1">IF(TODAY()&gt;=DD$2,INDEX(data_pull!$A:$AE,MATCH(DD$2,data_pull!$B:$B,0),MATCH($A47,data_pull!$2:$2,0)),#REF!*(( 1+DD21/400)))</f>
        <v>908.5</v>
      </c>
      <c r="DE47" s="61">
        <f ca="1">IF(TODAY()&gt;=DE$2,INDEX(data_pull!$A:$AE,MATCH(DE$2,data_pull!$B:$B,0),MATCH($A47,data_pull!$2:$2,0)),#REF!*(( 1+DE21/400)))</f>
        <v>910.7</v>
      </c>
      <c r="DF47" s="61">
        <f ca="1">IF(TODAY()&gt;=DF$2,INDEX(data_pull!$A:$AE,MATCH(DF$2,data_pull!$B:$B,0),MATCH($A47,data_pull!$2:$2,0)),DE47*(( 1+DF21/400)))</f>
        <v>930.5</v>
      </c>
      <c r="DG47" s="61">
        <f ca="1">IF(TODAY()&gt;=DG$2,INDEX(data_pull!$A:$AE,MATCH(DG$2,data_pull!$B:$B,0),MATCH($A47,data_pull!$2:$2,0)),DF47*(( 1+DG21/400)))</f>
        <v>931.3</v>
      </c>
      <c r="DH47" s="61">
        <f ca="1">IF(TODAY()&gt;=DH$2,INDEX(data_pull!$A:$AE,MATCH(DH$2,data_pull!$B:$B,0),MATCH($A47,data_pull!$2:$2,0)),DG47*(( 1+DH21/400)))</f>
        <v>937.2</v>
      </c>
      <c r="DI47" s="61">
        <f ca="1">IF(TODAY()&gt;=DI$2,INDEX(data_pull!$A:$AE,MATCH(DI$2,data_pull!$B:$B,0),MATCH($A47,data_pull!$2:$2,0)),DH47*(( 1+DI21/400)))</f>
        <v>942.7</v>
      </c>
      <c r="DJ47" s="61">
        <f ca="1">IF(TODAY()&gt;=DJ$2,INDEX(data_pull!$A:$AE,MATCH(DJ$2,data_pull!$B:$B,0),MATCH($A47,data_pull!$2:$2,0)),DI47*(( 1+DJ21/400)))</f>
        <v>951.8</v>
      </c>
      <c r="DK47" s="61">
        <f ca="1">IF(TODAY()&gt;=DK$2,INDEX(data_pull!$A:$AE,MATCH(DK$2,data_pull!$B:$B,0),MATCH($A47,data_pull!$2:$2,0)),DJ47*(( 1+DK21/400)))</f>
        <v>956</v>
      </c>
      <c r="DL47" s="61">
        <f ca="1">IF(TODAY()&gt;=DL$2,INDEX(data_pull!$A:$AE,MATCH(DL$2,data_pull!$B:$B,0),MATCH($A47,data_pull!$2:$2,0)),DK47*(( 1+DL21/400)))</f>
        <v>957.4</v>
      </c>
      <c r="DM47" s="61">
        <f ca="1">IF(TODAY()&gt;=DM$2,INDEX(data_pull!$A:$AE,MATCH(DM$2,data_pull!$B:$B,0),MATCH($A47,data_pull!$2:$2,0)),DL47*(( 1+DM21/400)))</f>
        <v>966.4</v>
      </c>
      <c r="DN47" s="61">
        <f ca="1">IF(TODAY()&gt;=DN$2,INDEX(data_pull!$A:$AE,MATCH(DN$2,data_pull!$B:$B,0),MATCH($A47,data_pull!$2:$2,0)),DM47*(( 1+DN21/400)))</f>
        <v>983.4</v>
      </c>
      <c r="DO47" s="61">
        <f ca="1">IF(TODAY()&gt;=DO$2,INDEX(data_pull!$A:$AE,MATCH(DO$2,data_pull!$B:$B,0),MATCH($A47,data_pull!$2:$2,0)),DN47*(( 1+DO21/400)))</f>
        <v>985</v>
      </c>
      <c r="DP47" s="61">
        <f ca="1">IF(TODAY()&gt;=DP$2,INDEX(data_pull!$A:$AE,MATCH(DP$2,data_pull!$B:$B,0),MATCH($A47,data_pull!$2:$2,0)),DO47*(( 1+DP21/400)))</f>
        <v>996.1</v>
      </c>
      <c r="DQ47" s="61">
        <f ca="1">IF(TODAY()&gt;=DQ$2,INDEX(data_pull!$A:$AE,MATCH(DQ$2,data_pull!$B:$B,0),MATCH($A47,data_pull!$2:$2,0)),DP47*(( 1+DQ21/400)))</f>
        <v>1004.3</v>
      </c>
      <c r="DR47" s="61">
        <f ca="1">IF(TODAY()&gt;=DR$2,INDEX(data_pull!$A:$AE,MATCH(DR$2,data_pull!$B:$B,0),MATCH($A47,data_pull!$2:$2,0)),DQ47*(( 1+DR21/400)))</f>
        <v>1016.9</v>
      </c>
      <c r="DS47" s="61">
        <f ca="1">IF(TODAY()&gt;=DS$2,INDEX(data_pull!$A:$AE,MATCH(DS$2,data_pull!$B:$B,0),MATCH($A47,data_pull!$2:$2,0)),DR47*(( 1+DS21/400)))</f>
        <v>1042.3</v>
      </c>
      <c r="DT47" s="61">
        <f ca="1">IF(TODAY()&gt;=DT$2,INDEX(data_pull!$A:$AE,MATCH(DT$2,data_pull!$B:$B,0),MATCH($A47,data_pull!$2:$2,0)),DS47*(( 1+DT21/400)))</f>
        <v>1054.7</v>
      </c>
      <c r="DU47" s="61">
        <f ca="1">IF(TODAY()&gt;=DU$2,INDEX(data_pull!$A:$AE,MATCH(DU$2,data_pull!$B:$B,0),MATCH($A47,data_pull!$2:$2,0)),DT47*(( 1+DU21/400)))</f>
        <v>1065.5999999999999</v>
      </c>
      <c r="DV47" s="61">
        <f ca="1">IF(TODAY()&gt;=DV$2,INDEX(data_pull!$A:$AE,MATCH(DV$2,data_pull!$B:$B,0),MATCH($A47,data_pull!$2:$2,0)),DU47*(( 1+DV21/400)))</f>
        <v>1107.8</v>
      </c>
      <c r="DW47" s="61">
        <f ca="1">IF(TODAY()&gt;=DW$2,INDEX(data_pull!$A:$AE,MATCH(DW$2,data_pull!$B:$B,0),MATCH($A47,data_pull!$2:$2,0)),DV47*(( 1+DW21/400)))</f>
        <v>1139.0999999999999</v>
      </c>
      <c r="DX47" s="61">
        <f ca="1">IF(TODAY()&gt;=DX$2,INDEX(data_pull!$A:$AE,MATCH(DX$2,data_pull!$B:$B,0),MATCH($A47,data_pull!$2:$2,0)),DW47*(( 1+DX21/400)))</f>
        <v>1145.2</v>
      </c>
      <c r="DY47" s="61">
        <f ca="1">IF(TODAY()&gt;=DY$2,INDEX(data_pull!$A:$AE,MATCH(DY$2,data_pull!$B:$B,0),MATCH($A47,data_pull!$2:$2,0)),DX47*(( 1+DY21/400)))</f>
        <v>1191.2</v>
      </c>
      <c r="DZ47" s="61">
        <f ca="1">IF(TODAY()&gt;=DZ$2,INDEX(data_pull!$A:$AE,MATCH(DZ$2,data_pull!$B:$B,0),MATCH($A47,data_pull!$2:$2,0)),DY47*(( 1+DZ21/400)))</f>
        <v>1221</v>
      </c>
      <c r="EA47" s="61">
        <f ca="1">IF(TODAY()&gt;=EA$2,INDEX(data_pull!$A:$AE,MATCH(EA$2,data_pull!$B:$B,0),MATCH($A47,data_pull!$2:$2,0)),DZ47*(( 1+EA21/400)))</f>
        <v>1247.0999999999999</v>
      </c>
      <c r="EB47" s="61">
        <f ca="1">IF(TODAY()&gt;=EB$2,INDEX(data_pull!$A:$AE,MATCH(EB$2,data_pull!$B:$B,0),MATCH($A47,data_pull!$2:$2,0)),EA47*(( 1+EB21/400)))</f>
        <v>1259.9000000000001</v>
      </c>
      <c r="EC47" s="61">
        <f ca="1">IF(TODAY()&gt;=EC$2,INDEX(data_pull!$A:$AE,MATCH(EC$2,data_pull!$B:$B,0),MATCH($A47,data_pull!$2:$2,0)),EB47*(( 1+EC21/400)))</f>
        <v>1276.2</v>
      </c>
      <c r="ED47" s="61">
        <f ca="1">IF(TODAY()&gt;=ED$2,INDEX(data_pull!$A:$AE,MATCH(ED$2,data_pull!$B:$B,0),MATCH($A47,data_pull!$2:$2,0)),#REF!*(( 1+ED21/400)))</f>
        <v>1294.5999999999999</v>
      </c>
      <c r="EE47" s="61">
        <f ca="1">IF(TODAY()&gt;=EE$2,INDEX(data_pull!$A:$AE,MATCH(EE$2,data_pull!$B:$B,0),MATCH($A47,data_pull!$2:$2,0)),#REF!*(( 1+EE21/400)))</f>
        <v>1312.6</v>
      </c>
      <c r="EF47" s="61">
        <f ca="1">IF(TODAY()&gt;=EF$2,INDEX(data_pull!$A:$AE,MATCH(EF$2,data_pull!$B:$B,0),MATCH($A47,data_pull!$2:$2,0)),#REF!*(( 1+EF21/400)))</f>
        <v>1335.5</v>
      </c>
      <c r="EG47" s="61">
        <f ca="1">IF(TODAY()&gt;=EG$2,INDEX(data_pull!$A:$AE,MATCH(EG$2,data_pull!$B:$B,0),MATCH($A47,data_pull!$2:$2,0)),#REF!*(( 1+EG21/400)))</f>
        <v>1341.2</v>
      </c>
      <c r="EH47" s="61">
        <f ca="1">IF(TODAY()&gt;=EH$2,INDEX(data_pull!$A:$AE,MATCH(EH$2,data_pull!$B:$B,0),MATCH($A47,data_pull!$2:$2,0)),#REF!*(( 1+EH21/400)))</f>
        <v>1379.6</v>
      </c>
      <c r="EI47" s="61">
        <f ca="1">IF(TODAY()&gt;=EI$2,INDEX(data_pull!$A:$AE,MATCH(EI$2,data_pull!$B:$B,0),MATCH($A47,data_pull!$2:$2,0)),#REF!*(( 1+EI21/400)))</f>
        <v>1400.6</v>
      </c>
      <c r="EJ47" s="61">
        <f ca="1">IF(TODAY()&gt;=EJ$2,INDEX(data_pull!$A:$AE,MATCH(EJ$2,data_pull!$B:$B,0),MATCH($A47,data_pull!$2:$2,0)),#REF!*(( 1+EJ21/400)))</f>
        <v>1409.8</v>
      </c>
      <c r="EK47" s="61">
        <f ca="1">IF(TODAY()&gt;=EK$2,INDEX(data_pull!$A:$AE,MATCH(EK$2,data_pull!$B:$B,0),MATCH($A47,data_pull!$2:$2,0)),#REF!*(( 1+EK21/400)))</f>
        <v>1427.9</v>
      </c>
      <c r="EL47" s="61">
        <f ca="1">IF(TODAY()&gt;=EL$2,INDEX(data_pull!$A:$AE,MATCH(EL$2,data_pull!$B:$B,0),MATCH($A47,data_pull!$2:$2,0)),#REF!*(( 1+EL21/400)))</f>
        <v>1464.4</v>
      </c>
      <c r="EM47" s="61">
        <f ca="1">IF(TODAY()&gt;=EM$2,INDEX(data_pull!$A:$AE,MATCH(EM$2,data_pull!$B:$B,0),MATCH($A47,data_pull!$2:$2,0)),#REF!*(( 1+EM21/400)))</f>
        <v>1486</v>
      </c>
      <c r="EN47" s="61">
        <f ca="1">IF(TODAY()&gt;=EN$2,INDEX(data_pull!$A:$AE,MATCH(EN$2,data_pull!$B:$B,0),MATCH($A47,data_pull!$2:$2,0)),#REF!*(( 1+EN21/400)))</f>
        <v>1501</v>
      </c>
      <c r="EO47" s="61">
        <f ca="1">IF(TODAY()&gt;=EO$2,INDEX(data_pull!$A:$AE,MATCH(EO$2,data_pull!$B:$B,0),MATCH($A47,data_pull!$2:$2,0)),#REF!*(( 1+EO21/400)))</f>
        <v>1512.3</v>
      </c>
      <c r="EP47" s="61">
        <f ca="1">IF(TODAY()&gt;=EP$2,INDEX(data_pull!$A:$AE,MATCH(EP$2,data_pull!$B:$B,0),MATCH($A47,data_pull!$2:$2,0)),#REF!*(( 1+EP21/400)))</f>
        <v>1566.7</v>
      </c>
      <c r="EQ47" s="61">
        <f ca="1">IF(TODAY()&gt;=EQ$2,INDEX(data_pull!$A:$AE,MATCH(EQ$2,data_pull!$B:$B,0),MATCH($A47,data_pull!$2:$2,0)),#REF!*(( 1+EQ21/400)))</f>
        <v>1583.2</v>
      </c>
      <c r="ER47" s="61">
        <f ca="1">IF(TODAY()&gt;=ER$2,INDEX(data_pull!$A:$AE,MATCH(ER$2,data_pull!$B:$B,0),MATCH($A47,data_pull!$2:$2,0)),#REF!*(( 1+ER21/400)))</f>
        <v>1608.5</v>
      </c>
      <c r="ES47" s="61">
        <f ca="1">IF(TODAY()&gt;=ES$2,INDEX(data_pull!$A:$AE,MATCH(ES$2,data_pull!$B:$B,0),MATCH($A47,data_pull!$2:$2,0)),#REF!*(( 1+ES21/400)))</f>
        <v>1613.8</v>
      </c>
      <c r="ET47" s="61">
        <f ca="1">IF(TODAY()&gt;=ET$2,INDEX(data_pull!$A:$AE,MATCH(ET$2,data_pull!$B:$B,0),MATCH($A47,data_pull!$2:$2,0)),#REF!*(( 1+ET21/400)))</f>
        <v>1680.2</v>
      </c>
      <c r="EU47" s="61">
        <f ca="1">IF(TODAY()&gt;=EU$2,INDEX(data_pull!$A:$AE,MATCH(EU$2,data_pull!$B:$B,0),MATCH($A47,data_pull!$2:$2,0)),#REF!*(( 1+EU21/400)))</f>
        <v>1680.4</v>
      </c>
      <c r="EV47" s="61">
        <f ca="1">IF(TODAY()&gt;=EV$2,INDEX(data_pull!$A:$AE,MATCH(EV$2,data_pull!$B:$B,0),MATCH($A47,data_pull!$2:$2,0)),#REF!*(( 1+EV21/400)))</f>
        <v>1700.2</v>
      </c>
      <c r="EW47" s="61">
        <f ca="1">IF(TODAY()&gt;=EW$2,INDEX(data_pull!$A:$AE,MATCH(EW$2,data_pull!$B:$B,0),MATCH($A47,data_pull!$2:$2,0)),A47*(( 1+EW21/400)))</f>
        <v>1728.6</v>
      </c>
      <c r="EX47" s="61">
        <f ca="1">IF(TODAY()&gt;=EX$2,INDEX(data_pull!$A:$AE,MATCH(EX$2,data_pull!$B:$B,0),MATCH($A47,data_pull!$2:$2,0)),EW47*(( 1+EX21/400)))</f>
        <v>1768.2</v>
      </c>
      <c r="EY47" s="61">
        <f ca="1">IF(TODAY()&gt;=EY$2,INDEX(data_pull!$A:$AE,MATCH(EY$2,data_pull!$B:$B,0),MATCH($A47,data_pull!$2:$2,0)),EX47*(( 1+EY21/400)))</f>
        <v>2113</v>
      </c>
      <c r="EZ47" s="61">
        <f ca="1">IF(TODAY()&gt;=EZ$2,INDEX(data_pull!$A:$AE,MATCH(EZ$2,data_pull!$B:$B,0),MATCH($A47,data_pull!$2:$2,0)),EY47*(( 1+EZ21/400)))</f>
        <v>1905.3</v>
      </c>
      <c r="FA47" s="61">
        <f ca="1">IF(TODAY()&gt;=FA$2,INDEX(data_pull!$A:$AE,MATCH(FA$2,data_pull!$B:$B,0),MATCH($A47,data_pull!$2:$2,0)),EZ47*(( 1+FA21/400)))</f>
        <v>1890.8</v>
      </c>
      <c r="FB47" s="61">
        <f ca="1">IF(TODAY()&gt;=FB$2,INDEX(data_pull!$A:$AE,MATCH(FB$2,data_pull!$B:$B,0),MATCH($A47,data_pull!$2:$2,0)),FA47*(( 1+FB21/400)))</f>
        <v>2001.9</v>
      </c>
      <c r="FC47" s="61">
        <f ca="1">IF(TODAY()&gt;=FC$2,INDEX(data_pull!$A:$AE,MATCH(FC$2,data_pull!$B:$B,0),MATCH($A47,data_pull!$2:$2,0)),FB47*(( 1+FC21/400)))</f>
        <v>2140</v>
      </c>
      <c r="FD47" s="61">
        <f ca="1">IF(TODAY()&gt;=FD$2,INDEX(data_pull!$A:$AE,MATCH(FD$2,data_pull!$B:$B,0),MATCH($A47,data_pull!$2:$2,0)),FC47*(( 1+FD21/400)))</f>
        <v>2136.9</v>
      </c>
      <c r="FE47" s="61">
        <f ca="1">IF(TODAY()&gt;=FE$2,INDEX(data_pull!$A:$AE,MATCH(FE$2,data_pull!$B:$B,0),MATCH($A47,data_pull!$2:$2,0)),FD47*(( 1+FE21/400)))</f>
        <v>2152.1</v>
      </c>
      <c r="FF47" s="61">
        <f ca="1">IF(TODAY()&gt;=FF$2,INDEX(data_pull!$A:$AE,MATCH(FF$2,data_pull!$B:$B,0),MATCH($A47,data_pull!$2:$2,0)),FE47*(( 1+FF21/400)))</f>
        <v>2262.1999999999998</v>
      </c>
      <c r="FG47" s="61">
        <f ca="1">IF(TODAY()&gt;=FG$2,INDEX(data_pull!$A:$AE,MATCH(FG$2,data_pull!$B:$B,0),MATCH($A47,data_pull!$2:$2,0)),FF47*(( 1+FG21/400)))</f>
        <v>2268.6999999999998</v>
      </c>
      <c r="FH47" s="61">
        <f ca="1">IF(TODAY()&gt;=FH$2,INDEX(data_pull!$A:$AE,MATCH(FH$2,data_pull!$B:$B,0),MATCH($A47,data_pull!$2:$2,0)),FG47*(( 1+FH21/400)))</f>
        <v>2292</v>
      </c>
      <c r="FI47" s="61">
        <f ca="1">IF(TODAY()&gt;=FI$2,INDEX(data_pull!$A:$AE,MATCH(FI$2,data_pull!$B:$B,0),MATCH($A47,data_pull!$2:$2,0)),FH47*(( 1+FI21/400)))</f>
        <v>2302.6999999999998</v>
      </c>
      <c r="FJ47" s="61">
        <f ca="1">IF(TODAY()&gt;=FJ$2,INDEX(data_pull!$A:$AE,MATCH(FJ$2,data_pull!$B:$B,0),MATCH($A47,data_pull!$2:$2,0)),FI47*(( 1+FJ21/400)))</f>
        <v>2313</v>
      </c>
      <c r="FK47" s="61">
        <f ca="1">IF(TODAY()&gt;=FK$2,INDEX(data_pull!$A:$AE,MATCH(FK$2,data_pull!$B:$B,0),MATCH($A47,data_pull!$2:$2,0)),FJ47*(( 1+FK21/400)))</f>
        <v>2312.1</v>
      </c>
      <c r="FL47" s="61">
        <f ca="1">IF(TODAY()&gt;=FL$2,INDEX(data_pull!$A:$AE,MATCH(FL$2,data_pull!$B:$B,0),MATCH($A47,data_pull!$2:$2,0)),FK47*(( 1+FL21/400)))</f>
        <v>2303.1999999999998</v>
      </c>
      <c r="FM47" s="61">
        <f ca="1">IF(TODAY()&gt;=FM$2,INDEX(data_pull!$A:$AE,MATCH(FM$2,data_pull!$B:$B,0),MATCH($A47,data_pull!$2:$2,0)),FL47*(( 1+FM21/400)))</f>
        <v>2312.1999999999998</v>
      </c>
      <c r="FN47" s="61">
        <f ca="1">IF(TODAY()&gt;=FN$2,INDEX(data_pull!$A:$AE,MATCH(FN$2,data_pull!$B:$B,0),MATCH($A47,data_pull!$2:$2,0)),FM47*(( 1+FN21/400)))</f>
        <v>2296.8000000000002</v>
      </c>
      <c r="FO47" s="61">
        <f ca="1">IF(TODAY()&gt;=FO$2,INDEX(data_pull!$A:$AE,MATCH(FO$2,data_pull!$B:$B,0),MATCH($A47,data_pull!$2:$2,0)),FN47*(( 1+FO21/400)))</f>
        <v>2321.8000000000002</v>
      </c>
      <c r="FP47" s="61">
        <f ca="1">IF(TODAY()&gt;=FP$2,INDEX(data_pull!$A:$AE,MATCH(FP$2,data_pull!$B:$B,0),MATCH($A47,data_pull!$2:$2,0)),FO47*(( 1+FP21/400)))</f>
        <v>2325.6</v>
      </c>
      <c r="FQ47" s="61">
        <f ca="1">IF(TODAY()&gt;=FQ$2,INDEX(data_pull!$A:$AE,MATCH(FQ$2,data_pull!$B:$B,0),MATCH($A47,data_pull!$2:$2,0)),FP47*(( 1+FQ21/400)))</f>
        <v>2346.1</v>
      </c>
      <c r="FR47" s="61">
        <f ca="1">IF(TODAY()&gt;=FR$2,INDEX(data_pull!$A:$AE,MATCH(FR$2,data_pull!$B:$B,0),MATCH($A47,data_pull!$2:$2,0)),FQ47*(( 1+FR21/400)))</f>
        <v>2365.6999999999998</v>
      </c>
      <c r="FS47" s="61">
        <f ca="1">IF(TODAY()&gt;=FS$2,INDEX(data_pull!$A:$AE,MATCH(FS$2,data_pull!$B:$B,0),MATCH($A47,data_pull!$2:$2,0)),FR47*(( 1+FS21/400)))</f>
        <v>2378.3000000000002</v>
      </c>
      <c r="FT47" s="61">
        <f ca="1">IF(TODAY()&gt;=FT$2,INDEX(data_pull!$A:$AE,MATCH(FT$2,data_pull!$B:$B,0),MATCH($A47,data_pull!$2:$2,0)),FS47*(( 1+FT21/400)))</f>
        <v>2396</v>
      </c>
      <c r="FU47" s="61">
        <f ca="1">IF(TODAY()&gt;=FU$2,INDEX(data_pull!$A:$AE,MATCH(FU$2,data_pull!$B:$B,0),MATCH($A47,data_pull!$2:$2,0)),FT47*(( 1+FU21/400)))</f>
        <v>2403.6999999999998</v>
      </c>
      <c r="FV47" s="61">
        <f ca="1">IF(TODAY()&gt;=FV$2,INDEX(data_pull!$A:$AE,MATCH(FV$2,data_pull!$B:$B,0),MATCH($A47,data_pull!$2:$2,0)),FU47*(( 1+FV21/400)))</f>
        <v>2433.1</v>
      </c>
      <c r="FW47" s="61">
        <f ca="1">IF(TODAY()&gt;=FW$2,INDEX(data_pull!$A:$AE,MATCH(FW$2,data_pull!$B:$B,0),MATCH($A47,data_pull!$2:$2,0)),FV47*(( 1+FW21/400)))</f>
        <v>2484.1</v>
      </c>
      <c r="FX47" s="61">
        <f ca="1">IF(TODAY()&gt;=FX$2,INDEX(data_pull!$A:$AE,MATCH(FX$2,data_pull!$B:$B,0),MATCH($A47,data_pull!$2:$2,0)),FW47*(( 1+FX21/400)))</f>
        <v>2523.6</v>
      </c>
      <c r="FY47" s="61">
        <f ca="1">IF(TODAY()&gt;=FY$2,INDEX(data_pull!$A:$AE,MATCH(FY$2,data_pull!$B:$B,0),MATCH($A47,data_pull!$2:$2,0)),FX47*(( 1+FY21/400)))</f>
        <v>2548</v>
      </c>
      <c r="FZ47" s="61">
        <f ca="1">IF(TODAY()&gt;=FZ$2,INDEX(data_pull!$A:$AE,MATCH(FZ$2,data_pull!$B:$B,0),MATCH($A47,data_pull!$2:$2,0)),FY47*(( 1+FZ21/400)))</f>
        <v>2596.4</v>
      </c>
      <c r="GA47" s="61">
        <f ca="1">IF(TODAY()&gt;=GA$2,INDEX(data_pull!$A:$AE,MATCH(GA$2,data_pull!$B:$B,0),MATCH($A47,data_pull!$2:$2,0)),FZ47*(( 1+GA21/400)))</f>
        <v>2631.7</v>
      </c>
      <c r="GB47" s="61">
        <f ca="1">IF(TODAY()&gt;=GB$2,INDEX(data_pull!$A:$AE,MATCH(GB$2,data_pull!$B:$B,0),MATCH($A47,data_pull!$2:$2,0)),GA47*(( 1+GB21/400)))</f>
        <v>2644.8</v>
      </c>
      <c r="GC47" s="61">
        <f ca="1">IF(TODAY()&gt;=GC$2,INDEX(data_pull!$A:$AE,MATCH(GC$2,data_pull!$B:$B,0),MATCH($A47,data_pull!$2:$2,0)),GB47*(( 1+GC21/400)))</f>
        <v>2656.9</v>
      </c>
      <c r="GD47" s="61">
        <f ca="1">IF(TODAY()&gt;=GD$2,INDEX(data_pull!$A:$AE,MATCH(GD$2,data_pull!$B:$B,0),MATCH($A47,data_pull!$2:$2,0)),GC47*(( 1+GD21/400)))</f>
        <v>2687.4</v>
      </c>
      <c r="GE47" s="61">
        <f ca="1">IF(TODAY()&gt;=GE$2,INDEX(data_pull!$A:$AE,MATCH(GE$2,data_pull!$B:$B,0),MATCH($A47,data_pull!$2:$2,0)),GD47*(( 1+GE21/400)))</f>
        <v>2708.3</v>
      </c>
      <c r="GF47" s="61">
        <f ca="1">IF(TODAY()&gt;=GF$2,INDEX(data_pull!$A:$AE,MATCH(GF$2,data_pull!$B:$B,0),MATCH($A47,data_pull!$2:$2,0)),GE47*(( 1+GF21/400)))</f>
        <v>2726.8</v>
      </c>
      <c r="GG47" s="61">
        <f ca="1">IF(TODAY()&gt;=GG$2,INDEX(data_pull!$A:$AE,MATCH(GG$2,data_pull!$B:$B,0),MATCH($A47,data_pull!$2:$2,0)),GF47*(( 1+GG21/400)))</f>
        <v>2747.1</v>
      </c>
      <c r="GH47" s="61">
        <f ca="1">IF(TODAY()&gt;=GH$2,INDEX(data_pull!$A:$AE,MATCH(GH$2,data_pull!$B:$B,0),MATCH($A47,data_pull!$2:$2,0)),GG47*(( 1+GH21/400)))</f>
        <v>2777.4</v>
      </c>
      <c r="GI47" s="61">
        <f ca="1">IF(TODAY()&gt;=GI$2,INDEX(data_pull!$A:$AE,MATCH(GI$2,data_pull!$B:$B,0),MATCH($A47,data_pull!$2:$2,0)),GH47*(( 1+GI21/400)))</f>
        <v>2786.6</v>
      </c>
      <c r="GJ47" s="61">
        <f ca="1">IF(TODAY()&gt;=GJ$2,INDEX(data_pull!$A:$AE,MATCH(GJ$2,data_pull!$B:$B,0),MATCH($A47,data_pull!$2:$2,0)),GI47*(( 1+GJ21/400)))</f>
        <v>2820.5</v>
      </c>
      <c r="GK47" s="61">
        <f ca="1">IF(TODAY()&gt;=GK$2,INDEX(data_pull!$A:$AE,MATCH(GK$2,data_pull!$B:$B,0),MATCH($A47,data_pull!$2:$2,0)),GJ47*(( 1+GK21/400)))</f>
        <v>2831.5</v>
      </c>
      <c r="GL47" s="61">
        <f ca="1">IF(TODAY()&gt;=GL$2,INDEX(data_pull!$A:$AE,MATCH(GL$2,data_pull!$B:$B,0),MATCH($A47,data_pull!$2:$2,0)),GK47*(( 1+GL21/400)))</f>
        <v>2875.7</v>
      </c>
      <c r="GM47" s="61">
        <f ca="1">IF(TODAY()&gt;=GM$2,INDEX(data_pull!$A:$AE,MATCH(GM$2,data_pull!$B:$B,0),MATCH($A47,data_pull!$2:$2,0)),GL47*(( 1+GM21/400)))</f>
        <v>2905.4</v>
      </c>
      <c r="GN47" s="61">
        <f ca="1">IF(TODAY()&gt;=GN$2,INDEX(data_pull!$A:$AE,MATCH(GN$2,data_pull!$B:$B,0),MATCH($A47,data_pull!$2:$2,0)),GM47*(( 1+GN21/400)))</f>
        <v>2936.5</v>
      </c>
      <c r="GO47" s="61">
        <f ca="1">IF(TODAY()&gt;=GO$2,INDEX(data_pull!$A:$AE,MATCH(GO$2,data_pull!$B:$B,0),MATCH($A47,data_pull!$2:$2,0)),GN47*(( 1+GO21/400)))</f>
        <v>2965.7224514563104</v>
      </c>
      <c r="GP47" s="61">
        <f ca="1">IF(TODAY()&gt;=GP$2,INDEX(data_pull!$A:$AE,MATCH(GP$2,data_pull!$B:$B,0),MATCH($A47,data_pull!$2:$2,0)),GO47*(( 1+GP21/400)))</f>
        <v>3008.297598693603</v>
      </c>
      <c r="GQ47" s="61">
        <f ca="1">IF(TODAY()&gt;=GQ$2,INDEX(data_pull!$A:$AE,MATCH(GQ$2,data_pull!$B:$B,0),MATCH($A47,data_pull!$2:$2,0)),GP47*(( 1+GQ21/400)))</f>
        <v>3051.4839437728879</v>
      </c>
      <c r="GR47" s="61">
        <f ca="1">IF(TODAY()&gt;=GR$2,INDEX(data_pull!$A:$AE,MATCH(GR$2,data_pull!$B:$B,0),MATCH($A47,data_pull!$2:$2,0)),GQ47*(( 1+GR21/400)))</f>
        <v>3095.2902608928766</v>
      </c>
      <c r="GS47" s="61">
        <f ca="1">IF(TODAY()&gt;=GS$2,INDEX(data_pull!$A:$AE,MATCH(GS$2,data_pull!$B:$B,0),MATCH($A47,data_pull!$2:$2,0)),GR47*(( 1+GS21/400)))</f>
        <v>3139.7254502124169</v>
      </c>
      <c r="GT47" s="61">
        <f ca="1">IF(TODAY()&gt;=GT$2,INDEX(data_pull!$A:$AE,MATCH(GT$2,data_pull!$B:$B,0),MATCH($A47,data_pull!$2:$2,0)),GS47*(( 1+GT21/400)))</f>
        <v>3183.7370542054609</v>
      </c>
      <c r="GU47" s="61">
        <f ca="1">IF(TODAY()&gt;=GU$2,INDEX(data_pull!$A:$AE,MATCH(GU$2,data_pull!$B:$B,0),MATCH($A47,data_pull!$2:$2,0)),GT47*(( 1+GU21/400)))</f>
        <v>3228.3655979012774</v>
      </c>
      <c r="GV47" s="61">
        <f ca="1">IF(TODAY()&gt;=GV$2,INDEX(data_pull!$A:$AE,MATCH(GV$2,data_pull!$B:$B,0),MATCH($A47,data_pull!$2:$2,0)),GU47*(( 1+GV21/400)))</f>
        <v>3273.6197293508872</v>
      </c>
      <c r="GW47" s="61">
        <f ca="1">IF(TODAY()&gt;=GW$2,INDEX(data_pull!$A:$AE,MATCH(GW$2,data_pull!$B:$B,0),MATCH($A47,data_pull!$2:$2,0)),GV47*(( 1+GW21/400)))</f>
        <v>3319.5082178307507</v>
      </c>
      <c r="GX47" s="61">
        <f ca="1">IF(TODAY()&gt;=GX$2,INDEX(data_pull!$A:$AE,MATCH(GX$2,data_pull!$B:$B,0),MATCH($A47,data_pull!$2:$2,0)),GW47*(( 1+GX21/400)))</f>
        <v>3369.120433042895</v>
      </c>
      <c r="GY47" s="61">
        <f ca="1">IF(TODAY()&gt;=GY$2,INDEX(data_pull!$A:$AE,MATCH(GY$2,data_pull!$B:$B,0),MATCH($A47,data_pull!$2:$2,0)),GX47*(( 1+GY21/400)))</f>
        <v>3419.4741351671773</v>
      </c>
      <c r="GZ47" s="61">
        <f ca="1">IF(TODAY()&gt;=GZ$2,INDEX(data_pull!$A:$AE,MATCH(GZ$2,data_pull!$B:$B,0),MATCH($A47,data_pull!$2:$2,0)),GY47*(( 1+GZ21/400)))</f>
        <v>3470.5804062090783</v>
      </c>
      <c r="HA47" s="61">
        <f ca="1">IF(TODAY()&gt;=HA$2,INDEX(data_pull!$A:$AE,MATCH(HA$2,data_pull!$B:$B,0),MATCH($A47,data_pull!$2:$2,0)),GZ47*(( 1+HA21/400)))</f>
        <v>3522.4504938018772</v>
      </c>
      <c r="HB47" s="61">
        <f ca="1">IF(TODAY()&gt;=HB$2,INDEX(data_pull!$A:$AE,MATCH(HB$2,data_pull!$B:$B,0),MATCH($A47,data_pull!$2:$2,0)),HA47*(( 1+HB21/400)))</f>
        <v>3576.294658154864</v>
      </c>
      <c r="HC47" s="61">
        <f ca="1">IF(TODAY()&gt;=HC$2,INDEX(data_pull!$A:$AE,MATCH(HC$2,data_pull!$B:$B,0),MATCH($A47,data_pull!$2:$2,0)),HB47*(( 1+HC21/400)))</f>
        <v>3630.9618841917477</v>
      </c>
      <c r="HD47" s="61">
        <f ca="1">IF(TODAY()&gt;=HD$2,INDEX(data_pull!$A:$AE,MATCH(HD$2,data_pull!$B:$B,0),MATCH($A47,data_pull!$2:$2,0)),HC47*(( 1+HD21/400)))</f>
        <v>3686.4647532301815</v>
      </c>
      <c r="HE47" s="61">
        <f ca="1">IF(TODAY()&gt;=HE$2,INDEX(data_pull!$A:$AE,MATCH(HE$2,data_pull!$B:$B,0),MATCH($A47,data_pull!$2:$2,0)),HD47*(( 1+HE21/400)))</f>
        <v>3742.8160389057903</v>
      </c>
      <c r="HF47" s="61">
        <f ca="1">IF(TODAY()&gt;=HF$2,INDEX(data_pull!$A:$AE,MATCH(HF$2,data_pull!$B:$B,0),MATCH($A47,data_pull!$2:$2,0)),HE47*(( 1+HF21/400)))</f>
        <v>3798.1234506331157</v>
      </c>
      <c r="HG47" s="61">
        <f ca="1">IF(TODAY()&gt;=HG$2,INDEX(data_pull!$A:$AE,MATCH(HG$2,data_pull!$B:$B,0),MATCH($A47,data_pull!$2:$2,0)),HF47*(( 1+HG21/400)))</f>
        <v>3854.2481373106866</v>
      </c>
      <c r="HH47" s="61">
        <f ca="1">IF(TODAY()&gt;=HH$2,INDEX(data_pull!$A:$AE,MATCH(HH$2,data_pull!$B:$B,0),MATCH($A47,data_pull!$2:$2,0)),HG47*(( 1+HH21/400)))</f>
        <v>3911.2021757709467</v>
      </c>
      <c r="HI47" s="61">
        <f ca="1">IF(TODAY()&gt;=HI$2,INDEX(data_pull!$A:$AE,MATCH(HI$2,data_pull!$B:$B,0),MATCH($A47,data_pull!$2:$2,0)),HH47*(( 1+HI21/400)))</f>
        <v>3968.9978213051081</v>
      </c>
      <c r="HJ47" s="61">
        <f ca="1">IF(TODAY()&gt;=HJ$2,INDEX(data_pull!$A:$AE,MATCH(HJ$2,data_pull!$B:$B,0),MATCH($A47,data_pull!$2:$2,0)),HI47*(( 1+HJ21/400)))</f>
        <v>4026.8122858836136</v>
      </c>
      <c r="HK47" s="61">
        <f ca="1">IF(TODAY()&gt;=HK$2,INDEX(data_pull!$A:$AE,MATCH(HK$2,data_pull!$B:$B,0),MATCH($A47,data_pull!$2:$2,0)),HJ47*(( 1+HK21/400)))</f>
        <v>4085.4689057025571</v>
      </c>
      <c r="HL47" s="61">
        <f ca="1">IF(TODAY()&gt;=HL$2,INDEX(data_pull!$A:$AE,MATCH(HL$2,data_pull!$B:$B,0),MATCH($A47,data_pull!$2:$2,0)),HK47*(( 1+HL21/400)))</f>
        <v>4144.9799480285155</v>
      </c>
      <c r="HM47" s="61">
        <f ca="1">IF(TODAY()&gt;=HM$2,INDEX(data_pull!$A:$AE,MATCH(HM$2,data_pull!$B:$B,0),MATCH($A47,data_pull!$2:$2,0)),HL47*(( 1+HM21/400)))</f>
        <v>4205.3578588193841</v>
      </c>
      <c r="HN47" s="61">
        <f ca="1">IF(TODAY()&gt;=HN$2,INDEX(data_pull!$A:$AE,MATCH(HN$2,data_pull!$B:$B,0),MATCH($A47,data_pull!$2:$2,0)),HM47*(( 1+HN21/400)))</f>
        <v>4265.6834732120669</v>
      </c>
      <c r="HO47" s="61">
        <f ca="1">IF(TODAY()&gt;=HO$2,INDEX(data_pull!$A:$AE,MATCH(HO$2,data_pull!$B:$B,0),MATCH($A47,data_pull!$2:$2,0)),HN47*(( 1+HO21/400)))</f>
        <v>4326.8744550417259</v>
      </c>
      <c r="HP47" s="61">
        <f ca="1">IF(TODAY()&gt;=HP$2,INDEX(data_pull!$A:$AE,MATCH(HP$2,data_pull!$B:$B,0),MATCH($A47,data_pull!$2:$2,0)),HO47*(( 1+HP21/400)))</f>
        <v>4388.9432179540154</v>
      </c>
      <c r="HQ47" s="61">
        <f ca="1">IF(TODAY()&gt;=HQ$2,INDEX(data_pull!$A:$AE,MATCH(HQ$2,data_pull!$B:$B,0),MATCH($A47,data_pull!$2:$2,0)),HP47*(( 1+HQ21/400)))</f>
        <v>4451.9023536676177</v>
      </c>
      <c r="HR47" s="61">
        <f ca="1">IF(TODAY()&gt;=HR$2,INDEX(data_pull!$A:$AE,MATCH(HR$2,data_pull!$B:$B,0),MATCH($A47,data_pull!$2:$2,0)),HQ47*(( 1+HR21/400)))</f>
        <v>4515.79022464638</v>
      </c>
      <c r="HS47" s="61">
        <f ca="1">IF(TODAY()&gt;=HS$2,INDEX(data_pull!$A:$AE,MATCH(HS$2,data_pull!$B:$B,0),MATCH($A47,data_pull!$2:$2,0)),HR47*(( 1+HS21/400)))</f>
        <v>4580.5949306619295</v>
      </c>
      <c r="HT47" s="61">
        <f ca="1">IF(TODAY()&gt;=HT$2,INDEX(data_pull!$A:$AE,MATCH(HT$2,data_pull!$B:$B,0),MATCH($A47,data_pull!$2:$2,0)),HS47*(( 1+HT21/400)))</f>
        <v>4646.3296289297414</v>
      </c>
      <c r="HU47" s="61">
        <f ca="1">IF(TODAY()&gt;=HU$2,INDEX(data_pull!$A:$AE,MATCH(HU$2,data_pull!$B:$B,0),MATCH($A47,data_pull!$2:$2,0)),HT47*(( 1+HU21/400)))</f>
        <v>4713.0076654804116</v>
      </c>
      <c r="HV47" s="61">
        <f ca="1">IF(TODAY()&gt;=HV$2,INDEX(data_pull!$A:$AE,MATCH(HV$2,data_pull!$B:$B,0),MATCH($A47,data_pull!$2:$2,0)),HU47*(( 1+HV21/400)))</f>
        <v>4775.9223332189513</v>
      </c>
      <c r="HW47" s="61">
        <f ca="1">IF(TODAY()&gt;=HW$2,INDEX(data_pull!$A:$AE,MATCH(HW$2,data_pull!$B:$B,0),MATCH($A47,data_pull!$2:$2,0)),HV47*(( 1+HW21/400)))</f>
        <v>4839.6768585808177</v>
      </c>
      <c r="HX47" s="61">
        <f ca="1">IF(TODAY()&gt;=HX$2,INDEX(data_pull!$A:$AE,MATCH(HX$2,data_pull!$B:$B,0),MATCH($A47,data_pull!$2:$2,0)),HW47*(( 1+HX21/400)))</f>
        <v>4904.2824529552281</v>
      </c>
      <c r="HY47" s="61">
        <f ca="1">IF(TODAY()&gt;=HY$2,INDEX(data_pull!$A:$AE,MATCH(HY$2,data_pull!$B:$B,0),MATCH($A47,data_pull!$2:$2,0)),HX47*(( 1+HY21/400)))</f>
        <v>4969.7504773939654</v>
      </c>
      <c r="HZ47" s="61">
        <f ca="1">IF(TODAY()&gt;=HZ$2,INDEX(data_pull!$A:$AE,MATCH(HZ$2,data_pull!$B:$B,0),MATCH($A47,data_pull!$2:$2,0)),HY47*(( 1+HZ21/400)))</f>
        <v>5044.2757415227252</v>
      </c>
      <c r="IA47" s="61">
        <f ca="1">IF(TODAY()&gt;=IA$2,INDEX(data_pull!$A:$AE,MATCH(IA$2,data_pull!$B:$B,0),MATCH($A47,data_pull!$2:$2,0)),HZ47*(( 1+IA21/400)))</f>
        <v>5119.9185698066121</v>
      </c>
      <c r="IB47" s="61">
        <f ca="1">IF(TODAY()&gt;=IB$2,INDEX(data_pull!$A:$AE,MATCH(IB$2,data_pull!$B:$B,0),MATCH($A47,data_pull!$2:$2,0)),IA47*(( 1+IB21/400)))</f>
        <v>5196.6957209871816</v>
      </c>
      <c r="IC47" s="61">
        <f ca="1">IF(TODAY()&gt;=IC$2,INDEX(data_pull!$A:$AE,MATCH(IC$2,data_pull!$B:$B,0),MATCH($A47,data_pull!$2:$2,0)),IB47*(( 1+IC21/400)))</f>
        <v>5274.624205116319</v>
      </c>
      <c r="ID47" s="61"/>
    </row>
    <row r="48" spans="1:238">
      <c r="A48" s="73" t="s">
        <v>35</v>
      </c>
      <c r="B48" s="61">
        <f ca="1">IF(TODAY()&gt;=B$2,INDEX(data_pull!$A:$AE,MATCH(B$2,data_pull!$B:$B,0),MATCH($A48,data_pull!$2:$2,0)),#REF!*(( 1+B22/400)))</f>
        <v>104.6</v>
      </c>
      <c r="C48" s="61">
        <f ca="1">IF(TODAY()&gt;=C$2,INDEX(data_pull!$A:$AE,MATCH(C$2,data_pull!$B:$B,0),MATCH($A48,data_pull!$2:$2,0)),#REF!*(( 1+C22/400)))</f>
        <v>105.5</v>
      </c>
      <c r="D48" s="61">
        <f ca="1">IF(TODAY()&gt;=D$2,INDEX(data_pull!$A:$AE,MATCH(D$2,data_pull!$B:$B,0),MATCH($A48,data_pull!$2:$2,0)),#REF!*(( 1+D22/400)))</f>
        <v>100.7</v>
      </c>
      <c r="E48" s="61">
        <f ca="1">IF(TODAY()&gt;=E$2,INDEX(data_pull!$A:$AE,MATCH(E$2,data_pull!$B:$B,0),MATCH($A48,data_pull!$2:$2,0)),#REF!*(( 1+E22/400)))</f>
        <v>101.5</v>
      </c>
      <c r="F48" s="61">
        <f ca="1">IF(TODAY()&gt;=F$2,INDEX(data_pull!$A:$AE,MATCH(F$2,data_pull!$B:$B,0),MATCH($A48,data_pull!$2:$2,0)),#REF!*(( 1+F22/400)))</f>
        <v>98.3</v>
      </c>
      <c r="G48" s="61">
        <f ca="1">IF(TODAY()&gt;=G$2,INDEX(data_pull!$A:$AE,MATCH(G$2,data_pull!$B:$B,0),MATCH($A48,data_pull!$2:$2,0)),#REF!*(( 1+G22/400)))</f>
        <v>100.7</v>
      </c>
      <c r="H48" s="61">
        <f ca="1">IF(TODAY()&gt;=H$2,INDEX(data_pull!$A:$AE,MATCH(H$2,data_pull!$B:$B,0),MATCH($A48,data_pull!$2:$2,0)),#REF!*(( 1+H22/400)))</f>
        <v>102.3</v>
      </c>
      <c r="I48" s="61">
        <f ca="1">IF(TODAY()&gt;=I$2,INDEX(data_pull!$A:$AE,MATCH(I$2,data_pull!$B:$B,0),MATCH($A48,data_pull!$2:$2,0)),#REF!*(( 1+I22/400)))</f>
        <v>105.5</v>
      </c>
      <c r="J48" s="61">
        <f ca="1">IF(TODAY()&gt;=J$2,INDEX(data_pull!$A:$AE,MATCH(J$2,data_pull!$B:$B,0),MATCH($A48,data_pull!$2:$2,0)),#REF!*(( 1+J22/400)))</f>
        <v>119.8</v>
      </c>
      <c r="K48" s="61">
        <f ca="1">IF(TODAY()&gt;=K$2,INDEX(data_pull!$A:$AE,MATCH(K$2,data_pull!$B:$B,0),MATCH($A48,data_pull!$2:$2,0)),#REF!*(( 1+K22/400)))</f>
        <v>123.4</v>
      </c>
      <c r="L48" s="61">
        <f ca="1">IF(TODAY()&gt;=L$2,INDEX(data_pull!$A:$AE,MATCH(L$2,data_pull!$B:$B,0),MATCH($A48,data_pull!$2:$2,0)),#REF!*(( 1+L22/400)))</f>
        <v>124.3</v>
      </c>
      <c r="M48" s="61">
        <f ca="1">IF(TODAY()&gt;=M$2,INDEX(data_pull!$A:$AE,MATCH(M$2,data_pull!$B:$B,0),MATCH($A48,data_pull!$2:$2,0)),#REF!*(( 1+M22/400)))</f>
        <v>127.1</v>
      </c>
      <c r="N48" s="61">
        <f ca="1">IF(TODAY()&gt;=N$2,INDEX(data_pull!$A:$AE,MATCH(N$2,data_pull!$B:$B,0),MATCH($A48,data_pull!$2:$2,0)),#REF!*(( 1+N22/400)))</f>
        <v>126.4</v>
      </c>
      <c r="O48" s="61">
        <f ca="1">IF(TODAY()&gt;=O$2,INDEX(data_pull!$A:$AE,MATCH(O$2,data_pull!$B:$B,0),MATCH($A48,data_pull!$2:$2,0)),#REF!*(( 1+O22/400)))</f>
        <v>129.19999999999999</v>
      </c>
      <c r="P48" s="61">
        <f ca="1">IF(TODAY()&gt;=P$2,INDEX(data_pull!$A:$AE,MATCH(P$2,data_pull!$B:$B,0),MATCH($A48,data_pull!$2:$2,0)),#REF!*(( 1+P22/400)))</f>
        <v>134.1</v>
      </c>
      <c r="Q48" s="61">
        <f ca="1">IF(TODAY()&gt;=Q$2,INDEX(data_pull!$A:$AE,MATCH(Q$2,data_pull!$B:$B,0),MATCH($A48,data_pull!$2:$2,0)),#REF!*(( 1+Q22/400)))</f>
        <v>140</v>
      </c>
      <c r="R48" s="61">
        <f ca="1">IF(TODAY()&gt;=R$2,INDEX(data_pull!$A:$AE,MATCH(R$2,data_pull!$B:$B,0),MATCH($A48,data_pull!$2:$2,0)),#REF!*(( 1+R22/400)))</f>
        <v>142.80000000000001</v>
      </c>
      <c r="S48" s="61">
        <f ca="1">IF(TODAY()&gt;=S$2,INDEX(data_pull!$A:$AE,MATCH(S$2,data_pull!$B:$B,0),MATCH($A48,data_pull!$2:$2,0)),#REF!*(( 1+S22/400)))</f>
        <v>148.9</v>
      </c>
      <c r="T48" s="61">
        <f ca="1">IF(TODAY()&gt;=T$2,INDEX(data_pull!$A:$AE,MATCH(T$2,data_pull!$B:$B,0),MATCH($A48,data_pull!$2:$2,0)),#REF!*(( 1+T22/400)))</f>
        <v>154.9</v>
      </c>
      <c r="U48" s="61">
        <f ca="1">IF(TODAY()&gt;=U$2,INDEX(data_pull!$A:$AE,MATCH(U$2,data_pull!$B:$B,0),MATCH($A48,data_pull!$2:$2,0)),#REF!*(( 1+U22/400)))</f>
        <v>157.6</v>
      </c>
      <c r="V48" s="61">
        <f ca="1">IF(TODAY()&gt;=V$2,INDEX(data_pull!$A:$AE,MATCH(V$2,data_pull!$B:$B,0),MATCH($A48,data_pull!$2:$2,0)),U48*(( 1+V22/400)))</f>
        <v>158</v>
      </c>
      <c r="W48" s="61">
        <f ca="1">IF(TODAY()&gt;=W$2,INDEX(data_pull!$A:$AE,MATCH(W$2,data_pull!$B:$B,0),MATCH($A48,data_pull!$2:$2,0)),V48*(( 1+W22/400)))</f>
        <v>121.1</v>
      </c>
      <c r="X48" s="61">
        <f ca="1">IF(TODAY()&gt;=X$2,INDEX(data_pull!$A:$AE,MATCH(X$2,data_pull!$B:$B,0),MATCH($A48,data_pull!$2:$2,0)),W48*(( 1+X22/400)))</f>
        <v>152.80000000000001</v>
      </c>
      <c r="Y48" s="61">
        <f ca="1">IF(TODAY()&gt;=Y$2,INDEX(data_pull!$A:$AE,MATCH(Y$2,data_pull!$B:$B,0),MATCH($A48,data_pull!$2:$2,0)),X48*(( 1+Y22/400)))</f>
        <v>158.5</v>
      </c>
      <c r="Z48" s="61">
        <f ca="1">IF(TODAY()&gt;=Z$2,INDEX(data_pull!$A:$AE,MATCH(Z$2,data_pull!$B:$B,0),MATCH($A48,data_pull!$2:$2,0)),Y48*(( 1+Z22/400)))</f>
        <v>162.5</v>
      </c>
      <c r="AA48" s="61">
        <f ca="1">IF(TODAY()&gt;=AA$2,INDEX(data_pull!$A:$AE,MATCH(AA$2,data_pull!$B:$B,0),MATCH($A48,data_pull!$2:$2,0)),Z48*(( 1+AA22/400)))</f>
        <v>169.3</v>
      </c>
      <c r="AB48" s="61">
        <f ca="1">IF(TODAY()&gt;=AB$2,INDEX(data_pull!$A:$AE,MATCH(AB$2,data_pull!$B:$B,0),MATCH($A48,data_pull!$2:$2,0)),AA48*(( 1+AB22/400)))</f>
        <v>176.1</v>
      </c>
      <c r="AC48" s="61">
        <f ca="1">IF(TODAY()&gt;=AC$2,INDEX(data_pull!$A:$AE,MATCH(AC$2,data_pull!$B:$B,0),MATCH($A48,data_pull!$2:$2,0)),AB48*(( 1+AC22/400)))</f>
        <v>182.7</v>
      </c>
      <c r="AD48" s="61">
        <f ca="1">IF(TODAY()&gt;=AD$2,INDEX(data_pull!$A:$AE,MATCH(AD$2,data_pull!$B:$B,0),MATCH($A48,data_pull!$2:$2,0)),AC48*(( 1+AD22/400)))</f>
        <v>188.8</v>
      </c>
      <c r="AE48" s="61">
        <f ca="1">IF(TODAY()&gt;=AE$2,INDEX(data_pull!$A:$AE,MATCH(AE$2,data_pull!$B:$B,0),MATCH($A48,data_pull!$2:$2,0)),AD48*(( 1+AE22/400)))</f>
        <v>195.7</v>
      </c>
      <c r="AF48" s="61">
        <f ca="1">IF(TODAY()&gt;=AF$2,INDEX(data_pull!$A:$AE,MATCH(AF$2,data_pull!$B:$B,0),MATCH($A48,data_pull!$2:$2,0)),AE48*(( 1+AF22/400)))</f>
        <v>198.6</v>
      </c>
      <c r="AG48" s="61">
        <f ca="1">IF(TODAY()&gt;=AG$2,INDEX(data_pull!$A:$AE,MATCH(AG$2,data_pull!$B:$B,0),MATCH($A48,data_pull!$2:$2,0)),AF48*(( 1+AG22/400)))</f>
        <v>208.5</v>
      </c>
      <c r="AH48" s="61">
        <f ca="1">IF(TODAY()&gt;=AH$2,INDEX(data_pull!$A:$AE,MATCH(AH$2,data_pull!$B:$B,0),MATCH($A48,data_pull!$2:$2,0)),AG48*(( 1+AH22/400)))</f>
        <v>212</v>
      </c>
      <c r="AI48" s="61">
        <f ca="1">IF(TODAY()&gt;=AI$2,INDEX(data_pull!$A:$AE,MATCH(AI$2,data_pull!$B:$B,0),MATCH($A48,data_pull!$2:$2,0)),AH48*(( 1+AI22/400)))</f>
        <v>223.1</v>
      </c>
      <c r="AJ48" s="61">
        <f ca="1">IF(TODAY()&gt;=AJ$2,INDEX(data_pull!$A:$AE,MATCH(AJ$2,data_pull!$B:$B,0),MATCH($A48,data_pull!$2:$2,0)),AI48*(( 1+AJ22/400)))</f>
        <v>236.3</v>
      </c>
      <c r="AK48" s="61">
        <f ca="1">IF(TODAY()&gt;=AK$2,INDEX(data_pull!$A:$AE,MATCH(AK$2,data_pull!$B:$B,0),MATCH($A48,data_pull!$2:$2,0)),AJ48*(( 1+AK22/400)))</f>
        <v>247.2</v>
      </c>
      <c r="AL48" s="61">
        <f ca="1">IF(TODAY()&gt;=AL$2,INDEX(data_pull!$A:$AE,MATCH(AL$2,data_pull!$B:$B,0),MATCH($A48,data_pull!$2:$2,0)),AK48*(( 1+AL22/400)))</f>
        <v>253.6</v>
      </c>
      <c r="AM48" s="61">
        <f ca="1">IF(TODAY()&gt;=AM$2,INDEX(data_pull!$A:$AE,MATCH(AM$2,data_pull!$B:$B,0),MATCH($A48,data_pull!$2:$2,0)),AL48*(( 1+AM22/400)))</f>
        <v>262</v>
      </c>
      <c r="AN48" s="61">
        <f ca="1">IF(TODAY()&gt;=AN$2,INDEX(data_pull!$A:$AE,MATCH(AN$2,data_pull!$B:$B,0),MATCH($A48,data_pull!$2:$2,0)),AM48*(( 1+AN22/400)))</f>
        <v>274.8</v>
      </c>
      <c r="AO48" s="61">
        <f ca="1">IF(TODAY()&gt;=AO$2,INDEX(data_pull!$A:$AE,MATCH(AO$2,data_pull!$B:$B,0),MATCH($A48,data_pull!$2:$2,0)),AN48*(( 1+AO22/400)))</f>
        <v>285.2</v>
      </c>
      <c r="AP48" s="61">
        <f ca="1">IF(TODAY()&gt;=AP$2,INDEX(data_pull!$A:$AE,MATCH(AP$2,data_pull!$B:$B,0),MATCH($A48,data_pull!$2:$2,0)),AO48*(( 1+AP22/400)))</f>
        <v>284.8</v>
      </c>
      <c r="AQ48" s="61">
        <f ca="1">IF(TODAY()&gt;=AQ$2,INDEX(data_pull!$A:$AE,MATCH(AQ$2,data_pull!$B:$B,0),MATCH($A48,data_pull!$2:$2,0)),AP48*(( 1+AQ22/400)))</f>
        <v>292.2</v>
      </c>
      <c r="AR48" s="61">
        <f ca="1">IF(TODAY()&gt;=AR$2,INDEX(data_pull!$A:$AE,MATCH(AR$2,data_pull!$B:$B,0),MATCH($A48,data_pull!$2:$2,0)),AQ48*(( 1+AR22/400)))</f>
        <v>302.2</v>
      </c>
      <c r="AS48" s="61">
        <f ca="1">IF(TODAY()&gt;=AS$2,INDEX(data_pull!$A:$AE,MATCH(AS$2,data_pull!$B:$B,0),MATCH($A48,data_pull!$2:$2,0)),AR48*(( 1+AS22/400)))</f>
        <v>318.89999999999998</v>
      </c>
      <c r="AT48" s="61">
        <f ca="1">IF(TODAY()&gt;=AT$2,INDEX(data_pull!$A:$AE,MATCH(AT$2,data_pull!$B:$B,0),MATCH($A48,data_pull!$2:$2,0)),#REF!*(( 1+AT22/400)))</f>
        <v>330.9</v>
      </c>
      <c r="AU48" s="61">
        <f ca="1">IF(TODAY()&gt;=AU$2,INDEX(data_pull!$A:$AE,MATCH(AU$2,data_pull!$B:$B,0),MATCH($A48,data_pull!$2:$2,0)),#REF!*(( 1+AU22/400)))</f>
        <v>342.7</v>
      </c>
      <c r="AV48" s="61">
        <f ca="1">IF(TODAY()&gt;=AV$2,INDEX(data_pull!$A:$AE,MATCH(AV$2,data_pull!$B:$B,0),MATCH($A48,data_pull!$2:$2,0)),#REF!*(( 1+AV22/400)))</f>
        <v>356.9</v>
      </c>
      <c r="AW48" s="61">
        <f ca="1">IF(TODAY()&gt;=AW$2,INDEX(data_pull!$A:$AE,MATCH(AW$2,data_pull!$B:$B,0),MATCH($A48,data_pull!$2:$2,0)),#REF!*(( 1+AW22/400)))</f>
        <v>352.7</v>
      </c>
      <c r="AX48" s="61">
        <f ca="1">IF(TODAY()&gt;=AX$2,INDEX(data_pull!$A:$AE,MATCH(AX$2,data_pull!$B:$B,0),MATCH($A48,data_pull!$2:$2,0)),#REF!*(( 1+AX22/400)))</f>
        <v>352.5</v>
      </c>
      <c r="AY48" s="61">
        <f ca="1">IF(TODAY()&gt;=AY$2,INDEX(data_pull!$A:$AE,MATCH(AY$2,data_pull!$B:$B,0),MATCH($A48,data_pull!$2:$2,0)),#REF!*(( 1+AY22/400)))</f>
        <v>359.7</v>
      </c>
      <c r="AZ48" s="61">
        <f ca="1">IF(TODAY()&gt;=AZ$2,INDEX(data_pull!$A:$AE,MATCH(AZ$2,data_pull!$B:$B,0),MATCH($A48,data_pull!$2:$2,0)),#REF!*(( 1+AZ22/400)))</f>
        <v>350.1</v>
      </c>
      <c r="BA48" s="61">
        <f ca="1">IF(TODAY()&gt;=BA$2,INDEX(data_pull!$A:$AE,MATCH(BA$2,data_pull!$B:$B,0),MATCH($A48,data_pull!$2:$2,0)),#REF!*(( 1+BA22/400)))</f>
        <v>356.6</v>
      </c>
      <c r="BB48" s="61">
        <f ca="1">IF(TODAY()&gt;=BB$2,INDEX(data_pull!$A:$AE,MATCH(BB$2,data_pull!$B:$B,0),MATCH($A48,data_pull!$2:$2,0)),#REF!*(( 1+BB22/400)))</f>
        <v>350.9</v>
      </c>
      <c r="BC48" s="61">
        <f ca="1">IF(TODAY()&gt;=BC$2,INDEX(data_pull!$A:$AE,MATCH(BC$2,data_pull!$B:$B,0),MATCH($A48,data_pull!$2:$2,0)),#REF!*(( 1+BC22/400)))</f>
        <v>359.6</v>
      </c>
      <c r="BD48" s="61">
        <f ca="1">IF(TODAY()&gt;=BD$2,INDEX(data_pull!$A:$AE,MATCH(BD$2,data_pull!$B:$B,0),MATCH($A48,data_pull!$2:$2,0)),#REF!*(( 1+BD22/400)))</f>
        <v>345.4</v>
      </c>
      <c r="BE48" s="61">
        <f ca="1">IF(TODAY()&gt;=BE$2,INDEX(data_pull!$A:$AE,MATCH(BE$2,data_pull!$B:$B,0),MATCH($A48,data_pull!$2:$2,0)),#REF!*(( 1+BE22/400)))</f>
        <v>355.7</v>
      </c>
      <c r="BF48" s="61">
        <f ca="1">IF(TODAY()&gt;=BF$2,INDEX(data_pull!$A:$AE,MATCH(BF$2,data_pull!$B:$B,0),MATCH($A48,data_pull!$2:$2,0)),#REF!*(( 1+BF22/400)))</f>
        <v>361.2</v>
      </c>
      <c r="BG48" s="61">
        <f ca="1">IF(TODAY()&gt;=BG$2,INDEX(data_pull!$A:$AE,MATCH(BG$2,data_pull!$B:$B,0),MATCH($A48,data_pull!$2:$2,0)),#REF!*(( 1+BG22/400)))</f>
        <v>370.4</v>
      </c>
      <c r="BH48" s="61">
        <f ca="1">IF(TODAY()&gt;=BH$2,INDEX(data_pull!$A:$AE,MATCH(BH$2,data_pull!$B:$B,0),MATCH($A48,data_pull!$2:$2,0)),#REF!*(( 1+BH22/400)))</f>
        <v>384.1</v>
      </c>
      <c r="BI48" s="61">
        <f ca="1">IF(TODAY()&gt;=BI$2,INDEX(data_pull!$A:$AE,MATCH(BI$2,data_pull!$B:$B,0),MATCH($A48,data_pull!$2:$2,0)),#REF!*(( 1+BI22/400)))</f>
        <v>395.9</v>
      </c>
      <c r="BJ48" s="61">
        <f ca="1">IF(TODAY()&gt;=BJ$2,INDEX(data_pull!$A:$AE,MATCH(BJ$2,data_pull!$B:$B,0),MATCH($A48,data_pull!$2:$2,0)),#REF!*(( 1+BJ22/400)))</f>
        <v>432.3</v>
      </c>
      <c r="BK48" s="61">
        <f ca="1">IF(TODAY()&gt;=BK$2,INDEX(data_pull!$A:$AE,MATCH(BK$2,data_pull!$B:$B,0),MATCH($A48,data_pull!$2:$2,0)),#REF!*(( 1+BK22/400)))</f>
        <v>388.5</v>
      </c>
      <c r="BL48" s="61">
        <f ca="1">IF(TODAY()&gt;=BL$2,INDEX(data_pull!$A:$AE,MATCH(BL$2,data_pull!$B:$B,0),MATCH($A48,data_pull!$2:$2,0)),#REF!*(( 1+BL22/400)))</f>
        <v>421.5</v>
      </c>
      <c r="BM48" s="61">
        <f ca="1">IF(TODAY()&gt;=BM$2,INDEX(data_pull!$A:$AE,MATCH(BM$2,data_pull!$B:$B,0),MATCH($A48,data_pull!$2:$2,0)),#REF!*(( 1+BM22/400)))</f>
        <v>428.9</v>
      </c>
      <c r="BN48" s="61">
        <f ca="1">IF(TODAY()&gt;=BN$2,INDEX(data_pull!$A:$AE,MATCH(BN$2,data_pull!$B:$B,0),MATCH($A48,data_pull!$2:$2,0)),BM48*(( 1+BN22/400)))</f>
        <v>426.3</v>
      </c>
      <c r="BO48" s="61">
        <f ca="1">IF(TODAY()&gt;=BO$2,INDEX(data_pull!$A:$AE,MATCH(BO$2,data_pull!$B:$B,0),MATCH($A48,data_pull!$2:$2,0)),BN48*(( 1+BO22/400)))</f>
        <v>429.4</v>
      </c>
      <c r="BP48" s="61">
        <f ca="1">IF(TODAY()&gt;=BP$2,INDEX(data_pull!$A:$AE,MATCH(BP$2,data_pull!$B:$B,0),MATCH($A48,data_pull!$2:$2,0)),BO48*(( 1+BP22/400)))</f>
        <v>439.5</v>
      </c>
      <c r="BQ48" s="61">
        <f ca="1">IF(TODAY()&gt;=BQ$2,INDEX(data_pull!$A:$AE,MATCH(BQ$2,data_pull!$B:$B,0),MATCH($A48,data_pull!$2:$2,0)),BP48*(( 1+BQ22/400)))</f>
        <v>456</v>
      </c>
      <c r="BR48" s="61">
        <f ca="1">IF(TODAY()&gt;=BR$2,INDEX(data_pull!$A:$AE,MATCH(BR$2,data_pull!$B:$B,0),MATCH($A48,data_pull!$2:$2,0)),BQ48*(( 1+BR22/400)))</f>
        <v>450.7</v>
      </c>
      <c r="BS48" s="61">
        <f ca="1">IF(TODAY()&gt;=BS$2,INDEX(data_pull!$A:$AE,MATCH(BS$2,data_pull!$B:$B,0),MATCH($A48,data_pull!$2:$2,0)),BR48*(( 1+BS22/400)))</f>
        <v>511.7</v>
      </c>
      <c r="BT48" s="61">
        <f ca="1">IF(TODAY()&gt;=BT$2,INDEX(data_pull!$A:$AE,MATCH(BT$2,data_pull!$B:$B,0),MATCH($A48,data_pull!$2:$2,0)),BS48*(( 1+BT22/400)))</f>
        <v>489</v>
      </c>
      <c r="BU48" s="61">
        <f ca="1">IF(TODAY()&gt;=BU$2,INDEX(data_pull!$A:$AE,MATCH(BU$2,data_pull!$B:$B,0),MATCH($A48,data_pull!$2:$2,0)),BT48*(( 1+BU22/400)))</f>
        <v>507</v>
      </c>
      <c r="BV48" s="61">
        <f ca="1">IF(TODAY()&gt;=BV$2,INDEX(data_pull!$A:$AE,MATCH(BV$2,data_pull!$B:$B,0),MATCH($A48,data_pull!$2:$2,0)),BU48*(( 1+BV22/400)))</f>
        <v>502.1</v>
      </c>
      <c r="BW48" s="61">
        <f ca="1">IF(TODAY()&gt;=BW$2,INDEX(data_pull!$A:$AE,MATCH(BW$2,data_pull!$B:$B,0),MATCH($A48,data_pull!$2:$2,0)),BV48*(( 1+BW22/400)))</f>
        <v>497.8</v>
      </c>
      <c r="BX48" s="61">
        <f ca="1">IF(TODAY()&gt;=BX$2,INDEX(data_pull!$A:$AE,MATCH(BX$2,data_pull!$B:$B,0),MATCH($A48,data_pull!$2:$2,0)),BW48*(( 1+BX22/400)))</f>
        <v>506.7</v>
      </c>
      <c r="BY48" s="61">
        <f ca="1">IF(TODAY()&gt;=BY$2,INDEX(data_pull!$A:$AE,MATCH(BY$2,data_pull!$B:$B,0),MATCH($A48,data_pull!$2:$2,0)),BX48*(( 1+BY22/400)))</f>
        <v>517.20000000000005</v>
      </c>
      <c r="BZ48" s="61">
        <f ca="1">IF(TODAY()&gt;=BZ$2,INDEX(data_pull!$A:$AE,MATCH(BZ$2,data_pull!$B:$B,0),MATCH($A48,data_pull!$2:$2,0)),BY48*(( 1+BZ22/400)))</f>
        <v>552.9</v>
      </c>
      <c r="CA48" s="61">
        <f ca="1">IF(TODAY()&gt;=CA$2,INDEX(data_pull!$A:$AE,MATCH(CA$2,data_pull!$B:$B,0),MATCH($A48,data_pull!$2:$2,0)),BZ48*(( 1+CA22/400)))</f>
        <v>566.70000000000005</v>
      </c>
      <c r="CB48" s="61">
        <f ca="1">IF(TODAY()&gt;=CB$2,INDEX(data_pull!$A:$AE,MATCH(CB$2,data_pull!$B:$B,0),MATCH($A48,data_pull!$2:$2,0)),CA48*(( 1+CB22/400)))</f>
        <v>571.6</v>
      </c>
      <c r="CC48" s="61">
        <f ca="1">IF(TODAY()&gt;=CC$2,INDEX(data_pull!$A:$AE,MATCH(CC$2,data_pull!$B:$B,0),MATCH($A48,data_pull!$2:$2,0)),CB48*(( 1+CC22/400)))</f>
        <v>579.79999999999995</v>
      </c>
      <c r="CD48" s="61">
        <f ca="1">IF(TODAY()&gt;=CD$2,INDEX(data_pull!$A:$AE,MATCH(CD$2,data_pull!$B:$B,0),MATCH($A48,data_pull!$2:$2,0)),CC48*(( 1+CD22/400)))</f>
        <v>582.5</v>
      </c>
      <c r="CE48" s="61">
        <f ca="1">IF(TODAY()&gt;=CE$2,INDEX(data_pull!$A:$AE,MATCH(CE$2,data_pull!$B:$B,0),MATCH($A48,data_pull!$2:$2,0)),CD48*(( 1+CE22/400)))</f>
        <v>594.6</v>
      </c>
      <c r="CF48" s="61">
        <f ca="1">IF(TODAY()&gt;=CF$2,INDEX(data_pull!$A:$AE,MATCH(CF$2,data_pull!$B:$B,0),MATCH($A48,data_pull!$2:$2,0)),CE48*(( 1+CF22/400)))</f>
        <v>600.70000000000005</v>
      </c>
      <c r="CG48" s="61">
        <f ca="1">IF(TODAY()&gt;=CG$2,INDEX(data_pull!$A:$AE,MATCH(CG$2,data_pull!$B:$B,0),MATCH($A48,data_pull!$2:$2,0)),CF48*(( 1+CG22/400)))</f>
        <v>600.79999999999995</v>
      </c>
      <c r="CH48" s="61">
        <f ca="1">IF(TODAY()&gt;=CH$2,INDEX(data_pull!$A:$AE,MATCH(CH$2,data_pull!$B:$B,0),MATCH($A48,data_pull!$2:$2,0)),CG48*(( 1+CH22/400)))</f>
        <v>580.79999999999995</v>
      </c>
      <c r="CI48" s="61">
        <f ca="1">IF(TODAY()&gt;=CI$2,INDEX(data_pull!$A:$AE,MATCH(CI$2,data_pull!$B:$B,0),MATCH($A48,data_pull!$2:$2,0)),CH48*(( 1+CI22/400)))</f>
        <v>585.9</v>
      </c>
      <c r="CJ48" s="61">
        <f ca="1">IF(TODAY()&gt;=CJ$2,INDEX(data_pull!$A:$AE,MATCH(CJ$2,data_pull!$B:$B,0),MATCH($A48,data_pull!$2:$2,0)),CI48*(( 1+CJ22/400)))</f>
        <v>590.20000000000005</v>
      </c>
      <c r="CK48" s="61">
        <f ca="1">IF(TODAY()&gt;=CK$2,INDEX(data_pull!$A:$AE,MATCH(CK$2,data_pull!$B:$B,0),MATCH($A48,data_pull!$2:$2,0)),CJ48*(( 1+CK22/400)))</f>
        <v>598.70000000000005</v>
      </c>
      <c r="CL48" s="61">
        <f ca="1">IF(TODAY()&gt;=CL$2,INDEX(data_pull!$A:$AE,MATCH(CL$2,data_pull!$B:$B,0),MATCH($A48,data_pull!$2:$2,0)),#REF!*(( 1+CL22/400)))</f>
        <v>588.9</v>
      </c>
      <c r="CM48" s="61">
        <f ca="1">IF(TODAY()&gt;=CM$2,INDEX(data_pull!$A:$AE,MATCH(CM$2,data_pull!$B:$B,0),MATCH($A48,data_pull!$2:$2,0)),#REF!*(( 1+CM22/400)))</f>
        <v>607.20000000000005</v>
      </c>
      <c r="CN48" s="61">
        <f ca="1">IF(TODAY()&gt;=CN$2,INDEX(data_pull!$A:$AE,MATCH(CN$2,data_pull!$B:$B,0),MATCH($A48,data_pull!$2:$2,0)),#REF!*(( 1+CN22/400)))</f>
        <v>616.20000000000005</v>
      </c>
      <c r="CO48" s="61">
        <f ca="1">IF(TODAY()&gt;=CO$2,INDEX(data_pull!$A:$AE,MATCH(CO$2,data_pull!$B:$B,0),MATCH($A48,data_pull!$2:$2,0)),#REF!*(( 1+CO22/400)))</f>
        <v>638.9</v>
      </c>
      <c r="CP48" s="61">
        <f ca="1">IF(TODAY()&gt;=CP$2,INDEX(data_pull!$A:$AE,MATCH(CP$2,data_pull!$B:$B,0),MATCH($A48,data_pull!$2:$2,0)),#REF!*(( 1+CP22/400)))</f>
        <v>617</v>
      </c>
      <c r="CQ48" s="61">
        <f ca="1">IF(TODAY()&gt;=CQ$2,INDEX(data_pull!$A:$AE,MATCH(CQ$2,data_pull!$B:$B,0),MATCH($A48,data_pull!$2:$2,0)),#REF!*(( 1+CQ22/400)))</f>
        <v>643.5</v>
      </c>
      <c r="CR48" s="61">
        <f ca="1">IF(TODAY()&gt;=CR$2,INDEX(data_pull!$A:$AE,MATCH(CR$2,data_pull!$B:$B,0),MATCH($A48,data_pull!$2:$2,0)),#REF!*(( 1+CR22/400)))</f>
        <v>659.2</v>
      </c>
      <c r="CS48" s="61">
        <f ca="1">IF(TODAY()&gt;=CS$2,INDEX(data_pull!$A:$AE,MATCH(CS$2,data_pull!$B:$B,0),MATCH($A48,data_pull!$2:$2,0)),#REF!*(( 1+CS22/400)))</f>
        <v>675.3</v>
      </c>
      <c r="CT48" s="61">
        <f ca="1">IF(TODAY()&gt;=CT$2,INDEX(data_pull!$A:$AE,MATCH(CT$2,data_pull!$B:$B,0),MATCH($A48,data_pull!$2:$2,0)),#REF!*(( 1+CT22/400)))</f>
        <v>673.7</v>
      </c>
      <c r="CU48" s="61">
        <f ca="1">IF(TODAY()&gt;=CU$2,INDEX(data_pull!$A:$AE,MATCH(CU$2,data_pull!$B:$B,0),MATCH($A48,data_pull!$2:$2,0)),#REF!*(( 1+CU22/400)))</f>
        <v>697.8</v>
      </c>
      <c r="CV48" s="61">
        <f ca="1">IF(TODAY()&gt;=CV$2,INDEX(data_pull!$A:$AE,MATCH(CV$2,data_pull!$B:$B,0),MATCH($A48,data_pull!$2:$2,0)),#REF!*(( 1+CV22/400)))</f>
        <v>695.4</v>
      </c>
      <c r="CW48" s="61">
        <f ca="1">IF(TODAY()&gt;=CW$2,INDEX(data_pull!$A:$AE,MATCH(CW$2,data_pull!$B:$B,0),MATCH($A48,data_pull!$2:$2,0)),#REF!*(( 1+CW22/400)))</f>
        <v>705.4</v>
      </c>
      <c r="CX48" s="61">
        <f ca="1">IF(TODAY()&gt;=CX$2,INDEX(data_pull!$A:$AE,MATCH(CX$2,data_pull!$B:$B,0),MATCH($A48,data_pull!$2:$2,0)),#REF!*(( 1+CX22/400)))</f>
        <v>724.6</v>
      </c>
      <c r="CY48" s="61">
        <f ca="1">IF(TODAY()&gt;=CY$2,INDEX(data_pull!$A:$AE,MATCH(CY$2,data_pull!$B:$B,0),MATCH($A48,data_pull!$2:$2,0)),#REF!*(( 1+CY22/400)))</f>
        <v>746.8</v>
      </c>
      <c r="CZ48" s="61">
        <f ca="1">IF(TODAY()&gt;=CZ$2,INDEX(data_pull!$A:$AE,MATCH(CZ$2,data_pull!$B:$B,0),MATCH($A48,data_pull!$2:$2,0)),#REF!*(( 1+CZ22/400)))</f>
        <v>752.2</v>
      </c>
      <c r="DA48" s="61">
        <f ca="1">IF(TODAY()&gt;=DA$2,INDEX(data_pull!$A:$AE,MATCH(DA$2,data_pull!$B:$B,0),MATCH($A48,data_pull!$2:$2,0)),#REF!*(( 1+DA22/400)))</f>
        <v>770</v>
      </c>
      <c r="DB48" s="61">
        <f ca="1">IF(TODAY()&gt;=DB$2,INDEX(data_pull!$A:$AE,MATCH(DB$2,data_pull!$B:$B,0),MATCH($A48,data_pull!$2:$2,0)),#REF!*(( 1+DB22/400)))</f>
        <v>801.7</v>
      </c>
      <c r="DC48" s="61">
        <f ca="1">IF(TODAY()&gt;=DC$2,INDEX(data_pull!$A:$AE,MATCH(DC$2,data_pull!$B:$B,0),MATCH($A48,data_pull!$2:$2,0)),#REF!*(( 1+DC22/400)))</f>
        <v>839.6</v>
      </c>
      <c r="DD48" s="61">
        <f ca="1">IF(TODAY()&gt;=DD$2,INDEX(data_pull!$A:$AE,MATCH(DD$2,data_pull!$B:$B,0),MATCH($A48,data_pull!$2:$2,0)),#REF!*(( 1+DD22/400)))</f>
        <v>843.5</v>
      </c>
      <c r="DE48" s="61">
        <f ca="1">IF(TODAY()&gt;=DE$2,INDEX(data_pull!$A:$AE,MATCH(DE$2,data_pull!$B:$B,0),MATCH($A48,data_pull!$2:$2,0)),#REF!*(( 1+DE22/400)))</f>
        <v>863.5</v>
      </c>
      <c r="DF48" s="61">
        <f ca="1">IF(TODAY()&gt;=DF$2,INDEX(data_pull!$A:$AE,MATCH(DF$2,data_pull!$B:$B,0),MATCH($A48,data_pull!$2:$2,0)),DE48*(( 1+DF22/400)))</f>
        <v>902.1</v>
      </c>
      <c r="DG48" s="61">
        <f ca="1">IF(TODAY()&gt;=DG$2,INDEX(data_pull!$A:$AE,MATCH(DG$2,data_pull!$B:$B,0),MATCH($A48,data_pull!$2:$2,0)),DF48*(( 1+DG22/400)))</f>
        <v>916.2</v>
      </c>
      <c r="DH48" s="61">
        <f ca="1">IF(TODAY()&gt;=DH$2,INDEX(data_pull!$A:$AE,MATCH(DH$2,data_pull!$B:$B,0),MATCH($A48,data_pull!$2:$2,0)),DG48*(( 1+DH22/400)))</f>
        <v>941.1</v>
      </c>
      <c r="DI48" s="61">
        <f ca="1">IF(TODAY()&gt;=DI$2,INDEX(data_pull!$A:$AE,MATCH(DI$2,data_pull!$B:$B,0),MATCH($A48,data_pull!$2:$2,0)),DH48*(( 1+DI22/400)))</f>
        <v>967.8</v>
      </c>
      <c r="DJ48" s="61">
        <f ca="1">IF(TODAY()&gt;=DJ$2,INDEX(data_pull!$A:$AE,MATCH(DJ$2,data_pull!$B:$B,0),MATCH($A48,data_pull!$2:$2,0)),DI48*(( 1+DJ22/400)))</f>
        <v>996.1</v>
      </c>
      <c r="DK48" s="61">
        <f ca="1">IF(TODAY()&gt;=DK$2,INDEX(data_pull!$A:$AE,MATCH(DK$2,data_pull!$B:$B,0),MATCH($A48,data_pull!$2:$2,0)),DJ48*(( 1+DK22/400)))</f>
        <v>1022.4</v>
      </c>
      <c r="DL48" s="61">
        <f ca="1">IF(TODAY()&gt;=DL$2,INDEX(data_pull!$A:$AE,MATCH(DL$2,data_pull!$B:$B,0),MATCH($A48,data_pull!$2:$2,0)),DK48*(( 1+DL22/400)))</f>
        <v>1043.2</v>
      </c>
      <c r="DM48" s="61">
        <f ca="1">IF(TODAY()&gt;=DM$2,INDEX(data_pull!$A:$AE,MATCH(DM$2,data_pull!$B:$B,0),MATCH($A48,data_pull!$2:$2,0)),DL48*(( 1+DM22/400)))</f>
        <v>1068</v>
      </c>
      <c r="DN48" s="61">
        <f ca="1">IF(TODAY()&gt;=DN$2,INDEX(data_pull!$A:$AE,MATCH(DN$2,data_pull!$B:$B,0),MATCH($A48,data_pull!$2:$2,0)),DM48*(( 1+DN22/400)))</f>
        <v>1077.9000000000001</v>
      </c>
      <c r="DO48" s="61">
        <f ca="1">IF(TODAY()&gt;=DO$2,INDEX(data_pull!$A:$AE,MATCH(DO$2,data_pull!$B:$B,0),MATCH($A48,data_pull!$2:$2,0)),DN48*(( 1+DO22/400)))</f>
        <v>1095.2</v>
      </c>
      <c r="DP48" s="61">
        <f ca="1">IF(TODAY()&gt;=DP$2,INDEX(data_pull!$A:$AE,MATCH(DP$2,data_pull!$B:$B,0),MATCH($A48,data_pull!$2:$2,0)),DO48*(( 1+DP22/400)))</f>
        <v>1120.5999999999999</v>
      </c>
      <c r="DQ48" s="61">
        <f ca="1">IF(TODAY()&gt;=DQ$2,INDEX(data_pull!$A:$AE,MATCH(DQ$2,data_pull!$B:$B,0),MATCH($A48,data_pull!$2:$2,0)),DP48*(( 1+DQ22/400)))</f>
        <v>1154</v>
      </c>
      <c r="DR48" s="61">
        <f ca="1">IF(TODAY()&gt;=DR$2,INDEX(data_pull!$A:$AE,MATCH(DR$2,data_pull!$B:$B,0),MATCH($A48,data_pull!$2:$2,0)),DQ48*(( 1+DR22/400)))</f>
        <v>1208.8</v>
      </c>
      <c r="DS48" s="61">
        <f ca="1">IF(TODAY()&gt;=DS$2,INDEX(data_pull!$A:$AE,MATCH(DS$2,data_pull!$B:$B,0),MATCH($A48,data_pull!$2:$2,0)),DR48*(( 1+DS22/400)))</f>
        <v>1230.2</v>
      </c>
      <c r="DT48" s="61">
        <f ca="1">IF(TODAY()&gt;=DT$2,INDEX(data_pull!$A:$AE,MATCH(DT$2,data_pull!$B:$B,0),MATCH($A48,data_pull!$2:$2,0)),DS48*(( 1+DT22/400)))</f>
        <v>1247.7</v>
      </c>
      <c r="DU48" s="61">
        <f ca="1">IF(TODAY()&gt;=DU$2,INDEX(data_pull!$A:$AE,MATCH(DU$2,data_pull!$B:$B,0),MATCH($A48,data_pull!$2:$2,0)),DT48*(( 1+DU22/400)))</f>
        <v>1258.7</v>
      </c>
      <c r="DV48" s="61">
        <f ca="1">IF(TODAY()&gt;=DV$2,INDEX(data_pull!$A:$AE,MATCH(DV$2,data_pull!$B:$B,0),MATCH($A48,data_pull!$2:$2,0)),DU48*(( 1+DV22/400)))</f>
        <v>1301.9000000000001</v>
      </c>
      <c r="DW48" s="61">
        <f ca="1">IF(TODAY()&gt;=DW$2,INDEX(data_pull!$A:$AE,MATCH(DW$2,data_pull!$B:$B,0),MATCH($A48,data_pull!$2:$2,0)),DV48*(( 1+DW22/400)))</f>
        <v>1308.9000000000001</v>
      </c>
      <c r="DX48" s="61">
        <f ca="1">IF(TODAY()&gt;=DX$2,INDEX(data_pull!$A:$AE,MATCH(DX$2,data_pull!$B:$B,0),MATCH($A48,data_pull!$2:$2,0)),DW48*(( 1+DX22/400)))</f>
        <v>1113.5999999999999</v>
      </c>
      <c r="DY48" s="61">
        <f ca="1">IF(TODAY()&gt;=DY$2,INDEX(data_pull!$A:$AE,MATCH(DY$2,data_pull!$B:$B,0),MATCH($A48,data_pull!$2:$2,0)),DX48*(( 1+DY22/400)))</f>
        <v>1231.8</v>
      </c>
      <c r="DZ48" s="61">
        <f ca="1">IF(TODAY()&gt;=DZ$2,INDEX(data_pull!$A:$AE,MATCH(DZ$2,data_pull!$B:$B,0),MATCH($A48,data_pull!$2:$2,0)),DY48*(( 1+DZ22/400)))</f>
        <v>1075.0999999999999</v>
      </c>
      <c r="EA48" s="61">
        <f ca="1">IF(TODAY()&gt;=EA$2,INDEX(data_pull!$A:$AE,MATCH(EA$2,data_pull!$B:$B,0),MATCH($A48,data_pull!$2:$2,0)),DZ48*(( 1+EA22/400)))</f>
        <v>1051</v>
      </c>
      <c r="EB48" s="61">
        <f ca="1">IF(TODAY()&gt;=EB$2,INDEX(data_pull!$A:$AE,MATCH(EB$2,data_pull!$B:$B,0),MATCH($A48,data_pull!$2:$2,0)),EA48*(( 1+EB22/400)))</f>
        <v>1044.0999999999999</v>
      </c>
      <c r="EC48" s="61">
        <f ca="1">IF(TODAY()&gt;=EC$2,INDEX(data_pull!$A:$AE,MATCH(EC$2,data_pull!$B:$B,0),MATCH($A48,data_pull!$2:$2,0)),EB48*(( 1+EC22/400)))</f>
        <v>1038.4000000000001</v>
      </c>
      <c r="ED48" s="61">
        <f ca="1">IF(TODAY()&gt;=ED$2,INDEX(data_pull!$A:$AE,MATCH(ED$2,data_pull!$B:$B,0),MATCH($A48,data_pull!$2:$2,0)),#REF!*(( 1+ED22/400)))</f>
        <v>1021.3</v>
      </c>
      <c r="EE48" s="61">
        <f ca="1">IF(TODAY()&gt;=EE$2,INDEX(data_pull!$A:$AE,MATCH(EE$2,data_pull!$B:$B,0),MATCH($A48,data_pull!$2:$2,0)),#REF!*(( 1+EE22/400)))</f>
        <v>1020.8</v>
      </c>
      <c r="EF48" s="61">
        <f ca="1">IF(TODAY()&gt;=EF$2,INDEX(data_pull!$A:$AE,MATCH(EF$2,data_pull!$B:$B,0),MATCH($A48,data_pull!$2:$2,0)),#REF!*(( 1+EF22/400)))</f>
        <v>950.6</v>
      </c>
      <c r="EG48" s="61">
        <f ca="1">IF(TODAY()&gt;=EG$2,INDEX(data_pull!$A:$AE,MATCH(EG$2,data_pull!$B:$B,0),MATCH($A48,data_pull!$2:$2,0)),#REF!*(( 1+EG22/400)))</f>
        <v>1021.3</v>
      </c>
      <c r="EH48" s="61">
        <f ca="1">IF(TODAY()&gt;=EH$2,INDEX(data_pull!$A:$AE,MATCH(EH$2,data_pull!$B:$B,0),MATCH($A48,data_pull!$2:$2,0)),#REF!*(( 1+EH22/400)))</f>
        <v>1012.2</v>
      </c>
      <c r="EI48" s="61">
        <f ca="1">IF(TODAY()&gt;=EI$2,INDEX(data_pull!$A:$AE,MATCH(EI$2,data_pull!$B:$B,0),MATCH($A48,data_pull!$2:$2,0)),#REF!*(( 1+EI22/400)))</f>
        <v>1026.7</v>
      </c>
      <c r="EJ48" s="61">
        <f ca="1">IF(TODAY()&gt;=EJ$2,INDEX(data_pull!$A:$AE,MATCH(EJ$2,data_pull!$B:$B,0),MATCH($A48,data_pull!$2:$2,0)),#REF!*(( 1+EJ22/400)))</f>
        <v>1064.3</v>
      </c>
      <c r="EK48" s="61">
        <f ca="1">IF(TODAY()&gt;=EK$2,INDEX(data_pull!$A:$AE,MATCH(EK$2,data_pull!$B:$B,0),MATCH($A48,data_pull!$2:$2,0)),#REF!*(( 1+EK22/400)))</f>
        <v>1091.5</v>
      </c>
      <c r="EL48" s="61">
        <f ca="1">IF(TODAY()&gt;=EL$2,INDEX(data_pull!$A:$AE,MATCH(EL$2,data_pull!$B:$B,0),MATCH($A48,data_pull!$2:$2,0)),#REF!*(( 1+EL22/400)))</f>
        <v>1172.2</v>
      </c>
      <c r="EM48" s="61">
        <f ca="1">IF(TODAY()&gt;=EM$2,INDEX(data_pull!$A:$AE,MATCH(EM$2,data_pull!$B:$B,0),MATCH($A48,data_pull!$2:$2,0)),#REF!*(( 1+EM22/400)))</f>
        <v>1196.3</v>
      </c>
      <c r="EN48" s="61">
        <f ca="1">IF(TODAY()&gt;=EN$2,INDEX(data_pull!$A:$AE,MATCH(EN$2,data_pull!$B:$B,0),MATCH($A48,data_pull!$2:$2,0)),#REF!*(( 1+EN22/400)))</f>
        <v>1225.4000000000001</v>
      </c>
      <c r="EO48" s="61">
        <f ca="1">IF(TODAY()&gt;=EO$2,INDEX(data_pull!$A:$AE,MATCH(EO$2,data_pull!$B:$B,0),MATCH($A48,data_pull!$2:$2,0)),#REF!*(( 1+EO22/400)))</f>
        <v>1255.7</v>
      </c>
      <c r="EP48" s="61">
        <f ca="1">IF(TODAY()&gt;=EP$2,INDEX(data_pull!$A:$AE,MATCH(EP$2,data_pull!$B:$B,0),MATCH($A48,data_pull!$2:$2,0)),#REF!*(( 1+EP22/400)))</f>
        <v>1320.3</v>
      </c>
      <c r="EQ48" s="61">
        <f ca="1">IF(TODAY()&gt;=EQ$2,INDEX(data_pull!$A:$AE,MATCH(EQ$2,data_pull!$B:$B,0),MATCH($A48,data_pull!$2:$2,0)),#REF!*(( 1+EQ22/400)))</f>
        <v>1351</v>
      </c>
      <c r="ER48" s="61">
        <f ca="1">IF(TODAY()&gt;=ER$2,INDEX(data_pull!$A:$AE,MATCH(ER$2,data_pull!$B:$B,0),MATCH($A48,data_pull!$2:$2,0)),#REF!*(( 1+ER22/400)))</f>
        <v>1358.5</v>
      </c>
      <c r="ES48" s="61">
        <f ca="1">IF(TODAY()&gt;=ES$2,INDEX(data_pull!$A:$AE,MATCH(ES$2,data_pull!$B:$B,0),MATCH($A48,data_pull!$2:$2,0)),#REF!*(( 1+ES22/400)))</f>
        <v>1397.3</v>
      </c>
      <c r="ET48" s="61">
        <f ca="1">IF(TODAY()&gt;=ET$2,INDEX(data_pull!$A:$AE,MATCH(ET$2,data_pull!$B:$B,0),MATCH($A48,data_pull!$2:$2,0)),#REF!*(( 1+ET22/400)))</f>
        <v>1466.3</v>
      </c>
      <c r="EU48" s="61">
        <f ca="1">IF(TODAY()&gt;=EU$2,INDEX(data_pull!$A:$AE,MATCH(EU$2,data_pull!$B:$B,0),MATCH($A48,data_pull!$2:$2,0)),#REF!*(( 1+EU22/400)))</f>
        <v>1495.6</v>
      </c>
      <c r="EV48" s="61">
        <f ca="1">IF(TODAY()&gt;=EV$2,INDEX(data_pull!$A:$AE,MATCH(EV$2,data_pull!$B:$B,0),MATCH($A48,data_pull!$2:$2,0)),#REF!*(( 1+EV22/400)))</f>
        <v>1498.6</v>
      </c>
      <c r="EW48" s="61">
        <f ca="1">IF(TODAY()&gt;=EW$2,INDEX(data_pull!$A:$AE,MATCH(EW$2,data_pull!$B:$B,0),MATCH($A48,data_pull!$2:$2,0)),A48*(( 1+EW22/400)))</f>
        <v>1508.3</v>
      </c>
      <c r="EX48" s="61">
        <f ca="1">IF(TODAY()&gt;=EX$2,INDEX(data_pull!$A:$AE,MATCH(EX$2,data_pull!$B:$B,0),MATCH($A48,data_pull!$2:$2,0)),EW48*(( 1+EX22/400)))</f>
        <v>1534.8</v>
      </c>
      <c r="EY48" s="61">
        <f ca="1">IF(TODAY()&gt;=EY$2,INDEX(data_pull!$A:$AE,MATCH(EY$2,data_pull!$B:$B,0),MATCH($A48,data_pull!$2:$2,0)),EX48*(( 1+EY22/400)))</f>
        <v>1552.1</v>
      </c>
      <c r="EZ48" s="61">
        <f ca="1">IF(TODAY()&gt;=EZ$2,INDEX(data_pull!$A:$AE,MATCH(EZ$2,data_pull!$B:$B,0),MATCH($A48,data_pull!$2:$2,0)),EY48*(( 1+EZ22/400)))</f>
        <v>1497.2</v>
      </c>
      <c r="FA48" s="61">
        <f ca="1">IF(TODAY()&gt;=FA$2,INDEX(data_pull!$A:$AE,MATCH(FA$2,data_pull!$B:$B,0),MATCH($A48,data_pull!$2:$2,0)),EZ48*(( 1+FA22/400)))</f>
        <v>1444.6</v>
      </c>
      <c r="FB48" s="61">
        <f ca="1">IF(TODAY()&gt;=FB$2,INDEX(data_pull!$A:$AE,MATCH(FB$2,data_pull!$B:$B,0),MATCH($A48,data_pull!$2:$2,0)),FA48*(( 1+FB22/400)))</f>
        <v>1202.0999999999999</v>
      </c>
      <c r="FC48" s="61">
        <f ca="1">IF(TODAY()&gt;=FC$2,INDEX(data_pull!$A:$AE,MATCH(FC$2,data_pull!$B:$B,0),MATCH($A48,data_pull!$2:$2,0)),FB48*(( 1+FC22/400)))</f>
        <v>1130.8</v>
      </c>
      <c r="FD48" s="61">
        <f ca="1">IF(TODAY()&gt;=FD$2,INDEX(data_pull!$A:$AE,MATCH(FD$2,data_pull!$B:$B,0),MATCH($A48,data_pull!$2:$2,0)),FC48*(( 1+FD22/400)))</f>
        <v>1135</v>
      </c>
      <c r="FE48" s="61">
        <f ca="1">IF(TODAY()&gt;=FE$2,INDEX(data_pull!$A:$AE,MATCH(FE$2,data_pull!$B:$B,0),MATCH($A48,data_pull!$2:$2,0)),FD48*(( 1+FE22/400)))</f>
        <v>1140.4000000000001</v>
      </c>
      <c r="FF48" s="61">
        <f ca="1">IF(TODAY()&gt;=FF$2,INDEX(data_pull!$A:$AE,MATCH(FF$2,data_pull!$B:$B,0),MATCH($A48,data_pull!$2:$2,0)),FE48*(( 1+FF22/400)))</f>
        <v>1191.5</v>
      </c>
      <c r="FG48" s="61">
        <f ca="1">IF(TODAY()&gt;=FG$2,INDEX(data_pull!$A:$AE,MATCH(FG$2,data_pull!$B:$B,0),MATCH($A48,data_pull!$2:$2,0)),FF48*(( 1+FG22/400)))</f>
        <v>1212.9000000000001</v>
      </c>
      <c r="FH48" s="61">
        <f ca="1">IF(TODAY()&gt;=FH$2,INDEX(data_pull!$A:$AE,MATCH(FH$2,data_pull!$B:$B,0),MATCH($A48,data_pull!$2:$2,0)),FG48*(( 1+FH22/400)))</f>
        <v>1255.9000000000001</v>
      </c>
      <c r="FI48" s="61">
        <f ca="1">IF(TODAY()&gt;=FI$2,INDEX(data_pull!$A:$AE,MATCH(FI$2,data_pull!$B:$B,0),MATCH($A48,data_pull!$2:$2,0)),FH48*(( 1+FI22/400)))</f>
        <v>1288.8</v>
      </c>
      <c r="FJ48" s="61">
        <f ca="1">IF(TODAY()&gt;=FJ$2,INDEX(data_pull!$A:$AE,MATCH(FJ$2,data_pull!$B:$B,0),MATCH($A48,data_pull!$2:$2,0)),FI48*(( 1+FJ22/400)))</f>
        <v>1426.1</v>
      </c>
      <c r="FK48" s="61">
        <f ca="1">IF(TODAY()&gt;=FK$2,INDEX(data_pull!$A:$AE,MATCH(FK$2,data_pull!$B:$B,0),MATCH($A48,data_pull!$2:$2,0)),FJ48*(( 1+FK22/400)))</f>
        <v>1445.4</v>
      </c>
      <c r="FL48" s="61">
        <f ca="1">IF(TODAY()&gt;=FL$2,INDEX(data_pull!$A:$AE,MATCH(FL$2,data_pull!$B:$B,0),MATCH($A48,data_pull!$2:$2,0)),FK48*(( 1+FL22/400)))</f>
        <v>1470.9</v>
      </c>
      <c r="FM48" s="61">
        <f ca="1">IF(TODAY()&gt;=FM$2,INDEX(data_pull!$A:$AE,MATCH(FM$2,data_pull!$B:$B,0),MATCH($A48,data_pull!$2:$2,0)),FL48*(( 1+FM22/400)))</f>
        <v>1470.4</v>
      </c>
      <c r="FN48" s="61">
        <f ca="1">IF(TODAY()&gt;=FN$2,INDEX(data_pull!$A:$AE,MATCH(FN$2,data_pull!$B:$B,0),MATCH($A48,data_pull!$2:$2,0)),FM48*(( 1+FN22/400)))</f>
        <v>1467.8</v>
      </c>
      <c r="FO48" s="61">
        <f ca="1">IF(TODAY()&gt;=FO$2,INDEX(data_pull!$A:$AE,MATCH(FO$2,data_pull!$B:$B,0),MATCH($A48,data_pull!$2:$2,0)),FN48*(( 1+FO22/400)))</f>
        <v>1487.1</v>
      </c>
      <c r="FP48" s="61">
        <f ca="1">IF(TODAY()&gt;=FP$2,INDEX(data_pull!$A:$AE,MATCH(FP$2,data_pull!$B:$B,0),MATCH($A48,data_pull!$2:$2,0)),FO48*(( 1+FP22/400)))</f>
        <v>1509.5</v>
      </c>
      <c r="FQ48" s="61">
        <f ca="1">IF(TODAY()&gt;=FQ$2,INDEX(data_pull!$A:$AE,MATCH(FQ$2,data_pull!$B:$B,0),MATCH($A48,data_pull!$2:$2,0)),FP48*(( 1+FQ22/400)))</f>
        <v>1571.4</v>
      </c>
      <c r="FR48" s="61">
        <f ca="1">IF(TODAY()&gt;=FR$2,INDEX(data_pull!$A:$AE,MATCH(FR$2,data_pull!$B:$B,0),MATCH($A48,data_pull!$2:$2,0)),FQ48*(( 1+FR22/400)))</f>
        <v>1649.3</v>
      </c>
      <c r="FS48" s="61">
        <f ca="1">IF(TODAY()&gt;=FS$2,INDEX(data_pull!$A:$AE,MATCH(FS$2,data_pull!$B:$B,0),MATCH($A48,data_pull!$2:$2,0)),FR48*(( 1+FS22/400)))</f>
        <v>1681.9</v>
      </c>
      <c r="FT48" s="61">
        <f ca="1">IF(TODAY()&gt;=FT$2,INDEX(data_pull!$A:$AE,MATCH(FT$2,data_pull!$B:$B,0),MATCH($A48,data_pull!$2:$2,0)),FS48*(( 1+FT22/400)))</f>
        <v>1674.5</v>
      </c>
      <c r="FU48" s="61">
        <f ca="1">IF(TODAY()&gt;=FU$2,INDEX(data_pull!$A:$AE,MATCH(FU$2,data_pull!$B:$B,0),MATCH($A48,data_pull!$2:$2,0)),FT48*(( 1+FU22/400)))</f>
        <v>1697.7</v>
      </c>
      <c r="FV48" s="61">
        <f ca="1">IF(TODAY()&gt;=FV$2,INDEX(data_pull!$A:$AE,MATCH(FV$2,data_pull!$B:$B,0),MATCH($A48,data_pull!$2:$2,0)),FU48*(( 1+FV22/400)))</f>
        <v>1748.3</v>
      </c>
      <c r="FW48" s="61">
        <f ca="1">IF(TODAY()&gt;=FW$2,INDEX(data_pull!$A:$AE,MATCH(FW$2,data_pull!$B:$B,0),MATCH($A48,data_pull!$2:$2,0)),FV48*(( 1+FW22/400)))</f>
        <v>1761</v>
      </c>
      <c r="FX48" s="61">
        <f ca="1">IF(TODAY()&gt;=FX$2,INDEX(data_pull!$A:$AE,MATCH(FX$2,data_pull!$B:$B,0),MATCH($A48,data_pull!$2:$2,0)),FW48*(( 1+FX22/400)))</f>
        <v>1798.1</v>
      </c>
      <c r="FY48" s="61">
        <f ca="1">IF(TODAY()&gt;=FY$2,INDEX(data_pull!$A:$AE,MATCH(FY$2,data_pull!$B:$B,0),MATCH($A48,data_pull!$2:$2,0)),FX48*(( 1+FY22/400)))</f>
        <v>1834.4</v>
      </c>
      <c r="FZ48" s="61">
        <f ca="1">IF(TODAY()&gt;=FZ$2,INDEX(data_pull!$A:$AE,MATCH(FZ$2,data_pull!$B:$B,0),MATCH($A48,data_pull!$2:$2,0)),FY48*(( 1+FZ22/400)))</f>
        <v>1900.1</v>
      </c>
      <c r="GA48" s="61">
        <f ca="1">IF(TODAY()&gt;=GA$2,INDEX(data_pull!$A:$AE,MATCH(GA$2,data_pull!$B:$B,0),MATCH($A48,data_pull!$2:$2,0)),FZ48*(( 1+GA22/400)))</f>
        <v>1940</v>
      </c>
      <c r="GB48" s="61">
        <f ca="1">IF(TODAY()&gt;=GB$2,INDEX(data_pull!$A:$AE,MATCH(GB$2,data_pull!$B:$B,0),MATCH($A48,data_pull!$2:$2,0)),GA48*(( 1+GB22/400)))</f>
        <v>1943.7</v>
      </c>
      <c r="GC48" s="61">
        <f ca="1">IF(TODAY()&gt;=GC$2,INDEX(data_pull!$A:$AE,MATCH(GC$2,data_pull!$B:$B,0),MATCH($A48,data_pull!$2:$2,0)),GB48*(( 1+GC22/400)))</f>
        <v>1957.1</v>
      </c>
      <c r="GD48" s="61">
        <f ca="1">IF(TODAY()&gt;=GD$2,INDEX(data_pull!$A:$AE,MATCH(GD$2,data_pull!$B:$B,0),MATCH($A48,data_pull!$2:$2,0)),GC48*(( 1+GD22/400)))</f>
        <v>1919.9</v>
      </c>
      <c r="GE48" s="61">
        <f ca="1">IF(TODAY()&gt;=GE$2,INDEX(data_pull!$A:$AE,MATCH(GE$2,data_pull!$B:$B,0),MATCH($A48,data_pull!$2:$2,0)),GD48*(( 1+GE22/400)))</f>
        <v>1944.2</v>
      </c>
      <c r="GF48" s="61">
        <f ca="1">IF(TODAY()&gt;=GF$2,INDEX(data_pull!$A:$AE,MATCH(GF$2,data_pull!$B:$B,0),MATCH($A48,data_pull!$2:$2,0)),GE48*(( 1+GF22/400)))</f>
        <v>1968.7</v>
      </c>
      <c r="GG48" s="61">
        <f ca="1">IF(TODAY()&gt;=GG$2,INDEX(data_pull!$A:$AE,MATCH(GG$2,data_pull!$B:$B,0),MATCH($A48,data_pull!$2:$2,0)),GF48*(( 1+GG22/400)))</f>
        <v>1984.3</v>
      </c>
      <c r="GH48" s="61">
        <f ca="1">IF(TODAY()&gt;=GH$2,INDEX(data_pull!$A:$AE,MATCH(GH$2,data_pull!$B:$B,0),MATCH($A48,data_pull!$2:$2,0)),GG48*(( 1+GH22/400)))</f>
        <v>2004.9</v>
      </c>
      <c r="GI48" s="61">
        <f ca="1">IF(TODAY()&gt;=GI$2,INDEX(data_pull!$A:$AE,MATCH(GI$2,data_pull!$B:$B,0),MATCH($A48,data_pull!$2:$2,0)),GH48*(( 1+GI22/400)))</f>
        <v>2014.2</v>
      </c>
      <c r="GJ48" s="61">
        <f ca="1">IF(TODAY()&gt;=GJ$2,INDEX(data_pull!$A:$AE,MATCH(GJ$2,data_pull!$B:$B,0),MATCH($A48,data_pull!$2:$2,0)),GI48*(( 1+GJ22/400)))</f>
        <v>2048.5</v>
      </c>
      <c r="GK48" s="61">
        <f ca="1">IF(TODAY()&gt;=GK$2,INDEX(data_pull!$A:$AE,MATCH(GK$2,data_pull!$B:$B,0),MATCH($A48,data_pull!$2:$2,0)),GJ48*(( 1+GK22/400)))</f>
        <v>2070.9</v>
      </c>
      <c r="GL48" s="61">
        <f ca="1">IF(TODAY()&gt;=GL$2,INDEX(data_pull!$A:$AE,MATCH(GL$2,data_pull!$B:$B,0),MATCH($A48,data_pull!$2:$2,0)),GK48*(( 1+GL22/400)))</f>
        <v>2030</v>
      </c>
      <c r="GM48" s="61">
        <f ca="1">IF(TODAY()&gt;=GM$2,INDEX(data_pull!$A:$AE,MATCH(GM$2,data_pull!$B:$B,0),MATCH($A48,data_pull!$2:$2,0)),GL48*(( 1+GM22/400)))</f>
        <v>2041.7</v>
      </c>
      <c r="GN48" s="61">
        <f ca="1">IF(TODAY()&gt;=GN$2,INDEX(data_pull!$A:$AE,MATCH(GN$2,data_pull!$B:$B,0),MATCH($A48,data_pull!$2:$2,0)),GM48*(( 1+GN22/400)))</f>
        <v>2067.1</v>
      </c>
      <c r="GO48" s="61">
        <f ca="1">IF(TODAY()&gt;=GO$2,INDEX(data_pull!$A:$AE,MATCH(GO$2,data_pull!$B:$B,0),MATCH($A48,data_pull!$2:$2,0)),GN48*(( 1+GO22/400)))</f>
        <v>2077.2264380530974</v>
      </c>
      <c r="GP48" s="61">
        <f ca="1">IF(TODAY()&gt;=GP$2,INDEX(data_pull!$A:$AE,MATCH(GP$2,data_pull!$B:$B,0),MATCH($A48,data_pull!$2:$2,0)),GO48*(( 1+GP22/400)))</f>
        <v>2105.5581067680187</v>
      </c>
      <c r="GQ48" s="61">
        <f ca="1">IF(TODAY()&gt;=GQ$2,INDEX(data_pull!$A:$AE,MATCH(GQ$2,data_pull!$B:$B,0),MATCH($A48,data_pull!$2:$2,0)),GP48*(( 1+GQ22/400)))</f>
        <v>2134.2761962589648</v>
      </c>
      <c r="GR48" s="61">
        <f ca="1">IF(TODAY()&gt;=GR$2,INDEX(data_pull!$A:$AE,MATCH(GR$2,data_pull!$B:$B,0),MATCH($A48,data_pull!$2:$2,0)),GQ48*(( 1+GR22/400)))</f>
        <v>2163.3859769890933</v>
      </c>
      <c r="GS48" s="61">
        <f ca="1">IF(TODAY()&gt;=GS$2,INDEX(data_pull!$A:$AE,MATCH(GS$2,data_pull!$B:$B,0),MATCH($A48,data_pull!$2:$2,0)),GR48*(( 1+GS22/400)))</f>
        <v>2192.8927913063653</v>
      </c>
      <c r="GT48" s="61">
        <f ca="1">IF(TODAY()&gt;=GT$2,INDEX(data_pull!$A:$AE,MATCH(GT$2,data_pull!$B:$B,0),MATCH($A48,data_pull!$2:$2,0)),GS48*(( 1+GT22/400)))</f>
        <v>2220.6101311141765</v>
      </c>
      <c r="GU48" s="61">
        <f ca="1">IF(TODAY()&gt;=GU$2,INDEX(data_pull!$A:$AE,MATCH(GU$2,data_pull!$B:$B,0),MATCH($A48,data_pull!$2:$2,0)),GT48*(( 1+GU22/400)))</f>
        <v>2248.67780766853</v>
      </c>
      <c r="GV48" s="61">
        <f ca="1">IF(TODAY()&gt;=GV$2,INDEX(data_pull!$A:$AE,MATCH(GV$2,data_pull!$B:$B,0),MATCH($A48,data_pull!$2:$2,0)),GU48*(( 1+GV22/400)))</f>
        <v>2277.1002490940878</v>
      </c>
      <c r="GW48" s="61">
        <f ca="1">IF(TODAY()&gt;=GW$2,INDEX(data_pull!$A:$AE,MATCH(GW$2,data_pull!$B:$B,0),MATCH($A48,data_pull!$2:$2,0)),GV48*(( 1+GW22/400)))</f>
        <v>2305.8819394853417</v>
      </c>
      <c r="GX48" s="61">
        <f ca="1">IF(TODAY()&gt;=GX$2,INDEX(data_pull!$A:$AE,MATCH(GX$2,data_pull!$B:$B,0),MATCH($A48,data_pull!$2:$2,0)),GW48*(( 1+GX22/400)))</f>
        <v>2326.5277766603645</v>
      </c>
      <c r="GY48" s="61">
        <f ca="1">IF(TODAY()&gt;=GY$2,INDEX(data_pull!$A:$AE,MATCH(GY$2,data_pull!$B:$B,0),MATCH($A48,data_pull!$2:$2,0)),GX48*(( 1+GY22/400)))</f>
        <v>2347.3584674418789</v>
      </c>
      <c r="GZ48" s="61">
        <f ca="1">IF(TODAY()&gt;=GZ$2,INDEX(data_pull!$A:$AE,MATCH(GZ$2,data_pull!$B:$B,0),MATCH($A48,data_pull!$2:$2,0)),GY48*(( 1+GZ22/400)))</f>
        <v>2368.3756669265294</v>
      </c>
      <c r="HA48" s="61">
        <f ca="1">IF(TODAY()&gt;=HA$2,INDEX(data_pull!$A:$AE,MATCH(HA$2,data_pull!$B:$B,0),MATCH($A48,data_pull!$2:$2,0)),GZ48*(( 1+HA22/400)))</f>
        <v>2389.5810450299568</v>
      </c>
      <c r="HB48" s="61">
        <f ca="1">IF(TODAY()&gt;=HB$2,INDEX(data_pull!$A:$AE,MATCH(HB$2,data_pull!$B:$B,0),MATCH($A48,data_pull!$2:$2,0)),HA48*(( 1+HB22/400)))</f>
        <v>2417.98233243712</v>
      </c>
      <c r="HC48" s="61">
        <f ca="1">IF(TODAY()&gt;=HC$2,INDEX(data_pull!$A:$AE,MATCH(HC$2,data_pull!$B:$B,0),MATCH($A48,data_pull!$2:$2,0)),HB48*(( 1+HC22/400)))</f>
        <v>2446.7211824174638</v>
      </c>
      <c r="HD48" s="61">
        <f ca="1">IF(TODAY()&gt;=HD$2,INDEX(data_pull!$A:$AE,MATCH(HD$2,data_pull!$B:$B,0),MATCH($A48,data_pull!$2:$2,0)),HC48*(( 1+HD22/400)))</f>
        <v>2475.8016070599188</v>
      </c>
      <c r="HE48" s="61">
        <f ca="1">IF(TODAY()&gt;=HE$2,INDEX(data_pull!$A:$AE,MATCH(HE$2,data_pull!$B:$B,0),MATCH($A48,data_pull!$2:$2,0)),HD48*(( 1+HE22/400)))</f>
        <v>2505.2276661389669</v>
      </c>
      <c r="HF48" s="61">
        <f ca="1">IF(TODAY()&gt;=HF$2,INDEX(data_pull!$A:$AE,MATCH(HF$2,data_pull!$B:$B,0),MATCH($A48,data_pull!$2:$2,0)),HE48*(( 1+HF22/400)))</f>
        <v>2537.5281775641724</v>
      </c>
      <c r="HG48" s="61">
        <f ca="1">IF(TODAY()&gt;=HG$2,INDEX(data_pull!$A:$AE,MATCH(HG$2,data_pull!$B:$B,0),MATCH($A48,data_pull!$2:$2,0)),HF48*(( 1+HG22/400)))</f>
        <v>2570.2451473625756</v>
      </c>
      <c r="HH48" s="61">
        <f ca="1">IF(TODAY()&gt;=HH$2,INDEX(data_pull!$A:$AE,MATCH(HH$2,data_pull!$B:$B,0),MATCH($A48,data_pull!$2:$2,0)),HG48*(( 1+HH22/400)))</f>
        <v>2603.3839450335727</v>
      </c>
      <c r="HI48" s="61">
        <f ca="1">IF(TODAY()&gt;=HI$2,INDEX(data_pull!$A:$AE,MATCH(HI$2,data_pull!$B:$B,0),MATCH($A48,data_pull!$2:$2,0)),HH48*(( 1+HI22/400)))</f>
        <v>2636.9500093068264</v>
      </c>
      <c r="HJ48" s="61">
        <f ca="1">IF(TODAY()&gt;=HJ$2,INDEX(data_pull!$A:$AE,MATCH(HJ$2,data_pull!$B:$B,0),MATCH($A48,data_pull!$2:$2,0)),HI48*(( 1+HJ22/400)))</f>
        <v>2670.5746783808709</v>
      </c>
      <c r="HK48" s="61">
        <f ca="1">IF(TODAY()&gt;=HK$2,INDEX(data_pull!$A:$AE,MATCH(HK$2,data_pull!$B:$B,0),MATCH($A48,data_pull!$2:$2,0)),HJ48*(( 1+HK22/400)))</f>
        <v>2704.6281073352125</v>
      </c>
      <c r="HL48" s="61">
        <f ca="1">IF(TODAY()&gt;=HL$2,INDEX(data_pull!$A:$AE,MATCH(HL$2,data_pull!$B:$B,0),MATCH($A48,data_pull!$2:$2,0)),HK48*(( 1+HL22/400)))</f>
        <v>2739.1157634365932</v>
      </c>
      <c r="HM48" s="61">
        <f ca="1">IF(TODAY()&gt;=HM$2,INDEX(data_pull!$A:$AE,MATCH(HM$2,data_pull!$B:$B,0),MATCH($A48,data_pull!$2:$2,0)),HL48*(( 1+HM22/400)))</f>
        <v>2774.0431836667799</v>
      </c>
      <c r="HN48" s="61">
        <f ca="1">IF(TODAY()&gt;=HN$2,INDEX(data_pull!$A:$AE,MATCH(HN$2,data_pull!$B:$B,0),MATCH($A48,data_pull!$2:$2,0)),HM48*(( 1+HN22/400)))</f>
        <v>2810.6118817249162</v>
      </c>
      <c r="HO48" s="61">
        <f ca="1">IF(TODAY()&gt;=HO$2,INDEX(data_pull!$A:$AE,MATCH(HO$2,data_pull!$B:$B,0),MATCH($A48,data_pull!$2:$2,0)),HN48*(( 1+HO22/400)))</f>
        <v>2847.6626449814389</v>
      </c>
      <c r="HP48" s="61">
        <f ca="1">IF(TODAY()&gt;=HP$2,INDEX(data_pull!$A:$AE,MATCH(HP$2,data_pull!$B:$B,0),MATCH($A48,data_pull!$2:$2,0)),HO48*(( 1+HP22/400)))</f>
        <v>2885.2018282388935</v>
      </c>
      <c r="HQ48" s="61">
        <f ca="1">IF(TODAY()&gt;=HQ$2,INDEX(data_pull!$A:$AE,MATCH(HQ$2,data_pull!$B:$B,0),MATCH($A48,data_pull!$2:$2,0)),HP48*(( 1+HQ22/400)))</f>
        <v>2923.2358700717205</v>
      </c>
      <c r="HR48" s="61">
        <f ca="1">IF(TODAY()&gt;=HR$2,INDEX(data_pull!$A:$AE,MATCH(HR$2,data_pull!$B:$B,0),MATCH($A48,data_pull!$2:$2,0)),HQ48*(( 1+HR22/400)))</f>
        <v>3003.8969662206409</v>
      </c>
      <c r="HS48" s="61">
        <f ca="1">IF(TODAY()&gt;=HS$2,INDEX(data_pull!$A:$AE,MATCH(HS$2,data_pull!$B:$B,0),MATCH($A48,data_pull!$2:$2,0)),HR48*(( 1+HS22/400)))</f>
        <v>3086.7837508603729</v>
      </c>
      <c r="HT48" s="61">
        <f ca="1">IF(TODAY()&gt;=HT$2,INDEX(data_pull!$A:$AE,MATCH(HT$2,data_pull!$B:$B,0),MATCH($A48,data_pull!$2:$2,0)),HS48*(( 1+HT22/400)))</f>
        <v>3171.9576376028635</v>
      </c>
      <c r="HU48" s="61">
        <f ca="1">IF(TODAY()&gt;=HU$2,INDEX(data_pull!$A:$AE,MATCH(HU$2,data_pull!$B:$B,0),MATCH($A48,data_pull!$2:$2,0)),HT48*(( 1+HU22/400)))</f>
        <v>3259.4817346510808</v>
      </c>
      <c r="HV48" s="61">
        <f ca="1">IF(TODAY()&gt;=HV$2,INDEX(data_pull!$A:$AE,MATCH(HV$2,data_pull!$B:$B,0),MATCH($A48,data_pull!$2:$2,0)),HU48*(( 1+HV22/400)))</f>
        <v>3333.6495825054167</v>
      </c>
      <c r="HW48" s="61">
        <f ca="1">IF(TODAY()&gt;=HW$2,INDEX(data_pull!$A:$AE,MATCH(HW$2,data_pull!$B:$B,0),MATCH($A48,data_pull!$2:$2,0)),HV48*(( 1+HW22/400)))</f>
        <v>3409.5050819875755</v>
      </c>
      <c r="HX48" s="61">
        <f ca="1">IF(TODAY()&gt;=HX$2,INDEX(data_pull!$A:$AE,MATCH(HX$2,data_pull!$B:$B,0),MATCH($A48,data_pull!$2:$2,0)),HW48*(( 1+HX22/400)))</f>
        <v>3487.0866347513643</v>
      </c>
      <c r="HY48" s="61">
        <f ca="1">IF(TODAY()&gt;=HY$2,INDEX(data_pull!$A:$AE,MATCH(HY$2,data_pull!$B:$B,0),MATCH($A48,data_pull!$2:$2,0)),HX48*(( 1+HY22/400)))</f>
        <v>3566.4335162606767</v>
      </c>
      <c r="HZ48" s="61">
        <f ca="1">IF(TODAY()&gt;=HZ$2,INDEX(data_pull!$A:$AE,MATCH(HZ$2,data_pull!$B:$B,0),MATCH($A48,data_pull!$2:$2,0)),HY48*(( 1+HZ22/400)))</f>
        <v>3604.6033590527095</v>
      </c>
      <c r="IA48" s="61">
        <f ca="1">IF(TODAY()&gt;=IA$2,INDEX(data_pull!$A:$AE,MATCH(IA$2,data_pull!$B:$B,0),MATCH($A48,data_pull!$2:$2,0)),HZ48*(( 1+IA22/400)))</f>
        <v>3643.1817155299482</v>
      </c>
      <c r="IB48" s="61">
        <f ca="1">IF(TODAY()&gt;=IB$2,INDEX(data_pull!$A:$AE,MATCH(IB$2,data_pull!$B:$B,0),MATCH($A48,data_pull!$2:$2,0)),IA48*(( 1+IB22/400)))</f>
        <v>3682.172957820198</v>
      </c>
      <c r="IC48" s="61">
        <f ca="1">IF(TODAY()&gt;=IC$2,INDEX(data_pull!$A:$AE,MATCH(IC$2,data_pull!$B:$B,0),MATCH($A48,data_pull!$2:$2,0)),IB48*(( 1+IC22/400)))</f>
        <v>3721.58150484407</v>
      </c>
      <c r="ID48" s="61"/>
    </row>
    <row r="49" spans="1:238">
      <c r="A49" s="73" t="s">
        <v>36</v>
      </c>
      <c r="B49" s="61">
        <f ca="1">IF(TODAY()&gt;=B$2,INDEX(data_pull!$A:$AE,MATCH(B$2,data_pull!$B:$B,0),MATCH($A49,data_pull!$2:$2,0)),A49*(( 1+B23/400)))</f>
        <v>88.5</v>
      </c>
      <c r="C49" s="61">
        <f ca="1">IF(TODAY()&gt;=C$2,INDEX(data_pull!$A:$AE,MATCH(C$2,data_pull!$B:$B,0),MATCH($A49,data_pull!$2:$2,0)),B49*(( 1+C23/400)))</f>
        <v>90.5</v>
      </c>
      <c r="D49" s="61">
        <f ca="1">IF(TODAY()&gt;=D$2,INDEX(data_pull!$A:$AE,MATCH(D$2,data_pull!$B:$B,0),MATCH($A49,data_pull!$2:$2,0)),C49*(( 1+D23/400)))</f>
        <v>92.5</v>
      </c>
      <c r="E49" s="61">
        <f ca="1">IF(TODAY()&gt;=E$2,INDEX(data_pull!$A:$AE,MATCH(E$2,data_pull!$B:$B,0),MATCH($A49,data_pull!$2:$2,0)),D49*(( 1+E23/400)))</f>
        <v>94.1</v>
      </c>
      <c r="F49" s="61">
        <f ca="1">IF(TODAY()&gt;=F$2,INDEX(data_pull!$A:$AE,MATCH(F$2,data_pull!$B:$B,0),MATCH($A49,data_pull!$2:$2,0)),E49*(( 1+F23/400)))</f>
        <v>97.7</v>
      </c>
      <c r="G49" s="61">
        <f ca="1">IF(TODAY()&gt;=G$2,INDEX(data_pull!$A:$AE,MATCH(G$2,data_pull!$B:$B,0),MATCH($A49,data_pull!$2:$2,0)),F49*(( 1+G23/400)))</f>
        <v>98.9</v>
      </c>
      <c r="H49" s="61">
        <f ca="1">IF(TODAY()&gt;=H$2,INDEX(data_pull!$A:$AE,MATCH(H$2,data_pull!$B:$B,0),MATCH($A49,data_pull!$2:$2,0)),G49*(( 1+H23/400)))</f>
        <v>101.7</v>
      </c>
      <c r="I49" s="61">
        <f ca="1">IF(TODAY()&gt;=I$2,INDEX(data_pull!$A:$AE,MATCH(I$2,data_pull!$B:$B,0),MATCH($A49,data_pull!$2:$2,0)),H49*(( 1+I23/400)))</f>
        <v>103.7</v>
      </c>
      <c r="J49" s="61">
        <f ca="1">IF(TODAY()&gt;=J$2,INDEX(data_pull!$A:$AE,MATCH(J$2,data_pull!$B:$B,0),MATCH($A49,data_pull!$2:$2,0)),I49*(( 1+J23/400)))</f>
        <v>104.6</v>
      </c>
      <c r="K49" s="61">
        <f ca="1">IF(TODAY()&gt;=K$2,INDEX(data_pull!$A:$AE,MATCH(K$2,data_pull!$B:$B,0),MATCH($A49,data_pull!$2:$2,0)),J49*(( 1+K23/400)))</f>
        <v>106.8</v>
      </c>
      <c r="L49" s="61">
        <f ca="1">IF(TODAY()&gt;=L$2,INDEX(data_pull!$A:$AE,MATCH(L$2,data_pull!$B:$B,0),MATCH($A49,data_pull!$2:$2,0)),K49*(( 1+L23/400)))</f>
        <v>108.9</v>
      </c>
      <c r="M49" s="61">
        <f ca="1">IF(TODAY()&gt;=M$2,INDEX(data_pull!$A:$AE,MATCH(M$2,data_pull!$B:$B,0),MATCH($A49,data_pull!$2:$2,0)),L49*(( 1+M23/400)))</f>
        <v>111.5</v>
      </c>
      <c r="N49" s="61">
        <f ca="1">IF(TODAY()&gt;=N$2,INDEX(data_pull!$A:$AE,MATCH(N$2,data_pull!$B:$B,0),MATCH($A49,data_pull!$2:$2,0)),M49*(( 1+N23/400)))</f>
        <v>114.6</v>
      </c>
      <c r="O49" s="61">
        <f ca="1">IF(TODAY()&gt;=O$2,INDEX(data_pull!$A:$AE,MATCH(O$2,data_pull!$B:$B,0),MATCH($A49,data_pull!$2:$2,0)),N49*(( 1+O23/400)))</f>
        <v>116.2</v>
      </c>
      <c r="P49" s="61">
        <f ca="1">IF(TODAY()&gt;=P$2,INDEX(data_pull!$A:$AE,MATCH(P$2,data_pull!$B:$B,0),MATCH($A49,data_pull!$2:$2,0)),O49*(( 1+P23/400)))</f>
        <v>118.4</v>
      </c>
      <c r="Q49" s="61">
        <f ca="1">IF(TODAY()&gt;=Q$2,INDEX(data_pull!$A:$AE,MATCH(Q$2,data_pull!$B:$B,0),MATCH($A49,data_pull!$2:$2,0)),P49*(( 1+Q23/400)))</f>
        <v>119.7</v>
      </c>
      <c r="R49" s="61">
        <f ca="1">IF(TODAY()&gt;=R$2,INDEX(data_pull!$A:$AE,MATCH(R$2,data_pull!$B:$B,0),MATCH($A49,data_pull!$2:$2,0)),Q49*(( 1+R23/400)))</f>
        <v>120.8</v>
      </c>
      <c r="S49" s="61">
        <f ca="1">IF(TODAY()&gt;=S$2,INDEX(data_pull!$A:$AE,MATCH(S$2,data_pull!$B:$B,0),MATCH($A49,data_pull!$2:$2,0)),R49*(( 1+S23/400)))</f>
        <v>124.1</v>
      </c>
      <c r="T49" s="61">
        <f ca="1">IF(TODAY()&gt;=T$2,INDEX(data_pull!$A:$AE,MATCH(T$2,data_pull!$B:$B,0),MATCH($A49,data_pull!$2:$2,0)),S49*(( 1+T23/400)))</f>
        <v>127.1</v>
      </c>
      <c r="U49" s="61">
        <f ca="1">IF(TODAY()&gt;=U$2,INDEX(data_pull!$A:$AE,MATCH(U$2,data_pull!$B:$B,0),MATCH($A49,data_pull!$2:$2,0)),T49*(( 1+U23/400)))</f>
        <v>127.7</v>
      </c>
      <c r="V49" s="61">
        <f ca="1">IF(TODAY()&gt;=V$2,INDEX(data_pull!$A:$AE,MATCH(V$2,data_pull!$B:$B,0),MATCH($A49,data_pull!$2:$2,0)),U49*(( 1+V23/400)))</f>
        <v>128.80000000000001</v>
      </c>
      <c r="W49" s="61">
        <f ca="1">IF(TODAY()&gt;=W$2,INDEX(data_pull!$A:$AE,MATCH(W$2,data_pull!$B:$B,0),MATCH($A49,data_pull!$2:$2,0)),V49*(( 1+W23/400)))</f>
        <v>133</v>
      </c>
      <c r="X49" s="61">
        <f ca="1">IF(TODAY()&gt;=X$2,INDEX(data_pull!$A:$AE,MATCH(X$2,data_pull!$B:$B,0),MATCH($A49,data_pull!$2:$2,0)),W49*(( 1+X23/400)))</f>
        <v>138.19999999999999</v>
      </c>
      <c r="Y49" s="61">
        <f ca="1">IF(TODAY()&gt;=Y$2,INDEX(data_pull!$A:$AE,MATCH(Y$2,data_pull!$B:$B,0),MATCH($A49,data_pull!$2:$2,0)),X49*(( 1+Y23/400)))</f>
        <v>141.1</v>
      </c>
      <c r="Z49" s="61">
        <f ca="1">IF(TODAY()&gt;=Z$2,INDEX(data_pull!$A:$AE,MATCH(Z$2,data_pull!$B:$B,0),MATCH($A49,data_pull!$2:$2,0)),Y49*(( 1+Z23/400)))</f>
        <v>141.69999999999999</v>
      </c>
      <c r="AA49" s="61">
        <f ca="1">IF(TODAY()&gt;=AA$2,INDEX(data_pull!$A:$AE,MATCH(AA$2,data_pull!$B:$B,0),MATCH($A49,data_pull!$2:$2,0)),Z49*(( 1+AA23/400)))</f>
        <v>144.9</v>
      </c>
      <c r="AB49" s="61">
        <f ca="1">IF(TODAY()&gt;=AB$2,INDEX(data_pull!$A:$AE,MATCH(AB$2,data_pull!$B:$B,0),MATCH($A49,data_pull!$2:$2,0)),AA49*(( 1+AB23/400)))</f>
        <v>147.69999999999999</v>
      </c>
      <c r="AC49" s="61">
        <f ca="1">IF(TODAY()&gt;=AC$2,INDEX(data_pull!$A:$AE,MATCH(AC$2,data_pull!$B:$B,0),MATCH($A49,data_pull!$2:$2,0)),AB49*(( 1+AC23/400)))</f>
        <v>151.30000000000001</v>
      </c>
      <c r="AD49" s="61">
        <f ca="1">IF(TODAY()&gt;=AD$2,INDEX(data_pull!$A:$AE,MATCH(AD$2,data_pull!$B:$B,0),MATCH($A49,data_pull!$2:$2,0)),AC49*(( 1+AD23/400)))</f>
        <v>154.80000000000001</v>
      </c>
      <c r="AE49" s="61">
        <f ca="1">IF(TODAY()&gt;=AE$2,INDEX(data_pull!$A:$AE,MATCH(AE$2,data_pull!$B:$B,0),MATCH($A49,data_pull!$2:$2,0)),AD49*(( 1+AE23/400)))</f>
        <v>158</v>
      </c>
      <c r="AF49" s="61">
        <f ca="1">IF(TODAY()&gt;=AF$2,INDEX(data_pull!$A:$AE,MATCH(AF$2,data_pull!$B:$B,0),MATCH($A49,data_pull!$2:$2,0)),AE49*(( 1+AF23/400)))</f>
        <v>161.5</v>
      </c>
      <c r="AG49" s="61">
        <f ca="1">IF(TODAY()&gt;=AG$2,INDEX(data_pull!$A:$AE,MATCH(AG$2,data_pull!$B:$B,0),MATCH($A49,data_pull!$2:$2,0)),AF49*(( 1+AG23/400)))</f>
        <v>164.3</v>
      </c>
      <c r="AH49" s="61">
        <f ca="1">IF(TODAY()&gt;=AH$2,INDEX(data_pull!$A:$AE,MATCH(AH$2,data_pull!$B:$B,0),MATCH($A49,data_pull!$2:$2,0)),AG49*(( 1+AH23/400)))</f>
        <v>166.9</v>
      </c>
      <c r="AI49" s="61">
        <f ca="1">IF(TODAY()&gt;=AI$2,INDEX(data_pull!$A:$AE,MATCH(AI$2,data_pull!$B:$B,0),MATCH($A49,data_pull!$2:$2,0)),AH49*(( 1+AI23/400)))</f>
        <v>173.1</v>
      </c>
      <c r="AJ49" s="61">
        <f ca="1">IF(TODAY()&gt;=AJ$2,INDEX(data_pull!$A:$AE,MATCH(AJ$2,data_pull!$B:$B,0),MATCH($A49,data_pull!$2:$2,0)),AI49*(( 1+AJ23/400)))</f>
        <v>169.7</v>
      </c>
      <c r="AK49" s="61">
        <f ca="1">IF(TODAY()&gt;=AK$2,INDEX(data_pull!$A:$AE,MATCH(AK$2,data_pull!$B:$B,0),MATCH($A49,data_pull!$2:$2,0)),AJ49*(( 1+AK23/400)))</f>
        <v>173.9</v>
      </c>
      <c r="AL49" s="61">
        <f ca="1">IF(TODAY()&gt;=AL$2,INDEX(data_pull!$A:$AE,MATCH(AL$2,data_pull!$B:$B,0),MATCH($A49,data_pull!$2:$2,0)),AK49*(( 1+AL23/400)))</f>
        <v>176.4</v>
      </c>
      <c r="AM49" s="61">
        <f ca="1">IF(TODAY()&gt;=AM$2,INDEX(data_pull!$A:$AE,MATCH(AM$2,data_pull!$B:$B,0),MATCH($A49,data_pull!$2:$2,0)),AL49*(( 1+AM23/400)))</f>
        <v>178.5</v>
      </c>
      <c r="AN49" s="61">
        <f ca="1">IF(TODAY()&gt;=AN$2,INDEX(data_pull!$A:$AE,MATCH(AN$2,data_pull!$B:$B,0),MATCH($A49,data_pull!$2:$2,0)),AM49*(( 1+AN23/400)))</f>
        <v>180.9</v>
      </c>
      <c r="AO49" s="61">
        <f ca="1">IF(TODAY()&gt;=AO$2,INDEX(data_pull!$A:$AE,MATCH(AO$2,data_pull!$B:$B,0),MATCH($A49,data_pull!$2:$2,0)),AN49*(( 1+AO23/400)))</f>
        <v>184.6</v>
      </c>
      <c r="AP49" s="61">
        <f ca="1">IF(TODAY()&gt;=AP$2,INDEX(data_pull!$A:$AE,MATCH(AP$2,data_pull!$B:$B,0),MATCH($A49,data_pull!$2:$2,0)),AO49*(( 1+AP23/400)))</f>
        <v>189.5</v>
      </c>
      <c r="AQ49" s="61">
        <f ca="1">IF(TODAY()&gt;=AQ$2,INDEX(data_pull!$A:$AE,MATCH(AQ$2,data_pull!$B:$B,0),MATCH($A49,data_pull!$2:$2,0)),AP49*(( 1+AQ23/400)))</f>
        <v>196.9</v>
      </c>
      <c r="AR49" s="61">
        <f ca="1">IF(TODAY()&gt;=AR$2,INDEX(data_pull!$A:$AE,MATCH(AR$2,data_pull!$B:$B,0),MATCH($A49,data_pull!$2:$2,0)),AQ49*(( 1+AR23/400)))</f>
        <v>204.3</v>
      </c>
      <c r="AS49" s="61">
        <f ca="1">IF(TODAY()&gt;=AS$2,INDEX(data_pull!$A:$AE,MATCH(AS$2,data_pull!$B:$B,0),MATCH($A49,data_pull!$2:$2,0)),AR49*(( 1+AS23/400)))</f>
        <v>210.6</v>
      </c>
      <c r="AT49" s="61">
        <f ca="1">IF(TODAY()&gt;=AT$2,INDEX(data_pull!$A:$AE,MATCH(AT$2,data_pull!$B:$B,0),MATCH($A49,data_pull!$2:$2,0)),AS49*(( 1+AT23/400)))</f>
        <v>230.8</v>
      </c>
      <c r="AU49" s="61">
        <f ca="1">IF(TODAY()&gt;=AU$2,INDEX(data_pull!$A:$AE,MATCH(AU$2,data_pull!$B:$B,0),MATCH($A49,data_pull!$2:$2,0)),AT49*(( 1+AU23/400)))</f>
        <v>235.5</v>
      </c>
      <c r="AV49" s="61">
        <f ca="1">IF(TODAY()&gt;=AV$2,INDEX(data_pull!$A:$AE,MATCH(AV$2,data_pull!$B:$B,0),MATCH($A49,data_pull!$2:$2,0)),AU49*(( 1+AV23/400)))</f>
        <v>237.5</v>
      </c>
      <c r="AW49" s="61">
        <f ca="1">IF(TODAY()&gt;=AW$2,INDEX(data_pull!$A:$AE,MATCH(AW$2,data_pull!$B:$B,0),MATCH($A49,data_pull!$2:$2,0)),AV49*(( 1+AW23/400)))</f>
        <v>238.8</v>
      </c>
      <c r="AX49" s="61">
        <f ca="1">IF(TODAY()&gt;=AX$2,INDEX(data_pull!$A:$AE,MATCH(AX$2,data_pull!$B:$B,0),MATCH($A49,data_pull!$2:$2,0)),AW49*(( 1+AX23/400)))</f>
        <v>237.4</v>
      </c>
      <c r="AY49" s="61">
        <f ca="1">IF(TODAY()&gt;=AY$2,INDEX(data_pull!$A:$AE,MATCH(AY$2,data_pull!$B:$B,0),MATCH($A49,data_pull!$2:$2,0)),AX49*(( 1+AY23/400)))</f>
        <v>238.3</v>
      </c>
      <c r="AZ49" s="61">
        <f ca="1">IF(TODAY()&gt;=AZ$2,INDEX(data_pull!$A:$AE,MATCH(AZ$2,data_pull!$B:$B,0),MATCH($A49,data_pull!$2:$2,0)),AY49*(( 1+AZ23/400)))</f>
        <v>241.8</v>
      </c>
      <c r="BA49" s="61">
        <f ca="1">IF(TODAY()&gt;=BA$2,INDEX(data_pull!$A:$AE,MATCH(BA$2,data_pull!$B:$B,0),MATCH($A49,data_pull!$2:$2,0)),AZ49*(( 1+BA23/400)))</f>
        <v>246.3</v>
      </c>
      <c r="BB49" s="61">
        <f ca="1">IF(TODAY()&gt;=BB$2,INDEX(data_pull!$A:$AE,MATCH(BB$2,data_pull!$B:$B,0),MATCH($A49,data_pull!$2:$2,0)),BA49*(( 1+BB23/400)))</f>
        <v>250.7</v>
      </c>
      <c r="BC49" s="61">
        <f ca="1">IF(TODAY()&gt;=BC$2,INDEX(data_pull!$A:$AE,MATCH(BC$2,data_pull!$B:$B,0),MATCH($A49,data_pull!$2:$2,0)),BB49*(( 1+BC23/400)))</f>
        <v>261.2</v>
      </c>
      <c r="BD49" s="61">
        <f ca="1">IF(TODAY()&gt;=BD$2,INDEX(data_pull!$A:$AE,MATCH(BD$2,data_pull!$B:$B,0),MATCH($A49,data_pull!$2:$2,0)),BC49*(( 1+BD23/400)))</f>
        <v>267.5</v>
      </c>
      <c r="BE49" s="61">
        <f ca="1">IF(TODAY()&gt;=BE$2,INDEX(data_pull!$A:$AE,MATCH(BE$2,data_pull!$B:$B,0),MATCH($A49,data_pull!$2:$2,0)),BD49*(( 1+BE23/400)))</f>
        <v>273.7</v>
      </c>
      <c r="BF49" s="61">
        <f ca="1">IF(TODAY()&gt;=BF$2,INDEX(data_pull!$A:$AE,MATCH(BF$2,data_pull!$B:$B,0),MATCH($A49,data_pull!$2:$2,0)),BE49*(( 1+BF23/400)))</f>
        <v>281.60000000000002</v>
      </c>
      <c r="BG49" s="61">
        <f ca="1">IF(TODAY()&gt;=BG$2,INDEX(data_pull!$A:$AE,MATCH(BG$2,data_pull!$B:$B,0),MATCH($A49,data_pull!$2:$2,0)),BF49*(( 1+BG23/400)))</f>
        <v>287.7</v>
      </c>
      <c r="BH49" s="61">
        <f ca="1">IF(TODAY()&gt;=BH$2,INDEX(data_pull!$A:$AE,MATCH(BH$2,data_pull!$B:$B,0),MATCH($A49,data_pull!$2:$2,0)),BG49*(( 1+BH23/400)))</f>
        <v>292.2</v>
      </c>
      <c r="BI49" s="61">
        <f ca="1">IF(TODAY()&gt;=BI$2,INDEX(data_pull!$A:$AE,MATCH(BI$2,data_pull!$B:$B,0),MATCH($A49,data_pull!$2:$2,0)),BH49*(( 1+BI23/400)))</f>
        <v>297.5</v>
      </c>
      <c r="BJ49" s="61">
        <f ca="1">IF(TODAY()&gt;=BJ$2,INDEX(data_pull!$A:$AE,MATCH(BJ$2,data_pull!$B:$B,0),MATCH($A49,data_pull!$2:$2,0)),BI49*(( 1+BJ23/400)))</f>
        <v>301</v>
      </c>
      <c r="BK49" s="61">
        <f ca="1">IF(TODAY()&gt;=BK$2,INDEX(data_pull!$A:$AE,MATCH(BK$2,data_pull!$B:$B,0),MATCH($A49,data_pull!$2:$2,0)),BJ49*(( 1+BK23/400)))</f>
        <v>305.7</v>
      </c>
      <c r="BL49" s="61">
        <f ca="1">IF(TODAY()&gt;=BL$2,INDEX(data_pull!$A:$AE,MATCH(BL$2,data_pull!$B:$B,0),MATCH($A49,data_pull!$2:$2,0)),BK49*(( 1+BL23/400)))</f>
        <v>311.89999999999998</v>
      </c>
      <c r="BM49" s="61">
        <f ca="1">IF(TODAY()&gt;=BM$2,INDEX(data_pull!$A:$AE,MATCH(BM$2,data_pull!$B:$B,0),MATCH($A49,data_pull!$2:$2,0)),BL49*(( 1+BM23/400)))</f>
        <v>313.89999999999998</v>
      </c>
      <c r="BN49" s="61">
        <f ca="1">IF(TODAY()&gt;=BN$2,INDEX(data_pull!$A:$AE,MATCH(BN$2,data_pull!$B:$B,0),MATCH($A49,data_pull!$2:$2,0)),BM49*(( 1+BN23/400)))</f>
        <v>317.5</v>
      </c>
      <c r="BO49" s="61">
        <f ca="1">IF(TODAY()&gt;=BO$2,INDEX(data_pull!$A:$AE,MATCH(BO$2,data_pull!$B:$B,0),MATCH($A49,data_pull!$2:$2,0)),BN49*(( 1+BO23/400)))</f>
        <v>319.5</v>
      </c>
      <c r="BP49" s="61">
        <f ca="1">IF(TODAY()&gt;=BP$2,INDEX(data_pull!$A:$AE,MATCH(BP$2,data_pull!$B:$B,0),MATCH($A49,data_pull!$2:$2,0)),BO49*(( 1+BP23/400)))</f>
        <v>326.2</v>
      </c>
      <c r="BQ49" s="61">
        <f ca="1">IF(TODAY()&gt;=BQ$2,INDEX(data_pull!$A:$AE,MATCH(BQ$2,data_pull!$B:$B,0),MATCH($A49,data_pull!$2:$2,0)),BP49*(( 1+BQ23/400)))</f>
        <v>330.4</v>
      </c>
      <c r="BR49" s="61">
        <f ca="1">IF(TODAY()&gt;=BR$2,INDEX(data_pull!$A:$AE,MATCH(BR$2,data_pull!$B:$B,0),MATCH($A49,data_pull!$2:$2,0)),BQ49*(( 1+BR23/400)))</f>
        <v>336</v>
      </c>
      <c r="BS49" s="61">
        <f ca="1">IF(TODAY()&gt;=BS$2,INDEX(data_pull!$A:$AE,MATCH(BS$2,data_pull!$B:$B,0),MATCH($A49,data_pull!$2:$2,0)),BR49*(( 1+BS23/400)))</f>
        <v>344.4</v>
      </c>
      <c r="BT49" s="61">
        <f ca="1">IF(TODAY()&gt;=BT$2,INDEX(data_pull!$A:$AE,MATCH(BT$2,data_pull!$B:$B,0),MATCH($A49,data_pull!$2:$2,0)),BS49*(( 1+BT23/400)))</f>
        <v>352.4</v>
      </c>
      <c r="BU49" s="61">
        <f ca="1">IF(TODAY()&gt;=BU$2,INDEX(data_pull!$A:$AE,MATCH(BU$2,data_pull!$B:$B,0),MATCH($A49,data_pull!$2:$2,0)),BT49*(( 1+BU23/400)))</f>
        <v>357.4</v>
      </c>
      <c r="BV49" s="61">
        <f ca="1">IF(TODAY()&gt;=BV$2,INDEX(data_pull!$A:$AE,MATCH(BV$2,data_pull!$B:$B,0),MATCH($A49,data_pull!$2:$2,0)),BU49*(( 1+BV23/400)))</f>
        <v>365.2</v>
      </c>
      <c r="BW49" s="61">
        <f ca="1">IF(TODAY()&gt;=BW$2,INDEX(data_pull!$A:$AE,MATCH(BW$2,data_pull!$B:$B,0),MATCH($A49,data_pull!$2:$2,0)),BV49*(( 1+BW23/400)))</f>
        <v>372.5</v>
      </c>
      <c r="BX49" s="61">
        <f ca="1">IF(TODAY()&gt;=BX$2,INDEX(data_pull!$A:$AE,MATCH(BX$2,data_pull!$B:$B,0),MATCH($A49,data_pull!$2:$2,0)),BW49*(( 1+BX23/400)))</f>
        <v>377.5</v>
      </c>
      <c r="BY49" s="61">
        <f ca="1">IF(TODAY()&gt;=BY$2,INDEX(data_pull!$A:$AE,MATCH(BY$2,data_pull!$B:$B,0),MATCH($A49,data_pull!$2:$2,0)),BX49*(( 1+BY23/400)))</f>
        <v>382.6</v>
      </c>
      <c r="BZ49" s="61">
        <f ca="1">IF(TODAY()&gt;=BZ$2,INDEX(data_pull!$A:$AE,MATCH(BZ$2,data_pull!$B:$B,0),MATCH($A49,data_pull!$2:$2,0)),BY49*(( 1+BZ23/400)))</f>
        <v>391</v>
      </c>
      <c r="CA49" s="61">
        <f ca="1">IF(TODAY()&gt;=CA$2,INDEX(data_pull!$A:$AE,MATCH(CA$2,data_pull!$B:$B,0),MATCH($A49,data_pull!$2:$2,0)),BZ49*(( 1+CA23/400)))</f>
        <v>397.5</v>
      </c>
      <c r="CB49" s="61">
        <f ca="1">IF(TODAY()&gt;=CB$2,INDEX(data_pull!$A:$AE,MATCH(CB$2,data_pull!$B:$B,0),MATCH($A49,data_pull!$2:$2,0)),CA49*(( 1+CB23/400)))</f>
        <v>403.9</v>
      </c>
      <c r="CC49" s="61">
        <f ca="1">IF(TODAY()&gt;=CC$2,INDEX(data_pull!$A:$AE,MATCH(CC$2,data_pull!$B:$B,0),MATCH($A49,data_pull!$2:$2,0)),CB49*(( 1+CC23/400)))</f>
        <v>403</v>
      </c>
      <c r="CD49" s="61">
        <f ca="1">IF(TODAY()&gt;=CD$2,INDEX(data_pull!$A:$AE,MATCH(CD$2,data_pull!$B:$B,0),MATCH($A49,data_pull!$2:$2,0)),CC49*(( 1+CD23/400)))</f>
        <v>419.5</v>
      </c>
      <c r="CE49" s="61">
        <f ca="1">IF(TODAY()&gt;=CE$2,INDEX(data_pull!$A:$AE,MATCH(CE$2,data_pull!$B:$B,0),MATCH($A49,data_pull!$2:$2,0)),CD49*(( 1+CE23/400)))</f>
        <v>419.5</v>
      </c>
      <c r="CF49" s="61">
        <f ca="1">IF(TODAY()&gt;=CF$2,INDEX(data_pull!$A:$AE,MATCH(CF$2,data_pull!$B:$B,0),MATCH($A49,data_pull!$2:$2,0)),CE49*(( 1+CF23/400)))</f>
        <v>426.8</v>
      </c>
      <c r="CG49" s="61">
        <f ca="1">IF(TODAY()&gt;=CG$2,INDEX(data_pull!$A:$AE,MATCH(CG$2,data_pull!$B:$B,0),MATCH($A49,data_pull!$2:$2,0)),CF49*(( 1+CG23/400)))</f>
        <v>434.2</v>
      </c>
      <c r="CH49" s="61">
        <f ca="1">IF(TODAY()&gt;=CH$2,INDEX(data_pull!$A:$AE,MATCH(CH$2,data_pull!$B:$B,0),MATCH($A49,data_pull!$2:$2,0)),CG49*(( 1+CH23/400)))</f>
        <v>444</v>
      </c>
      <c r="CI49" s="61">
        <f ca="1">IF(TODAY()&gt;=CI$2,INDEX(data_pull!$A:$AE,MATCH(CI$2,data_pull!$B:$B,0),MATCH($A49,data_pull!$2:$2,0)),CH49*(( 1+CI23/400)))</f>
        <v>451.6</v>
      </c>
      <c r="CJ49" s="61">
        <f ca="1">IF(TODAY()&gt;=CJ$2,INDEX(data_pull!$A:$AE,MATCH(CJ$2,data_pull!$B:$B,0),MATCH($A49,data_pull!$2:$2,0)),CI49*(( 1+CJ23/400)))</f>
        <v>461.3</v>
      </c>
      <c r="CK49" s="61">
        <f ca="1">IF(TODAY()&gt;=CK$2,INDEX(data_pull!$A:$AE,MATCH(CK$2,data_pull!$B:$B,0),MATCH($A49,data_pull!$2:$2,0)),CJ49*(( 1+CK23/400)))</f>
        <v>471.5</v>
      </c>
      <c r="CL49" s="61">
        <f ca="1">IF(TODAY()&gt;=CL$2,INDEX(data_pull!$A:$AE,MATCH(CL$2,data_pull!$B:$B,0),MATCH($A49,data_pull!$2:$2,0)),CK49*(( 1+CL23/400)))</f>
        <v>476.4</v>
      </c>
      <c r="CM49" s="61">
        <f ca="1">IF(TODAY()&gt;=CM$2,INDEX(data_pull!$A:$AE,MATCH(CM$2,data_pull!$B:$B,0),MATCH($A49,data_pull!$2:$2,0)),CL49*(( 1+CM23/400)))</f>
        <v>481.2</v>
      </c>
      <c r="CN49" s="61">
        <f ca="1">IF(TODAY()&gt;=CN$2,INDEX(data_pull!$A:$AE,MATCH(CN$2,data_pull!$B:$B,0),MATCH($A49,data_pull!$2:$2,0)),CM49*(( 1+CN23/400)))</f>
        <v>486</v>
      </c>
      <c r="CO49" s="61">
        <f ca="1">IF(TODAY()&gt;=CO$2,INDEX(data_pull!$A:$AE,MATCH(CO$2,data_pull!$B:$B,0),MATCH($A49,data_pull!$2:$2,0)),CN49*(( 1+CO23/400)))</f>
        <v>489.9</v>
      </c>
      <c r="CP49" s="61">
        <f ca="1">IF(TODAY()&gt;=CP$2,INDEX(data_pull!$A:$AE,MATCH(CP$2,data_pull!$B:$B,0),MATCH($A49,data_pull!$2:$2,0)),CO49*(( 1+CP23/400)))</f>
        <v>489.7</v>
      </c>
      <c r="CQ49" s="61">
        <f ca="1">IF(TODAY()&gt;=CQ$2,INDEX(data_pull!$A:$AE,MATCH(CQ$2,data_pull!$B:$B,0),MATCH($A49,data_pull!$2:$2,0)),CP49*(( 1+CQ23/400)))</f>
        <v>497.6</v>
      </c>
      <c r="CR49" s="61">
        <f ca="1">IF(TODAY()&gt;=CR$2,INDEX(data_pull!$A:$AE,MATCH(CR$2,data_pull!$B:$B,0),MATCH($A49,data_pull!$2:$2,0)),CQ49*(( 1+CR23/400)))</f>
        <v>504.9</v>
      </c>
      <c r="CS49" s="61">
        <f ca="1">IF(TODAY()&gt;=CS$2,INDEX(data_pull!$A:$AE,MATCH(CS$2,data_pull!$B:$B,0),MATCH($A49,data_pull!$2:$2,0)),CR49*(( 1+CS23/400)))</f>
        <v>520.29999999999995</v>
      </c>
      <c r="CT49" s="61">
        <f ca="1">IF(TODAY()&gt;=CT$2,INDEX(data_pull!$A:$AE,MATCH(CT$2,data_pull!$B:$B,0),MATCH($A49,data_pull!$2:$2,0)),CS49*(( 1+CT23/400)))</f>
        <v>531.5</v>
      </c>
      <c r="CU49" s="61">
        <f ca="1">IF(TODAY()&gt;=CU$2,INDEX(data_pull!$A:$AE,MATCH(CU$2,data_pull!$B:$B,0),MATCH($A49,data_pull!$2:$2,0)),CT49*(( 1+CU23/400)))</f>
        <v>544.4</v>
      </c>
      <c r="CV49" s="61">
        <f ca="1">IF(TODAY()&gt;=CV$2,INDEX(data_pull!$A:$AE,MATCH(CV$2,data_pull!$B:$B,0),MATCH($A49,data_pull!$2:$2,0)),CU49*(( 1+CV23/400)))</f>
        <v>550.5</v>
      </c>
      <c r="CW49" s="61">
        <f ca="1">IF(TODAY()&gt;=CW$2,INDEX(data_pull!$A:$AE,MATCH(CW$2,data_pull!$B:$B,0),MATCH($A49,data_pull!$2:$2,0)),CV49*(( 1+CW23/400)))</f>
        <v>554.6</v>
      </c>
      <c r="CX49" s="61">
        <f ca="1">IF(TODAY()&gt;=CX$2,INDEX(data_pull!$A:$AE,MATCH(CX$2,data_pull!$B:$B,0),MATCH($A49,data_pull!$2:$2,0)),CW49*(( 1+CX23/400)))</f>
        <v>555.29999999999995</v>
      </c>
      <c r="CY49" s="61">
        <f ca="1">IF(TODAY()&gt;=CY$2,INDEX(data_pull!$A:$AE,MATCH(CY$2,data_pull!$B:$B,0),MATCH($A49,data_pull!$2:$2,0)),CX49*(( 1+CY23/400)))</f>
        <v>553.6</v>
      </c>
      <c r="CZ49" s="61">
        <f ca="1">IF(TODAY()&gt;=CZ$2,INDEX(data_pull!$A:$AE,MATCH(CZ$2,data_pull!$B:$B,0),MATCH($A49,data_pull!$2:$2,0)),CY49*(( 1+CZ23/400)))</f>
        <v>558.9</v>
      </c>
      <c r="DA49" s="61">
        <f ca="1">IF(TODAY()&gt;=DA$2,INDEX(data_pull!$A:$AE,MATCH(DA$2,data_pull!$B:$B,0),MATCH($A49,data_pull!$2:$2,0)),CZ49*(( 1+DA23/400)))</f>
        <v>563.79999999999995</v>
      </c>
      <c r="DB49" s="61">
        <f ca="1">IF(TODAY()&gt;=DB$2,INDEX(data_pull!$A:$AE,MATCH(DB$2,data_pull!$B:$B,0),MATCH($A49,data_pull!$2:$2,0)),DA49*(( 1+DB23/400)))</f>
        <v>570.4</v>
      </c>
      <c r="DC49" s="61">
        <f ca="1">IF(TODAY()&gt;=DC$2,INDEX(data_pull!$A:$AE,MATCH(DC$2,data_pull!$B:$B,0),MATCH($A49,data_pull!$2:$2,0)),DB49*(( 1+DC23/400)))</f>
        <v>577.70000000000005</v>
      </c>
      <c r="DD49" s="61">
        <f ca="1">IF(TODAY()&gt;=DD$2,INDEX(data_pull!$A:$AE,MATCH(DD$2,data_pull!$B:$B,0),MATCH($A49,data_pull!$2:$2,0)),DC49*(( 1+DD23/400)))</f>
        <v>581.79999999999995</v>
      </c>
      <c r="DE49" s="61">
        <f ca="1">IF(TODAY()&gt;=DE$2,INDEX(data_pull!$A:$AE,MATCH(DE$2,data_pull!$B:$B,0),MATCH($A49,data_pull!$2:$2,0)),DD49*(( 1+DE23/400)))</f>
        <v>593.20000000000005</v>
      </c>
      <c r="DF49" s="61">
        <f ca="1">IF(TODAY()&gt;=DF$2,INDEX(data_pull!$A:$AE,MATCH(DF$2,data_pull!$B:$B,0),MATCH($A49,data_pull!$2:$2,0)),DE49*(( 1+DF23/400)))</f>
        <v>595.70000000000005</v>
      </c>
      <c r="DG49" s="61">
        <f ca="1">IF(TODAY()&gt;=DG$2,INDEX(data_pull!$A:$AE,MATCH(DG$2,data_pull!$B:$B,0),MATCH($A49,data_pull!$2:$2,0)),DF49*(( 1+DG23/400)))</f>
        <v>610.4</v>
      </c>
      <c r="DH49" s="61">
        <f ca="1">IF(TODAY()&gt;=DH$2,INDEX(data_pull!$A:$AE,MATCH(DH$2,data_pull!$B:$B,0),MATCH($A49,data_pull!$2:$2,0)),DG49*(( 1+DH23/400)))</f>
        <v>616.6</v>
      </c>
      <c r="DI49" s="61">
        <f ca="1">IF(TODAY()&gt;=DI$2,INDEX(data_pull!$A:$AE,MATCH(DI$2,data_pull!$B:$B,0),MATCH($A49,data_pull!$2:$2,0)),DH49*(( 1+DI23/400)))</f>
        <v>623.79999999999995</v>
      </c>
      <c r="DJ49" s="61">
        <f ca="1">IF(TODAY()&gt;=DJ$2,INDEX(data_pull!$A:$AE,MATCH(DJ$2,data_pull!$B:$B,0),MATCH($A49,data_pull!$2:$2,0)),DI49*(( 1+DJ23/400)))</f>
        <v>629.1</v>
      </c>
      <c r="DK49" s="61">
        <f ca="1">IF(TODAY()&gt;=DK$2,INDEX(data_pull!$A:$AE,MATCH(DK$2,data_pull!$B:$B,0),MATCH($A49,data_pull!$2:$2,0)),DJ49*(( 1+DK23/400)))</f>
        <v>635.5</v>
      </c>
      <c r="DL49" s="61">
        <f ca="1">IF(TODAY()&gt;=DL$2,INDEX(data_pull!$A:$AE,MATCH(DL$2,data_pull!$B:$B,0),MATCH($A49,data_pull!$2:$2,0)),DK49*(( 1+DL23/400)))</f>
        <v>643</v>
      </c>
      <c r="DM49" s="61">
        <f ca="1">IF(TODAY()&gt;=DM$2,INDEX(data_pull!$A:$AE,MATCH(DM$2,data_pull!$B:$B,0),MATCH($A49,data_pull!$2:$2,0)),DL49*(( 1+DM23/400)))</f>
        <v>650.29999999999995</v>
      </c>
      <c r="DN49" s="61">
        <f ca="1">IF(TODAY()&gt;=DN$2,INDEX(data_pull!$A:$AE,MATCH(DN$2,data_pull!$B:$B,0),MATCH($A49,data_pull!$2:$2,0)),DM49*(( 1+DN23/400)))</f>
        <v>657.5</v>
      </c>
      <c r="DO49" s="61">
        <f ca="1">IF(TODAY()&gt;=DO$2,INDEX(data_pull!$A:$AE,MATCH(DO$2,data_pull!$B:$B,0),MATCH($A49,data_pull!$2:$2,0)),DN49*(( 1+DO23/400)))</f>
        <v>667.1</v>
      </c>
      <c r="DP49" s="61">
        <f ca="1">IF(TODAY()&gt;=DP$2,INDEX(data_pull!$A:$AE,MATCH(DP$2,data_pull!$B:$B,0),MATCH($A49,data_pull!$2:$2,0)),DO49*(( 1+DP23/400)))</f>
        <v>679</v>
      </c>
      <c r="DQ49" s="61">
        <f ca="1">IF(TODAY()&gt;=DQ$2,INDEX(data_pull!$A:$AE,MATCH(DQ$2,data_pull!$B:$B,0),MATCH($A49,data_pull!$2:$2,0)),DP49*(( 1+DQ23/400)))</f>
        <v>690.7</v>
      </c>
      <c r="DR49" s="61">
        <f ca="1">IF(TODAY()&gt;=DR$2,INDEX(data_pull!$A:$AE,MATCH(DR$2,data_pull!$B:$B,0),MATCH($A49,data_pull!$2:$2,0)),DQ49*(( 1+DR23/400)))</f>
        <v>698.6</v>
      </c>
      <c r="DS49" s="61">
        <f ca="1">IF(TODAY()&gt;=DS$2,INDEX(data_pull!$A:$AE,MATCH(DS$2,data_pull!$B:$B,0),MATCH($A49,data_pull!$2:$2,0)),DR49*(( 1+DS23/400)))</f>
        <v>707.3</v>
      </c>
      <c r="DT49" s="61">
        <f ca="1">IF(TODAY()&gt;=DT$2,INDEX(data_pull!$A:$AE,MATCH(DT$2,data_pull!$B:$B,0),MATCH($A49,data_pull!$2:$2,0)),DS49*(( 1+DT23/400)))</f>
        <v>711.3</v>
      </c>
      <c r="DU49" s="61">
        <f ca="1">IF(TODAY()&gt;=DU$2,INDEX(data_pull!$A:$AE,MATCH(DU$2,data_pull!$B:$B,0),MATCH($A49,data_pull!$2:$2,0)),DT49*(( 1+DU23/400)))</f>
        <v>717.1</v>
      </c>
      <c r="DV49" s="61">
        <f ca="1">IF(TODAY()&gt;=DV$2,INDEX(data_pull!$A:$AE,MATCH(DV$2,data_pull!$B:$B,0),MATCH($A49,data_pull!$2:$2,0)),DU49*(( 1+DV23/400)))</f>
        <v>724.2</v>
      </c>
      <c r="DW49" s="61">
        <f ca="1">IF(TODAY()&gt;=DW$2,INDEX(data_pull!$A:$AE,MATCH(DW$2,data_pull!$B:$B,0),MATCH($A49,data_pull!$2:$2,0)),DV49*(( 1+DW23/400)))</f>
        <v>724.1</v>
      </c>
      <c r="DX49" s="61">
        <f ca="1">IF(TODAY()&gt;=DX$2,INDEX(data_pull!$A:$AE,MATCH(DX$2,data_pull!$B:$B,0),MATCH($A49,data_pull!$2:$2,0)),DW49*(( 1+DX23/400)))</f>
        <v>725.3</v>
      </c>
      <c r="DY49" s="61">
        <f ca="1">IF(TODAY()&gt;=DY$2,INDEX(data_pull!$A:$AE,MATCH(DY$2,data_pull!$B:$B,0),MATCH($A49,data_pull!$2:$2,0)),DX49*(( 1+DY23/400)))</f>
        <v>737.1</v>
      </c>
      <c r="DZ49" s="61">
        <f ca="1">IF(TODAY()&gt;=DZ$2,INDEX(data_pull!$A:$AE,MATCH(DZ$2,data_pull!$B:$B,0),MATCH($A49,data_pull!$2:$2,0)),DY49*(( 1+DZ23/400)))</f>
        <v>744</v>
      </c>
      <c r="EA49" s="61">
        <f ca="1">IF(TODAY()&gt;=EA$2,INDEX(data_pull!$A:$AE,MATCH(EA$2,data_pull!$B:$B,0),MATCH($A49,data_pull!$2:$2,0)),DZ49*(( 1+EA23/400)))</f>
        <v>751.3</v>
      </c>
      <c r="EB49" s="61">
        <f ca="1">IF(TODAY()&gt;=EB$2,INDEX(data_pull!$A:$AE,MATCH(EB$2,data_pull!$B:$B,0),MATCH($A49,data_pull!$2:$2,0)),EA49*(( 1+EB23/400)))</f>
        <v>768.5</v>
      </c>
      <c r="EC49" s="61">
        <f ca="1">IF(TODAY()&gt;=EC$2,INDEX(data_pull!$A:$AE,MATCH(EC$2,data_pull!$B:$B,0),MATCH($A49,data_pull!$2:$2,0)),EB49*(( 1+EC23/400)))</f>
        <v>776.3</v>
      </c>
      <c r="ED49" s="61">
        <f ca="1">IF(TODAY()&gt;=ED$2,INDEX(data_pull!$A:$AE,MATCH(ED$2,data_pull!$B:$B,0),MATCH($A49,data_pull!$2:$2,0)),EC49*(( 1+ED23/400)))</f>
        <v>788.6</v>
      </c>
      <c r="EE49" s="61">
        <f ca="1">IF(TODAY()&gt;=EE$2,INDEX(data_pull!$A:$AE,MATCH(EE$2,data_pull!$B:$B,0),MATCH($A49,data_pull!$2:$2,0)),ED49*(( 1+EE23/400)))</f>
        <v>800</v>
      </c>
      <c r="EF49" s="61">
        <f ca="1">IF(TODAY()&gt;=EF$2,INDEX(data_pull!$A:$AE,MATCH(EF$2,data_pull!$B:$B,0),MATCH($A49,data_pull!$2:$2,0)),EE49*(( 1+EF23/400)))</f>
        <v>813</v>
      </c>
      <c r="EG49" s="61">
        <f ca="1">IF(TODAY()&gt;=EG$2,INDEX(data_pull!$A:$AE,MATCH(EG$2,data_pull!$B:$B,0),MATCH($A49,data_pull!$2:$2,0)),EF49*(( 1+EG23/400)))</f>
        <v>820.9</v>
      </c>
      <c r="EH49" s="61">
        <f ca="1">IF(TODAY()&gt;=EH$2,INDEX(data_pull!$A:$AE,MATCH(EH$2,data_pull!$B:$B,0),MATCH($A49,data_pull!$2:$2,0)),EG49*(( 1+EH23/400)))</f>
        <v>847.3</v>
      </c>
      <c r="EI49" s="61">
        <f ca="1">IF(TODAY()&gt;=EI$2,INDEX(data_pull!$A:$AE,MATCH(EI$2,data_pull!$B:$B,0),MATCH($A49,data_pull!$2:$2,0)),EH49*(( 1+EI23/400)))</f>
        <v>859.9</v>
      </c>
      <c r="EJ49" s="61">
        <f ca="1">IF(TODAY()&gt;=EJ$2,INDEX(data_pull!$A:$AE,MATCH(EJ$2,data_pull!$B:$B,0),MATCH($A49,data_pull!$2:$2,0)),EI49*(( 1+EJ23/400)))</f>
        <v>871.3</v>
      </c>
      <c r="EK49" s="61">
        <f ca="1">IF(TODAY()&gt;=EK$2,INDEX(data_pull!$A:$AE,MATCH(EK$2,data_pull!$B:$B,0),MATCH($A49,data_pull!$2:$2,0)),EJ49*(( 1+EK23/400)))</f>
        <v>893.8</v>
      </c>
      <c r="EL49" s="61">
        <f ca="1">IF(TODAY()&gt;=EL$2,INDEX(data_pull!$A:$AE,MATCH(EL$2,data_pull!$B:$B,0),MATCH($A49,data_pull!$2:$2,0)),EK49*(( 1+EL23/400)))</f>
        <v>915.1</v>
      </c>
      <c r="EM49" s="61">
        <f ca="1">IF(TODAY()&gt;=EM$2,INDEX(data_pull!$A:$AE,MATCH(EM$2,data_pull!$B:$B,0),MATCH($A49,data_pull!$2:$2,0)),EL49*(( 1+EM23/400)))</f>
        <v>937.3</v>
      </c>
      <c r="EN49" s="61">
        <f ca="1">IF(TODAY()&gt;=EN$2,INDEX(data_pull!$A:$AE,MATCH(EN$2,data_pull!$B:$B,0),MATCH($A49,data_pull!$2:$2,0)),EM49*(( 1+EN23/400)))</f>
        <v>952.1</v>
      </c>
      <c r="EO49" s="61">
        <f ca="1">IF(TODAY()&gt;=EO$2,INDEX(data_pull!$A:$AE,MATCH(EO$2,data_pull!$B:$B,0),MATCH($A49,data_pull!$2:$2,0)),EN49*(( 1+EO23/400)))</f>
        <v>965.3</v>
      </c>
      <c r="EP49" s="61">
        <f ca="1">IF(TODAY()&gt;=EP$2,INDEX(data_pull!$A:$AE,MATCH(EP$2,data_pull!$B:$B,0),MATCH($A49,data_pull!$2:$2,0)),EO49*(( 1+EP23/400)))</f>
        <v>981.8</v>
      </c>
      <c r="EQ49" s="61">
        <f ca="1">IF(TODAY()&gt;=EQ$2,INDEX(data_pull!$A:$AE,MATCH(EQ$2,data_pull!$B:$B,0),MATCH($A49,data_pull!$2:$2,0)),EP49*(( 1+EQ23/400)))</f>
        <v>991.7</v>
      </c>
      <c r="ER49" s="61">
        <f ca="1">IF(TODAY()&gt;=ER$2,INDEX(data_pull!$A:$AE,MATCH(ER$2,data_pull!$B:$B,0),MATCH($A49,data_pull!$2:$2,0)),EQ49*(( 1+ER23/400)))</f>
        <v>1004.1</v>
      </c>
      <c r="ES49" s="61">
        <f ca="1">IF(TODAY()&gt;=ES$2,INDEX(data_pull!$A:$AE,MATCH(ES$2,data_pull!$B:$B,0),MATCH($A49,data_pull!$2:$2,0)),ER49*(( 1+ES23/400)))</f>
        <v>1010.5</v>
      </c>
      <c r="ET49" s="61">
        <f ca="1">IF(TODAY()&gt;=ET$2,INDEX(data_pull!$A:$AE,MATCH(ET$2,data_pull!$B:$B,0),MATCH($A49,data_pull!$2:$2,0)),ES49*(( 1+ET23/400)))</f>
        <v>1025.9000000000001</v>
      </c>
      <c r="EU49" s="61">
        <f ca="1">IF(TODAY()&gt;=EU$2,INDEX(data_pull!$A:$AE,MATCH(EU$2,data_pull!$B:$B,0),MATCH($A49,data_pull!$2:$2,0)),ET49*(( 1+EU23/400)))</f>
        <v>1033.0999999999999</v>
      </c>
      <c r="EV49" s="61">
        <f ca="1">IF(TODAY()&gt;=EV$2,INDEX(data_pull!$A:$AE,MATCH(EV$2,data_pull!$B:$B,0),MATCH($A49,data_pull!$2:$2,0)),EU49*(( 1+EV23/400)))</f>
        <v>1035.8</v>
      </c>
      <c r="EW49" s="61">
        <f ca="1">IF(TODAY()&gt;=EW$2,INDEX(data_pull!$A:$AE,MATCH(EW$2,data_pull!$B:$B,0),MATCH($A49,data_pull!$2:$2,0)),EV49*(( 1+EW23/400)))</f>
        <v>1052.5999999999999</v>
      </c>
      <c r="EX49" s="61">
        <f ca="1">IF(TODAY()&gt;=EX$2,INDEX(data_pull!$A:$AE,MATCH(EX$2,data_pull!$B:$B,0),MATCH($A49,data_pull!$2:$2,0)),EW49*(( 1+EX23/400)))</f>
        <v>1045.7</v>
      </c>
      <c r="EY49" s="61">
        <f ca="1">IF(TODAY()&gt;=EY$2,INDEX(data_pull!$A:$AE,MATCH(EY$2,data_pull!$B:$B,0),MATCH($A49,data_pull!$2:$2,0)),EX49*(( 1+EY23/400)))</f>
        <v>1054.7</v>
      </c>
      <c r="EZ49" s="61">
        <f ca="1">IF(TODAY()&gt;=EZ$2,INDEX(data_pull!$A:$AE,MATCH(EZ$2,data_pull!$B:$B,0),MATCH($A49,data_pull!$2:$2,0)),EY49*(( 1+EZ23/400)))</f>
        <v>1058.5</v>
      </c>
      <c r="FA49" s="61">
        <f ca="1">IF(TODAY()&gt;=FA$2,INDEX(data_pull!$A:$AE,MATCH(FA$2,data_pull!$B:$B,0),MATCH($A49,data_pull!$2:$2,0)),EZ49*(( 1+FA23/400)))</f>
        <v>1040</v>
      </c>
      <c r="FB49" s="61">
        <f ca="1">IF(TODAY()&gt;=FB$2,INDEX(data_pull!$A:$AE,MATCH(FB$2,data_pull!$B:$B,0),MATCH($A49,data_pull!$2:$2,0)),FA49*(( 1+FB23/400)))</f>
        <v>1015.9</v>
      </c>
      <c r="FC49" s="61">
        <f ca="1">IF(TODAY()&gt;=FC$2,INDEX(data_pull!$A:$AE,MATCH(FC$2,data_pull!$B:$B,0),MATCH($A49,data_pull!$2:$2,0)),FB49*(( 1+FC23/400)))</f>
        <v>1017.3</v>
      </c>
      <c r="FD49" s="61">
        <f ca="1">IF(TODAY()&gt;=FD$2,INDEX(data_pull!$A:$AE,MATCH(FD$2,data_pull!$B:$B,0),MATCH($A49,data_pull!$2:$2,0)),FC49*(( 1+FD23/400)))</f>
        <v>1028.8</v>
      </c>
      <c r="FE49" s="61">
        <f ca="1">IF(TODAY()&gt;=FE$2,INDEX(data_pull!$A:$AE,MATCH(FE$2,data_pull!$B:$B,0),MATCH($A49,data_pull!$2:$2,0)),FD49*(( 1+FE23/400)))</f>
        <v>1045.3</v>
      </c>
      <c r="FF49" s="61">
        <f ca="1">IF(TODAY()&gt;=FF$2,INDEX(data_pull!$A:$AE,MATCH(FF$2,data_pull!$B:$B,0),MATCH($A49,data_pull!$2:$2,0)),FE49*(( 1+FF23/400)))</f>
        <v>1044.5999999999999</v>
      </c>
      <c r="FG49" s="61">
        <f ca="1">IF(TODAY()&gt;=FG$2,INDEX(data_pull!$A:$AE,MATCH(FG$2,data_pull!$B:$B,0),MATCH($A49,data_pull!$2:$2,0)),FF49*(( 1+FG23/400)))</f>
        <v>1062.0999999999999</v>
      </c>
      <c r="FH49" s="61">
        <f ca="1">IF(TODAY()&gt;=FH$2,INDEX(data_pull!$A:$AE,MATCH(FH$2,data_pull!$B:$B,0),MATCH($A49,data_pull!$2:$2,0)),FG49*(( 1+FH23/400)))</f>
        <v>1069.0999999999999</v>
      </c>
      <c r="FI49" s="61">
        <f ca="1">IF(TODAY()&gt;=FI$2,INDEX(data_pull!$A:$AE,MATCH(FI$2,data_pull!$B:$B,0),MATCH($A49,data_pull!$2:$2,0)),FH49*(( 1+FI23/400)))</f>
        <v>1076.4000000000001</v>
      </c>
      <c r="FJ49" s="61">
        <f ca="1">IF(TODAY()&gt;=FJ$2,INDEX(data_pull!$A:$AE,MATCH(FJ$2,data_pull!$B:$B,0),MATCH($A49,data_pull!$2:$2,0)),FI49*(( 1+FJ23/400)))</f>
        <v>1091.5</v>
      </c>
      <c r="FK49" s="61">
        <f ca="1">IF(TODAY()&gt;=FK$2,INDEX(data_pull!$A:$AE,MATCH(FK$2,data_pull!$B:$B,0),MATCH($A49,data_pull!$2:$2,0)),FJ49*(( 1+FK23/400)))</f>
        <v>1105.5</v>
      </c>
      <c r="FL49" s="61">
        <f ca="1">IF(TODAY()&gt;=FL$2,INDEX(data_pull!$A:$AE,MATCH(FL$2,data_pull!$B:$B,0),MATCH($A49,data_pull!$2:$2,0)),FK49*(( 1+FL23/400)))</f>
        <v>1103.9000000000001</v>
      </c>
      <c r="FM49" s="61">
        <f ca="1">IF(TODAY()&gt;=FM$2,INDEX(data_pull!$A:$AE,MATCH(FM$2,data_pull!$B:$B,0),MATCH($A49,data_pull!$2:$2,0)),FL49*(( 1+FM23/400)))</f>
        <v>1114</v>
      </c>
      <c r="FN49" s="61">
        <f ca="1">IF(TODAY()&gt;=FN$2,INDEX(data_pull!$A:$AE,MATCH(FN$2,data_pull!$B:$B,0),MATCH($A49,data_pull!$2:$2,0)),FM49*(( 1+FN23/400)))</f>
        <v>1130.9000000000001</v>
      </c>
      <c r="FO49" s="61">
        <f ca="1">IF(TODAY()&gt;=FO$2,INDEX(data_pull!$A:$AE,MATCH(FO$2,data_pull!$B:$B,0),MATCH($A49,data_pull!$2:$2,0)),FN49*(( 1+FO23/400)))</f>
        <v>1133.9000000000001</v>
      </c>
      <c r="FP49" s="61">
        <f ca="1">IF(TODAY()&gt;=FP$2,INDEX(data_pull!$A:$AE,MATCH(FP$2,data_pull!$B:$B,0),MATCH($A49,data_pull!$2:$2,0)),FO49*(( 1+FP23/400)))</f>
        <v>1131.3</v>
      </c>
      <c r="FQ49" s="61">
        <f ca="1">IF(TODAY()&gt;=FQ$2,INDEX(data_pull!$A:$AE,MATCH(FQ$2,data_pull!$B:$B,0),MATCH($A49,data_pull!$2:$2,0)),FP49*(( 1+FQ23/400)))</f>
        <v>1148.4000000000001</v>
      </c>
      <c r="FR49" s="61">
        <f ca="1">IF(TODAY()&gt;=FR$2,INDEX(data_pull!$A:$AE,MATCH(FR$2,data_pull!$B:$B,0),MATCH($A49,data_pull!$2:$2,0)),FQ49*(( 1+FR23/400)))</f>
        <v>1174.5999999999999</v>
      </c>
      <c r="FS49" s="61">
        <f ca="1">IF(TODAY()&gt;=FS$2,INDEX(data_pull!$A:$AE,MATCH(FS$2,data_pull!$B:$B,0),MATCH($A49,data_pull!$2:$2,0)),FR49*(( 1+FS23/400)))</f>
        <v>1180.8</v>
      </c>
      <c r="FT49" s="61">
        <f ca="1">IF(TODAY()&gt;=FT$2,INDEX(data_pull!$A:$AE,MATCH(FT$2,data_pull!$B:$B,0),MATCH($A49,data_pull!$2:$2,0)),FS49*(( 1+FT23/400)))</f>
        <v>1195</v>
      </c>
      <c r="FU49" s="61">
        <f ca="1">IF(TODAY()&gt;=FU$2,INDEX(data_pull!$A:$AE,MATCH(FU$2,data_pull!$B:$B,0),MATCH($A49,data_pull!$2:$2,0)),FT49*(( 1+FU23/400)))</f>
        <v>1204.0999999999999</v>
      </c>
      <c r="FV49" s="61">
        <f ca="1">IF(TODAY()&gt;=FV$2,INDEX(data_pull!$A:$AE,MATCH(FV$2,data_pull!$B:$B,0),MATCH($A49,data_pull!$2:$2,0)),FU49*(( 1+FV23/400)))</f>
        <v>1220.8</v>
      </c>
      <c r="FW49" s="61">
        <f ca="1">IF(TODAY()&gt;=FW$2,INDEX(data_pull!$A:$AE,MATCH(FW$2,data_pull!$B:$B,0),MATCH($A49,data_pull!$2:$2,0)),FV49*(( 1+FW23/400)))</f>
        <v>1238.7</v>
      </c>
      <c r="FX49" s="61">
        <f ca="1">IF(TODAY()&gt;=FX$2,INDEX(data_pull!$A:$AE,MATCH(FX$2,data_pull!$B:$B,0),MATCH($A49,data_pull!$2:$2,0)),FW49*(( 1+FX23/400)))</f>
        <v>1248.4000000000001</v>
      </c>
      <c r="FY49" s="61">
        <f ca="1">IF(TODAY()&gt;=FY$2,INDEX(data_pull!$A:$AE,MATCH(FY$2,data_pull!$B:$B,0),MATCH($A49,data_pull!$2:$2,0)),FX49*(( 1+FY23/400)))</f>
        <v>1255.7</v>
      </c>
      <c r="FZ49" s="61">
        <f ca="1">IF(TODAY()&gt;=FZ$2,INDEX(data_pull!$A:$AE,MATCH(FZ$2,data_pull!$B:$B,0),MATCH($A49,data_pull!$2:$2,0)),FY49*(( 1+FZ23/400)))</f>
        <v>1257.2</v>
      </c>
      <c r="GA49" s="61">
        <f ca="1">IF(TODAY()&gt;=GA$2,INDEX(data_pull!$A:$AE,MATCH(GA$2,data_pull!$B:$B,0),MATCH($A49,data_pull!$2:$2,0)),FZ49*(( 1+GA23/400)))</f>
        <v>1267.7</v>
      </c>
      <c r="GB49" s="61">
        <f ca="1">IF(TODAY()&gt;=GB$2,INDEX(data_pull!$A:$AE,MATCH(GB$2,data_pull!$B:$B,0),MATCH($A49,data_pull!$2:$2,0)),GA49*(( 1+GB23/400)))</f>
        <v>1271.4000000000001</v>
      </c>
      <c r="GC49" s="61">
        <f ca="1">IF(TODAY()&gt;=GC$2,INDEX(data_pull!$A:$AE,MATCH(GC$2,data_pull!$B:$B,0),MATCH($A49,data_pull!$2:$2,0)),GB49*(( 1+GC23/400)))</f>
        <v>1283.2</v>
      </c>
      <c r="GD49" s="61">
        <f ca="1">IF(TODAY()&gt;=GD$2,INDEX(data_pull!$A:$AE,MATCH(GD$2,data_pull!$B:$B,0),MATCH($A49,data_pull!$2:$2,0)),GC49*(( 1+GD23/400)))</f>
        <v>1288.9000000000001</v>
      </c>
      <c r="GE49" s="61">
        <f ca="1">IF(TODAY()&gt;=GE$2,INDEX(data_pull!$A:$AE,MATCH(GE$2,data_pull!$B:$B,0),MATCH($A49,data_pull!$2:$2,0)),GD49*(( 1+GE23/400)))</f>
        <v>1294.5999999999999</v>
      </c>
      <c r="GF49" s="61">
        <f ca="1">IF(TODAY()&gt;=GF$2,INDEX(data_pull!$A:$AE,MATCH(GF$2,data_pull!$B:$B,0),MATCH($A49,data_pull!$2:$2,0)),GE49*(( 1+GF23/400)))</f>
        <v>1310.8</v>
      </c>
      <c r="GG49" s="61">
        <f ca="1">IF(TODAY()&gt;=GG$2,INDEX(data_pull!$A:$AE,MATCH(GG$2,data_pull!$B:$B,0),MATCH($A49,data_pull!$2:$2,0)),GF49*(( 1+GG23/400)))</f>
        <v>1320.7</v>
      </c>
      <c r="GH49" s="61">
        <f ca="1">IF(TODAY()&gt;=GH$2,INDEX(data_pull!$A:$AE,MATCH(GH$2,data_pull!$B:$B,0),MATCH($A49,data_pull!$2:$2,0)),GG49*(( 1+GH23/400)))</f>
        <v>1326.1</v>
      </c>
      <c r="GI49" s="61">
        <f ca="1">IF(TODAY()&gt;=GI$2,INDEX(data_pull!$A:$AE,MATCH(GI$2,data_pull!$B:$B,0),MATCH($A49,data_pull!$2:$2,0)),GH49*(( 1+GI23/400)))</f>
        <v>1338.9</v>
      </c>
      <c r="GJ49" s="61">
        <f ca="1">IF(TODAY()&gt;=GJ$2,INDEX(data_pull!$A:$AE,MATCH(GJ$2,data_pull!$B:$B,0),MATCH($A49,data_pull!$2:$2,0)),GI49*(( 1+GJ23/400)))</f>
        <v>1353.7</v>
      </c>
      <c r="GK49" s="61">
        <f ca="1">IF(TODAY()&gt;=GK$2,INDEX(data_pull!$A:$AE,MATCH(GK$2,data_pull!$B:$B,0),MATCH($A49,data_pull!$2:$2,0)),GJ49*(( 1+GK23/400)))</f>
        <v>1370</v>
      </c>
      <c r="GL49" s="61">
        <f ca="1">IF(TODAY()&gt;=GL$2,INDEX(data_pull!$A:$AE,MATCH(GL$2,data_pull!$B:$B,0),MATCH($A49,data_pull!$2:$2,0)),GK49*(( 1+GL23/400)))</f>
        <v>1397.9</v>
      </c>
      <c r="GM49" s="61">
        <f ca="1">IF(TODAY()&gt;=GM$2,INDEX(data_pull!$A:$AE,MATCH(GM$2,data_pull!$B:$B,0),MATCH($A49,data_pull!$2:$2,0)),GL49*(( 1+GM23/400)))</f>
        <v>1413.4</v>
      </c>
      <c r="GN49" s="61">
        <f ca="1">IF(TODAY()&gt;=GN$2,INDEX(data_pull!$A:$AE,MATCH(GN$2,data_pull!$B:$B,0),MATCH($A49,data_pull!$2:$2,0)),GM49*(( 1+GN23/400)))</f>
        <v>1435.2</v>
      </c>
      <c r="GO49" s="61">
        <f ca="1">IF(TODAY()&gt;=GO$2,INDEX(data_pull!$A:$AE,MATCH(GO$2,data_pull!$B:$B,0),MATCH($A49,data_pull!$2:$2,0)),GN49*(( 1+GO23/400)))</f>
        <v>1464.8751879699248</v>
      </c>
      <c r="GP49" s="61">
        <f ca="1">IF(TODAY()&gt;=GP$2,INDEX(data_pull!$A:$AE,MATCH(GP$2,data_pull!$B:$B,0),MATCH($A49,data_pull!$2:$2,0)),GO49*(( 1+GP23/400)))</f>
        <v>1434.3569548872181</v>
      </c>
      <c r="GQ49" s="61">
        <f ca="1">IF(TODAY()&gt;=GQ$2,INDEX(data_pull!$A:$AE,MATCH(GQ$2,data_pull!$B:$B,0),MATCH($A49,data_pull!$2:$2,0)),GP49*(( 1+GQ23/400)))</f>
        <v>1404.4745183270677</v>
      </c>
      <c r="GR49" s="61">
        <f ca="1">IF(TODAY()&gt;=GR$2,INDEX(data_pull!$A:$AE,MATCH(GR$2,data_pull!$B:$B,0),MATCH($A49,data_pull!$2:$2,0)),GQ49*(( 1+GR23/400)))</f>
        <v>1375.2146325285871</v>
      </c>
      <c r="GS49" s="61">
        <f ca="1">IF(TODAY()&gt;=GS$2,INDEX(data_pull!$A:$AE,MATCH(GS$2,data_pull!$B:$B,0),MATCH($A49,data_pull!$2:$2,0)),GR49*(( 1+GS23/400)))</f>
        <v>1346.5643276842416</v>
      </c>
      <c r="GT49" s="61">
        <f ca="1">IF(TODAY()&gt;=GT$2,INDEX(data_pull!$A:$AE,MATCH(GT$2,data_pull!$B:$B,0),MATCH($A49,data_pull!$2:$2,0)),GS49*(( 1+GT23/400)))</f>
        <v>1402.6711746710851</v>
      </c>
      <c r="GU49" s="61">
        <f ca="1">IF(TODAY()&gt;=GU$2,INDEX(data_pull!$A:$AE,MATCH(GU$2,data_pull!$B:$B,0),MATCH($A49,data_pull!$2:$2,0)),GT49*(( 1+GU23/400)))</f>
        <v>1461.1158069490471</v>
      </c>
      <c r="GV49" s="61">
        <f ca="1">IF(TODAY()&gt;=GV$2,INDEX(data_pull!$A:$AE,MATCH(GV$2,data_pull!$B:$B,0),MATCH($A49,data_pull!$2:$2,0)),GU49*(( 1+GV23/400)))</f>
        <v>1521.9956322385908</v>
      </c>
      <c r="GW49" s="61">
        <f ca="1">IF(TODAY()&gt;=GW$2,INDEX(data_pull!$A:$AE,MATCH(GW$2,data_pull!$B:$B,0),MATCH($A49,data_pull!$2:$2,0)),GV49*(( 1+GW23/400)))</f>
        <v>1585.4121169151988</v>
      </c>
      <c r="GX49" s="61">
        <f ca="1">IF(TODAY()&gt;=GX$2,INDEX(data_pull!$A:$AE,MATCH(GX$2,data_pull!$B:$B,0),MATCH($A49,data_pull!$2:$2,0)),GW49*(( 1+GX23/400)))</f>
        <v>1600.8544427293079</v>
      </c>
      <c r="GY49" s="61">
        <f ca="1">IF(TODAY()&gt;=GY$2,INDEX(data_pull!$A:$AE,MATCH(GY$2,data_pull!$B:$B,0),MATCH($A49,data_pull!$2:$2,0)),GX49*(( 1+GY23/400)))</f>
        <v>1616.4471808078404</v>
      </c>
      <c r="GZ49" s="61">
        <f ca="1">IF(TODAY()&gt;=GZ$2,INDEX(data_pull!$A:$AE,MATCH(GZ$2,data_pull!$B:$B,0),MATCH($A49,data_pull!$2:$2,0)),GY49*(( 1+GZ23/400)))</f>
        <v>1632.1917962053194</v>
      </c>
      <c r="HA49" s="61">
        <f ca="1">IF(TODAY()&gt;=HA$2,INDEX(data_pull!$A:$AE,MATCH(HA$2,data_pull!$B:$B,0),MATCH($A49,data_pull!$2:$2,0)),GZ49*(( 1+HA23/400)))</f>
        <v>1648.0897682462805</v>
      </c>
      <c r="HB49" s="61">
        <f ca="1">IF(TODAY()&gt;=HB$2,INDEX(data_pull!$A:$AE,MATCH(HB$2,data_pull!$B:$B,0),MATCH($A49,data_pull!$2:$2,0)),HA49*(( 1+HB23/400)))</f>
        <v>1660.9654695607046</v>
      </c>
      <c r="HC49" s="61">
        <f ca="1">IF(TODAY()&gt;=HC$2,INDEX(data_pull!$A:$AE,MATCH(HC$2,data_pull!$B:$B,0),MATCH($A49,data_pull!$2:$2,0)),HB49*(( 1+HC23/400)))</f>
        <v>1673.9417622916476</v>
      </c>
      <c r="HD49" s="61">
        <f ca="1">IF(TODAY()&gt;=HD$2,INDEX(data_pull!$A:$AE,MATCH(HD$2,data_pull!$B:$B,0),MATCH($A49,data_pull!$2:$2,0)),HC49*(( 1+HD23/400)))</f>
        <v>1687.0194323095511</v>
      </c>
      <c r="HE49" s="61">
        <f ca="1">IF(TODAY()&gt;=HE$2,INDEX(data_pull!$A:$AE,MATCH(HE$2,data_pull!$B:$B,0),MATCH($A49,data_pull!$2:$2,0)),HD49*(( 1+HE23/400)))</f>
        <v>1700.1992716244695</v>
      </c>
      <c r="HF49" s="61">
        <f ca="1">IF(TODAY()&gt;=HF$2,INDEX(data_pull!$A:$AE,MATCH(HF$2,data_pull!$B:$B,0),MATCH($A49,data_pull!$2:$2,0)),HE49*(( 1+HF23/400)))</f>
        <v>1715.6556286392372</v>
      </c>
      <c r="HG49" s="61">
        <f ca="1">IF(TODAY()&gt;=HG$2,INDEX(data_pull!$A:$AE,MATCH(HG$2,data_pull!$B:$B,0),MATCH($A49,data_pull!$2:$2,0)),HF49*(( 1+HG23/400)))</f>
        <v>1731.2524979905029</v>
      </c>
      <c r="HH49" s="61">
        <f ca="1">IF(TODAY()&gt;=HH$2,INDEX(data_pull!$A:$AE,MATCH(HH$2,data_pull!$B:$B,0),MATCH($A49,data_pull!$2:$2,0)),HG49*(( 1+HH23/400)))</f>
        <v>1746.9911570631436</v>
      </c>
      <c r="HI49" s="61">
        <f ca="1">IF(TODAY()&gt;=HI$2,INDEX(data_pull!$A:$AE,MATCH(HI$2,data_pull!$B:$B,0),MATCH($A49,data_pull!$2:$2,0)),HH49*(( 1+HI23/400)))</f>
        <v>1762.8728948546266</v>
      </c>
      <c r="HJ49" s="61">
        <f ca="1">IF(TODAY()&gt;=HJ$2,INDEX(data_pull!$A:$AE,MATCH(HJ$2,data_pull!$B:$B,0),MATCH($A49,data_pull!$2:$2,0)),HI49*(( 1+HJ23/400)))</f>
        <v>1773.1820930701506</v>
      </c>
      <c r="HK49" s="61">
        <f ca="1">IF(TODAY()&gt;=HK$2,INDEX(data_pull!$A:$AE,MATCH(HK$2,data_pull!$B:$B,0),MATCH($A49,data_pull!$2:$2,0)),HJ49*(( 1+HK23/400)))</f>
        <v>1783.5515789945373</v>
      </c>
      <c r="HL49" s="61">
        <f ca="1">IF(TODAY()&gt;=HL$2,INDEX(data_pull!$A:$AE,MATCH(HL$2,data_pull!$B:$B,0),MATCH($A49,data_pull!$2:$2,0)),HK49*(( 1+HL23/400)))</f>
        <v>1793.9817051874877</v>
      </c>
      <c r="HM49" s="61">
        <f ca="1">IF(TODAY()&gt;=HM$2,INDEX(data_pull!$A:$AE,MATCH(HM$2,data_pull!$B:$B,0),MATCH($A49,data_pull!$2:$2,0)),HL49*(( 1+HM23/400)))</f>
        <v>1804.4728262704555</v>
      </c>
      <c r="HN49" s="61">
        <f ca="1">IF(TODAY()&gt;=HN$2,INDEX(data_pull!$A:$AE,MATCH(HN$2,data_pull!$B:$B,0),MATCH($A49,data_pull!$2:$2,0)),HM49*(( 1+HN23/400)))</f>
        <v>1814.7840995634297</v>
      </c>
      <c r="HO49" s="61">
        <f ca="1">IF(TODAY()&gt;=HO$2,INDEX(data_pull!$A:$AE,MATCH(HO$2,data_pull!$B:$B,0),MATCH($A49,data_pull!$2:$2,0)),HN49*(( 1+HO23/400)))</f>
        <v>1825.1542944180781</v>
      </c>
      <c r="HP49" s="61">
        <f ca="1">IF(TODAY()&gt;=HP$2,INDEX(data_pull!$A:$AE,MATCH(HP$2,data_pull!$B:$B,0),MATCH($A49,data_pull!$2:$2,0)),HO49*(( 1+HP23/400)))</f>
        <v>1835.5837475290386</v>
      </c>
      <c r="HQ49" s="61">
        <f ca="1">IF(TODAY()&gt;=HQ$2,INDEX(data_pull!$A:$AE,MATCH(HQ$2,data_pull!$B:$B,0),MATCH($A49,data_pull!$2:$2,0)),HP49*(( 1+HQ23/400)))</f>
        <v>1846.0727975149191</v>
      </c>
      <c r="HR49" s="61">
        <f ca="1">IF(TODAY()&gt;=HR$2,INDEX(data_pull!$A:$AE,MATCH(HR$2,data_pull!$B:$B,0),MATCH($A49,data_pull!$2:$2,0)),HQ49*(( 1+HR23/400)))</f>
        <v>1858.9643673299674</v>
      </c>
      <c r="HS49" s="61">
        <f ca="1">IF(TODAY()&gt;=HS$2,INDEX(data_pull!$A:$AE,MATCH(HS$2,data_pull!$B:$B,0),MATCH($A49,data_pull!$2:$2,0)),HR49*(( 1+HS23/400)))</f>
        <v>1871.9459620738919</v>
      </c>
      <c r="HT49" s="61">
        <f ca="1">IF(TODAY()&gt;=HT$2,INDEX(data_pull!$A:$AE,MATCH(HT$2,data_pull!$B:$B,0),MATCH($A49,data_pull!$2:$2,0)),HS49*(( 1+HT23/400)))</f>
        <v>1885.0182104123969</v>
      </c>
      <c r="HU49" s="61">
        <f ca="1">IF(TODAY()&gt;=HU$2,INDEX(data_pull!$A:$AE,MATCH(HU$2,data_pull!$B:$B,0),MATCH($A49,data_pull!$2:$2,0)),HT49*(( 1+HU23/400)))</f>
        <v>1898.1817454013103</v>
      </c>
      <c r="HV49" s="61">
        <f ca="1">IF(TODAY()&gt;=HV$2,INDEX(data_pull!$A:$AE,MATCH(HV$2,data_pull!$B:$B,0),MATCH($A49,data_pull!$2:$2,0)),HU49*(( 1+HV23/400)))</f>
        <v>1903.3398479703358</v>
      </c>
      <c r="HW49" s="61">
        <f ca="1">IF(TODAY()&gt;=HW$2,INDEX(data_pull!$A:$AE,MATCH(HW$2,data_pull!$B:$B,0),MATCH($A49,data_pull!$2:$2,0)),HV49*(( 1+HW23/400)))</f>
        <v>1908.5119671224293</v>
      </c>
      <c r="HX49" s="61">
        <f ca="1">IF(TODAY()&gt;=HX$2,INDEX(data_pull!$A:$AE,MATCH(HX$2,data_pull!$B:$B,0),MATCH($A49,data_pull!$2:$2,0)),HW49*(( 1+HX23/400)))</f>
        <v>1913.6981409461316</v>
      </c>
      <c r="HY49" s="61">
        <f ca="1">IF(TODAY()&gt;=HY$2,INDEX(data_pull!$A:$AE,MATCH(HY$2,data_pull!$B:$B,0),MATCH($A49,data_pull!$2:$2,0)),HX49*(( 1+HY23/400)))</f>
        <v>1918.8984076334855</v>
      </c>
      <c r="HZ49" s="61">
        <f ca="1">IF(TODAY()&gt;=HZ$2,INDEX(data_pull!$A:$AE,MATCH(HZ$2,data_pull!$B:$B,0),MATCH($A49,data_pull!$2:$2,0)),HY49*(( 1+HZ23/400)))</f>
        <v>1918.8984076334855</v>
      </c>
      <c r="IA49" s="61">
        <f ca="1">IF(TODAY()&gt;=IA$2,INDEX(data_pull!$A:$AE,MATCH(IA$2,data_pull!$B:$B,0),MATCH($A49,data_pull!$2:$2,0)),HZ49*(( 1+IA23/400)))</f>
        <v>1918.8984076334855</v>
      </c>
      <c r="IB49" s="61">
        <f ca="1">IF(TODAY()&gt;=IB$2,INDEX(data_pull!$A:$AE,MATCH(IB$2,data_pull!$B:$B,0),MATCH($A49,data_pull!$2:$2,0)),IA49*(( 1+IB23/400)))</f>
        <v>1918.8984076334855</v>
      </c>
      <c r="IC49" s="61">
        <f ca="1">IF(TODAY()&gt;=IC$2,INDEX(data_pull!$A:$AE,MATCH(IC$2,data_pull!$B:$B,0),MATCH($A49,data_pull!$2:$2,0)),IB49*(( 1+IC23/400)))</f>
        <v>1918.8984076334855</v>
      </c>
      <c r="ID49" s="61"/>
    </row>
    <row r="50" spans="1:238">
      <c r="A50" s="73" t="s">
        <v>216</v>
      </c>
      <c r="B50" s="61">
        <f ca="1">IF(TODAY()&gt;=B$2,INDEX(data_pull!$A:$AE,MATCH(B$2,data_pull!$B:$B,0),MATCH($A50,data_pull!$2:$2,0)),#REF!*(( 1+B24/400)))</f>
        <v>30.7</v>
      </c>
      <c r="C50" s="61">
        <f ca="1">IF(TODAY()&gt;=C$2,INDEX(data_pull!$A:$AE,MATCH(C$2,data_pull!$B:$B,0),MATCH($A50,data_pull!$2:$2,0)),#REF!*(( 1+C24/400)))</f>
        <v>30.8</v>
      </c>
      <c r="D50" s="61">
        <f ca="1">IF(TODAY()&gt;=D$2,INDEX(data_pull!$A:$AE,MATCH(D$2,data_pull!$B:$B,0),MATCH($A50,data_pull!$2:$2,0)),#REF!*(( 1+D24/400)))</f>
        <v>31.7</v>
      </c>
      <c r="E50" s="61">
        <f ca="1">IF(TODAY()&gt;=E$2,INDEX(data_pull!$A:$AE,MATCH(E$2,data_pull!$B:$B,0),MATCH($A50,data_pull!$2:$2,0)),#REF!*(( 1+E24/400)))</f>
        <v>30.2</v>
      </c>
      <c r="F50" s="61">
        <f ca="1">IF(TODAY()&gt;=F$2,INDEX(data_pull!$A:$AE,MATCH(F$2,data_pull!$B:$B,0),MATCH($A50,data_pull!$2:$2,0)),#REF!*(( 1+F24/400)))</f>
        <v>34</v>
      </c>
      <c r="G50" s="61">
        <f ca="1">IF(TODAY()&gt;=G$2,INDEX(data_pull!$A:$AE,MATCH(G$2,data_pull!$B:$B,0),MATCH($A50,data_pull!$2:$2,0)),#REF!*(( 1+G24/400)))</f>
        <v>34.9</v>
      </c>
      <c r="H50" s="61">
        <f ca="1">IF(TODAY()&gt;=H$2,INDEX(data_pull!$A:$AE,MATCH(H$2,data_pull!$B:$B,0),MATCH($A50,data_pull!$2:$2,0)),#REF!*(( 1+H24/400)))</f>
        <v>34.1</v>
      </c>
      <c r="I50" s="61">
        <f ca="1">IF(TODAY()&gt;=I$2,INDEX(data_pull!$A:$AE,MATCH(I$2,data_pull!$B:$B,0),MATCH($A50,data_pull!$2:$2,0)),#REF!*(( 1+I24/400)))</f>
        <v>34.6</v>
      </c>
      <c r="J50" s="61">
        <f ca="1">IF(TODAY()&gt;=J$2,INDEX(data_pull!$A:$AE,MATCH(J$2,data_pull!$B:$B,0),MATCH($A50,data_pull!$2:$2,0)),#REF!*(( 1+J24/400)))</f>
        <v>36.799999999999997</v>
      </c>
      <c r="K50" s="61">
        <f ca="1">IF(TODAY()&gt;=K$2,INDEX(data_pull!$A:$AE,MATCH(K$2,data_pull!$B:$B,0),MATCH($A50,data_pull!$2:$2,0)),#REF!*(( 1+K24/400)))</f>
        <v>37.1</v>
      </c>
      <c r="L50" s="61">
        <f ca="1">IF(TODAY()&gt;=L$2,INDEX(data_pull!$A:$AE,MATCH(L$2,data_pull!$B:$B,0),MATCH($A50,data_pull!$2:$2,0)),#REF!*(( 1+L24/400)))</f>
        <v>38.299999999999997</v>
      </c>
      <c r="M50" s="61">
        <f ca="1">IF(TODAY()&gt;=M$2,INDEX(data_pull!$A:$AE,MATCH(M$2,data_pull!$B:$B,0),MATCH($A50,data_pull!$2:$2,0)),#REF!*(( 1+M24/400)))</f>
        <v>42.4</v>
      </c>
      <c r="N50" s="61">
        <f ca="1">IF(TODAY()&gt;=N$2,INDEX(data_pull!$A:$AE,MATCH(N$2,data_pull!$B:$B,0),MATCH($A50,data_pull!$2:$2,0)),#REF!*(( 1+N24/400)))</f>
        <v>45.3</v>
      </c>
      <c r="O50" s="61">
        <f ca="1">IF(TODAY()&gt;=O$2,INDEX(data_pull!$A:$AE,MATCH(O$2,data_pull!$B:$B,0),MATCH($A50,data_pull!$2:$2,0)),#REF!*(( 1+O24/400)))</f>
        <v>45.4</v>
      </c>
      <c r="P50" s="61">
        <f ca="1">IF(TODAY()&gt;=P$2,INDEX(data_pull!$A:$AE,MATCH(P$2,data_pull!$B:$B,0),MATCH($A50,data_pull!$2:$2,0)),#REF!*(( 1+P24/400)))</f>
        <v>43.4</v>
      </c>
      <c r="Q50" s="61">
        <f ca="1">IF(TODAY()&gt;=Q$2,INDEX(data_pull!$A:$AE,MATCH(Q$2,data_pull!$B:$B,0),MATCH($A50,data_pull!$2:$2,0)),#REF!*(( 1+Q24/400)))</f>
        <v>45.6</v>
      </c>
      <c r="R50" s="61">
        <f ca="1">IF(TODAY()&gt;=R$2,INDEX(data_pull!$A:$AE,MATCH(R$2,data_pull!$B:$B,0),MATCH($A50,data_pull!$2:$2,0)),#REF!*(( 1+R24/400)))</f>
        <v>43.7</v>
      </c>
      <c r="S50" s="61">
        <f ca="1">IF(TODAY()&gt;=S$2,INDEX(data_pull!$A:$AE,MATCH(S$2,data_pull!$B:$B,0),MATCH($A50,data_pull!$2:$2,0)),#REF!*(( 1+S24/400)))</f>
        <v>45.9</v>
      </c>
      <c r="T50" s="61">
        <f ca="1">IF(TODAY()&gt;=T$2,INDEX(data_pull!$A:$AE,MATCH(T$2,data_pull!$B:$B,0),MATCH($A50,data_pull!$2:$2,0)),#REF!*(( 1+T24/400)))</f>
        <v>50.8</v>
      </c>
      <c r="U50" s="61">
        <f ca="1">IF(TODAY()&gt;=U$2,INDEX(data_pull!$A:$AE,MATCH(U$2,data_pull!$B:$B,0),MATCH($A50,data_pull!$2:$2,0)),#REF!*(( 1+U24/400)))</f>
        <v>44.6</v>
      </c>
      <c r="V50" s="61">
        <f ca="1">IF(TODAY()&gt;=V$2,INDEX(data_pull!$A:$AE,MATCH(V$2,data_pull!$B:$B,0),MATCH($A50,data_pull!$2:$2,0)),U50*(( 1+V24/400)))</f>
        <v>37.6</v>
      </c>
      <c r="W50" s="61">
        <f ca="1">IF(TODAY()&gt;=W$2,INDEX(data_pull!$A:$AE,MATCH(W$2,data_pull!$B:$B,0),MATCH($A50,data_pull!$2:$2,0)),V50*(( 1+W24/400)))</f>
        <v>40.799999999999997</v>
      </c>
      <c r="X50" s="61">
        <f ca="1">IF(TODAY()&gt;=X$2,INDEX(data_pull!$A:$AE,MATCH(X$2,data_pull!$B:$B,0),MATCH($A50,data_pull!$2:$2,0)),W50*(( 1+X24/400)))</f>
        <v>51.4</v>
      </c>
      <c r="Y50" s="61">
        <f ca="1">IF(TODAY()&gt;=Y$2,INDEX(data_pull!$A:$AE,MATCH(Y$2,data_pull!$B:$B,0),MATCH($A50,data_pull!$2:$2,0)),X50*(( 1+Y24/400)))</f>
        <v>52.3</v>
      </c>
      <c r="Z50" s="61">
        <f ca="1">IF(TODAY()&gt;=Z$2,INDEX(data_pull!$A:$AE,MATCH(Z$2,data_pull!$B:$B,0),MATCH($A50,data_pull!$2:$2,0)),Y50*(( 1+Z24/400)))</f>
        <v>59.6</v>
      </c>
      <c r="AA50" s="61">
        <f ca="1">IF(TODAY()&gt;=AA$2,INDEX(data_pull!$A:$AE,MATCH(AA$2,data_pull!$B:$B,0),MATCH($A50,data_pull!$2:$2,0)),Z50*(( 1+AA24/400)))</f>
        <v>58.6</v>
      </c>
      <c r="AB50" s="61">
        <f ca="1">IF(TODAY()&gt;=AB$2,INDEX(data_pull!$A:$AE,MATCH(AB$2,data_pull!$B:$B,0),MATCH($A50,data_pull!$2:$2,0)),AA50*(( 1+AB24/400)))</f>
        <v>58.1</v>
      </c>
      <c r="AC50" s="61">
        <f ca="1">IF(TODAY()&gt;=AC$2,INDEX(data_pull!$A:$AE,MATCH(AC$2,data_pull!$B:$B,0),MATCH($A50,data_pull!$2:$2,0)),AB50*(( 1+AC24/400)))</f>
        <v>57.1</v>
      </c>
      <c r="AD50" s="61">
        <f ca="1">IF(TODAY()&gt;=AD$2,INDEX(data_pull!$A:$AE,MATCH(AD$2,data_pull!$B:$B,0),MATCH($A50,data_pull!$2:$2,0)),AC50*(( 1+AD24/400)))</f>
        <v>61.5</v>
      </c>
      <c r="AE50" s="61">
        <f ca="1">IF(TODAY()&gt;=AE$2,INDEX(data_pull!$A:$AE,MATCH(AE$2,data_pull!$B:$B,0),MATCH($A50,data_pull!$2:$2,0)),AD50*(( 1+AE24/400)))</f>
        <v>67.099999999999994</v>
      </c>
      <c r="AF50" s="61">
        <f ca="1">IF(TODAY()&gt;=AF$2,INDEX(data_pull!$A:$AE,MATCH(AF$2,data_pull!$B:$B,0),MATCH($A50,data_pull!$2:$2,0)),AE50*(( 1+AF24/400)))</f>
        <v>69.7</v>
      </c>
      <c r="AG50" s="61">
        <f ca="1">IF(TODAY()&gt;=AG$2,INDEX(data_pull!$A:$AE,MATCH(AG$2,data_pull!$B:$B,0),MATCH($A50,data_pull!$2:$2,0)),AF50*(( 1+AG24/400)))</f>
        <v>70.099999999999994</v>
      </c>
      <c r="AH50" s="61">
        <f ca="1">IF(TODAY()&gt;=AH$2,INDEX(data_pull!$A:$AE,MATCH(AH$2,data_pull!$B:$B,0),MATCH($A50,data_pull!$2:$2,0)),AG50*(( 1+AH24/400)))</f>
        <v>65</v>
      </c>
      <c r="AI50" s="61">
        <f ca="1">IF(TODAY()&gt;=AI$2,INDEX(data_pull!$A:$AE,MATCH(AI$2,data_pull!$B:$B,0),MATCH($A50,data_pull!$2:$2,0)),AH50*(( 1+AI24/400)))</f>
        <v>78.599999999999994</v>
      </c>
      <c r="AJ50" s="61">
        <f ca="1">IF(TODAY()&gt;=AJ$2,INDEX(data_pull!$A:$AE,MATCH(AJ$2,data_pull!$B:$B,0),MATCH($A50,data_pull!$2:$2,0)),AI50*(( 1+AJ24/400)))</f>
        <v>79.099999999999994</v>
      </c>
      <c r="AK50" s="61">
        <f ca="1">IF(TODAY()&gt;=AK$2,INDEX(data_pull!$A:$AE,MATCH(AK$2,data_pull!$B:$B,0),MATCH($A50,data_pull!$2:$2,0)),AJ50*(( 1+AK24/400)))</f>
        <v>83.3</v>
      </c>
      <c r="AL50" s="61">
        <f ca="1">IF(TODAY()&gt;=AL$2,INDEX(data_pull!$A:$AE,MATCH(AL$2,data_pull!$B:$B,0),MATCH($A50,data_pull!$2:$2,0)),AK50*(( 1+AL24/400)))</f>
        <v>80.3</v>
      </c>
      <c r="AM50" s="61">
        <f ca="1">IF(TODAY()&gt;=AM$2,INDEX(data_pull!$A:$AE,MATCH(AM$2,data_pull!$B:$B,0),MATCH($A50,data_pull!$2:$2,0)),AL50*(( 1+AM24/400)))</f>
        <v>80.3</v>
      </c>
      <c r="AN50" s="61">
        <f ca="1">IF(TODAY()&gt;=AN$2,INDEX(data_pull!$A:$AE,MATCH(AN$2,data_pull!$B:$B,0),MATCH($A50,data_pull!$2:$2,0)),AM50*(( 1+AN24/400)))</f>
        <v>78.900000000000006</v>
      </c>
      <c r="AO50" s="61">
        <f ca="1">IF(TODAY()&gt;=AO$2,INDEX(data_pull!$A:$AE,MATCH(AO$2,data_pull!$B:$B,0),MATCH($A50,data_pull!$2:$2,0)),AN50*(( 1+AO24/400)))</f>
        <v>75.3</v>
      </c>
      <c r="AP50" s="61">
        <f ca="1">IF(TODAY()&gt;=AP$2,INDEX(data_pull!$A:$AE,MATCH(AP$2,data_pull!$B:$B,0),MATCH($A50,data_pull!$2:$2,0)),AO50*(( 1+AP24/400)))</f>
        <v>83.1</v>
      </c>
      <c r="AQ50" s="61">
        <f ca="1">IF(TODAY()&gt;=AQ$2,INDEX(data_pull!$A:$AE,MATCH(AQ$2,data_pull!$B:$B,0),MATCH($A50,data_pull!$2:$2,0)),AP50*(( 1+AQ24/400)))</f>
        <v>62.6</v>
      </c>
      <c r="AR50" s="61">
        <f ca="1">IF(TODAY()&gt;=AR$2,INDEX(data_pull!$A:$AE,MATCH(AR$2,data_pull!$B:$B,0),MATCH($A50,data_pull!$2:$2,0)),AQ50*(( 1+AR24/400)))</f>
        <v>69.900000000000006</v>
      </c>
      <c r="AS50" s="61">
        <f ca="1">IF(TODAY()&gt;=AS$2,INDEX(data_pull!$A:$AE,MATCH(AS$2,data_pull!$B:$B,0),MATCH($A50,data_pull!$2:$2,0)),AR50*(( 1+AS24/400)))</f>
        <v>76.8</v>
      </c>
      <c r="AT50" s="61">
        <f ca="1">IF(TODAY()&gt;=AT$2,INDEX(data_pull!$A:$AE,MATCH(AT$2,data_pull!$B:$B,0),MATCH($A50,data_pull!$2:$2,0)),#REF!*(( 1+AT24/400)))</f>
        <v>75.400000000000006</v>
      </c>
      <c r="AU50" s="61">
        <f ca="1">IF(TODAY()&gt;=AU$2,INDEX(data_pull!$A:$AE,MATCH(AU$2,data_pull!$B:$B,0),MATCH($A50,data_pull!$2:$2,0)),#REF!*(( 1+AU24/400)))</f>
        <v>65.900000000000006</v>
      </c>
      <c r="AV50" s="61">
        <f ca="1">IF(TODAY()&gt;=AV$2,INDEX(data_pull!$A:$AE,MATCH(AV$2,data_pull!$B:$B,0),MATCH($A50,data_pull!$2:$2,0)),#REF!*(( 1+AV24/400)))</f>
        <v>68.400000000000006</v>
      </c>
      <c r="AW50" s="61">
        <f ca="1">IF(TODAY()&gt;=AW$2,INDEX(data_pull!$A:$AE,MATCH(AW$2,data_pull!$B:$B,0),MATCH($A50,data_pull!$2:$2,0)),#REF!*(( 1+AW24/400)))</f>
        <v>58.9</v>
      </c>
      <c r="AX50" s="61">
        <f ca="1">IF(TODAY()&gt;=AX$2,INDEX(data_pull!$A:$AE,MATCH(AX$2,data_pull!$B:$B,0),MATCH($A50,data_pull!$2:$2,0)),#REF!*(( 1+AX24/400)))</f>
        <v>47.6</v>
      </c>
      <c r="AY50" s="61">
        <f ca="1">IF(TODAY()&gt;=AY$2,INDEX(data_pull!$A:$AE,MATCH(AY$2,data_pull!$B:$B,0),MATCH($A50,data_pull!$2:$2,0)),#REF!*(( 1+AY24/400)))</f>
        <v>49</v>
      </c>
      <c r="AZ50" s="61">
        <f ca="1">IF(TODAY()&gt;=AZ$2,INDEX(data_pull!$A:$AE,MATCH(AZ$2,data_pull!$B:$B,0),MATCH($A50,data_pull!$2:$2,0)),#REF!*(( 1+AZ24/400)))</f>
        <v>49.8</v>
      </c>
      <c r="BA50" s="61">
        <f ca="1">IF(TODAY()&gt;=BA$2,INDEX(data_pull!$A:$AE,MATCH(BA$2,data_pull!$B:$B,0),MATCH($A50,data_pull!$2:$2,0)),#REF!*(( 1+BA24/400)))</f>
        <v>45.1</v>
      </c>
      <c r="BB50" s="61">
        <f ca="1">IF(TODAY()&gt;=BB$2,INDEX(data_pull!$A:$AE,MATCH(BB$2,data_pull!$B:$B,0),MATCH($A50,data_pull!$2:$2,0)),#REF!*(( 1+BB24/400)))</f>
        <v>47.1</v>
      </c>
      <c r="BC50" s="61">
        <f ca="1">IF(TODAY()&gt;=BC$2,INDEX(data_pull!$A:$AE,MATCH(BC$2,data_pull!$B:$B,0),MATCH($A50,data_pull!$2:$2,0)),#REF!*(( 1+BC24/400)))</f>
        <v>61.9</v>
      </c>
      <c r="BD50" s="61">
        <f ca="1">IF(TODAY()&gt;=BD$2,INDEX(data_pull!$A:$AE,MATCH(BD$2,data_pull!$B:$B,0),MATCH($A50,data_pull!$2:$2,0)),#REF!*(( 1+BD24/400)))</f>
        <v>70.7</v>
      </c>
      <c r="BE50" s="61">
        <f ca="1">IF(TODAY()&gt;=BE$2,INDEX(data_pull!$A:$AE,MATCH(BE$2,data_pull!$B:$B,0),MATCH($A50,data_pull!$2:$2,0)),#REF!*(( 1+BE24/400)))</f>
        <v>72.400000000000006</v>
      </c>
      <c r="BF50" s="61">
        <f ca="1">IF(TODAY()&gt;=BF$2,INDEX(data_pull!$A:$AE,MATCH(BF$2,data_pull!$B:$B,0),MATCH($A50,data_pull!$2:$2,0)),#REF!*(( 1+BF24/400)))</f>
        <v>84.9</v>
      </c>
      <c r="BG50" s="61">
        <f ca="1">IF(TODAY()&gt;=BG$2,INDEX(data_pull!$A:$AE,MATCH(BG$2,data_pull!$B:$B,0),MATCH($A50,data_pull!$2:$2,0)),#REF!*(( 1+BG24/400)))</f>
        <v>83.7</v>
      </c>
      <c r="BH50" s="61">
        <f ca="1">IF(TODAY()&gt;=BH$2,INDEX(data_pull!$A:$AE,MATCH(BH$2,data_pull!$B:$B,0),MATCH($A50,data_pull!$2:$2,0)),#REF!*(( 1+BH24/400)))</f>
        <v>71.3</v>
      </c>
      <c r="BI50" s="61">
        <f ca="1">IF(TODAY()&gt;=BI$2,INDEX(data_pull!$A:$AE,MATCH(BI$2,data_pull!$B:$B,0),MATCH($A50,data_pull!$2:$2,0)),#REF!*(( 1+BI24/400)))</f>
        <v>72.099999999999994</v>
      </c>
      <c r="BJ50" s="61">
        <f ca="1">IF(TODAY()&gt;=BJ$2,INDEX(data_pull!$A:$AE,MATCH(BJ$2,data_pull!$B:$B,0),MATCH($A50,data_pull!$2:$2,0)),#REF!*(( 1+BJ24/400)))</f>
        <v>77.7</v>
      </c>
      <c r="BK50" s="61">
        <f ca="1">IF(TODAY()&gt;=BK$2,INDEX(data_pull!$A:$AE,MATCH(BK$2,data_pull!$B:$B,0),MATCH($A50,data_pull!$2:$2,0)),#REF!*(( 1+BK24/400)))</f>
        <v>76</v>
      </c>
      <c r="BL50" s="61">
        <f ca="1">IF(TODAY()&gt;=BL$2,INDEX(data_pull!$A:$AE,MATCH(BL$2,data_pull!$B:$B,0),MATCH($A50,data_pull!$2:$2,0)),#REF!*(( 1+BL24/400)))</f>
        <v>81.7</v>
      </c>
      <c r="BM50" s="61">
        <f ca="1">IF(TODAY()&gt;=BM$2,INDEX(data_pull!$A:$AE,MATCH(BM$2,data_pull!$B:$B,0),MATCH($A50,data_pull!$2:$2,0)),#REF!*(( 1+BM24/400)))</f>
        <v>79.5</v>
      </c>
      <c r="BN50" s="61">
        <f ca="1">IF(TODAY()&gt;=BN$2,INDEX(data_pull!$A:$AE,MATCH(BN$2,data_pull!$B:$B,0),MATCH($A50,data_pull!$2:$2,0)),BM50*(( 1+BN24/400)))</f>
        <v>84.4</v>
      </c>
      <c r="BO50" s="61">
        <f ca="1">IF(TODAY()&gt;=BO$2,INDEX(data_pull!$A:$AE,MATCH(BO$2,data_pull!$B:$B,0),MATCH($A50,data_pull!$2:$2,0)),BN50*(( 1+BO24/400)))</f>
        <v>85.5</v>
      </c>
      <c r="BP50" s="61">
        <f ca="1">IF(TODAY()&gt;=BP$2,INDEX(data_pull!$A:$AE,MATCH(BP$2,data_pull!$B:$B,0),MATCH($A50,data_pull!$2:$2,0)),BO50*(( 1+BP24/400)))</f>
        <v>86.9</v>
      </c>
      <c r="BQ50" s="61">
        <f ca="1">IF(TODAY()&gt;=BQ$2,INDEX(data_pull!$A:$AE,MATCH(BQ$2,data_pull!$B:$B,0),MATCH($A50,data_pull!$2:$2,0)),BP50*(( 1+BQ24/400)))</f>
        <v>97.9</v>
      </c>
      <c r="BR50" s="61">
        <f ca="1">IF(TODAY()&gt;=BR$2,INDEX(data_pull!$A:$AE,MATCH(BR$2,data_pull!$B:$B,0),MATCH($A50,data_pull!$2:$2,0)),BQ50*(( 1+BR24/400)))</f>
        <v>98.7</v>
      </c>
      <c r="BS50" s="61">
        <f ca="1">IF(TODAY()&gt;=BS$2,INDEX(data_pull!$A:$AE,MATCH(BS$2,data_pull!$B:$B,0),MATCH($A50,data_pull!$2:$2,0)),BR50*(( 1+BS24/400)))</f>
        <v>111.8</v>
      </c>
      <c r="BT50" s="61">
        <f ca="1">IF(TODAY()&gt;=BT$2,INDEX(data_pull!$A:$AE,MATCH(BT$2,data_pull!$B:$B,0),MATCH($A50,data_pull!$2:$2,0)),BS50*(( 1+BT24/400)))</f>
        <v>116.2</v>
      </c>
      <c r="BU50" s="61">
        <f ca="1">IF(TODAY()&gt;=BU$2,INDEX(data_pull!$A:$AE,MATCH(BU$2,data_pull!$B:$B,0),MATCH($A50,data_pull!$2:$2,0)),BT50*(( 1+BU24/400)))</f>
        <v>110.7</v>
      </c>
      <c r="BV50" s="61">
        <f ca="1">IF(TODAY()&gt;=BV$2,INDEX(data_pull!$A:$AE,MATCH(BV$2,data_pull!$B:$B,0),MATCH($A50,data_pull!$2:$2,0)),BU50*(( 1+BV24/400)))</f>
        <v>108</v>
      </c>
      <c r="BW50" s="61">
        <f ca="1">IF(TODAY()&gt;=BW$2,INDEX(data_pull!$A:$AE,MATCH(BW$2,data_pull!$B:$B,0),MATCH($A50,data_pull!$2:$2,0)),BV50*(( 1+BW24/400)))</f>
        <v>115.3</v>
      </c>
      <c r="BX50" s="61">
        <f ca="1">IF(TODAY()&gt;=BX$2,INDEX(data_pull!$A:$AE,MATCH(BX$2,data_pull!$B:$B,0),MATCH($A50,data_pull!$2:$2,0)),BW50*(( 1+BX24/400)))</f>
        <v>125.1</v>
      </c>
      <c r="BY50" s="61">
        <f ca="1">IF(TODAY()&gt;=BY$2,INDEX(data_pull!$A:$AE,MATCH(BY$2,data_pull!$B:$B,0),MATCH($A50,data_pull!$2:$2,0)),BX50*(( 1+BY24/400)))</f>
        <v>130.9</v>
      </c>
      <c r="BZ50" s="61">
        <f ca="1">IF(TODAY()&gt;=BZ$2,INDEX(data_pull!$A:$AE,MATCH(BZ$2,data_pull!$B:$B,0),MATCH($A50,data_pull!$2:$2,0)),BY50*(( 1+BZ24/400)))</f>
        <v>132.69999999999999</v>
      </c>
      <c r="CA50" s="61">
        <f ca="1">IF(TODAY()&gt;=CA$2,INDEX(data_pull!$A:$AE,MATCH(CA$2,data_pull!$B:$B,0),MATCH($A50,data_pull!$2:$2,0)),BZ50*(( 1+CA24/400)))</f>
        <v>118.7</v>
      </c>
      <c r="CB50" s="61">
        <f ca="1">IF(TODAY()&gt;=CB$2,INDEX(data_pull!$A:$AE,MATCH(CB$2,data_pull!$B:$B,0),MATCH($A50,data_pull!$2:$2,0)),CA50*(( 1+CB24/400)))</f>
        <v>114.4</v>
      </c>
      <c r="CC50" s="61">
        <f ca="1">IF(TODAY()&gt;=CC$2,INDEX(data_pull!$A:$AE,MATCH(CC$2,data_pull!$B:$B,0),MATCH($A50,data_pull!$2:$2,0)),CB50*(( 1+CC24/400)))</f>
        <v>113.5</v>
      </c>
      <c r="CD50" s="61">
        <f ca="1">IF(TODAY()&gt;=CD$2,INDEX(data_pull!$A:$AE,MATCH(CD$2,data_pull!$B:$B,0),MATCH($A50,data_pull!$2:$2,0)),CC50*(( 1+CD24/400)))</f>
        <v>112.5</v>
      </c>
      <c r="CE50" s="61">
        <f ca="1">IF(TODAY()&gt;=CE$2,INDEX(data_pull!$A:$AE,MATCH(CE$2,data_pull!$B:$B,0),MATCH($A50,data_pull!$2:$2,0)),CD50*(( 1+CE24/400)))</f>
        <v>116.8</v>
      </c>
      <c r="CF50" s="61">
        <f ca="1">IF(TODAY()&gt;=CF$2,INDEX(data_pull!$A:$AE,MATCH(CF$2,data_pull!$B:$B,0),MATCH($A50,data_pull!$2:$2,0)),CE50*(( 1+CF24/400)))</f>
        <v>119.9</v>
      </c>
      <c r="CG50" s="61">
        <f ca="1">IF(TODAY()&gt;=CG$2,INDEX(data_pull!$A:$AE,MATCH(CG$2,data_pull!$B:$B,0),MATCH($A50,data_pull!$2:$2,0)),CF50*(( 1+CG24/400)))</f>
        <v>118.8</v>
      </c>
      <c r="CH50" s="61">
        <f ca="1">IF(TODAY()&gt;=CH$2,INDEX(data_pull!$A:$AE,MATCH(CH$2,data_pull!$B:$B,0),MATCH($A50,data_pull!$2:$2,0)),CG50*(( 1+CH24/400)))</f>
        <v>115.3</v>
      </c>
      <c r="CI50" s="61">
        <f ca="1">IF(TODAY()&gt;=CI$2,INDEX(data_pull!$A:$AE,MATCH(CI$2,data_pull!$B:$B,0),MATCH($A50,data_pull!$2:$2,0)),CH50*(( 1+CI24/400)))</f>
        <v>110.9</v>
      </c>
      <c r="CJ50" s="61">
        <f ca="1">IF(TODAY()&gt;=CJ$2,INDEX(data_pull!$A:$AE,MATCH(CJ$2,data_pull!$B:$B,0),MATCH($A50,data_pull!$2:$2,0)),CI50*(( 1+CJ24/400)))</f>
        <v>111.9</v>
      </c>
      <c r="CK50" s="61">
        <f ca="1">IF(TODAY()&gt;=CK$2,INDEX(data_pull!$A:$AE,MATCH(CK$2,data_pull!$B:$B,0),MATCH($A50,data_pull!$2:$2,0)),CJ50*(( 1+CK24/400)))</f>
        <v>113.1</v>
      </c>
      <c r="CL50" s="61">
        <f ca="1">IF(TODAY()&gt;=CL$2,INDEX(data_pull!$A:$AE,MATCH(CL$2,data_pull!$B:$B,0),MATCH($A50,data_pull!$2:$2,0)),#REF!*(( 1+CL24/400)))</f>
        <v>125</v>
      </c>
      <c r="CM50" s="61">
        <f ca="1">IF(TODAY()&gt;=CM$2,INDEX(data_pull!$A:$AE,MATCH(CM$2,data_pull!$B:$B,0),MATCH($A50,data_pull!$2:$2,0)),#REF!*(( 1+CM24/400)))</f>
        <v>126.8</v>
      </c>
      <c r="CN50" s="61">
        <f ca="1">IF(TODAY()&gt;=CN$2,INDEX(data_pull!$A:$AE,MATCH(CN$2,data_pull!$B:$B,0),MATCH($A50,data_pull!$2:$2,0)),#REF!*(( 1+CN24/400)))</f>
        <v>122.1</v>
      </c>
      <c r="CO50" s="61">
        <f ca="1">IF(TODAY()&gt;=CO$2,INDEX(data_pull!$A:$AE,MATCH(CO$2,data_pull!$B:$B,0),MATCH($A50,data_pull!$2:$2,0)),#REF!*(( 1+CO24/400)))</f>
        <v>131.6</v>
      </c>
      <c r="CP50" s="61">
        <f ca="1">IF(TODAY()&gt;=CP$2,INDEX(data_pull!$A:$AE,MATCH(CP$2,data_pull!$B:$B,0),MATCH($A50,data_pull!$2:$2,0)),#REF!*(( 1+CP24/400)))</f>
        <v>136.4</v>
      </c>
      <c r="CQ50" s="61">
        <f ca="1">IF(TODAY()&gt;=CQ$2,INDEX(data_pull!$A:$AE,MATCH(CQ$2,data_pull!$B:$B,0),MATCH($A50,data_pull!$2:$2,0)),#REF!*(( 1+CQ24/400)))</f>
        <v>148.69999999999999</v>
      </c>
      <c r="CR50" s="61">
        <f ca="1">IF(TODAY()&gt;=CR$2,INDEX(data_pull!$A:$AE,MATCH(CR$2,data_pull!$B:$B,0),MATCH($A50,data_pull!$2:$2,0)),#REF!*(( 1+CR24/400)))</f>
        <v>140.69999999999999</v>
      </c>
      <c r="CS50" s="61">
        <f ca="1">IF(TODAY()&gt;=CS$2,INDEX(data_pull!$A:$AE,MATCH(CS$2,data_pull!$B:$B,0),MATCH($A50,data_pull!$2:$2,0)),#REF!*(( 1+CS24/400)))</f>
        <v>171.9</v>
      </c>
      <c r="CT50" s="61">
        <f ca="1">IF(TODAY()&gt;=CT$2,INDEX(data_pull!$A:$AE,MATCH(CT$2,data_pull!$B:$B,0),MATCH($A50,data_pull!$2:$2,0)),#REF!*(( 1+CT24/400)))</f>
        <v>149.5</v>
      </c>
      <c r="CU50" s="61">
        <f ca="1">IF(TODAY()&gt;=CU$2,INDEX(data_pull!$A:$AE,MATCH(CU$2,data_pull!$B:$B,0),MATCH($A50,data_pull!$2:$2,0)),#REF!*(( 1+CU24/400)))</f>
        <v>158</v>
      </c>
      <c r="CV50" s="61">
        <f ca="1">IF(TODAY()&gt;=CV$2,INDEX(data_pull!$A:$AE,MATCH(CV$2,data_pull!$B:$B,0),MATCH($A50,data_pull!$2:$2,0)),#REF!*(( 1+CV24/400)))</f>
        <v>173.8</v>
      </c>
      <c r="CW50" s="61">
        <f ca="1">IF(TODAY()&gt;=CW$2,INDEX(data_pull!$A:$AE,MATCH(CW$2,data_pull!$B:$B,0),MATCH($A50,data_pull!$2:$2,0)),#REF!*(( 1+CW24/400)))</f>
        <v>183.6</v>
      </c>
      <c r="CX50" s="61">
        <f ca="1">IF(TODAY()&gt;=CX$2,INDEX(data_pull!$A:$AE,MATCH(CX$2,data_pull!$B:$B,0),MATCH($A50,data_pull!$2:$2,0)),#REF!*(( 1+CX24/400)))</f>
        <v>187.8</v>
      </c>
      <c r="CY50" s="61">
        <f ca="1">IF(TODAY()&gt;=CY$2,INDEX(data_pull!$A:$AE,MATCH(CY$2,data_pull!$B:$B,0),MATCH($A50,data_pull!$2:$2,0)),#REF!*(( 1+CY24/400)))</f>
        <v>184.4</v>
      </c>
      <c r="CZ50" s="61">
        <f ca="1">IF(TODAY()&gt;=CZ$2,INDEX(data_pull!$A:$AE,MATCH(CZ$2,data_pull!$B:$B,0),MATCH($A50,data_pull!$2:$2,0)),#REF!*(( 1+CZ24/400)))</f>
        <v>191</v>
      </c>
      <c r="DA50" s="61">
        <f ca="1">IF(TODAY()&gt;=DA$2,INDEX(data_pull!$A:$AE,MATCH(DA$2,data_pull!$B:$B,0),MATCH($A50,data_pull!$2:$2,0)),#REF!*(( 1+DA24/400)))</f>
        <v>187.1</v>
      </c>
      <c r="DB50" s="61">
        <f ca="1">IF(TODAY()&gt;=DB$2,INDEX(data_pull!$A:$AE,MATCH(DB$2,data_pull!$B:$B,0),MATCH($A50,data_pull!$2:$2,0)),#REF!*(( 1+DB24/400)))</f>
        <v>194.3</v>
      </c>
      <c r="DC50" s="61">
        <f ca="1">IF(TODAY()&gt;=DC$2,INDEX(data_pull!$A:$AE,MATCH(DC$2,data_pull!$B:$B,0),MATCH($A50,data_pull!$2:$2,0)),#REF!*(( 1+DC24/400)))</f>
        <v>205.5</v>
      </c>
      <c r="DD50" s="61">
        <f ca="1">IF(TODAY()&gt;=DD$2,INDEX(data_pull!$A:$AE,MATCH(DD$2,data_pull!$B:$B,0),MATCH($A50,data_pull!$2:$2,0)),#REF!*(( 1+DD24/400)))</f>
        <v>205.9</v>
      </c>
      <c r="DE50" s="61">
        <f ca="1">IF(TODAY()&gt;=DE$2,INDEX(data_pull!$A:$AE,MATCH(DE$2,data_pull!$B:$B,0),MATCH($A50,data_pull!$2:$2,0)),#REF!*(( 1+DE24/400)))</f>
        <v>208.6</v>
      </c>
      <c r="DF50" s="61">
        <f ca="1">IF(TODAY()&gt;=DF$2,INDEX(data_pull!$A:$AE,MATCH(DF$2,data_pull!$B:$B,0),MATCH($A50,data_pull!$2:$2,0)),DE50*(( 1+DF24/400)))</f>
        <v>210</v>
      </c>
      <c r="DG50" s="61">
        <f ca="1">IF(TODAY()&gt;=DG$2,INDEX(data_pull!$A:$AE,MATCH(DG$2,data_pull!$B:$B,0),MATCH($A50,data_pull!$2:$2,0)),DF50*(( 1+DG24/400)))</f>
        <v>214</v>
      </c>
      <c r="DH50" s="61">
        <f ca="1">IF(TODAY()&gt;=DH$2,INDEX(data_pull!$A:$AE,MATCH(DH$2,data_pull!$B:$B,0),MATCH($A50,data_pull!$2:$2,0)),DG50*(( 1+DH24/400)))</f>
        <v>226</v>
      </c>
      <c r="DI50" s="61">
        <f ca="1">IF(TODAY()&gt;=DI$2,INDEX(data_pull!$A:$AE,MATCH(DI$2,data_pull!$B:$B,0),MATCH($A50,data_pull!$2:$2,0)),DH50*(( 1+DI24/400)))</f>
        <v>215.9</v>
      </c>
      <c r="DJ50" s="61">
        <f ca="1">IF(TODAY()&gt;=DJ$2,INDEX(data_pull!$A:$AE,MATCH(DJ$2,data_pull!$B:$B,0),MATCH($A50,data_pull!$2:$2,0)),DI50*(( 1+DJ24/400)))</f>
        <v>213.5</v>
      </c>
      <c r="DK50" s="61">
        <f ca="1">IF(TODAY()&gt;=DK$2,INDEX(data_pull!$A:$AE,MATCH(DK$2,data_pull!$B:$B,0),MATCH($A50,data_pull!$2:$2,0)),DJ50*(( 1+DK24/400)))</f>
        <v>209.9</v>
      </c>
      <c r="DL50" s="61">
        <f ca="1">IF(TODAY()&gt;=DL$2,INDEX(data_pull!$A:$AE,MATCH(DL$2,data_pull!$B:$B,0),MATCH($A50,data_pull!$2:$2,0)),DK50*(( 1+DL24/400)))</f>
        <v>215.8</v>
      </c>
      <c r="DM50" s="61">
        <f ca="1">IF(TODAY()&gt;=DM$2,INDEX(data_pull!$A:$AE,MATCH(DM$2,data_pull!$B:$B,0),MATCH($A50,data_pull!$2:$2,0)),DL50*(( 1+DM24/400)))</f>
        <v>211.3</v>
      </c>
      <c r="DN50" s="61">
        <f ca="1">IF(TODAY()&gt;=DN$2,INDEX(data_pull!$A:$AE,MATCH(DN$2,data_pull!$B:$B,0),MATCH($A50,data_pull!$2:$2,0)),DM50*(( 1+DN24/400)))</f>
        <v>222.3</v>
      </c>
      <c r="DO50" s="61">
        <f ca="1">IF(TODAY()&gt;=DO$2,INDEX(data_pull!$A:$AE,MATCH(DO$2,data_pull!$B:$B,0),MATCH($A50,data_pull!$2:$2,0)),DN50*(( 1+DO24/400)))</f>
        <v>219.9</v>
      </c>
      <c r="DP50" s="61">
        <f ca="1">IF(TODAY()&gt;=DP$2,INDEX(data_pull!$A:$AE,MATCH(DP$2,data_pull!$B:$B,0),MATCH($A50,data_pull!$2:$2,0)),DO50*(( 1+DP24/400)))</f>
        <v>223.3</v>
      </c>
      <c r="DQ50" s="61">
        <f ca="1">IF(TODAY()&gt;=DQ$2,INDEX(data_pull!$A:$AE,MATCH(DQ$2,data_pull!$B:$B,0),MATCH($A50,data_pull!$2:$2,0)),DP50*(( 1+DQ24/400)))</f>
        <v>228</v>
      </c>
      <c r="DR50" s="61">
        <f ca="1">IF(TODAY()&gt;=DR$2,INDEX(data_pull!$A:$AE,MATCH(DR$2,data_pull!$B:$B,0),MATCH($A50,data_pull!$2:$2,0)),DQ50*(( 1+DR24/400)))</f>
        <v>239.4</v>
      </c>
      <c r="DS50" s="61">
        <f ca="1">IF(TODAY()&gt;=DS$2,INDEX(data_pull!$A:$AE,MATCH(DS$2,data_pull!$B:$B,0),MATCH($A50,data_pull!$2:$2,0)),DR50*(( 1+DS24/400)))</f>
        <v>237.6</v>
      </c>
      <c r="DT50" s="61">
        <f ca="1">IF(TODAY()&gt;=DT$2,INDEX(data_pull!$A:$AE,MATCH(DT$2,data_pull!$B:$B,0),MATCH($A50,data_pull!$2:$2,0)),DS50*(( 1+DT24/400)))</f>
        <v>219</v>
      </c>
      <c r="DU50" s="61">
        <f ca="1">IF(TODAY()&gt;=DU$2,INDEX(data_pull!$A:$AE,MATCH(DU$2,data_pull!$B:$B,0),MATCH($A50,data_pull!$2:$2,0)),DT50*(( 1+DU24/400)))</f>
        <v>221.3</v>
      </c>
      <c r="DV50" s="61">
        <f ca="1">IF(TODAY()&gt;=DV$2,INDEX(data_pull!$A:$AE,MATCH(DV$2,data_pull!$B:$B,0),MATCH($A50,data_pull!$2:$2,0)),DU50*(( 1+DV24/400)))</f>
        <v>185.1</v>
      </c>
      <c r="DW50" s="61">
        <f ca="1">IF(TODAY()&gt;=DW$2,INDEX(data_pull!$A:$AE,MATCH(DW$2,data_pull!$B:$B,0),MATCH($A50,data_pull!$2:$2,0)),DV50*(( 1+DW24/400)))</f>
        <v>179</v>
      </c>
      <c r="DX50" s="61">
        <f ca="1">IF(TODAY()&gt;=DX$2,INDEX(data_pull!$A:$AE,MATCH(DX$2,data_pull!$B:$B,0),MATCH($A50,data_pull!$2:$2,0)),DW50*(( 1+DX24/400)))</f>
        <v>159.30000000000001</v>
      </c>
      <c r="DY50" s="61">
        <f ca="1">IF(TODAY()&gt;=DY$2,INDEX(data_pull!$A:$AE,MATCH(DY$2,data_pull!$B:$B,0),MATCH($A50,data_pull!$2:$2,0)),DX50*(( 1+DY24/400)))</f>
        <v>142.4</v>
      </c>
      <c r="DZ50" s="61">
        <f ca="1">IF(TODAY()&gt;=DZ$2,INDEX(data_pull!$A:$AE,MATCH(DZ$2,data_pull!$B:$B,0),MATCH($A50,data_pull!$2:$2,0)),DY50*(( 1+DZ24/400)))</f>
        <v>143.80000000000001</v>
      </c>
      <c r="EA50" s="61">
        <f ca="1">IF(TODAY()&gt;=EA$2,INDEX(data_pull!$A:$AE,MATCH(EA$2,data_pull!$B:$B,0),MATCH($A50,data_pull!$2:$2,0)),DZ50*(( 1+EA24/400)))</f>
        <v>150</v>
      </c>
      <c r="EB50" s="61">
        <f ca="1">IF(TODAY()&gt;=EB$2,INDEX(data_pull!$A:$AE,MATCH(EB$2,data_pull!$B:$B,0),MATCH($A50,data_pull!$2:$2,0)),EA50*(( 1+EB24/400)))</f>
        <v>158</v>
      </c>
      <c r="EC50" s="61">
        <f ca="1">IF(TODAY()&gt;=EC$2,INDEX(data_pull!$A:$AE,MATCH(EC$2,data_pull!$B:$B,0),MATCH($A50,data_pull!$2:$2,0)),EB50*(( 1+EC24/400)))</f>
        <v>175.5</v>
      </c>
      <c r="ED50" s="61">
        <f ca="1">IF(TODAY()&gt;=ED$2,INDEX(data_pull!$A:$AE,MATCH(ED$2,data_pull!$B:$B,0),MATCH($A50,data_pull!$2:$2,0)),#REF!*(( 1+ED24/400)))</f>
        <v>196.1</v>
      </c>
      <c r="EE50" s="61">
        <f ca="1">IF(TODAY()&gt;=EE$2,INDEX(data_pull!$A:$AE,MATCH(EE$2,data_pull!$B:$B,0),MATCH($A50,data_pull!$2:$2,0)),#REF!*(( 1+EE24/400)))</f>
        <v>192.6</v>
      </c>
      <c r="EF50" s="61">
        <f ca="1">IF(TODAY()&gt;=EF$2,INDEX(data_pull!$A:$AE,MATCH(EF$2,data_pull!$B:$B,0),MATCH($A50,data_pull!$2:$2,0)),#REF!*(( 1+EF24/400)))</f>
        <v>213.9</v>
      </c>
      <c r="EG50" s="61">
        <f ca="1">IF(TODAY()&gt;=EG$2,INDEX(data_pull!$A:$AE,MATCH(EG$2,data_pull!$B:$B,0),MATCH($A50,data_pull!$2:$2,0)),#REF!*(( 1+EG24/400)))</f>
        <v>236.6</v>
      </c>
      <c r="EH50" s="61">
        <f ca="1">IF(TODAY()&gt;=EH$2,INDEX(data_pull!$A:$AE,MATCH(EH$2,data_pull!$B:$B,0),MATCH($A50,data_pull!$2:$2,0)),#REF!*(( 1+EH24/400)))</f>
        <v>247</v>
      </c>
      <c r="EI50" s="61">
        <f ca="1">IF(TODAY()&gt;=EI$2,INDEX(data_pull!$A:$AE,MATCH(EI$2,data_pull!$B:$B,0),MATCH($A50,data_pull!$2:$2,0)),#REF!*(( 1+EI24/400)))</f>
        <v>266.8</v>
      </c>
      <c r="EJ50" s="61">
        <f ca="1">IF(TODAY()&gt;=EJ$2,INDEX(data_pull!$A:$AE,MATCH(EJ$2,data_pull!$B:$B,0),MATCH($A50,data_pull!$2:$2,0)),#REF!*(( 1+EJ24/400)))</f>
        <v>288.3</v>
      </c>
      <c r="EK50" s="61">
        <f ca="1">IF(TODAY()&gt;=EK$2,INDEX(data_pull!$A:$AE,MATCH(EK$2,data_pull!$B:$B,0),MATCH($A50,data_pull!$2:$2,0)),#REF!*(( 1+EK24/400)))</f>
        <v>293.60000000000002</v>
      </c>
      <c r="EL50" s="61">
        <f ca="1">IF(TODAY()&gt;=EL$2,INDEX(data_pull!$A:$AE,MATCH(EL$2,data_pull!$B:$B,0),MATCH($A50,data_pull!$2:$2,0)),#REF!*(( 1+EL24/400)))</f>
        <v>370.6</v>
      </c>
      <c r="EM50" s="61">
        <f ca="1">IF(TODAY()&gt;=EM$2,INDEX(data_pull!$A:$AE,MATCH(EM$2,data_pull!$B:$B,0),MATCH($A50,data_pull!$2:$2,0)),#REF!*(( 1+EM24/400)))</f>
        <v>359</v>
      </c>
      <c r="EN50" s="61">
        <f ca="1">IF(TODAY()&gt;=EN$2,INDEX(data_pull!$A:$AE,MATCH(EN$2,data_pull!$B:$B,0),MATCH($A50,data_pull!$2:$2,0)),#REF!*(( 1+EN24/400)))</f>
        <v>365.2</v>
      </c>
      <c r="EO50" s="61">
        <f ca="1">IF(TODAY()&gt;=EO$2,INDEX(data_pull!$A:$AE,MATCH(EO$2,data_pull!$B:$B,0),MATCH($A50,data_pull!$2:$2,0)),#REF!*(( 1+EO24/400)))</f>
        <v>402.9</v>
      </c>
      <c r="EP50" s="61">
        <f ca="1">IF(TODAY()&gt;=EP$2,INDEX(data_pull!$A:$AE,MATCH(EP$2,data_pull!$B:$B,0),MATCH($A50,data_pull!$2:$2,0)),#REF!*(( 1+EP24/400)))</f>
        <v>416.9</v>
      </c>
      <c r="EQ50" s="61">
        <f ca="1">IF(TODAY()&gt;=EQ$2,INDEX(data_pull!$A:$AE,MATCH(EQ$2,data_pull!$B:$B,0),MATCH($A50,data_pull!$2:$2,0)),#REF!*(( 1+EQ24/400)))</f>
        <v>427.6</v>
      </c>
      <c r="ER50" s="61">
        <f ca="1">IF(TODAY()&gt;=ER$2,INDEX(data_pull!$A:$AE,MATCH(ER$2,data_pull!$B:$B,0),MATCH($A50,data_pull!$2:$2,0)),#REF!*(( 1+ER24/400)))</f>
        <v>446.6</v>
      </c>
      <c r="ES50" s="61">
        <f ca="1">IF(TODAY()&gt;=ES$2,INDEX(data_pull!$A:$AE,MATCH(ES$2,data_pull!$B:$B,0),MATCH($A50,data_pull!$2:$2,0)),#REF!*(( 1+ES24/400)))</f>
        <v>409.8</v>
      </c>
      <c r="ET50" s="61">
        <f ca="1">IF(TODAY()&gt;=ET$2,INDEX(data_pull!$A:$AE,MATCH(ET$2,data_pull!$B:$B,0),MATCH($A50,data_pull!$2:$2,0)),#REF!*(( 1+ET24/400)))</f>
        <v>413.6</v>
      </c>
      <c r="EU50" s="61">
        <f ca="1">IF(TODAY()&gt;=EU$2,INDEX(data_pull!$A:$AE,MATCH(EU$2,data_pull!$B:$B,0),MATCH($A50,data_pull!$2:$2,0)),#REF!*(( 1+EU24/400)))</f>
        <v>407.2</v>
      </c>
      <c r="EV50" s="61">
        <f ca="1">IF(TODAY()&gt;=EV$2,INDEX(data_pull!$A:$AE,MATCH(EV$2,data_pull!$B:$B,0),MATCH($A50,data_pull!$2:$2,0)),#REF!*(( 1+EV24/400)))</f>
        <v>370.9</v>
      </c>
      <c r="EW50" s="61">
        <f ca="1">IF(TODAY()&gt;=EW$2,INDEX(data_pull!$A:$AE,MATCH(EW$2,data_pull!$B:$B,0),MATCH($A50,data_pull!$2:$2,0)),A50*(( 1+EW24/400)))</f>
        <v>352.7</v>
      </c>
      <c r="EX50" s="61">
        <f ca="1">IF(TODAY()&gt;=EX$2,INDEX(data_pull!$A:$AE,MATCH(EX$2,data_pull!$B:$B,0),MATCH($A50,data_pull!$2:$2,0)),EW50*(( 1+EX24/400)))</f>
        <v>291.89999999999998</v>
      </c>
      <c r="EY50" s="61">
        <f ca="1">IF(TODAY()&gt;=EY$2,INDEX(data_pull!$A:$AE,MATCH(EY$2,data_pull!$B:$B,0),MATCH($A50,data_pull!$2:$2,0)),EX50*(( 1+EY24/400)))</f>
        <v>278.7</v>
      </c>
      <c r="EZ50" s="61">
        <f ca="1">IF(TODAY()&gt;=EZ$2,INDEX(data_pull!$A:$AE,MATCH(EZ$2,data_pull!$B:$B,0),MATCH($A50,data_pull!$2:$2,0)),EY50*(( 1+EZ24/400)))</f>
        <v>264.39999999999998</v>
      </c>
      <c r="FA50" s="61">
        <f ca="1">IF(TODAY()&gt;=FA$2,INDEX(data_pull!$A:$AE,MATCH(FA$2,data_pull!$B:$B,0),MATCH($A50,data_pull!$2:$2,0)),EZ50*(( 1+FA24/400)))</f>
        <v>162.6</v>
      </c>
      <c r="FB50" s="61">
        <f ca="1">IF(TODAY()&gt;=FB$2,INDEX(data_pull!$A:$AE,MATCH(FB$2,data_pull!$B:$B,0),MATCH($A50,data_pull!$2:$2,0)),FA50*(( 1+FB24/400)))</f>
        <v>166.5</v>
      </c>
      <c r="FC50" s="61">
        <f ca="1">IF(TODAY()&gt;=FC$2,INDEX(data_pull!$A:$AE,MATCH(FC$2,data_pull!$B:$B,0),MATCH($A50,data_pull!$2:$2,0)),FB50*(( 1+FC24/400)))</f>
        <v>188.6</v>
      </c>
      <c r="FD50" s="61">
        <f ca="1">IF(TODAY()&gt;=FD$2,INDEX(data_pull!$A:$AE,MATCH(FD$2,data_pull!$B:$B,0),MATCH($A50,data_pull!$2:$2,0)),FC50*(( 1+FD24/400)))</f>
        <v>200.7</v>
      </c>
      <c r="FE50" s="61">
        <f ca="1">IF(TODAY()&gt;=FE$2,INDEX(data_pull!$A:$AE,MATCH(FE$2,data_pull!$B:$B,0),MATCH($A50,data_pull!$2:$2,0)),FD50*(( 1+FE24/400)))</f>
        <v>234.2</v>
      </c>
      <c r="FF50" s="61">
        <f ca="1">IF(TODAY()&gt;=FF$2,INDEX(data_pull!$A:$AE,MATCH(FF$2,data_pull!$B:$B,0),MATCH($A50,data_pull!$2:$2,0)),FE50*(( 1+FF24/400)))</f>
        <v>249.8</v>
      </c>
      <c r="FG50" s="61">
        <f ca="1">IF(TODAY()&gt;=FG$2,INDEX(data_pull!$A:$AE,MATCH(FG$2,data_pull!$B:$B,0),MATCH($A50,data_pull!$2:$2,0)),FF50*(( 1+FG24/400)))</f>
        <v>255.6</v>
      </c>
      <c r="FH50" s="61">
        <f ca="1">IF(TODAY()&gt;=FH$2,INDEX(data_pull!$A:$AE,MATCH(FH$2,data_pull!$B:$B,0),MATCH($A50,data_pull!$2:$2,0)),FG50*(( 1+FH24/400)))</f>
        <v>272.60000000000002</v>
      </c>
      <c r="FI50" s="61">
        <f ca="1">IF(TODAY()&gt;=FI$2,INDEX(data_pull!$A:$AE,MATCH(FI$2,data_pull!$B:$B,0),MATCH($A50,data_pull!$2:$2,0)),FH50*(( 1+FI24/400)))</f>
        <v>284</v>
      </c>
      <c r="FJ50" s="61">
        <f ca="1">IF(TODAY()&gt;=FJ$2,INDEX(data_pull!$A:$AE,MATCH(FJ$2,data_pull!$B:$B,0),MATCH($A50,data_pull!$2:$2,0)),FI50*(( 1+FJ24/400)))</f>
        <v>277.3</v>
      </c>
      <c r="FK50" s="61">
        <f ca="1">IF(TODAY()&gt;=FK$2,INDEX(data_pull!$A:$AE,MATCH(FK$2,data_pull!$B:$B,0),MATCH($A50,data_pull!$2:$2,0)),FJ50*(( 1+FK24/400)))</f>
        <v>276.89999999999998</v>
      </c>
      <c r="FL50" s="61">
        <f ca="1">IF(TODAY()&gt;=FL$2,INDEX(data_pull!$A:$AE,MATCH(FL$2,data_pull!$B:$B,0),MATCH($A50,data_pull!$2:$2,0)),FK50*(( 1+FL24/400)))</f>
        <v>248.2</v>
      </c>
      <c r="FM50" s="61">
        <f ca="1">IF(TODAY()&gt;=FM$2,INDEX(data_pull!$A:$AE,MATCH(FM$2,data_pull!$B:$B,0),MATCH($A50,data_pull!$2:$2,0)),FL50*(( 1+FM24/400)))</f>
        <v>287</v>
      </c>
      <c r="FN50" s="61">
        <f ca="1">IF(TODAY()&gt;=FN$2,INDEX(data_pull!$A:$AE,MATCH(FN$2,data_pull!$B:$B,0),MATCH($A50,data_pull!$2:$2,0)),FM50*(( 1+FN24/400)))</f>
        <v>310.7</v>
      </c>
      <c r="FO50" s="61">
        <f ca="1">IF(TODAY()&gt;=FO$2,INDEX(data_pull!$A:$AE,MATCH(FO$2,data_pull!$B:$B,0),MATCH($A50,data_pull!$2:$2,0)),FN50*(( 1+FO24/400)))</f>
        <v>325</v>
      </c>
      <c r="FP50" s="61">
        <f ca="1">IF(TODAY()&gt;=FP$2,INDEX(data_pull!$A:$AE,MATCH(FP$2,data_pull!$B:$B,0),MATCH($A50,data_pull!$2:$2,0)),FO50*(( 1+FP24/400)))</f>
        <v>332.9</v>
      </c>
      <c r="FQ50" s="61">
        <f ca="1">IF(TODAY()&gt;=FQ$2,INDEX(data_pull!$A:$AE,MATCH(FQ$2,data_pull!$B:$B,0),MATCH($A50,data_pull!$2:$2,0)),FP50*(( 1+FQ24/400)))</f>
        <v>332.8</v>
      </c>
      <c r="FR50" s="61">
        <f ca="1">IF(TODAY()&gt;=FR$2,INDEX(data_pull!$A:$AE,MATCH(FR$2,data_pull!$B:$B,0),MATCH($A50,data_pull!$2:$2,0)),FQ50*(( 1+FR24/400)))</f>
        <v>350.8</v>
      </c>
      <c r="FS50" s="61">
        <f ca="1">IF(TODAY()&gt;=FS$2,INDEX(data_pull!$A:$AE,MATCH(FS$2,data_pull!$B:$B,0),MATCH($A50,data_pull!$2:$2,0)),FR50*(( 1+FS24/400)))</f>
        <v>347.3</v>
      </c>
      <c r="FT50" s="61">
        <f ca="1">IF(TODAY()&gt;=FT$2,INDEX(data_pull!$A:$AE,MATCH(FT$2,data_pull!$B:$B,0),MATCH($A50,data_pull!$2:$2,0)),FS50*(( 1+FT24/400)))</f>
        <v>354.3</v>
      </c>
      <c r="FU50" s="61">
        <f ca="1">IF(TODAY()&gt;=FU$2,INDEX(data_pull!$A:$AE,MATCH(FU$2,data_pull!$B:$B,0),MATCH($A50,data_pull!$2:$2,0)),FT50*(( 1+FU24/400)))</f>
        <v>356.9</v>
      </c>
      <c r="FV50" s="61">
        <f ca="1">IF(TODAY()&gt;=FV$2,INDEX(data_pull!$A:$AE,MATCH(FV$2,data_pull!$B:$B,0),MATCH($A50,data_pull!$2:$2,0)),FU50*(( 1+FV24/400)))</f>
        <v>394.7</v>
      </c>
      <c r="FW50" s="61">
        <f ca="1">IF(TODAY()&gt;=FW$2,INDEX(data_pull!$A:$AE,MATCH(FW$2,data_pull!$B:$B,0),MATCH($A50,data_pull!$2:$2,0)),FV50*(( 1+FW24/400)))</f>
        <v>415.1</v>
      </c>
      <c r="FX50" s="61">
        <f ca="1">IF(TODAY()&gt;=FX$2,INDEX(data_pull!$A:$AE,MATCH(FX$2,data_pull!$B:$B,0),MATCH($A50,data_pull!$2:$2,0)),FW50*(( 1+FX24/400)))</f>
        <v>385.6</v>
      </c>
      <c r="FY50" s="61">
        <f ca="1">IF(TODAY()&gt;=FY$2,INDEX(data_pull!$A:$AE,MATCH(FY$2,data_pull!$B:$B,0),MATCH($A50,data_pull!$2:$2,0)),FX50*(( 1+FY24/400)))</f>
        <v>389.5</v>
      </c>
      <c r="FZ50" s="61">
        <f ca="1">IF(TODAY()&gt;=FZ$2,INDEX(data_pull!$A:$AE,MATCH(FZ$2,data_pull!$B:$B,0),MATCH($A50,data_pull!$2:$2,0)),FY50*(( 1+FZ24/400)))</f>
        <v>406.6</v>
      </c>
      <c r="GA50" s="61">
        <f ca="1">IF(TODAY()&gt;=GA$2,INDEX(data_pull!$A:$AE,MATCH(GA$2,data_pull!$B:$B,0),MATCH($A50,data_pull!$2:$2,0)),FZ50*(( 1+GA24/400)))</f>
        <v>410.6</v>
      </c>
      <c r="GB50" s="61">
        <f ca="1">IF(TODAY()&gt;=GB$2,INDEX(data_pull!$A:$AE,MATCH(GB$2,data_pull!$B:$B,0),MATCH($A50,data_pull!$2:$2,0)),GA50*(( 1+GB24/400)))</f>
        <v>379.8</v>
      </c>
      <c r="GC50" s="61">
        <f ca="1">IF(TODAY()&gt;=GC$2,INDEX(data_pull!$A:$AE,MATCH(GC$2,data_pull!$B:$B,0),MATCH($A50,data_pull!$2:$2,0)),GB50*(( 1+GC24/400)))</f>
        <v>346.5</v>
      </c>
      <c r="GD50" s="61">
        <f ca="1">IF(TODAY()&gt;=GD$2,INDEX(data_pull!$A:$AE,MATCH(GD$2,data_pull!$B:$B,0),MATCH($A50,data_pull!$2:$2,0)),GC50*(( 1+GD24/400)))</f>
        <v>373.4</v>
      </c>
      <c r="GE50" s="61">
        <f ca="1">IF(TODAY()&gt;=GE$2,INDEX(data_pull!$A:$AE,MATCH(GE$2,data_pull!$B:$B,0),MATCH($A50,data_pull!$2:$2,0)),GD50*(( 1+GE24/400)))</f>
        <v>373.9</v>
      </c>
      <c r="GF50" s="61">
        <f ca="1">IF(TODAY()&gt;=GF$2,INDEX(data_pull!$A:$AE,MATCH(GF$2,data_pull!$B:$B,0),MATCH($A50,data_pull!$2:$2,0)),GE50*(( 1+GF24/400)))</f>
        <v>400.5</v>
      </c>
      <c r="GG50" s="61">
        <f ca="1">IF(TODAY()&gt;=GG$2,INDEX(data_pull!$A:$AE,MATCH(GG$2,data_pull!$B:$B,0),MATCH($A50,data_pull!$2:$2,0)),GF50*(( 1+GG24/400)))</f>
        <v>376.1</v>
      </c>
      <c r="GH50" s="61">
        <f ca="1">IF(TODAY()&gt;=GH$2,INDEX(data_pull!$A:$AE,MATCH(GH$2,data_pull!$B:$B,0),MATCH($A50,data_pull!$2:$2,0)),GG50*(( 1+GH24/400)))</f>
        <v>336.2</v>
      </c>
      <c r="GI50" s="61">
        <f ca="1">IF(TODAY()&gt;=GI$2,INDEX(data_pull!$A:$AE,MATCH(GI$2,data_pull!$B:$B,0),MATCH($A50,data_pull!$2:$2,0)),GH50*(( 1+GI24/400)))</f>
        <v>343.7</v>
      </c>
      <c r="GJ50" s="61">
        <f ca="1">IF(TODAY()&gt;=GJ$2,INDEX(data_pull!$A:$AE,MATCH(GJ$2,data_pull!$B:$B,0),MATCH($A50,data_pull!$2:$2,0)),GI50*(( 1+GJ24/400)))</f>
        <v>349.9</v>
      </c>
      <c r="GK50" s="61">
        <f ca="1">IF(TODAY()&gt;=GK$2,INDEX(data_pull!$A:$AE,MATCH(GK$2,data_pull!$B:$B,0),MATCH($A50,data_pull!$2:$2,0)),GJ50*(( 1+GK24/400)))</f>
        <v>320.39999999999998</v>
      </c>
      <c r="GL50" s="61">
        <f ca="1">IF(TODAY()&gt;=GL$2,INDEX(data_pull!$A:$AE,MATCH(GL$2,data_pull!$B:$B,0),MATCH($A50,data_pull!$2:$2,0)),GK50*(( 1+GL24/400)))</f>
        <v>198.7</v>
      </c>
      <c r="GM50" s="61">
        <f ca="1">IF(TODAY()&gt;=GM$2,INDEX(data_pull!$A:$AE,MATCH(GM$2,data_pull!$B:$B,0),MATCH($A50,data_pull!$2:$2,0)),GL50*(( 1+GM24/400)))</f>
        <v>221.6</v>
      </c>
      <c r="GN50" s="61">
        <f ca="1">IF(TODAY()&gt;=GN$2,INDEX(data_pull!$A:$AE,MATCH(GN$2,data_pull!$B:$B,0),MATCH($A50,data_pull!$2:$2,0)),GM50*(( 1+GN24/400)))</f>
        <v>221.6</v>
      </c>
      <c r="GO50" s="61">
        <f ca="1">IF(TODAY()&gt;=GO$2,INDEX(data_pull!$A:$AE,MATCH(GO$2,data_pull!$B:$B,0),MATCH($A50,data_pull!$2:$2,0)),GN50*(( 1+GO24/400)))</f>
        <v>211.52528862954844</v>
      </c>
      <c r="GP50" s="61">
        <f ca="1">IF(TODAY()&gt;=GP$2,INDEX(data_pull!$A:$AE,MATCH(GP$2,data_pull!$B:$B,0),MATCH($A50,data_pull!$2:$2,0)),GO50*(( 1+GP24/400)))</f>
        <v>228.15892152246337</v>
      </c>
      <c r="GQ50" s="61">
        <f ca="1">IF(TODAY()&gt;=GQ$2,INDEX(data_pull!$A:$AE,MATCH(GQ$2,data_pull!$B:$B,0),MATCH($A50,data_pull!$2:$2,0)),GP50*(( 1+GQ24/400)))</f>
        <v>246.10056701760109</v>
      </c>
      <c r="GR50" s="61">
        <f ca="1">IF(TODAY()&gt;=GR$2,INDEX(data_pull!$A:$AE,MATCH(GR$2,data_pull!$B:$B,0),MATCH($A50,data_pull!$2:$2,0)),GQ50*(( 1+GR24/400)))</f>
        <v>265.45308279966514</v>
      </c>
      <c r="GS50" s="61">
        <f ca="1">IF(TODAY()&gt;=GS$2,INDEX(data_pull!$A:$AE,MATCH(GS$2,data_pull!$B:$B,0),MATCH($A50,data_pull!$2:$2,0)),GR50*(( 1+GS24/400)))</f>
        <v>286.32741493361209</v>
      </c>
      <c r="GT50" s="61">
        <f ca="1">IF(TODAY()&gt;=GT$2,INDEX(data_pull!$A:$AE,MATCH(GT$2,data_pull!$B:$B,0),MATCH($A50,data_pull!$2:$2,0)),GS50*(( 1+GT24/400)))</f>
        <v>297.65285127666101</v>
      </c>
      <c r="GU50" s="61">
        <f ca="1">IF(TODAY()&gt;=GU$2,INDEX(data_pull!$A:$AE,MATCH(GU$2,data_pull!$B:$B,0),MATCH($A50,data_pull!$2:$2,0)),GT50*(( 1+GU24/400)))</f>
        <v>309.42625558110893</v>
      </c>
      <c r="GV50" s="61">
        <f ca="1">IF(TODAY()&gt;=GV$2,INDEX(data_pull!$A:$AE,MATCH(GV$2,data_pull!$B:$B,0),MATCH($A50,data_pull!$2:$2,0)),GU50*(( 1+GV24/400)))</f>
        <v>321.66534683705578</v>
      </c>
      <c r="GW50" s="61">
        <f ca="1">IF(TODAY()&gt;=GW$2,INDEX(data_pull!$A:$AE,MATCH(GW$2,data_pull!$B:$B,0),MATCH($A50,data_pull!$2:$2,0)),GV50*(( 1+GW24/400)))</f>
        <v>334.38854489412097</v>
      </c>
      <c r="GX50" s="61">
        <f ca="1">IF(TODAY()&gt;=GX$2,INDEX(data_pull!$A:$AE,MATCH(GX$2,data_pull!$B:$B,0),MATCH($A50,data_pull!$2:$2,0)),GW50*(( 1+GX24/400)))</f>
        <v>338.51609964565392</v>
      </c>
      <c r="GY50" s="61">
        <f ca="1">IF(TODAY()&gt;=GY$2,INDEX(data_pull!$A:$AE,MATCH(GY$2,data_pull!$B:$B,0),MATCH($A50,data_pull!$2:$2,0)),GX50*(( 1+GY24/400)))</f>
        <v>342.69460323645495</v>
      </c>
      <c r="GZ50" s="61">
        <f ca="1">IF(TODAY()&gt;=GZ$2,INDEX(data_pull!$A:$AE,MATCH(GZ$2,data_pull!$B:$B,0),MATCH($A50,data_pull!$2:$2,0)),GY50*(( 1+GZ24/400)))</f>
        <v>346.92468455805408</v>
      </c>
      <c r="HA50" s="61">
        <f ca="1">IF(TODAY()&gt;=HA$2,INDEX(data_pull!$A:$AE,MATCH(HA$2,data_pull!$B:$B,0),MATCH($A50,data_pull!$2:$2,0)),GZ50*(( 1+HA24/400)))</f>
        <v>351.20698026475981</v>
      </c>
      <c r="HB50" s="61">
        <f ca="1">IF(TODAY()&gt;=HB$2,INDEX(data_pull!$A:$AE,MATCH(HB$2,data_pull!$B:$B,0),MATCH($A50,data_pull!$2:$2,0)),HA50*(( 1+HB24/400)))</f>
        <v>357.01335876383445</v>
      </c>
      <c r="HC50" s="61">
        <f ca="1">IF(TODAY()&gt;=HC$2,INDEX(data_pull!$A:$AE,MATCH(HC$2,data_pull!$B:$B,0),MATCH($A50,data_pull!$2:$2,0)),HB50*(( 1+HC24/400)))</f>
        <v>362.91573202716205</v>
      </c>
      <c r="HD50" s="61">
        <f ca="1">IF(TODAY()&gt;=HD$2,INDEX(data_pull!$A:$AE,MATCH(HD$2,data_pull!$B:$B,0),MATCH($A50,data_pull!$2:$2,0)),HC50*(( 1+HD24/400)))</f>
        <v>368.91568710160249</v>
      </c>
      <c r="HE50" s="61">
        <f ca="1">IF(TODAY()&gt;=HE$2,INDEX(data_pull!$A:$AE,MATCH(HE$2,data_pull!$B:$B,0),MATCH($A50,data_pull!$2:$2,0)),HD50*(( 1+HE24/400)))</f>
        <v>375.01483727208961</v>
      </c>
      <c r="HF50" s="61">
        <f ca="1">IF(TODAY()&gt;=HF$2,INDEX(data_pull!$A:$AE,MATCH(HF$2,data_pull!$B:$B,0),MATCH($A50,data_pull!$2:$2,0)),HE50*(( 1+HF24/400)))</f>
        <v>383.36456849100159</v>
      </c>
      <c r="HG50" s="61">
        <f ca="1">IF(TODAY()&gt;=HG$2,INDEX(data_pull!$A:$AE,MATCH(HG$2,data_pull!$B:$B,0),MATCH($A50,data_pull!$2:$2,0)),HF50*(( 1+HG24/400)))</f>
        <v>391.90020705143428</v>
      </c>
      <c r="HH50" s="61">
        <f ca="1">IF(TODAY()&gt;=HH$2,INDEX(data_pull!$A:$AE,MATCH(HH$2,data_pull!$B:$B,0),MATCH($A50,data_pull!$2:$2,0)),HG50*(( 1+HH24/400)))</f>
        <v>400.62589219316976</v>
      </c>
      <c r="HI50" s="61">
        <f ca="1">IF(TODAY()&gt;=HI$2,INDEX(data_pull!$A:$AE,MATCH(HI$2,data_pull!$B:$B,0),MATCH($A50,data_pull!$2:$2,0)),HH50*(( 1+HI24/400)))</f>
        <v>409.54585531644943</v>
      </c>
      <c r="HJ50" s="61">
        <f ca="1">IF(TODAY()&gt;=HJ$2,INDEX(data_pull!$A:$AE,MATCH(HJ$2,data_pull!$B:$B,0),MATCH($A50,data_pull!$2:$2,0)),HI50*(( 1+HJ24/400)))</f>
        <v>417.54822247011964</v>
      </c>
      <c r="HK50" s="61">
        <f ca="1">IF(TODAY()&gt;=HK$2,INDEX(data_pull!$A:$AE,MATCH(HK$2,data_pull!$B:$B,0),MATCH($A50,data_pull!$2:$2,0)),HJ50*(( 1+HK24/400)))</f>
        <v>425.70695277392514</v>
      </c>
      <c r="HL50" s="61">
        <f ca="1">IF(TODAY()&gt;=HL$2,INDEX(data_pull!$A:$AE,MATCH(HL$2,data_pull!$B:$B,0),MATCH($A50,data_pull!$2:$2,0)),HK50*(( 1+HL24/400)))</f>
        <v>434.02510150316772</v>
      </c>
      <c r="HM50" s="61">
        <f ca="1">IF(TODAY()&gt;=HM$2,INDEX(data_pull!$A:$AE,MATCH(HM$2,data_pull!$B:$B,0),MATCH($A50,data_pull!$2:$2,0)),HL50*(( 1+HM24/400)))</f>
        <v>442.5057836320434</v>
      </c>
      <c r="HN50" s="61">
        <f ca="1">IF(TODAY()&gt;=HN$2,INDEX(data_pull!$A:$AE,MATCH(HN$2,data_pull!$B:$B,0),MATCH($A50,data_pull!$2:$2,0)),HM50*(( 1+HN24/400)))</f>
        <v>448.74529854710312</v>
      </c>
      <c r="HO50" s="61">
        <f ca="1">IF(TODAY()&gt;=HO$2,INDEX(data_pull!$A:$AE,MATCH(HO$2,data_pull!$B:$B,0),MATCH($A50,data_pull!$2:$2,0)),HN50*(( 1+HO24/400)))</f>
        <v>455.07279320799961</v>
      </c>
      <c r="HP50" s="61">
        <f ca="1">IF(TODAY()&gt;=HP$2,INDEX(data_pull!$A:$AE,MATCH(HP$2,data_pull!$B:$B,0),MATCH($A50,data_pull!$2:$2,0)),HO50*(( 1+HP24/400)))</f>
        <v>461.48950816560631</v>
      </c>
      <c r="HQ50" s="61">
        <f ca="1">IF(TODAY()&gt;=HQ$2,INDEX(data_pull!$A:$AE,MATCH(HQ$2,data_pull!$B:$B,0),MATCH($A50,data_pull!$2:$2,0)),HP50*(( 1+HQ24/400)))</f>
        <v>467.99670146307795</v>
      </c>
      <c r="HR50" s="61">
        <f ca="1">IF(TODAY()&gt;=HR$2,INDEX(data_pull!$A:$AE,MATCH(HR$2,data_pull!$B:$B,0),MATCH($A50,data_pull!$2:$2,0)),HQ50*(( 1+HR24/400)))</f>
        <v>466.77203250678667</v>
      </c>
      <c r="HS50" s="61">
        <f ca="1">IF(TODAY()&gt;=HS$2,INDEX(data_pull!$A:$AE,MATCH(HS$2,data_pull!$B:$B,0),MATCH($A50,data_pull!$2:$2,0)),HR50*(( 1+HS24/400)))</f>
        <v>465.55056830396444</v>
      </c>
      <c r="HT50" s="61">
        <f ca="1">IF(TODAY()&gt;=HT$2,INDEX(data_pull!$A:$AE,MATCH(HT$2,data_pull!$B:$B,0),MATCH($A50,data_pull!$2:$2,0)),HS50*(( 1+HT24/400)))</f>
        <v>464.33230046830835</v>
      </c>
      <c r="HU50" s="61">
        <f ca="1">IF(TODAY()&gt;=HU$2,INDEX(data_pull!$A:$AE,MATCH(HU$2,data_pull!$B:$B,0),MATCH($A50,data_pull!$2:$2,0)),HT50*(( 1+HU24/400)))</f>
        <v>463.11722063546102</v>
      </c>
      <c r="HV50" s="61">
        <f ca="1">IF(TODAY()&gt;=HV$2,INDEX(data_pull!$A:$AE,MATCH(HV$2,data_pull!$B:$B,0),MATCH($A50,data_pull!$2:$2,0)),HU50*(( 1+HV24/400)))</f>
        <v>456.82798372438026</v>
      </c>
      <c r="HW50" s="61">
        <f ca="1">IF(TODAY()&gt;=HW$2,INDEX(data_pull!$A:$AE,MATCH(HW$2,data_pull!$B:$B,0),MATCH($A50,data_pull!$2:$2,0)),HV50*(( 1+HW24/400)))</f>
        <v>450.62415607722068</v>
      </c>
      <c r="HX50" s="61">
        <f ca="1">IF(TODAY()&gt;=HX$2,INDEX(data_pull!$A:$AE,MATCH(HX$2,data_pull!$B:$B,0),MATCH($A50,data_pull!$2:$2,0)),HW50*(( 1+HX24/400)))</f>
        <v>444.50457781680376</v>
      </c>
      <c r="HY50" s="61">
        <f ca="1">IF(TODAY()&gt;=HY$2,INDEX(data_pull!$A:$AE,MATCH(HY$2,data_pull!$B:$B,0),MATCH($A50,data_pull!$2:$2,0)),HX50*(( 1+HY24/400)))</f>
        <v>438.46810481734616</v>
      </c>
      <c r="HZ50" s="61">
        <f ca="1">IF(TODAY()&gt;=HZ$2,INDEX(data_pull!$A:$AE,MATCH(HZ$2,data_pull!$B:$B,0),MATCH($A50,data_pull!$2:$2,0)),HY50*(( 1+HZ24/400)))</f>
        <v>441.88113286679499</v>
      </c>
      <c r="IA50" s="61">
        <f ca="1">IF(TODAY()&gt;=IA$2,INDEX(data_pull!$A:$AE,MATCH(IA$2,data_pull!$B:$B,0),MATCH($A50,data_pull!$2:$2,0)),HZ50*(( 1+IA24/400)))</f>
        <v>445.32072786681181</v>
      </c>
      <c r="IB50" s="61">
        <f ca="1">IF(TODAY()&gt;=IB$2,INDEX(data_pull!$A:$AE,MATCH(IB$2,data_pull!$B:$B,0),MATCH($A50,data_pull!$2:$2,0)),IA50*(( 1+IB24/400)))</f>
        <v>448.78709661407458</v>
      </c>
      <c r="IC50" s="61">
        <f ca="1">IF(TODAY()&gt;=IC$2,INDEX(data_pull!$A:$AE,MATCH(IC$2,data_pull!$B:$B,0),MATCH($A50,data_pull!$2:$2,0)),IB50*(( 1+IC24/400)))</f>
        <v>452.28044751496304</v>
      </c>
      <c r="ID50" s="61"/>
    </row>
    <row r="51" spans="1:238">
      <c r="A51" s="73" t="s">
        <v>224</v>
      </c>
      <c r="B51" s="61">
        <f ca="1">IF(TODAY()&gt;=B$2,INDEX(data_pull!$A:$AE,MATCH(B$2,data_pull!$B:$B,0),MATCH($A51,data_pull!$2:$2,0)),#REF!*(( 1+B25/400)))</f>
        <v>3.4</v>
      </c>
      <c r="C51" s="61">
        <f ca="1">IF(TODAY()&gt;=C$2,INDEX(data_pull!$A:$AE,MATCH(C$2,data_pull!$B:$B,0),MATCH($A51,data_pull!$2:$2,0)),#REF!*(( 1+C25/400)))</f>
        <v>3.5</v>
      </c>
      <c r="D51" s="61">
        <f ca="1">IF(TODAY()&gt;=D$2,INDEX(data_pull!$A:$AE,MATCH(D$2,data_pull!$B:$B,0),MATCH($A51,data_pull!$2:$2,0)),#REF!*(( 1+D25/400)))</f>
        <v>3.6</v>
      </c>
      <c r="E51" s="61">
        <f ca="1">IF(TODAY()&gt;=E$2,INDEX(data_pull!$A:$AE,MATCH(E$2,data_pull!$B:$B,0),MATCH($A51,data_pull!$2:$2,0)),#REF!*(( 1+E25/400)))</f>
        <v>3.5</v>
      </c>
      <c r="F51" s="61">
        <f ca="1">IF(TODAY()&gt;=F$2,INDEX(data_pull!$A:$AE,MATCH(F$2,data_pull!$B:$B,0),MATCH($A51,data_pull!$2:$2,0)),#REF!*(( 1+F25/400)))</f>
        <v>3.4</v>
      </c>
      <c r="G51" s="61">
        <f ca="1">IF(TODAY()&gt;=G$2,INDEX(data_pull!$A:$AE,MATCH(G$2,data_pull!$B:$B,0),MATCH($A51,data_pull!$2:$2,0)),#REF!*(( 1+G25/400)))</f>
        <v>3.3</v>
      </c>
      <c r="H51" s="61">
        <f ca="1">IF(TODAY()&gt;=H$2,INDEX(data_pull!$A:$AE,MATCH(H$2,data_pull!$B:$B,0),MATCH($A51,data_pull!$2:$2,0)),#REF!*(( 1+H25/400)))</f>
        <v>3.4</v>
      </c>
      <c r="I51" s="61">
        <f ca="1">IF(TODAY()&gt;=I$2,INDEX(data_pull!$A:$AE,MATCH(I$2,data_pull!$B:$B,0),MATCH($A51,data_pull!$2:$2,0)),#REF!*(( 1+I25/400)))</f>
        <v>3.4</v>
      </c>
      <c r="J51" s="61">
        <f ca="1">IF(TODAY()&gt;=J$2,INDEX(data_pull!$A:$AE,MATCH(J$2,data_pull!$B:$B,0),MATCH($A51,data_pull!$2:$2,0)),#REF!*(( 1+J25/400)))</f>
        <v>3.2</v>
      </c>
      <c r="K51" s="61">
        <f ca="1">IF(TODAY()&gt;=K$2,INDEX(data_pull!$A:$AE,MATCH(K$2,data_pull!$B:$B,0),MATCH($A51,data_pull!$2:$2,0)),#REF!*(( 1+K25/400)))</f>
        <v>3.2</v>
      </c>
      <c r="L51" s="61">
        <f ca="1">IF(TODAY()&gt;=L$2,INDEX(data_pull!$A:$AE,MATCH(L$2,data_pull!$B:$B,0),MATCH($A51,data_pull!$2:$2,0)),#REF!*(( 1+L25/400)))</f>
        <v>3.2</v>
      </c>
      <c r="M51" s="61">
        <f ca="1">IF(TODAY()&gt;=M$2,INDEX(data_pull!$A:$AE,MATCH(M$2,data_pull!$B:$B,0),MATCH($A51,data_pull!$2:$2,0)),#REF!*(( 1+M25/400)))</f>
        <v>3.3</v>
      </c>
      <c r="N51" s="61">
        <f ca="1">IF(TODAY()&gt;=N$2,INDEX(data_pull!$A:$AE,MATCH(N$2,data_pull!$B:$B,0),MATCH($A51,data_pull!$2:$2,0)),#REF!*(( 1+N25/400)))</f>
        <v>3.7</v>
      </c>
      <c r="O51" s="61">
        <f ca="1">IF(TODAY()&gt;=O$2,INDEX(data_pull!$A:$AE,MATCH(O$2,data_pull!$B:$B,0),MATCH($A51,data_pull!$2:$2,0)),#REF!*(( 1+O25/400)))</f>
        <v>4.2</v>
      </c>
      <c r="P51" s="61">
        <f ca="1">IF(TODAY()&gt;=P$2,INDEX(data_pull!$A:$AE,MATCH(P$2,data_pull!$B:$B,0),MATCH($A51,data_pull!$2:$2,0)),#REF!*(( 1+P25/400)))</f>
        <v>4.5999999999999996</v>
      </c>
      <c r="Q51" s="61">
        <f ca="1">IF(TODAY()&gt;=Q$2,INDEX(data_pull!$A:$AE,MATCH(Q$2,data_pull!$B:$B,0),MATCH($A51,data_pull!$2:$2,0)),#REF!*(( 1+Q25/400)))</f>
        <v>4.9000000000000004</v>
      </c>
      <c r="R51" s="61">
        <f ca="1">IF(TODAY()&gt;=R$2,INDEX(data_pull!$A:$AE,MATCH(R$2,data_pull!$B:$B,0),MATCH($A51,data_pull!$2:$2,0)),#REF!*(( 1+R25/400)))</f>
        <v>5.0999999999999996</v>
      </c>
      <c r="S51" s="61">
        <f ca="1">IF(TODAY()&gt;=S$2,INDEX(data_pull!$A:$AE,MATCH(S$2,data_pull!$B:$B,0),MATCH($A51,data_pull!$2:$2,0)),#REF!*(( 1+S25/400)))</f>
        <v>5.5</v>
      </c>
      <c r="T51" s="61">
        <f ca="1">IF(TODAY()&gt;=T$2,INDEX(data_pull!$A:$AE,MATCH(T$2,data_pull!$B:$B,0),MATCH($A51,data_pull!$2:$2,0)),#REF!*(( 1+T25/400)))</f>
        <v>5.8</v>
      </c>
      <c r="U51" s="61">
        <f ca="1">IF(TODAY()&gt;=U$2,INDEX(data_pull!$A:$AE,MATCH(U$2,data_pull!$B:$B,0),MATCH($A51,data_pull!$2:$2,0)),#REF!*(( 1+U25/400)))</f>
        <v>5.8</v>
      </c>
      <c r="V51" s="61">
        <f ca="1">IF(TODAY()&gt;=V$2,INDEX(data_pull!$A:$AE,MATCH(V$2,data_pull!$B:$B,0),MATCH($A51,data_pull!$2:$2,0)),U51*(( 1+V25/400)))</f>
        <v>5.5</v>
      </c>
      <c r="W51" s="61">
        <f ca="1">IF(TODAY()&gt;=W$2,INDEX(data_pull!$A:$AE,MATCH(W$2,data_pull!$B:$B,0),MATCH($A51,data_pull!$2:$2,0)),V51*(( 1+W25/400)))</f>
        <v>5.4</v>
      </c>
      <c r="X51" s="61">
        <f ca="1">IF(TODAY()&gt;=X$2,INDEX(data_pull!$A:$AE,MATCH(X$2,data_pull!$B:$B,0),MATCH($A51,data_pull!$2:$2,0)),W51*(( 1+X25/400)))</f>
        <v>5.2</v>
      </c>
      <c r="Y51" s="61">
        <f ca="1">IF(TODAY()&gt;=Y$2,INDEX(data_pull!$A:$AE,MATCH(Y$2,data_pull!$B:$B,0),MATCH($A51,data_pull!$2:$2,0)),X51*(( 1+Y25/400)))</f>
        <v>5.5</v>
      </c>
      <c r="Z51" s="61">
        <f ca="1">IF(TODAY()&gt;=Z$2,INDEX(data_pull!$A:$AE,MATCH(Z$2,data_pull!$B:$B,0),MATCH($A51,data_pull!$2:$2,0)),Y51*(( 1+Z25/400)))</f>
        <v>5.8</v>
      </c>
      <c r="AA51" s="61">
        <f ca="1">IF(TODAY()&gt;=AA$2,INDEX(data_pull!$A:$AE,MATCH(AA$2,data_pull!$B:$B,0),MATCH($A51,data_pull!$2:$2,0)),Z51*(( 1+AA25/400)))</f>
        <v>5.8</v>
      </c>
      <c r="AB51" s="61">
        <f ca="1">IF(TODAY()&gt;=AB$2,INDEX(data_pull!$A:$AE,MATCH(AB$2,data_pull!$B:$B,0),MATCH($A51,data_pull!$2:$2,0)),AA51*(( 1+AB25/400)))</f>
        <v>5.9</v>
      </c>
      <c r="AC51" s="61">
        <f ca="1">IF(TODAY()&gt;=AC$2,INDEX(data_pull!$A:$AE,MATCH(AC$2,data_pull!$B:$B,0),MATCH($A51,data_pull!$2:$2,0)),AB51*(( 1+AC25/400)))</f>
        <v>6</v>
      </c>
      <c r="AD51" s="61">
        <f ca="1">IF(TODAY()&gt;=AD$2,INDEX(data_pull!$A:$AE,MATCH(AD$2,data_pull!$B:$B,0),MATCH($A51,data_pull!$2:$2,0)),AC51*(( 1+AD25/400)))</f>
        <v>5.9</v>
      </c>
      <c r="AE51" s="61">
        <f ca="1">IF(TODAY()&gt;=AE$2,INDEX(data_pull!$A:$AE,MATCH(AE$2,data_pull!$B:$B,0),MATCH($A51,data_pull!$2:$2,0)),AD51*(( 1+AE25/400)))</f>
        <v>6</v>
      </c>
      <c r="AF51" s="61">
        <f ca="1">IF(TODAY()&gt;=AF$2,INDEX(data_pull!$A:$AE,MATCH(AF$2,data_pull!$B:$B,0),MATCH($A51,data_pull!$2:$2,0)),AE51*(( 1+AF25/400)))</f>
        <v>5.9</v>
      </c>
      <c r="AG51" s="61">
        <f ca="1">IF(TODAY()&gt;=AG$2,INDEX(data_pull!$A:$AE,MATCH(AG$2,data_pull!$B:$B,0),MATCH($A51,data_pull!$2:$2,0)),AF51*(( 1+AG25/400)))</f>
        <v>6</v>
      </c>
      <c r="AH51" s="61">
        <f ca="1">IF(TODAY()&gt;=AH$2,INDEX(data_pull!$A:$AE,MATCH(AH$2,data_pull!$B:$B,0),MATCH($A51,data_pull!$2:$2,0)),AG51*(( 1+AH25/400)))</f>
        <v>6.3</v>
      </c>
      <c r="AI51" s="61">
        <f ca="1">IF(TODAY()&gt;=AI$2,INDEX(data_pull!$A:$AE,MATCH(AI$2,data_pull!$B:$B,0),MATCH($A51,data_pull!$2:$2,0)),AH51*(( 1+AI25/400)))</f>
        <v>6.6</v>
      </c>
      <c r="AJ51" s="61">
        <f ca="1">IF(TODAY()&gt;=AJ$2,INDEX(data_pull!$A:$AE,MATCH(AJ$2,data_pull!$B:$B,0),MATCH($A51,data_pull!$2:$2,0)),AI51*(( 1+AJ25/400)))</f>
        <v>7.2</v>
      </c>
      <c r="AK51" s="61">
        <f ca="1">IF(TODAY()&gt;=AK$2,INDEX(data_pull!$A:$AE,MATCH(AK$2,data_pull!$B:$B,0),MATCH($A51,data_pull!$2:$2,0)),AJ51*(( 1+AK25/400)))</f>
        <v>7.9</v>
      </c>
      <c r="AL51" s="61">
        <f ca="1">IF(TODAY()&gt;=AL$2,INDEX(data_pull!$A:$AE,MATCH(AL$2,data_pull!$B:$B,0),MATCH($A51,data_pull!$2:$2,0)),AK51*(( 1+AL25/400)))</f>
        <v>8.1999999999999993</v>
      </c>
      <c r="AM51" s="61">
        <f ca="1">IF(TODAY()&gt;=AM$2,INDEX(data_pull!$A:$AE,MATCH(AM$2,data_pull!$B:$B,0),MATCH($A51,data_pull!$2:$2,0)),AL51*(( 1+AM25/400)))</f>
        <v>8.8000000000000007</v>
      </c>
      <c r="AN51" s="61">
        <f ca="1">IF(TODAY()&gt;=AN$2,INDEX(data_pull!$A:$AE,MATCH(AN$2,data_pull!$B:$B,0),MATCH($A51,data_pull!$2:$2,0)),AM51*(( 1+AN25/400)))</f>
        <v>9.5</v>
      </c>
      <c r="AO51" s="61">
        <f ca="1">IF(TODAY()&gt;=AO$2,INDEX(data_pull!$A:$AE,MATCH(AO$2,data_pull!$B:$B,0),MATCH($A51,data_pull!$2:$2,0)),AN51*(( 1+AO25/400)))</f>
        <v>10.6</v>
      </c>
      <c r="AP51" s="61">
        <f ca="1">IF(TODAY()&gt;=AP$2,INDEX(data_pull!$A:$AE,MATCH(AP$2,data_pull!$B:$B,0),MATCH($A51,data_pull!$2:$2,0)),AO51*(( 1+AP25/400)))</f>
        <v>11.6</v>
      </c>
      <c r="AQ51" s="61">
        <f ca="1">IF(TODAY()&gt;=AQ$2,INDEX(data_pull!$A:$AE,MATCH(AQ$2,data_pull!$B:$B,0),MATCH($A51,data_pull!$2:$2,0)),AP51*(( 1+AQ25/400)))</f>
        <v>12.3</v>
      </c>
      <c r="AR51" s="61">
        <f ca="1">IF(TODAY()&gt;=AR$2,INDEX(data_pull!$A:$AE,MATCH(AR$2,data_pull!$B:$B,0),MATCH($A51,data_pull!$2:$2,0)),AQ51*(( 1+AR25/400)))</f>
        <v>11</v>
      </c>
      <c r="AS51" s="61">
        <f ca="1">IF(TODAY()&gt;=AS$2,INDEX(data_pull!$A:$AE,MATCH(AS$2,data_pull!$B:$B,0),MATCH($A51,data_pull!$2:$2,0)),AR51*(( 1+AS25/400)))</f>
        <v>11.9</v>
      </c>
      <c r="AT51" s="61">
        <f ca="1">IF(TODAY()&gt;=AT$2,INDEX(data_pull!$A:$AE,MATCH(AT$2,data_pull!$B:$B,0),MATCH($A51,data_pull!$2:$2,0)),#REF!*(( 1+AT25/400)))</f>
        <v>13</v>
      </c>
      <c r="AU51" s="61">
        <f ca="1">IF(TODAY()&gt;=AU$2,INDEX(data_pull!$A:$AE,MATCH(AU$2,data_pull!$B:$B,0),MATCH($A51,data_pull!$2:$2,0)),#REF!*(( 1+AU25/400)))</f>
        <v>13.6</v>
      </c>
      <c r="AV51" s="61">
        <f ca="1">IF(TODAY()&gt;=AV$2,INDEX(data_pull!$A:$AE,MATCH(AV$2,data_pull!$B:$B,0),MATCH($A51,data_pull!$2:$2,0)),#REF!*(( 1+AV25/400)))</f>
        <v>14.5</v>
      </c>
      <c r="AW51" s="61">
        <f ca="1">IF(TODAY()&gt;=AW$2,INDEX(data_pull!$A:$AE,MATCH(AW$2,data_pull!$B:$B,0),MATCH($A51,data_pull!$2:$2,0)),#REF!*(( 1+AW25/400)))</f>
        <v>15</v>
      </c>
      <c r="AX51" s="61">
        <f ca="1">IF(TODAY()&gt;=AX$2,INDEX(data_pull!$A:$AE,MATCH(AX$2,data_pull!$B:$B,0),MATCH($A51,data_pull!$2:$2,0)),#REF!*(( 1+AX25/400)))</f>
        <v>15.1</v>
      </c>
      <c r="AY51" s="61">
        <f ca="1">IF(TODAY()&gt;=AY$2,INDEX(data_pull!$A:$AE,MATCH(AY$2,data_pull!$B:$B,0),MATCH($A51,data_pull!$2:$2,0)),#REF!*(( 1+AY25/400)))</f>
        <v>15.7</v>
      </c>
      <c r="AZ51" s="61">
        <f ca="1">IF(TODAY()&gt;=AZ$2,INDEX(data_pull!$A:$AE,MATCH(AZ$2,data_pull!$B:$B,0),MATCH($A51,data_pull!$2:$2,0)),#REF!*(( 1+AZ25/400)))</f>
        <v>15.4</v>
      </c>
      <c r="BA51" s="61">
        <f ca="1">IF(TODAY()&gt;=BA$2,INDEX(data_pull!$A:$AE,MATCH(BA$2,data_pull!$B:$B,0),MATCH($A51,data_pull!$2:$2,0)),#REF!*(( 1+BA25/400)))</f>
        <v>14.6</v>
      </c>
      <c r="BB51" s="61">
        <f ca="1">IF(TODAY()&gt;=BB$2,INDEX(data_pull!$A:$AE,MATCH(BB$2,data_pull!$B:$B,0),MATCH($A51,data_pull!$2:$2,0)),#REF!*(( 1+BB25/400)))</f>
        <v>13.9</v>
      </c>
      <c r="BC51" s="61">
        <f ca="1">IF(TODAY()&gt;=BC$2,INDEX(data_pull!$A:$AE,MATCH(BC$2,data_pull!$B:$B,0),MATCH($A51,data_pull!$2:$2,0)),#REF!*(( 1+BC25/400)))</f>
        <v>13.9</v>
      </c>
      <c r="BD51" s="61">
        <f ca="1">IF(TODAY()&gt;=BD$2,INDEX(data_pull!$A:$AE,MATCH(BD$2,data_pull!$B:$B,0),MATCH($A51,data_pull!$2:$2,0)),#REF!*(( 1+BD25/400)))</f>
        <v>14.3</v>
      </c>
      <c r="BE51" s="61">
        <f ca="1">IF(TODAY()&gt;=BE$2,INDEX(data_pull!$A:$AE,MATCH(BE$2,data_pull!$B:$B,0),MATCH($A51,data_pull!$2:$2,0)),#REF!*(( 1+BE25/400)))</f>
        <v>14.8</v>
      </c>
      <c r="BF51" s="61">
        <f ca="1">IF(TODAY()&gt;=BF$2,INDEX(data_pull!$A:$AE,MATCH(BF$2,data_pull!$B:$B,0),MATCH($A51,data_pull!$2:$2,0)),#REF!*(( 1+BF25/400)))</f>
        <v>15.4</v>
      </c>
      <c r="BG51" s="61">
        <f ca="1">IF(TODAY()&gt;=BG$2,INDEX(data_pull!$A:$AE,MATCH(BG$2,data_pull!$B:$B,0),MATCH($A51,data_pull!$2:$2,0)),#REF!*(( 1+BG25/400)))</f>
        <v>15.7</v>
      </c>
      <c r="BH51" s="61">
        <f ca="1">IF(TODAY()&gt;=BH$2,INDEX(data_pull!$A:$AE,MATCH(BH$2,data_pull!$B:$B,0),MATCH($A51,data_pull!$2:$2,0)),#REF!*(( 1+BH25/400)))</f>
        <v>16.3</v>
      </c>
      <c r="BI51" s="61">
        <f ca="1">IF(TODAY()&gt;=BI$2,INDEX(data_pull!$A:$AE,MATCH(BI$2,data_pull!$B:$B,0),MATCH($A51,data_pull!$2:$2,0)),#REF!*(( 1+BI25/400)))</f>
        <v>16.7</v>
      </c>
      <c r="BJ51" s="61">
        <f ca="1">IF(TODAY()&gt;=BJ$2,INDEX(data_pull!$A:$AE,MATCH(BJ$2,data_pull!$B:$B,0),MATCH($A51,data_pull!$2:$2,0)),#REF!*(( 1+BJ25/400)))</f>
        <v>18.2</v>
      </c>
      <c r="BK51" s="61">
        <f ca="1">IF(TODAY()&gt;=BK$2,INDEX(data_pull!$A:$AE,MATCH(BK$2,data_pull!$B:$B,0),MATCH($A51,data_pull!$2:$2,0)),#REF!*(( 1+BK25/400)))</f>
        <v>18.2</v>
      </c>
      <c r="BL51" s="61">
        <f ca="1">IF(TODAY()&gt;=BL$2,INDEX(data_pull!$A:$AE,MATCH(BL$2,data_pull!$B:$B,0),MATCH($A51,data_pull!$2:$2,0)),#REF!*(( 1+BL25/400)))</f>
        <v>17.5</v>
      </c>
      <c r="BM51" s="61">
        <f ca="1">IF(TODAY()&gt;=BM$2,INDEX(data_pull!$A:$AE,MATCH(BM$2,data_pull!$B:$B,0),MATCH($A51,data_pull!$2:$2,0)),#REF!*(( 1+BM25/400)))</f>
        <v>17.3</v>
      </c>
      <c r="BN51" s="61">
        <f ca="1">IF(TODAY()&gt;=BN$2,INDEX(data_pull!$A:$AE,MATCH(BN$2,data_pull!$B:$B,0),MATCH($A51,data_pull!$2:$2,0)),BM51*(( 1+BN25/400)))</f>
        <v>18.7</v>
      </c>
      <c r="BO51" s="61">
        <f ca="1">IF(TODAY()&gt;=BO$2,INDEX(data_pull!$A:$AE,MATCH(BO$2,data_pull!$B:$B,0),MATCH($A51,data_pull!$2:$2,0)),BN51*(( 1+BO25/400)))</f>
        <v>17.899999999999999</v>
      </c>
      <c r="BP51" s="61">
        <f ca="1">IF(TODAY()&gt;=BP$2,INDEX(data_pull!$A:$AE,MATCH(BP$2,data_pull!$B:$B,0),MATCH($A51,data_pull!$2:$2,0)),BO51*(( 1+BP25/400)))</f>
        <v>17.3</v>
      </c>
      <c r="BQ51" s="61">
        <f ca="1">IF(TODAY()&gt;=BQ$2,INDEX(data_pull!$A:$AE,MATCH(BQ$2,data_pull!$B:$B,0),MATCH($A51,data_pull!$2:$2,0)),BP51*(( 1+BQ25/400)))</f>
        <v>17.2</v>
      </c>
      <c r="BR51" s="61">
        <f ca="1">IF(TODAY()&gt;=BR$2,INDEX(data_pull!$A:$AE,MATCH(BR$2,data_pull!$B:$B,0),MATCH($A51,data_pull!$2:$2,0)),BQ51*(( 1+BR25/400)))</f>
        <v>17.2</v>
      </c>
      <c r="BS51" s="61">
        <f ca="1">IF(TODAY()&gt;=BS$2,INDEX(data_pull!$A:$AE,MATCH(BS$2,data_pull!$B:$B,0),MATCH($A51,data_pull!$2:$2,0)),BR51*(( 1+BS25/400)))</f>
        <v>17.7</v>
      </c>
      <c r="BT51" s="61">
        <f ca="1">IF(TODAY()&gt;=BT$2,INDEX(data_pull!$A:$AE,MATCH(BT$2,data_pull!$B:$B,0),MATCH($A51,data_pull!$2:$2,0)),BS51*(( 1+BT25/400)))</f>
        <v>18</v>
      </c>
      <c r="BU51" s="61">
        <f ca="1">IF(TODAY()&gt;=BU$2,INDEX(data_pull!$A:$AE,MATCH(BU$2,data_pull!$B:$B,0),MATCH($A51,data_pull!$2:$2,0)),BT51*(( 1+BU25/400)))</f>
        <v>18.100000000000001</v>
      </c>
      <c r="BV51" s="61">
        <f ca="1">IF(TODAY()&gt;=BV$2,INDEX(data_pull!$A:$AE,MATCH(BV$2,data_pull!$B:$B,0),MATCH($A51,data_pull!$2:$2,0)),BU51*(( 1+BV25/400)))</f>
        <v>16.7</v>
      </c>
      <c r="BW51" s="61">
        <f ca="1">IF(TODAY()&gt;=BW$2,INDEX(data_pull!$A:$AE,MATCH(BW$2,data_pull!$B:$B,0),MATCH($A51,data_pull!$2:$2,0)),BV51*(( 1+BW25/400)))</f>
        <v>16.600000000000001</v>
      </c>
      <c r="BX51" s="61">
        <f ca="1">IF(TODAY()&gt;=BX$2,INDEX(data_pull!$A:$AE,MATCH(BX$2,data_pull!$B:$B,0),MATCH($A51,data_pull!$2:$2,0)),BW51*(( 1+BX25/400)))</f>
        <v>17.5</v>
      </c>
      <c r="BY51" s="61">
        <f ca="1">IF(TODAY()&gt;=BY$2,INDEX(data_pull!$A:$AE,MATCH(BY$2,data_pull!$B:$B,0),MATCH($A51,data_pull!$2:$2,0)),BX51*(( 1+BY25/400)))</f>
        <v>18.600000000000001</v>
      </c>
      <c r="BZ51" s="61">
        <f ca="1">IF(TODAY()&gt;=BZ$2,INDEX(data_pull!$A:$AE,MATCH(BZ$2,data_pull!$B:$B,0),MATCH($A51,data_pull!$2:$2,0)),BY51*(( 1+BZ25/400)))</f>
        <v>21.2</v>
      </c>
      <c r="CA51" s="61">
        <f ca="1">IF(TODAY()&gt;=CA$2,INDEX(data_pull!$A:$AE,MATCH(CA$2,data_pull!$B:$B,0),MATCH($A51,data_pull!$2:$2,0)),BZ51*(( 1+CA25/400)))</f>
        <v>22.1</v>
      </c>
      <c r="CB51" s="61">
        <f ca="1">IF(TODAY()&gt;=CB$2,INDEX(data_pull!$A:$AE,MATCH(CB$2,data_pull!$B:$B,0),MATCH($A51,data_pull!$2:$2,0)),CA51*(( 1+CB25/400)))</f>
        <v>21.5</v>
      </c>
      <c r="CC51" s="61">
        <f ca="1">IF(TODAY()&gt;=CC$2,INDEX(data_pull!$A:$AE,MATCH(CC$2,data_pull!$B:$B,0),MATCH($A51,data_pull!$2:$2,0)),CB51*(( 1+CC25/400)))</f>
        <v>21.8</v>
      </c>
      <c r="CD51" s="61">
        <f ca="1">IF(TODAY()&gt;=CD$2,INDEX(data_pull!$A:$AE,MATCH(CD$2,data_pull!$B:$B,0),MATCH($A51,data_pull!$2:$2,0)),CC51*(( 1+CD25/400)))</f>
        <v>22.6</v>
      </c>
      <c r="CE51" s="61">
        <f ca="1">IF(TODAY()&gt;=CE$2,INDEX(data_pull!$A:$AE,MATCH(CE$2,data_pull!$B:$B,0),MATCH($A51,data_pull!$2:$2,0)),CD51*(( 1+CE25/400)))</f>
        <v>23.2</v>
      </c>
      <c r="CF51" s="61">
        <f ca="1">IF(TODAY()&gt;=CF$2,INDEX(data_pull!$A:$AE,MATCH(CF$2,data_pull!$B:$B,0),MATCH($A51,data_pull!$2:$2,0)),CE51*(( 1+CF25/400)))</f>
        <v>24.7</v>
      </c>
      <c r="CG51" s="61">
        <f ca="1">IF(TODAY()&gt;=CG$2,INDEX(data_pull!$A:$AE,MATCH(CG$2,data_pull!$B:$B,0),MATCH($A51,data_pull!$2:$2,0)),CF51*(( 1+CG25/400)))</f>
        <v>24</v>
      </c>
      <c r="CH51" s="61">
        <f ca="1">IF(TODAY()&gt;=CH$2,INDEX(data_pull!$A:$AE,MATCH(CH$2,data_pull!$B:$B,0),MATCH($A51,data_pull!$2:$2,0)),CG51*(( 1+CH25/400)))</f>
        <v>21.5</v>
      </c>
      <c r="CI51" s="61">
        <f ca="1">IF(TODAY()&gt;=CI$2,INDEX(data_pull!$A:$AE,MATCH(CI$2,data_pull!$B:$B,0),MATCH($A51,data_pull!$2:$2,0)),CH51*(( 1+CI25/400)))</f>
        <v>20.8</v>
      </c>
      <c r="CJ51" s="61">
        <f ca="1">IF(TODAY()&gt;=CJ$2,INDEX(data_pull!$A:$AE,MATCH(CJ$2,data_pull!$B:$B,0),MATCH($A51,data_pull!$2:$2,0)),CI51*(( 1+CJ25/400)))</f>
        <v>20.5</v>
      </c>
      <c r="CK51" s="61">
        <f ca="1">IF(TODAY()&gt;=CK$2,INDEX(data_pull!$A:$AE,MATCH(CK$2,data_pull!$B:$B,0),MATCH($A51,data_pull!$2:$2,0)),CJ51*(( 1+CK25/400)))</f>
        <v>20.3</v>
      </c>
      <c r="CL51" s="61">
        <f ca="1">IF(TODAY()&gt;=CL$2,INDEX(data_pull!$A:$AE,MATCH(CL$2,data_pull!$B:$B,0),MATCH($A51,data_pull!$2:$2,0)),#REF!*(( 1+CL25/400)))</f>
        <v>17.8</v>
      </c>
      <c r="CM51" s="61">
        <f ca="1">IF(TODAY()&gt;=CM$2,INDEX(data_pull!$A:$AE,MATCH(CM$2,data_pull!$B:$B,0),MATCH($A51,data_pull!$2:$2,0)),#REF!*(( 1+CM25/400)))</f>
        <v>17.399999999999999</v>
      </c>
      <c r="CN51" s="61">
        <f ca="1">IF(TODAY()&gt;=CN$2,INDEX(data_pull!$A:$AE,MATCH(CN$2,data_pull!$B:$B,0),MATCH($A51,data_pull!$2:$2,0)),#REF!*(( 1+CN25/400)))</f>
        <v>16.2</v>
      </c>
      <c r="CO51" s="61">
        <f ca="1">IF(TODAY()&gt;=CO$2,INDEX(data_pull!$A:$AE,MATCH(CO$2,data_pull!$B:$B,0),MATCH($A51,data_pull!$2:$2,0)),#REF!*(( 1+CO25/400)))</f>
        <v>15.7</v>
      </c>
      <c r="CP51" s="61">
        <f ca="1">IF(TODAY()&gt;=CP$2,INDEX(data_pull!$A:$AE,MATCH(CP$2,data_pull!$B:$B,0),MATCH($A51,data_pull!$2:$2,0)),#REF!*(( 1+CP25/400)))</f>
        <v>16.399999999999999</v>
      </c>
      <c r="CQ51" s="61">
        <f ca="1">IF(TODAY()&gt;=CQ$2,INDEX(data_pull!$A:$AE,MATCH(CQ$2,data_pull!$B:$B,0),MATCH($A51,data_pull!$2:$2,0)),#REF!*(( 1+CQ25/400)))</f>
        <v>16</v>
      </c>
      <c r="CR51" s="61">
        <f ca="1">IF(TODAY()&gt;=CR$2,INDEX(data_pull!$A:$AE,MATCH(CR$2,data_pull!$B:$B,0),MATCH($A51,data_pull!$2:$2,0)),#REF!*(( 1+CR25/400)))</f>
        <v>15.7</v>
      </c>
      <c r="CS51" s="61">
        <f ca="1">IF(TODAY()&gt;=CS$2,INDEX(data_pull!$A:$AE,MATCH(CS$2,data_pull!$B:$B,0),MATCH($A51,data_pull!$2:$2,0)),#REF!*(( 1+CS25/400)))</f>
        <v>15.8</v>
      </c>
      <c r="CT51" s="61">
        <f ca="1">IF(TODAY()&gt;=CT$2,INDEX(data_pull!$A:$AE,MATCH(CT$2,data_pull!$B:$B,0),MATCH($A51,data_pull!$2:$2,0)),#REF!*(( 1+CT25/400)))</f>
        <v>18.600000000000001</v>
      </c>
      <c r="CU51" s="61">
        <f ca="1">IF(TODAY()&gt;=CU$2,INDEX(data_pull!$A:$AE,MATCH(CU$2,data_pull!$B:$B,0),MATCH($A51,data_pull!$2:$2,0)),#REF!*(( 1+CU25/400)))</f>
        <v>19.5</v>
      </c>
      <c r="CV51" s="61">
        <f ca="1">IF(TODAY()&gt;=CV$2,INDEX(data_pull!$A:$AE,MATCH(CV$2,data_pull!$B:$B,0),MATCH($A51,data_pull!$2:$2,0)),#REF!*(( 1+CV25/400)))</f>
        <v>20.9</v>
      </c>
      <c r="CW51" s="61">
        <f ca="1">IF(TODAY()&gt;=CW$2,INDEX(data_pull!$A:$AE,MATCH(CW$2,data_pull!$B:$B,0),MATCH($A51,data_pull!$2:$2,0)),#REF!*(( 1+CW25/400)))</f>
        <v>22.9</v>
      </c>
      <c r="CX51" s="61">
        <f ca="1">IF(TODAY()&gt;=CX$2,INDEX(data_pull!$A:$AE,MATCH(CX$2,data_pull!$B:$B,0),MATCH($A51,data_pull!$2:$2,0)),#REF!*(( 1+CX25/400)))</f>
        <v>22.8</v>
      </c>
      <c r="CY51" s="61">
        <f ca="1">IF(TODAY()&gt;=CY$2,INDEX(data_pull!$A:$AE,MATCH(CY$2,data_pull!$B:$B,0),MATCH($A51,data_pull!$2:$2,0)),#REF!*(( 1+CY25/400)))</f>
        <v>23.8</v>
      </c>
      <c r="CZ51" s="61">
        <f ca="1">IF(TODAY()&gt;=CZ$2,INDEX(data_pull!$A:$AE,MATCH(CZ$2,data_pull!$B:$B,0),MATCH($A51,data_pull!$2:$2,0)),#REF!*(( 1+CZ25/400)))</f>
        <v>23.6</v>
      </c>
      <c r="DA51" s="61">
        <f ca="1">IF(TODAY()&gt;=DA$2,INDEX(data_pull!$A:$AE,MATCH(DA$2,data_pull!$B:$B,0),MATCH($A51,data_pull!$2:$2,0)),#REF!*(( 1+DA25/400)))</f>
        <v>23.3</v>
      </c>
      <c r="DB51" s="61">
        <f ca="1">IF(TODAY()&gt;=DB$2,INDEX(data_pull!$A:$AE,MATCH(DB$2,data_pull!$B:$B,0),MATCH($A51,data_pull!$2:$2,0)),#REF!*(( 1+DB25/400)))</f>
        <v>19.899999999999999</v>
      </c>
      <c r="DC51" s="61">
        <f ca="1">IF(TODAY()&gt;=DC$2,INDEX(data_pull!$A:$AE,MATCH(DC$2,data_pull!$B:$B,0),MATCH($A51,data_pull!$2:$2,0)),#REF!*(( 1+DC25/400)))</f>
        <v>20</v>
      </c>
      <c r="DD51" s="61">
        <f ca="1">IF(TODAY()&gt;=DD$2,INDEX(data_pull!$A:$AE,MATCH(DD$2,data_pull!$B:$B,0),MATCH($A51,data_pull!$2:$2,0)),#REF!*(( 1+DD25/400)))</f>
        <v>20.100000000000001</v>
      </c>
      <c r="DE51" s="61">
        <f ca="1">IF(TODAY()&gt;=DE$2,INDEX(data_pull!$A:$AE,MATCH(DE$2,data_pull!$B:$B,0),MATCH($A51,data_pull!$2:$2,0)),#REF!*(( 1+DE25/400)))</f>
        <v>20.3</v>
      </c>
      <c r="DF51" s="61">
        <f ca="1">IF(TODAY()&gt;=DF$2,INDEX(data_pull!$A:$AE,MATCH(DF$2,data_pull!$B:$B,0),MATCH($A51,data_pull!$2:$2,0)),DE51*(( 1+DF25/400)))</f>
        <v>20</v>
      </c>
      <c r="DG51" s="61">
        <f ca="1">IF(TODAY()&gt;=DG$2,INDEX(data_pull!$A:$AE,MATCH(DG$2,data_pull!$B:$B,0),MATCH($A51,data_pull!$2:$2,0)),DF51*(( 1+DG25/400)))</f>
        <v>20.5</v>
      </c>
      <c r="DH51" s="61">
        <f ca="1">IF(TODAY()&gt;=DH$2,INDEX(data_pull!$A:$AE,MATCH(DH$2,data_pull!$B:$B,0),MATCH($A51,data_pull!$2:$2,0)),DG51*(( 1+DH25/400)))</f>
        <v>20.9</v>
      </c>
      <c r="DI51" s="61">
        <f ca="1">IF(TODAY()&gt;=DI$2,INDEX(data_pull!$A:$AE,MATCH(DI$2,data_pull!$B:$B,0),MATCH($A51,data_pull!$2:$2,0)),DH51*(( 1+DI25/400)))</f>
        <v>21.3</v>
      </c>
      <c r="DJ51" s="61">
        <f ca="1">IF(TODAY()&gt;=DJ$2,INDEX(data_pull!$A:$AE,MATCH(DJ$2,data_pull!$B:$B,0),MATCH($A51,data_pull!$2:$2,0)),DI51*(( 1+DJ25/400)))</f>
        <v>26.4</v>
      </c>
      <c r="DK51" s="61">
        <f ca="1">IF(TODAY()&gt;=DK$2,INDEX(data_pull!$A:$AE,MATCH(DK$2,data_pull!$B:$B,0),MATCH($A51,data_pull!$2:$2,0)),DJ51*(( 1+DK25/400)))</f>
        <v>26.6</v>
      </c>
      <c r="DL51" s="61">
        <f ca="1">IF(TODAY()&gt;=DL$2,INDEX(data_pull!$A:$AE,MATCH(DL$2,data_pull!$B:$B,0),MATCH($A51,data_pull!$2:$2,0)),DK51*(( 1+DL25/400)))</f>
        <v>26.8</v>
      </c>
      <c r="DM51" s="61">
        <f ca="1">IF(TODAY()&gt;=DM$2,INDEX(data_pull!$A:$AE,MATCH(DM$2,data_pull!$B:$B,0),MATCH($A51,data_pull!$2:$2,0)),DL51*(( 1+DM25/400)))</f>
        <v>26.6</v>
      </c>
      <c r="DN51" s="61">
        <f ca="1">IF(TODAY()&gt;=DN$2,INDEX(data_pull!$A:$AE,MATCH(DN$2,data_pull!$B:$B,0),MATCH($A51,data_pull!$2:$2,0)),DM51*(( 1+DN25/400)))</f>
        <v>24</v>
      </c>
      <c r="DO51" s="61">
        <f ca="1">IF(TODAY()&gt;=DO$2,INDEX(data_pull!$A:$AE,MATCH(DO$2,data_pull!$B:$B,0),MATCH($A51,data_pull!$2:$2,0)),DN51*(( 1+DO25/400)))</f>
        <v>24.6</v>
      </c>
      <c r="DP51" s="61">
        <f ca="1">IF(TODAY()&gt;=DP$2,INDEX(data_pull!$A:$AE,MATCH(DP$2,data_pull!$B:$B,0),MATCH($A51,data_pull!$2:$2,0)),DO51*(( 1+DP25/400)))</f>
        <v>25.3</v>
      </c>
      <c r="DQ51" s="61">
        <f ca="1">IF(TODAY()&gt;=DQ$2,INDEX(data_pull!$A:$AE,MATCH(DQ$2,data_pull!$B:$B,0),MATCH($A51,data_pull!$2:$2,0)),DP51*(( 1+DQ25/400)))</f>
        <v>27.7</v>
      </c>
      <c r="DR51" s="61">
        <f ca="1">IF(TODAY()&gt;=DR$2,INDEX(data_pull!$A:$AE,MATCH(DR$2,data_pull!$B:$B,0),MATCH($A51,data_pull!$2:$2,0)),DQ51*(( 1+DR25/400)))</f>
        <v>24.7</v>
      </c>
      <c r="DS51" s="61">
        <f ca="1">IF(TODAY()&gt;=DS$2,INDEX(data_pull!$A:$AE,MATCH(DS$2,data_pull!$B:$B,0),MATCH($A51,data_pull!$2:$2,0)),DR51*(( 1+DS25/400)))</f>
        <v>25</v>
      </c>
      <c r="DT51" s="61">
        <f ca="1">IF(TODAY()&gt;=DT$2,INDEX(data_pull!$A:$AE,MATCH(DT$2,data_pull!$B:$B,0),MATCH($A51,data_pull!$2:$2,0)),DS51*(( 1+DT25/400)))</f>
        <v>25.6</v>
      </c>
      <c r="DU51" s="61">
        <f ca="1">IF(TODAY()&gt;=DU$2,INDEX(data_pull!$A:$AE,MATCH(DU$2,data_pull!$B:$B,0),MATCH($A51,data_pull!$2:$2,0)),DT51*(( 1+DU25/400)))</f>
        <v>26.1</v>
      </c>
      <c r="DV51" s="61">
        <f ca="1">IF(TODAY()&gt;=DV$2,INDEX(data_pull!$A:$AE,MATCH(DV$2,data_pull!$B:$B,0),MATCH($A51,data_pull!$2:$2,0)),DU51*(( 1+DV25/400)))</f>
        <v>29.8</v>
      </c>
      <c r="DW51" s="61">
        <f ca="1">IF(TODAY()&gt;=DW$2,INDEX(data_pull!$A:$AE,MATCH(DW$2,data_pull!$B:$B,0),MATCH($A51,data_pull!$2:$2,0)),DV51*(( 1+DW25/400)))</f>
        <v>28</v>
      </c>
      <c r="DX51" s="61">
        <f ca="1">IF(TODAY()&gt;=DX$2,INDEX(data_pull!$A:$AE,MATCH(DX$2,data_pull!$B:$B,0),MATCH($A51,data_pull!$2:$2,0)),DW51*(( 1+DX25/400)))</f>
        <v>26.4</v>
      </c>
      <c r="DY51" s="61">
        <f ca="1">IF(TODAY()&gt;=DY$2,INDEX(data_pull!$A:$AE,MATCH(DY$2,data_pull!$B:$B,0),MATCH($A51,data_pull!$2:$2,0)),DX51*(( 1+DY25/400)))</f>
        <v>24.2</v>
      </c>
      <c r="DZ51" s="61">
        <f ca="1">IF(TODAY()&gt;=DZ$2,INDEX(data_pull!$A:$AE,MATCH(DZ$2,data_pull!$B:$B,0),MATCH($A51,data_pull!$2:$2,0)),DY51*(( 1+DZ25/400)))</f>
        <v>25.3</v>
      </c>
      <c r="EA51" s="61">
        <f ca="1">IF(TODAY()&gt;=EA$2,INDEX(data_pull!$A:$AE,MATCH(EA$2,data_pull!$B:$B,0),MATCH($A51,data_pull!$2:$2,0)),DZ51*(( 1+EA25/400)))</f>
        <v>25.3</v>
      </c>
      <c r="EB51" s="61">
        <f ca="1">IF(TODAY()&gt;=EB$2,INDEX(data_pull!$A:$AE,MATCH(EB$2,data_pull!$B:$B,0),MATCH($A51,data_pull!$2:$2,0)),EA51*(( 1+EB25/400)))</f>
        <v>24.3</v>
      </c>
      <c r="EC51" s="61">
        <f ca="1">IF(TODAY()&gt;=EC$2,INDEX(data_pull!$A:$AE,MATCH(EC$2,data_pull!$B:$B,0),MATCH($A51,data_pull!$2:$2,0)),EB51*(( 1+EC25/400)))</f>
        <v>23.1</v>
      </c>
      <c r="ED51" s="61">
        <f ca="1">IF(TODAY()&gt;=ED$2,INDEX(data_pull!$A:$AE,MATCH(ED$2,data_pull!$B:$B,0),MATCH($A51,data_pull!$2:$2,0)),#REF!*(( 1+ED25/400)))</f>
        <v>23.8</v>
      </c>
      <c r="EE51" s="61">
        <f ca="1">IF(TODAY()&gt;=EE$2,INDEX(data_pull!$A:$AE,MATCH(EE$2,data_pull!$B:$B,0),MATCH($A51,data_pull!$2:$2,0)),#REF!*(( 1+EE25/400)))</f>
        <v>22.8</v>
      </c>
      <c r="EF51" s="61">
        <f ca="1">IF(TODAY()&gt;=EF$2,INDEX(data_pull!$A:$AE,MATCH(EF$2,data_pull!$B:$B,0),MATCH($A51,data_pull!$2:$2,0)),#REF!*(( 1+EF25/400)))</f>
        <v>21.4</v>
      </c>
      <c r="EG51" s="61">
        <f ca="1">IF(TODAY()&gt;=EG$2,INDEX(data_pull!$A:$AE,MATCH(EG$2,data_pull!$B:$B,0),MATCH($A51,data_pull!$2:$2,0)),#REF!*(( 1+EG25/400)))</f>
        <v>20.100000000000001</v>
      </c>
      <c r="EH51" s="61">
        <f ca="1">IF(TODAY()&gt;=EH$2,INDEX(data_pull!$A:$AE,MATCH(EH$2,data_pull!$B:$B,0),MATCH($A51,data_pull!$2:$2,0)),#REF!*(( 1+EH25/400)))</f>
        <v>17.2</v>
      </c>
      <c r="EI51" s="61">
        <f ca="1">IF(TODAY()&gt;=EI$2,INDEX(data_pull!$A:$AE,MATCH(EI$2,data_pull!$B:$B,0),MATCH($A51,data_pull!$2:$2,0)),#REF!*(( 1+EI25/400)))</f>
        <v>17.2</v>
      </c>
      <c r="EJ51" s="61">
        <f ca="1">IF(TODAY()&gt;=EJ$2,INDEX(data_pull!$A:$AE,MATCH(EJ$2,data_pull!$B:$B,0),MATCH($A51,data_pull!$2:$2,0)),#REF!*(( 1+EJ25/400)))</f>
        <v>18.100000000000001</v>
      </c>
      <c r="EK51" s="61">
        <f ca="1">IF(TODAY()&gt;=EK$2,INDEX(data_pull!$A:$AE,MATCH(EK$2,data_pull!$B:$B,0),MATCH($A51,data_pull!$2:$2,0)),#REF!*(( 1+EK25/400)))</f>
        <v>19.8</v>
      </c>
      <c r="EL51" s="61">
        <f ca="1">IF(TODAY()&gt;=EL$2,INDEX(data_pull!$A:$AE,MATCH(EL$2,data_pull!$B:$B,0),MATCH($A51,data_pull!$2:$2,0)),#REF!*(( 1+EL25/400)))</f>
        <v>18.5</v>
      </c>
      <c r="EM51" s="61">
        <f ca="1">IF(TODAY()&gt;=EM$2,INDEX(data_pull!$A:$AE,MATCH(EM$2,data_pull!$B:$B,0),MATCH($A51,data_pull!$2:$2,0)),#REF!*(( 1+EM25/400)))</f>
        <v>20.6</v>
      </c>
      <c r="EN51" s="61">
        <f ca="1">IF(TODAY()&gt;=EN$2,INDEX(data_pull!$A:$AE,MATCH(EN$2,data_pull!$B:$B,0),MATCH($A51,data_pull!$2:$2,0)),#REF!*(( 1+EN25/400)))</f>
        <v>21.6</v>
      </c>
      <c r="EO51" s="61">
        <f ca="1">IF(TODAY()&gt;=EO$2,INDEX(data_pull!$A:$AE,MATCH(EO$2,data_pull!$B:$B,0),MATCH($A51,data_pull!$2:$2,0)),#REF!*(( 1+EO25/400)))</f>
        <v>25.1</v>
      </c>
      <c r="EP51" s="61">
        <f ca="1">IF(TODAY()&gt;=EP$2,INDEX(data_pull!$A:$AE,MATCH(EP$2,data_pull!$B:$B,0),MATCH($A51,data_pull!$2:$2,0)),#REF!*(( 1+EP25/400)))</f>
        <v>26.6</v>
      </c>
      <c r="EQ51" s="61">
        <f ca="1">IF(TODAY()&gt;=EQ$2,INDEX(data_pull!$A:$AE,MATCH(EQ$2,data_pull!$B:$B,0),MATCH($A51,data_pull!$2:$2,0)),#REF!*(( 1+EQ25/400)))</f>
        <v>28.9</v>
      </c>
      <c r="ER51" s="61">
        <f ca="1">IF(TODAY()&gt;=ER$2,INDEX(data_pull!$A:$AE,MATCH(ER$2,data_pull!$B:$B,0),MATCH($A51,data_pull!$2:$2,0)),#REF!*(( 1+ER25/400)))</f>
        <v>30.7</v>
      </c>
      <c r="ES51" s="61">
        <f ca="1">IF(TODAY()&gt;=ES$2,INDEX(data_pull!$A:$AE,MATCH(ES$2,data_pull!$B:$B,0),MATCH($A51,data_pull!$2:$2,0)),#REF!*(( 1+ES25/400)))</f>
        <v>30</v>
      </c>
      <c r="ET51" s="61">
        <f ca="1">IF(TODAY()&gt;=ET$2,INDEX(data_pull!$A:$AE,MATCH(ET$2,data_pull!$B:$B,0),MATCH($A51,data_pull!$2:$2,0)),#REF!*(( 1+ET25/400)))</f>
        <v>38.4</v>
      </c>
      <c r="EU51" s="61">
        <f ca="1">IF(TODAY()&gt;=EU$2,INDEX(data_pull!$A:$AE,MATCH(EU$2,data_pull!$B:$B,0),MATCH($A51,data_pull!$2:$2,0)),#REF!*(( 1+EU25/400)))</f>
        <v>36.200000000000003</v>
      </c>
      <c r="EV51" s="61">
        <f ca="1">IF(TODAY()&gt;=EV$2,INDEX(data_pull!$A:$AE,MATCH(EV$2,data_pull!$B:$B,0),MATCH($A51,data_pull!$2:$2,0)),#REF!*(( 1+EV25/400)))</f>
        <v>34.5</v>
      </c>
      <c r="EW51" s="61">
        <f ca="1">IF(TODAY()&gt;=EW$2,INDEX(data_pull!$A:$AE,MATCH(EW$2,data_pull!$B:$B,0),MATCH($A51,data_pull!$2:$2,0)),A51*(( 1+EW25/400)))</f>
        <v>29.3</v>
      </c>
      <c r="EX51" s="61">
        <f ca="1">IF(TODAY()&gt;=EX$2,INDEX(data_pull!$A:$AE,MATCH(EX$2,data_pull!$B:$B,0),MATCH($A51,data_pull!$2:$2,0)),EW51*(( 1+EX25/400)))</f>
        <v>35.200000000000003</v>
      </c>
      <c r="EY51" s="61">
        <f ca="1">IF(TODAY()&gt;=EY$2,INDEX(data_pull!$A:$AE,MATCH(EY$2,data_pull!$B:$B,0),MATCH($A51,data_pull!$2:$2,0)),EX51*(( 1+EY25/400)))</f>
        <v>36.700000000000003</v>
      </c>
      <c r="EZ51" s="61">
        <f ca="1">IF(TODAY()&gt;=EZ$2,INDEX(data_pull!$A:$AE,MATCH(EZ$2,data_pull!$B:$B,0),MATCH($A51,data_pull!$2:$2,0)),EY51*(( 1+EZ25/400)))</f>
        <v>20.6</v>
      </c>
      <c r="FA51" s="61">
        <f ca="1">IF(TODAY()&gt;=FA$2,INDEX(data_pull!$A:$AE,MATCH(FA$2,data_pull!$B:$B,0),MATCH($A51,data_pull!$2:$2,0)),EZ51*(( 1+FA25/400)))</f>
        <v>34.299999999999997</v>
      </c>
      <c r="FB51" s="61">
        <f ca="1">IF(TODAY()&gt;=FB$2,INDEX(data_pull!$A:$AE,MATCH(FB$2,data_pull!$B:$B,0),MATCH($A51,data_pull!$2:$2,0)),FA51*(( 1+FB25/400)))</f>
        <v>21.6</v>
      </c>
      <c r="FC51" s="61">
        <f ca="1">IF(TODAY()&gt;=FC$2,INDEX(data_pull!$A:$AE,MATCH(FC$2,data_pull!$B:$B,0),MATCH($A51,data_pull!$2:$2,0)),FB51*(( 1+FC25/400)))</f>
        <v>35.6</v>
      </c>
      <c r="FD51" s="61">
        <f ca="1">IF(TODAY()&gt;=FD$2,INDEX(data_pull!$A:$AE,MATCH(FD$2,data_pull!$B:$B,0),MATCH($A51,data_pull!$2:$2,0)),FC51*(( 1+FD25/400)))</f>
        <v>57.5</v>
      </c>
      <c r="FE51" s="61">
        <f ca="1">IF(TODAY()&gt;=FE$2,INDEX(data_pull!$A:$AE,MATCH(FE$2,data_pull!$B:$B,0),MATCH($A51,data_pull!$2:$2,0)),FD51*(( 1+FE25/400)))</f>
        <v>75.099999999999994</v>
      </c>
      <c r="FF51" s="61">
        <f ca="1">IF(TODAY()&gt;=FF$2,INDEX(data_pull!$A:$AE,MATCH(FF$2,data_pull!$B:$B,0),MATCH($A51,data_pull!$2:$2,0)),FE51*(( 1+FF25/400)))</f>
        <v>72.099999999999994</v>
      </c>
      <c r="FG51" s="61">
        <f ca="1">IF(TODAY()&gt;=FG$2,INDEX(data_pull!$A:$AE,MATCH(FG$2,data_pull!$B:$B,0),MATCH($A51,data_pull!$2:$2,0)),FF51*(( 1+FG25/400)))</f>
        <v>70.2</v>
      </c>
      <c r="FH51" s="61">
        <f ca="1">IF(TODAY()&gt;=FH$2,INDEX(data_pull!$A:$AE,MATCH(FH$2,data_pull!$B:$B,0),MATCH($A51,data_pull!$2:$2,0)),FG51*(( 1+FH25/400)))</f>
        <v>85.7</v>
      </c>
      <c r="FI51" s="61">
        <f ca="1">IF(TODAY()&gt;=FI$2,INDEX(data_pull!$A:$AE,MATCH(FI$2,data_pull!$B:$B,0),MATCH($A51,data_pull!$2:$2,0)),FH51*(( 1+FI25/400)))</f>
        <v>89.1</v>
      </c>
      <c r="FJ51" s="61">
        <f ca="1">IF(TODAY()&gt;=FJ$2,INDEX(data_pull!$A:$AE,MATCH(FJ$2,data_pull!$B:$B,0),MATCH($A51,data_pull!$2:$2,0)),FI51*(( 1+FJ25/400)))</f>
        <v>90</v>
      </c>
      <c r="FK51" s="61">
        <f ca="1">IF(TODAY()&gt;=FK$2,INDEX(data_pull!$A:$AE,MATCH(FK$2,data_pull!$B:$B,0),MATCH($A51,data_pull!$2:$2,0)),FJ51*(( 1+FK25/400)))</f>
        <v>79.2</v>
      </c>
      <c r="FL51" s="61">
        <f ca="1">IF(TODAY()&gt;=FL$2,INDEX(data_pull!$A:$AE,MATCH(FL$2,data_pull!$B:$B,0),MATCH($A51,data_pull!$2:$2,0)),FK51*(( 1+FL25/400)))</f>
        <v>68.5</v>
      </c>
      <c r="FM51" s="61">
        <f ca="1">IF(TODAY()&gt;=FM$2,INDEX(data_pull!$A:$AE,MATCH(FM$2,data_pull!$B:$B,0),MATCH($A51,data_pull!$2:$2,0)),FL51*(( 1+FM25/400)))</f>
        <v>64</v>
      </c>
      <c r="FN51" s="61">
        <f ca="1">IF(TODAY()&gt;=FN$2,INDEX(data_pull!$A:$AE,MATCH(FN$2,data_pull!$B:$B,0),MATCH($A51,data_pull!$2:$2,0)),FM51*(( 1+FN25/400)))</f>
        <v>99.6</v>
      </c>
      <c r="FO51" s="61">
        <f ca="1">IF(TODAY()&gt;=FO$2,INDEX(data_pull!$A:$AE,MATCH(FO$2,data_pull!$B:$B,0),MATCH($A51,data_pull!$2:$2,0)),FN51*(( 1+FO25/400)))</f>
        <v>90.3</v>
      </c>
      <c r="FP51" s="61">
        <f ca="1">IF(TODAY()&gt;=FP$2,INDEX(data_pull!$A:$AE,MATCH(FP$2,data_pull!$B:$B,0),MATCH($A51,data_pull!$2:$2,0)),FO51*(( 1+FP25/400)))</f>
        <v>85</v>
      </c>
      <c r="FQ51" s="61">
        <f ca="1">IF(TODAY()&gt;=FQ$2,INDEX(data_pull!$A:$AE,MATCH(FQ$2,data_pull!$B:$B,0),MATCH($A51,data_pull!$2:$2,0)),FP51*(( 1+FQ25/400)))</f>
        <v>78.8</v>
      </c>
      <c r="FR51" s="61">
        <f ca="1">IF(TODAY()&gt;=FR$2,INDEX(data_pull!$A:$AE,MATCH(FR$2,data_pull!$B:$B,0),MATCH($A51,data_pull!$2:$2,0)),FQ51*(( 1+FR25/400)))</f>
        <v>67.599999999999994</v>
      </c>
      <c r="FS51" s="61">
        <f ca="1">IF(TODAY()&gt;=FS$2,INDEX(data_pull!$A:$AE,MATCH(FS$2,data_pull!$B:$B,0),MATCH($A51,data_pull!$2:$2,0)),FR51*(( 1+FS25/400)))</f>
        <v>76.3</v>
      </c>
      <c r="FT51" s="61">
        <f ca="1">IF(TODAY()&gt;=FT$2,INDEX(data_pull!$A:$AE,MATCH(FT$2,data_pull!$B:$B,0),MATCH($A51,data_pull!$2:$2,0)),FS51*(( 1+FT25/400)))</f>
        <v>84.3</v>
      </c>
      <c r="FU51" s="61">
        <f ca="1">IF(TODAY()&gt;=FU$2,INDEX(data_pull!$A:$AE,MATCH(FU$2,data_pull!$B:$B,0),MATCH($A51,data_pull!$2:$2,0)),FT51*(( 1+FU25/400)))</f>
        <v>90.4</v>
      </c>
      <c r="FV51" s="61">
        <f ca="1">IF(TODAY()&gt;=FV$2,INDEX(data_pull!$A:$AE,MATCH(FV$2,data_pull!$B:$B,0),MATCH($A51,data_pull!$2:$2,0)),FU51*(( 1+FV25/400)))</f>
        <v>101.8</v>
      </c>
      <c r="FW51" s="61">
        <f ca="1">IF(TODAY()&gt;=FW$2,INDEX(data_pull!$A:$AE,MATCH(FW$2,data_pull!$B:$B,0),MATCH($A51,data_pull!$2:$2,0)),FV51*(( 1+FW25/400)))</f>
        <v>101.9</v>
      </c>
      <c r="FX51" s="61">
        <f ca="1">IF(TODAY()&gt;=FX$2,INDEX(data_pull!$A:$AE,MATCH(FX$2,data_pull!$B:$B,0),MATCH($A51,data_pull!$2:$2,0)),FW51*(( 1+FX25/400)))</f>
        <v>92.6</v>
      </c>
      <c r="FY51" s="61">
        <f ca="1">IF(TODAY()&gt;=FY$2,INDEX(data_pull!$A:$AE,MATCH(FY$2,data_pull!$B:$B,0),MATCH($A51,data_pull!$2:$2,0)),FX51*(( 1+FY25/400)))</f>
        <v>91.4</v>
      </c>
      <c r="FZ51" s="61">
        <f ca="1">IF(TODAY()&gt;=FZ$2,INDEX(data_pull!$A:$AE,MATCH(FZ$2,data_pull!$B:$B,0),MATCH($A51,data_pull!$2:$2,0)),FY51*(( 1+FZ25/400)))</f>
        <v>86.4</v>
      </c>
      <c r="GA51" s="61">
        <f ca="1">IF(TODAY()&gt;=GA$2,INDEX(data_pull!$A:$AE,MATCH(GA$2,data_pull!$B:$B,0),MATCH($A51,data_pull!$2:$2,0)),FZ51*(( 1+GA25/400)))</f>
        <v>91.5</v>
      </c>
      <c r="GB51" s="61">
        <f ca="1">IF(TODAY()&gt;=GB$2,INDEX(data_pull!$A:$AE,MATCH(GB$2,data_pull!$B:$B,0),MATCH($A51,data_pull!$2:$2,0)),GA51*(( 1+GB25/400)))</f>
        <v>94.2</v>
      </c>
      <c r="GC51" s="61">
        <f ca="1">IF(TODAY()&gt;=GC$2,INDEX(data_pull!$A:$AE,MATCH(GC$2,data_pull!$B:$B,0),MATCH($A51,data_pull!$2:$2,0)),GB51*(( 1+GC25/400)))</f>
        <v>169.8</v>
      </c>
      <c r="GD51" s="61">
        <f ca="1">IF(TODAY()&gt;=GD$2,INDEX(data_pull!$A:$AE,MATCH(GD$2,data_pull!$B:$B,0),MATCH($A51,data_pull!$2:$2,0)),GC51*(( 1+GD25/400)))</f>
        <v>101</v>
      </c>
      <c r="GE51" s="61">
        <f ca="1">IF(TODAY()&gt;=GE$2,INDEX(data_pull!$A:$AE,MATCH(GE$2,data_pull!$B:$B,0),MATCH($A51,data_pull!$2:$2,0)),GD51*(( 1+GE25/400)))</f>
        <v>101</v>
      </c>
      <c r="GF51" s="61">
        <f ca="1">IF(TODAY()&gt;=GF$2,INDEX(data_pull!$A:$AE,MATCH(GF$2,data_pull!$B:$B,0),MATCH($A51,data_pull!$2:$2,0)),GE51*(( 1+GF25/400)))</f>
        <v>90.8</v>
      </c>
      <c r="GG51" s="61">
        <f ca="1">IF(TODAY()&gt;=GG$2,INDEX(data_pull!$A:$AE,MATCH(GG$2,data_pull!$B:$B,0),MATCH($A51,data_pull!$2:$2,0)),GF51*(( 1+GG25/400)))</f>
        <v>73.099999999999994</v>
      </c>
      <c r="GH51" s="61">
        <f ca="1">IF(TODAY()&gt;=GH$2,INDEX(data_pull!$A:$AE,MATCH(GH$2,data_pull!$B:$B,0),MATCH($A51,data_pull!$2:$2,0)),GG51*(( 1+GH25/400)))</f>
        <v>92.4</v>
      </c>
      <c r="GI51" s="61">
        <f ca="1">IF(TODAY()&gt;=GI$2,INDEX(data_pull!$A:$AE,MATCH(GI$2,data_pull!$B:$B,0),MATCH($A51,data_pull!$2:$2,0)),GH51*(( 1+GI25/400)))</f>
        <v>88.6</v>
      </c>
      <c r="GJ51" s="61">
        <f ca="1">IF(TODAY()&gt;=GJ$2,INDEX(data_pull!$A:$AE,MATCH(GJ$2,data_pull!$B:$B,0),MATCH($A51,data_pull!$2:$2,0)),GI51*(( 1+GJ25/400)))</f>
        <v>76.5</v>
      </c>
      <c r="GK51" s="61">
        <f ca="1">IF(TODAY()&gt;=GK$2,INDEX(data_pull!$A:$AE,MATCH(GK$2,data_pull!$B:$B,0),MATCH($A51,data_pull!$2:$2,0)),GJ51*(( 1+GK25/400)))</f>
        <v>76.5</v>
      </c>
      <c r="GL51" s="61">
        <f ca="1">IF(TODAY()&gt;=GL$2,INDEX(data_pull!$A:$AE,MATCH(GL$2,data_pull!$B:$B,0),MATCH($A51,data_pull!$2:$2,0)),GK51*(( 1+GL25/400)))</f>
        <v>89.8</v>
      </c>
      <c r="GM51" s="61">
        <f ca="1">IF(TODAY()&gt;=GM$2,INDEX(data_pull!$A:$AE,MATCH(GM$2,data_pull!$B:$B,0),MATCH($A51,data_pull!$2:$2,0)),GL51*(( 1+GM25/400)))</f>
        <v>89.8</v>
      </c>
      <c r="GN51" s="61">
        <f ca="1">IF(TODAY()&gt;=GN$2,INDEX(data_pull!$A:$AE,MATCH(GN$2,data_pull!$B:$B,0),MATCH($A51,data_pull!$2:$2,0)),GM51*(( 1+GN25/400)))</f>
        <v>89.8</v>
      </c>
      <c r="GO51" s="61">
        <f ca="1">IF(TODAY()&gt;=GO$2,INDEX(data_pull!$A:$AE,MATCH(GO$2,data_pull!$B:$B,0),MATCH($A51,data_pull!$2:$2,0)),GN51*(( 1+GO25/400)))</f>
        <v>85.632690959193965</v>
      </c>
      <c r="GP51" s="61">
        <f ca="1">IF(TODAY()&gt;=GP$2,INDEX(data_pull!$A:$AE,MATCH(GP$2,data_pull!$B:$B,0),MATCH($A51,data_pull!$2:$2,0)),GO51*(( 1+GP25/400)))</f>
        <v>78.546436373338437</v>
      </c>
      <c r="GQ51" s="61">
        <f ca="1">IF(TODAY()&gt;=GQ$2,INDEX(data_pull!$A:$AE,MATCH(GQ$2,data_pull!$B:$B,0),MATCH($A51,data_pull!$2:$2,0)),GP51*(( 1+GQ25/400)))</f>
        <v>72.046581718316418</v>
      </c>
      <c r="GR51" s="61">
        <f ca="1">IF(TODAY()&gt;=GR$2,INDEX(data_pull!$A:$AE,MATCH(GR$2,data_pull!$B:$B,0),MATCH($A51,data_pull!$2:$2,0)),GQ51*(( 1+GR25/400)))</f>
        <v>66.08460137672094</v>
      </c>
      <c r="GS51" s="61">
        <f ca="1">IF(TODAY()&gt;=GS$2,INDEX(data_pull!$A:$AE,MATCH(GS$2,data_pull!$B:$B,0),MATCH($A51,data_pull!$2:$2,0)),GR51*(( 1+GS25/400)))</f>
        <v>60.615985310651311</v>
      </c>
      <c r="GT51" s="61">
        <f ca="1">IF(TODAY()&gt;=GT$2,INDEX(data_pull!$A:$AE,MATCH(GT$2,data_pull!$B:$B,0),MATCH($A51,data_pull!$2:$2,0)),GS51*(( 1+GT25/400)))</f>
        <v>58.674086535429197</v>
      </c>
      <c r="GU51" s="61">
        <f ca="1">IF(TODAY()&gt;=GU$2,INDEX(data_pull!$A:$AE,MATCH(GU$2,data_pull!$B:$B,0),MATCH($A51,data_pull!$2:$2,0)),GT51*(( 1+GU25/400)))</f>
        <v>56.794398591786958</v>
      </c>
      <c r="GV51" s="61">
        <f ca="1">IF(TODAY()&gt;=GV$2,INDEX(data_pull!$A:$AE,MATCH(GV$2,data_pull!$B:$B,0),MATCH($A51,data_pull!$2:$2,0)),GU51*(( 1+GV25/400)))</f>
        <v>54.974928488320899</v>
      </c>
      <c r="GW51" s="61">
        <f ca="1">IF(TODAY()&gt;=GW$2,INDEX(data_pull!$A:$AE,MATCH(GW$2,data_pull!$B:$B,0),MATCH($A51,data_pull!$2:$2,0)),GV51*(( 1+GW25/400)))</f>
        <v>53.213747081266632</v>
      </c>
      <c r="GX51" s="61">
        <f ca="1">IF(TODAY()&gt;=GX$2,INDEX(data_pull!$A:$AE,MATCH(GX$2,data_pull!$B:$B,0),MATCH($A51,data_pull!$2:$2,0)),GW51*(( 1+GX25/400)))</f>
        <v>55.284495183869602</v>
      </c>
      <c r="GY51" s="61">
        <f ca="1">IF(TODAY()&gt;=GY$2,INDEX(data_pull!$A:$AE,MATCH(GY$2,data_pull!$B:$B,0),MATCH($A51,data_pull!$2:$2,0)),GX51*(( 1+GY25/400)))</f>
        <v>57.435823924740454</v>
      </c>
      <c r="GZ51" s="61">
        <f ca="1">IF(TODAY()&gt;=GZ$2,INDEX(data_pull!$A:$AE,MATCH(GZ$2,data_pull!$B:$B,0),MATCH($A51,data_pull!$2:$2,0)),GY51*(( 1+GZ25/400)))</f>
        <v>59.670869001193353</v>
      </c>
      <c r="HA51" s="61">
        <f ca="1">IF(TODAY()&gt;=HA$2,INDEX(data_pull!$A:$AE,MATCH(HA$2,data_pull!$B:$B,0),MATCH($A51,data_pull!$2:$2,0)),GZ51*(( 1+HA25/400)))</f>
        <v>61.992888132381182</v>
      </c>
      <c r="HB51" s="61">
        <f ca="1">IF(TODAY()&gt;=HB$2,INDEX(data_pull!$A:$AE,MATCH(HB$2,data_pull!$B:$B,0),MATCH($A51,data_pull!$2:$2,0)),HA51*(( 1+HB25/400)))</f>
        <v>64.60168546302323</v>
      </c>
      <c r="HC51" s="61">
        <f ca="1">IF(TODAY()&gt;=HC$2,INDEX(data_pull!$A:$AE,MATCH(HC$2,data_pull!$B:$B,0),MATCH($A51,data_pull!$2:$2,0)),HB51*(( 1+HC25/400)))</f>
        <v>67.320266733684846</v>
      </c>
      <c r="HD51" s="61">
        <f ca="1">IF(TODAY()&gt;=HD$2,INDEX(data_pull!$A:$AE,MATCH(HD$2,data_pull!$B:$B,0),MATCH($A51,data_pull!$2:$2,0)),HC51*(( 1+HD25/400)))</f>
        <v>70.153251894465129</v>
      </c>
      <c r="HE51" s="61">
        <f ca="1">IF(TODAY()&gt;=HE$2,INDEX(data_pull!$A:$AE,MATCH(HE$2,data_pull!$B:$B,0),MATCH($A51,data_pull!$2:$2,0)),HD51*(( 1+HE25/400)))</f>
        <v>73.105455313143153</v>
      </c>
      <c r="HF51" s="61">
        <f ca="1">IF(TODAY()&gt;=HF$2,INDEX(data_pull!$A:$AE,MATCH(HF$2,data_pull!$B:$B,0),MATCH($A51,data_pull!$2:$2,0)),HE51*(( 1+HF25/400)))</f>
        <v>76.075206674867403</v>
      </c>
      <c r="HG51" s="61">
        <f ca="1">IF(TODAY()&gt;=HG$2,INDEX(data_pull!$A:$AE,MATCH(HG$2,data_pull!$B:$B,0),MATCH($A51,data_pull!$2:$2,0)),HF51*(( 1+HG25/400)))</f>
        <v>79.165597776987028</v>
      </c>
      <c r="HH51" s="61">
        <f ca="1">IF(TODAY()&gt;=HH$2,INDEX(data_pull!$A:$AE,MATCH(HH$2,data_pull!$B:$B,0),MATCH($A51,data_pull!$2:$2,0)),HG51*(( 1+HH25/400)))</f>
        <v>82.381529348617008</v>
      </c>
      <c r="HI51" s="61">
        <f ca="1">IF(TODAY()&gt;=HI$2,INDEX(data_pull!$A:$AE,MATCH(HI$2,data_pull!$B:$B,0),MATCH($A51,data_pull!$2:$2,0)),HH51*(( 1+HI25/400)))</f>
        <v>85.72810120041693</v>
      </c>
      <c r="HJ51" s="61">
        <f ca="1">IF(TODAY()&gt;=HJ$2,INDEX(data_pull!$A:$AE,MATCH(HJ$2,data_pull!$B:$B,0),MATCH($A51,data_pull!$2:$2,0)),HI51*(( 1+HJ25/400)))</f>
        <v>88.178516250899932</v>
      </c>
      <c r="HK51" s="61">
        <f ca="1">IF(TODAY()&gt;=HK$2,INDEX(data_pull!$A:$AE,MATCH(HK$2,data_pull!$B:$B,0),MATCH($A51,data_pull!$2:$2,0)),HJ51*(( 1+HK25/400)))</f>
        <v>90.698972907758844</v>
      </c>
      <c r="HL51" s="61">
        <f ca="1">IF(TODAY()&gt;=HL$2,INDEX(data_pull!$A:$AE,MATCH(HL$2,data_pull!$B:$B,0),MATCH($A51,data_pull!$2:$2,0)),HK51*(( 1+HL25/400)))</f>
        <v>93.291473210045268</v>
      </c>
      <c r="HM51" s="61">
        <f ca="1">IF(TODAY()&gt;=HM$2,INDEX(data_pull!$A:$AE,MATCH(HM$2,data_pull!$B:$B,0),MATCH($A51,data_pull!$2:$2,0)),HL51*(( 1+HM25/400)))</f>
        <v>95.95807642223113</v>
      </c>
      <c r="HN51" s="61">
        <f ca="1">IF(TODAY()&gt;=HN$2,INDEX(data_pull!$A:$AE,MATCH(HN$2,data_pull!$B:$B,0),MATCH($A51,data_pull!$2:$2,0)),HM51*(( 1+HN25/400)))</f>
        <v>98.102256030730004</v>
      </c>
      <c r="HO51" s="61">
        <f ca="1">IF(TODAY()&gt;=HO$2,INDEX(data_pull!$A:$AE,MATCH(HO$2,data_pull!$B:$B,0),MATCH($A51,data_pull!$2:$2,0)),HN51*(( 1+HO25/400)))</f>
        <v>100.29434725193434</v>
      </c>
      <c r="HP51" s="61">
        <f ca="1">IF(TODAY()&gt;=HP$2,INDEX(data_pull!$A:$AE,MATCH(HP$2,data_pull!$B:$B,0),MATCH($A51,data_pull!$2:$2,0)),HO51*(( 1+HP25/400)))</f>
        <v>102.53542066902799</v>
      </c>
      <c r="HQ51" s="61">
        <f ca="1">IF(TODAY()&gt;=HQ$2,INDEX(data_pull!$A:$AE,MATCH(HQ$2,data_pull!$B:$B,0),MATCH($A51,data_pull!$2:$2,0)),HP51*(( 1+HQ25/400)))</f>
        <v>104.82657078733578</v>
      </c>
      <c r="HR51" s="61">
        <f ca="1">IF(TODAY()&gt;=HR$2,INDEX(data_pull!$A:$AE,MATCH(HR$2,data_pull!$B:$B,0),MATCH($A51,data_pull!$2:$2,0)),HQ51*(( 1+HR25/400)))</f>
        <v>107.11103141715847</v>
      </c>
      <c r="HS51" s="61">
        <f ca="1">IF(TODAY()&gt;=HS$2,INDEX(data_pull!$A:$AE,MATCH(HS$2,data_pull!$B:$B,0),MATCH($A51,data_pull!$2:$2,0)),HR51*(( 1+HS25/400)))</f>
        <v>109.44527675643042</v>
      </c>
      <c r="HT51" s="61">
        <f ca="1">IF(TODAY()&gt;=HT$2,INDEX(data_pull!$A:$AE,MATCH(HT$2,data_pull!$B:$B,0),MATCH($A51,data_pull!$2:$2,0)),HS51*(( 1+HT25/400)))</f>
        <v>111.83039175153354</v>
      </c>
      <c r="HU51" s="61">
        <f ca="1">IF(TODAY()&gt;=HU$2,INDEX(data_pull!$A:$AE,MATCH(HU$2,data_pull!$B:$B,0),MATCH($A51,data_pull!$2:$2,0)),HT51*(( 1+HU25/400)))</f>
        <v>114.2674849928293</v>
      </c>
      <c r="HV51" s="61">
        <f ca="1">IF(TODAY()&gt;=HV$2,INDEX(data_pull!$A:$AE,MATCH(HV$2,data_pull!$B:$B,0),MATCH($A51,data_pull!$2:$2,0)),HU51*(( 1+HV25/400)))</f>
        <v>115.11826564464948</v>
      </c>
      <c r="HW51" s="61">
        <f ca="1">IF(TODAY()&gt;=HW$2,INDEX(data_pull!$A:$AE,MATCH(HW$2,data_pull!$B:$B,0),MATCH($A51,data_pull!$2:$2,0)),HV51*(( 1+HW25/400)))</f>
        <v>115.9753807993911</v>
      </c>
      <c r="HX51" s="61">
        <f ca="1">IF(TODAY()&gt;=HX$2,INDEX(data_pull!$A:$AE,MATCH(HX$2,data_pull!$B:$B,0),MATCH($A51,data_pull!$2:$2,0)),HW51*(( 1+HX25/400)))</f>
        <v>116.83887762071164</v>
      </c>
      <c r="HY51" s="61">
        <f ca="1">IF(TODAY()&gt;=HY$2,INDEX(data_pull!$A:$AE,MATCH(HY$2,data_pull!$B:$B,0),MATCH($A51,data_pull!$2:$2,0)),HX51*(( 1+HY25/400)))</f>
        <v>117.70880362342646</v>
      </c>
      <c r="HZ51" s="61">
        <f ca="1">IF(TODAY()&gt;=HZ$2,INDEX(data_pull!$A:$AE,MATCH(HZ$2,data_pull!$B:$B,0),MATCH($A51,data_pull!$2:$2,0)),HY51*(( 1+HZ25/400)))</f>
        <v>119.69174456811648</v>
      </c>
      <c r="IA51" s="61">
        <f ca="1">IF(TODAY()&gt;=IA$2,INDEX(data_pull!$A:$AE,MATCH(IA$2,data_pull!$B:$B,0),MATCH($A51,data_pull!$2:$2,0)),HZ51*(( 1+IA25/400)))</f>
        <v>121.70809044658449</v>
      </c>
      <c r="IB51" s="61">
        <f ca="1">IF(TODAY()&gt;=IB$2,INDEX(data_pull!$A:$AE,MATCH(IB$2,data_pull!$B:$B,0),MATCH($A51,data_pull!$2:$2,0)),IA51*(( 1+IB25/400)))</f>
        <v>123.75840400357775</v>
      </c>
      <c r="IC51" s="61">
        <f ca="1">IF(TODAY()&gt;=IC$2,INDEX(data_pull!$A:$AE,MATCH(IC$2,data_pull!$B:$B,0),MATCH($A51,data_pull!$2:$2,0)),IB51*(( 1+IC25/400)))</f>
        <v>125.84325746392965</v>
      </c>
      <c r="ID51" s="61"/>
    </row>
    <row r="52" spans="1:238">
      <c r="A52" s="73" t="s">
        <v>34</v>
      </c>
      <c r="B52" s="61">
        <f ca="1">IF(TODAY()&gt;=B$2,INDEX(data_pull!$A:$AE,MATCH(B$2,data_pull!$B:$B,0),MATCH($A52,data_pull!$2:$2,0)),#REF!*(( 1+B26/400)))</f>
        <v>46</v>
      </c>
      <c r="C52" s="61">
        <f ca="1">IF(TODAY()&gt;=C$2,INDEX(data_pull!$A:$AE,MATCH(C$2,data_pull!$B:$B,0),MATCH($A52,data_pull!$2:$2,0)),#REF!*(( 1+C26/400)))</f>
        <v>46.3</v>
      </c>
      <c r="D52" s="61">
        <f ca="1">IF(TODAY()&gt;=D$2,INDEX(data_pull!$A:$AE,MATCH(D$2,data_pull!$B:$B,0),MATCH($A52,data_pull!$2:$2,0)),#REF!*(( 1+D26/400)))</f>
        <v>46.7</v>
      </c>
      <c r="E52" s="61">
        <f ca="1">IF(TODAY()&gt;=E$2,INDEX(data_pull!$A:$AE,MATCH(E$2,data_pull!$B:$B,0),MATCH($A52,data_pull!$2:$2,0)),#REF!*(( 1+E26/400)))</f>
        <v>46.5</v>
      </c>
      <c r="F52" s="61">
        <f ca="1">IF(TODAY()&gt;=F$2,INDEX(data_pull!$A:$AE,MATCH(F$2,data_pull!$B:$B,0),MATCH($A52,data_pull!$2:$2,0)),#REF!*(( 1+F26/400)))</f>
        <v>50.5</v>
      </c>
      <c r="G52" s="61">
        <f ca="1">IF(TODAY()&gt;=G$2,INDEX(data_pull!$A:$AE,MATCH(G$2,data_pull!$B:$B,0),MATCH($A52,data_pull!$2:$2,0)),#REF!*(( 1+G26/400)))</f>
        <v>51</v>
      </c>
      <c r="H52" s="61">
        <f ca="1">IF(TODAY()&gt;=H$2,INDEX(data_pull!$A:$AE,MATCH(H$2,data_pull!$B:$B,0),MATCH($A52,data_pull!$2:$2,0)),#REF!*(( 1+H26/400)))</f>
        <v>51.3</v>
      </c>
      <c r="I52" s="61">
        <f ca="1">IF(TODAY()&gt;=I$2,INDEX(data_pull!$A:$AE,MATCH(I$2,data_pull!$B:$B,0),MATCH($A52,data_pull!$2:$2,0)),#REF!*(( 1+I26/400)))</f>
        <v>51.9</v>
      </c>
      <c r="J52" s="61">
        <f ca="1">IF(TODAY()&gt;=J$2,INDEX(data_pull!$A:$AE,MATCH(J$2,data_pull!$B:$B,0),MATCH($A52,data_pull!$2:$2,0)),#REF!*(( 1+J26/400)))</f>
        <v>58.1</v>
      </c>
      <c r="K52" s="61">
        <f ca="1">IF(TODAY()&gt;=K$2,INDEX(data_pull!$A:$AE,MATCH(K$2,data_pull!$B:$B,0),MATCH($A52,data_pull!$2:$2,0)),#REF!*(( 1+K26/400)))</f>
        <v>58.8</v>
      </c>
      <c r="L52" s="61">
        <f ca="1">IF(TODAY()&gt;=L$2,INDEX(data_pull!$A:$AE,MATCH(L$2,data_pull!$B:$B,0),MATCH($A52,data_pull!$2:$2,0)),#REF!*(( 1+L26/400)))</f>
        <v>59.5</v>
      </c>
      <c r="M52" s="61">
        <f ca="1">IF(TODAY()&gt;=M$2,INDEX(data_pull!$A:$AE,MATCH(M$2,data_pull!$B:$B,0),MATCH($A52,data_pull!$2:$2,0)),#REF!*(( 1+M26/400)))</f>
        <v>60.4</v>
      </c>
      <c r="N52" s="61">
        <f ca="1">IF(TODAY()&gt;=N$2,INDEX(data_pull!$A:$AE,MATCH(N$2,data_pull!$B:$B,0),MATCH($A52,data_pull!$2:$2,0)),#REF!*(( 1+N26/400)))</f>
        <v>73.599999999999994</v>
      </c>
      <c r="O52" s="61">
        <f ca="1">IF(TODAY()&gt;=O$2,INDEX(data_pull!$A:$AE,MATCH(O$2,data_pull!$B:$B,0),MATCH($A52,data_pull!$2:$2,0)),#REF!*(( 1+O26/400)))</f>
        <v>74.7</v>
      </c>
      <c r="P52" s="61">
        <f ca="1">IF(TODAY()&gt;=P$2,INDEX(data_pull!$A:$AE,MATCH(P$2,data_pull!$B:$B,0),MATCH($A52,data_pull!$2:$2,0)),#REF!*(( 1+P26/400)))</f>
        <v>76.099999999999994</v>
      </c>
      <c r="Q52" s="61">
        <f ca="1">IF(TODAY()&gt;=Q$2,INDEX(data_pull!$A:$AE,MATCH(Q$2,data_pull!$B:$B,0),MATCH($A52,data_pull!$2:$2,0)),#REF!*(( 1+Q26/400)))</f>
        <v>77.599999999999994</v>
      </c>
      <c r="R52" s="61">
        <f ca="1">IF(TODAY()&gt;=R$2,INDEX(data_pull!$A:$AE,MATCH(R$2,data_pull!$B:$B,0),MATCH($A52,data_pull!$2:$2,0)),#REF!*(( 1+R26/400)))</f>
        <v>83.1</v>
      </c>
      <c r="S52" s="61">
        <f ca="1">IF(TODAY()&gt;=S$2,INDEX(data_pull!$A:$AE,MATCH(S$2,data_pull!$B:$B,0),MATCH($A52,data_pull!$2:$2,0)),#REF!*(( 1+S26/400)))</f>
        <v>84.7</v>
      </c>
      <c r="T52" s="61">
        <f ca="1">IF(TODAY()&gt;=T$2,INDEX(data_pull!$A:$AE,MATCH(T$2,data_pull!$B:$B,0),MATCH($A52,data_pull!$2:$2,0)),#REF!*(( 1+T26/400)))</f>
        <v>86.4</v>
      </c>
      <c r="U52" s="61">
        <f ca="1">IF(TODAY()&gt;=U$2,INDEX(data_pull!$A:$AE,MATCH(U$2,data_pull!$B:$B,0),MATCH($A52,data_pull!$2:$2,0)),#REF!*(( 1+U26/400)))</f>
        <v>86.6</v>
      </c>
      <c r="V52" s="61">
        <f ca="1">IF(TODAY()&gt;=V$2,INDEX(data_pull!$A:$AE,MATCH(V$2,data_pull!$B:$B,0),MATCH($A52,data_pull!$2:$2,0)),U52*(( 1+V26/400)))</f>
        <v>87.6</v>
      </c>
      <c r="W52" s="61">
        <f ca="1">IF(TODAY()&gt;=W$2,INDEX(data_pull!$A:$AE,MATCH(W$2,data_pull!$B:$B,0),MATCH($A52,data_pull!$2:$2,0)),V52*(( 1+W26/400)))</f>
        <v>88</v>
      </c>
      <c r="X52" s="61">
        <f ca="1">IF(TODAY()&gt;=X$2,INDEX(data_pull!$A:$AE,MATCH(X$2,data_pull!$B:$B,0),MATCH($A52,data_pull!$2:$2,0)),W52*(( 1+X26/400)))</f>
        <v>89.8</v>
      </c>
      <c r="Y52" s="61">
        <f ca="1">IF(TODAY()&gt;=Y$2,INDEX(data_pull!$A:$AE,MATCH(Y$2,data_pull!$B:$B,0),MATCH($A52,data_pull!$2:$2,0)),X52*(( 1+Y26/400)))</f>
        <v>91.8</v>
      </c>
      <c r="Z52" s="61">
        <f ca="1">IF(TODAY()&gt;=Z$2,INDEX(data_pull!$A:$AE,MATCH(Z$2,data_pull!$B:$B,0),MATCH($A52,data_pull!$2:$2,0)),Y52*(( 1+Z26/400)))</f>
        <v>98.9</v>
      </c>
      <c r="AA52" s="61">
        <f ca="1">IF(TODAY()&gt;=AA$2,INDEX(data_pull!$A:$AE,MATCH(AA$2,data_pull!$B:$B,0),MATCH($A52,data_pull!$2:$2,0)),Z52*(( 1+AA26/400)))</f>
        <v>100.4</v>
      </c>
      <c r="AB52" s="61">
        <f ca="1">IF(TODAY()&gt;=AB$2,INDEX(data_pull!$A:$AE,MATCH(AB$2,data_pull!$B:$B,0),MATCH($A52,data_pull!$2:$2,0)),AA52*(( 1+AB26/400)))</f>
        <v>102.2</v>
      </c>
      <c r="AC52" s="61">
        <f ca="1">IF(TODAY()&gt;=AC$2,INDEX(data_pull!$A:$AE,MATCH(AC$2,data_pull!$B:$B,0),MATCH($A52,data_pull!$2:$2,0)),AB52*(( 1+AC26/400)))</f>
        <v>103.8</v>
      </c>
      <c r="AD52" s="61">
        <f ca="1">IF(TODAY()&gt;=AD$2,INDEX(data_pull!$A:$AE,MATCH(AD$2,data_pull!$B:$B,0),MATCH($A52,data_pull!$2:$2,0)),AC52*(( 1+AD26/400)))</f>
        <v>109.3</v>
      </c>
      <c r="AE52" s="61">
        <f ca="1">IF(TODAY()&gt;=AE$2,INDEX(data_pull!$A:$AE,MATCH(AE$2,data_pull!$B:$B,0),MATCH($A52,data_pull!$2:$2,0)),AD52*(( 1+AE26/400)))</f>
        <v>112.1</v>
      </c>
      <c r="AF52" s="61">
        <f ca="1">IF(TODAY()&gt;=AF$2,INDEX(data_pull!$A:$AE,MATCH(AF$2,data_pull!$B:$B,0),MATCH($A52,data_pull!$2:$2,0)),AE52*(( 1+AF26/400)))</f>
        <v>114.3</v>
      </c>
      <c r="AG52" s="61">
        <f ca="1">IF(TODAY()&gt;=AG$2,INDEX(data_pull!$A:$AE,MATCH(AG$2,data_pull!$B:$B,0),MATCH($A52,data_pull!$2:$2,0)),AF52*(( 1+AG26/400)))</f>
        <v>116.7</v>
      </c>
      <c r="AH52" s="61">
        <f ca="1">IF(TODAY()&gt;=AH$2,INDEX(data_pull!$A:$AE,MATCH(AH$2,data_pull!$B:$B,0),MATCH($A52,data_pull!$2:$2,0)),AG52*(( 1+AH26/400)))</f>
        <v>123.9</v>
      </c>
      <c r="AI52" s="61">
        <f ca="1">IF(TODAY()&gt;=AI$2,INDEX(data_pull!$A:$AE,MATCH(AI$2,data_pull!$B:$B,0),MATCH($A52,data_pull!$2:$2,0)),AH52*(( 1+AI26/400)))</f>
        <v>129</v>
      </c>
      <c r="AJ52" s="61">
        <f ca="1">IF(TODAY()&gt;=AJ$2,INDEX(data_pull!$A:$AE,MATCH(AJ$2,data_pull!$B:$B,0),MATCH($A52,data_pull!$2:$2,0)),AI52*(( 1+AJ26/400)))</f>
        <v>133.4</v>
      </c>
      <c r="AK52" s="61">
        <f ca="1">IF(TODAY()&gt;=AK$2,INDEX(data_pull!$A:$AE,MATCH(AK$2,data_pull!$B:$B,0),MATCH($A52,data_pull!$2:$2,0)),AJ52*(( 1+AK26/400)))</f>
        <v>138.80000000000001</v>
      </c>
      <c r="AL52" s="61">
        <f ca="1">IF(TODAY()&gt;=AL$2,INDEX(data_pull!$A:$AE,MATCH(AL$2,data_pull!$B:$B,0),MATCH($A52,data_pull!$2:$2,0)),AK52*(( 1+AL26/400)))</f>
        <v>146</v>
      </c>
      <c r="AM52" s="61">
        <f ca="1">IF(TODAY()&gt;=AM$2,INDEX(data_pull!$A:$AE,MATCH(AM$2,data_pull!$B:$B,0),MATCH($A52,data_pull!$2:$2,0)),AL52*(( 1+AM26/400)))</f>
        <v>150.30000000000001</v>
      </c>
      <c r="AN52" s="61">
        <f ca="1">IF(TODAY()&gt;=AN$2,INDEX(data_pull!$A:$AE,MATCH(AN$2,data_pull!$B:$B,0),MATCH($A52,data_pull!$2:$2,0)),AM52*(( 1+AN26/400)))</f>
        <v>155.4</v>
      </c>
      <c r="AO52" s="61">
        <f ca="1">IF(TODAY()&gt;=AO$2,INDEX(data_pull!$A:$AE,MATCH(AO$2,data_pull!$B:$B,0),MATCH($A52,data_pull!$2:$2,0)),AN52*(( 1+AO26/400)))</f>
        <v>159.4</v>
      </c>
      <c r="AP52" s="61">
        <f ca="1">IF(TODAY()&gt;=AP$2,INDEX(data_pull!$A:$AE,MATCH(AP$2,data_pull!$B:$B,0),MATCH($A52,data_pull!$2:$2,0)),AO52*(( 1+AP26/400)))</f>
        <v>161.9</v>
      </c>
      <c r="AQ52" s="61">
        <f ca="1">IF(TODAY()&gt;=AQ$2,INDEX(data_pull!$A:$AE,MATCH(AQ$2,data_pull!$B:$B,0),MATCH($A52,data_pull!$2:$2,0)),AP52*(( 1+AQ26/400)))</f>
        <v>162.9</v>
      </c>
      <c r="AR52" s="61">
        <f ca="1">IF(TODAY()&gt;=AR$2,INDEX(data_pull!$A:$AE,MATCH(AR$2,data_pull!$B:$B,0),MATCH($A52,data_pull!$2:$2,0)),AQ52*(( 1+AR26/400)))</f>
        <v>167</v>
      </c>
      <c r="AS52" s="61">
        <f ca="1">IF(TODAY()&gt;=AS$2,INDEX(data_pull!$A:$AE,MATCH(AS$2,data_pull!$B:$B,0),MATCH($A52,data_pull!$2:$2,0)),AR52*(( 1+AS26/400)))</f>
        <v>173</v>
      </c>
      <c r="AT52" s="61">
        <f ca="1">IF(TODAY()&gt;=AT$2,INDEX(data_pull!$A:$AE,MATCH(AT$2,data_pull!$B:$B,0),MATCH($A52,data_pull!$2:$2,0)),#REF!*(( 1+AT26/400)))</f>
        <v>189.9</v>
      </c>
      <c r="AU52" s="61">
        <f ca="1">IF(TODAY()&gt;=AU$2,INDEX(data_pull!$A:$AE,MATCH(AU$2,data_pull!$B:$B,0),MATCH($A52,data_pull!$2:$2,0)),#REF!*(( 1+AU26/400)))</f>
        <v>193.6</v>
      </c>
      <c r="AV52" s="61">
        <f ca="1">IF(TODAY()&gt;=AV$2,INDEX(data_pull!$A:$AE,MATCH(AV$2,data_pull!$B:$B,0),MATCH($A52,data_pull!$2:$2,0)),#REF!*(( 1+AV26/400)))</f>
        <v>198.4</v>
      </c>
      <c r="AW52" s="61">
        <f ca="1">IF(TODAY()&gt;=AW$2,INDEX(data_pull!$A:$AE,MATCH(AW$2,data_pull!$B:$B,0),MATCH($A52,data_pull!$2:$2,0)),#REF!*(( 1+AW26/400)))</f>
        <v>201</v>
      </c>
      <c r="AX52" s="61">
        <f ca="1">IF(TODAY()&gt;=AX$2,INDEX(data_pull!$A:$AE,MATCH(AX$2,data_pull!$B:$B,0),MATCH($A52,data_pull!$2:$2,0)),#REF!*(( 1+AX26/400)))</f>
        <v>206</v>
      </c>
      <c r="AY52" s="61">
        <f ca="1">IF(TODAY()&gt;=AY$2,INDEX(data_pull!$A:$AE,MATCH(AY$2,data_pull!$B:$B,0),MATCH($A52,data_pull!$2:$2,0)),#REF!*(( 1+AY26/400)))</f>
        <v>208</v>
      </c>
      <c r="AZ52" s="61">
        <f ca="1">IF(TODAY()&gt;=AZ$2,INDEX(data_pull!$A:$AE,MATCH(AZ$2,data_pull!$B:$B,0),MATCH($A52,data_pull!$2:$2,0)),#REF!*(( 1+AZ26/400)))</f>
        <v>210.3</v>
      </c>
      <c r="BA52" s="61">
        <f ca="1">IF(TODAY()&gt;=BA$2,INDEX(data_pull!$A:$AE,MATCH(BA$2,data_pull!$B:$B,0),MATCH($A52,data_pull!$2:$2,0)),#REF!*(( 1+BA26/400)))</f>
        <v>211.2</v>
      </c>
      <c r="BB52" s="61">
        <f ca="1">IF(TODAY()&gt;=BB$2,INDEX(data_pull!$A:$AE,MATCH(BB$2,data_pull!$B:$B,0),MATCH($A52,data_pull!$2:$2,0)),#REF!*(( 1+BB26/400)))</f>
        <v>218.9</v>
      </c>
      <c r="BC52" s="61">
        <f ca="1">IF(TODAY()&gt;=BC$2,INDEX(data_pull!$A:$AE,MATCH(BC$2,data_pull!$B:$B,0),MATCH($A52,data_pull!$2:$2,0)),#REF!*(( 1+BC26/400)))</f>
        <v>222.9</v>
      </c>
      <c r="BD52" s="61">
        <f ca="1">IF(TODAY()&gt;=BD$2,INDEX(data_pull!$A:$AE,MATCH(BD$2,data_pull!$B:$B,0),MATCH($A52,data_pull!$2:$2,0)),#REF!*(( 1+BD26/400)))</f>
        <v>227.7</v>
      </c>
      <c r="BE52" s="61">
        <f ca="1">IF(TODAY()&gt;=BE$2,INDEX(data_pull!$A:$AE,MATCH(BE$2,data_pull!$B:$B,0),MATCH($A52,data_pull!$2:$2,0)),#REF!*(( 1+BE26/400)))</f>
        <v>234.3</v>
      </c>
      <c r="BF52" s="61">
        <f ca="1">IF(TODAY()&gt;=BF$2,INDEX(data_pull!$A:$AE,MATCH(BF$2,data_pull!$B:$B,0),MATCH($A52,data_pull!$2:$2,0)),#REF!*(( 1+BF26/400)))</f>
        <v>249.5</v>
      </c>
      <c r="BG52" s="61">
        <f ca="1">IF(TODAY()&gt;=BG$2,INDEX(data_pull!$A:$AE,MATCH(BG$2,data_pull!$B:$B,0),MATCH($A52,data_pull!$2:$2,0)),#REF!*(( 1+BG26/400)))</f>
        <v>255.5</v>
      </c>
      <c r="BH52" s="61">
        <f ca="1">IF(TODAY()&gt;=BH$2,INDEX(data_pull!$A:$AE,MATCH(BH$2,data_pull!$B:$B,0),MATCH($A52,data_pull!$2:$2,0)),#REF!*(( 1+BH26/400)))</f>
        <v>260.5</v>
      </c>
      <c r="BI52" s="61">
        <f ca="1">IF(TODAY()&gt;=BI$2,INDEX(data_pull!$A:$AE,MATCH(BI$2,data_pull!$B:$B,0),MATCH($A52,data_pull!$2:$2,0)),#REF!*(( 1+BI26/400)))</f>
        <v>264.5</v>
      </c>
      <c r="BJ52" s="61">
        <f ca="1">IF(TODAY()&gt;=BJ$2,INDEX(data_pull!$A:$AE,MATCH(BJ$2,data_pull!$B:$B,0),MATCH($A52,data_pull!$2:$2,0)),#REF!*(( 1+BJ26/400)))</f>
        <v>274.3</v>
      </c>
      <c r="BK52" s="61">
        <f ca="1">IF(TODAY()&gt;=BK$2,INDEX(data_pull!$A:$AE,MATCH(BK$2,data_pull!$B:$B,0),MATCH($A52,data_pull!$2:$2,0)),#REF!*(( 1+BK26/400)))</f>
        <v>278.3</v>
      </c>
      <c r="BL52" s="61">
        <f ca="1">IF(TODAY()&gt;=BL$2,INDEX(data_pull!$A:$AE,MATCH(BL$2,data_pull!$B:$B,0),MATCH($A52,data_pull!$2:$2,0)),#REF!*(( 1+BL26/400)))</f>
        <v>283.2</v>
      </c>
      <c r="BM52" s="61">
        <f ca="1">IF(TODAY()&gt;=BM$2,INDEX(data_pull!$A:$AE,MATCH(BM$2,data_pull!$B:$B,0),MATCH($A52,data_pull!$2:$2,0)),#REF!*(( 1+BM26/400)))</f>
        <v>289.60000000000002</v>
      </c>
      <c r="BN52" s="61">
        <f ca="1">IF(TODAY()&gt;=BN$2,INDEX(data_pull!$A:$AE,MATCH(BN$2,data_pull!$B:$B,0),MATCH($A52,data_pull!$2:$2,0)),BM52*(( 1+BN26/400)))</f>
        <v>296.7</v>
      </c>
      <c r="BO52" s="61">
        <f ca="1">IF(TODAY()&gt;=BO$2,INDEX(data_pull!$A:$AE,MATCH(BO$2,data_pull!$B:$B,0),MATCH($A52,data_pull!$2:$2,0)),BN52*(( 1+BO26/400)))</f>
        <v>300.39999999999998</v>
      </c>
      <c r="BP52" s="61">
        <f ca="1">IF(TODAY()&gt;=BP$2,INDEX(data_pull!$A:$AE,MATCH(BP$2,data_pull!$B:$B,0),MATCH($A52,data_pull!$2:$2,0)),BO52*(( 1+BP26/400)))</f>
        <v>305.5</v>
      </c>
      <c r="BQ52" s="61">
        <f ca="1">IF(TODAY()&gt;=BQ$2,INDEX(data_pull!$A:$AE,MATCH(BQ$2,data_pull!$B:$B,0),MATCH($A52,data_pull!$2:$2,0)),BP52*(( 1+BQ26/400)))</f>
        <v>311.10000000000002</v>
      </c>
      <c r="BR52" s="61">
        <f ca="1">IF(TODAY()&gt;=BR$2,INDEX(data_pull!$A:$AE,MATCH(BR$2,data_pull!$B:$B,0),MATCH($A52,data_pull!$2:$2,0)),BQ52*(( 1+BR26/400)))</f>
        <v>315.89999999999998</v>
      </c>
      <c r="BS52" s="61">
        <f ca="1">IF(TODAY()&gt;=BS$2,INDEX(data_pull!$A:$AE,MATCH(BS$2,data_pull!$B:$B,0),MATCH($A52,data_pull!$2:$2,0)),BR52*(( 1+BS26/400)))</f>
        <v>320</v>
      </c>
      <c r="BT52" s="61">
        <f ca="1">IF(TODAY()&gt;=BT$2,INDEX(data_pull!$A:$AE,MATCH(BT$2,data_pull!$B:$B,0),MATCH($A52,data_pull!$2:$2,0)),BS52*(( 1+BT26/400)))</f>
        <v>324.8</v>
      </c>
      <c r="BU52" s="61">
        <f ca="1">IF(TODAY()&gt;=BU$2,INDEX(data_pull!$A:$AE,MATCH(BU$2,data_pull!$B:$B,0),MATCH($A52,data_pull!$2:$2,0)),BT52*(( 1+BU26/400)))</f>
        <v>331.7</v>
      </c>
      <c r="BV52" s="61">
        <f ca="1">IF(TODAY()&gt;=BV$2,INDEX(data_pull!$A:$AE,MATCH(BV$2,data_pull!$B:$B,0),MATCH($A52,data_pull!$2:$2,0)),BU52*(( 1+BV26/400)))</f>
        <v>351.1</v>
      </c>
      <c r="BW52" s="61">
        <f ca="1">IF(TODAY()&gt;=BW$2,INDEX(data_pull!$A:$AE,MATCH(BW$2,data_pull!$B:$B,0),MATCH($A52,data_pull!$2:$2,0)),BV52*(( 1+BW26/400)))</f>
        <v>358.3</v>
      </c>
      <c r="BX52" s="61">
        <f ca="1">IF(TODAY()&gt;=BX$2,INDEX(data_pull!$A:$AE,MATCH(BX$2,data_pull!$B:$B,0),MATCH($A52,data_pull!$2:$2,0)),BW52*(( 1+BX26/400)))</f>
        <v>364.5</v>
      </c>
      <c r="BY52" s="61">
        <f ca="1">IF(TODAY()&gt;=BY$2,INDEX(data_pull!$A:$AE,MATCH(BY$2,data_pull!$B:$B,0),MATCH($A52,data_pull!$2:$2,0)),BX52*(( 1+BY26/400)))</f>
        <v>372</v>
      </c>
      <c r="BZ52" s="61">
        <f ca="1">IF(TODAY()&gt;=BZ$2,INDEX(data_pull!$A:$AE,MATCH(BZ$2,data_pull!$B:$B,0),MATCH($A52,data_pull!$2:$2,0)),BY52*(( 1+BZ26/400)))</f>
        <v>378</v>
      </c>
      <c r="CA52" s="61">
        <f ca="1">IF(TODAY()&gt;=CA$2,INDEX(data_pull!$A:$AE,MATCH(CA$2,data_pull!$B:$B,0),MATCH($A52,data_pull!$2:$2,0)),BZ52*(( 1+CA26/400)))</f>
        <v>382.6</v>
      </c>
      <c r="CB52" s="61">
        <f ca="1">IF(TODAY()&gt;=CB$2,INDEX(data_pull!$A:$AE,MATCH(CB$2,data_pull!$B:$B,0),MATCH($A52,data_pull!$2:$2,0)),CA52*(( 1+CB26/400)))</f>
        <v>387.2</v>
      </c>
      <c r="CC52" s="61">
        <f ca="1">IF(TODAY()&gt;=CC$2,INDEX(data_pull!$A:$AE,MATCH(CC$2,data_pull!$B:$B,0),MATCH($A52,data_pull!$2:$2,0)),CB52*(( 1+CC26/400)))</f>
        <v>393.1</v>
      </c>
      <c r="CD52" s="61">
        <f ca="1">IF(TODAY()&gt;=CD$2,INDEX(data_pull!$A:$AE,MATCH(CD$2,data_pull!$B:$B,0),MATCH($A52,data_pull!$2:$2,0)),CC52*(( 1+CD26/400)))</f>
        <v>401.6</v>
      </c>
      <c r="CE52" s="61">
        <f ca="1">IF(TODAY()&gt;=CE$2,INDEX(data_pull!$A:$AE,MATCH(CE$2,data_pull!$B:$B,0),MATCH($A52,data_pull!$2:$2,0)),CD52*(( 1+CE26/400)))</f>
        <v>406.9</v>
      </c>
      <c r="CF52" s="61">
        <f ca="1">IF(TODAY()&gt;=CF$2,INDEX(data_pull!$A:$AE,MATCH(CF$2,data_pull!$B:$B,0),MATCH($A52,data_pull!$2:$2,0)),CE52*(( 1+CF26/400)))</f>
        <v>414.6</v>
      </c>
      <c r="CG52" s="61">
        <f ca="1">IF(TODAY()&gt;=CG$2,INDEX(data_pull!$A:$AE,MATCH(CG$2,data_pull!$B:$B,0),MATCH($A52,data_pull!$2:$2,0)),CF52*(( 1+CG26/400)))</f>
        <v>417.4</v>
      </c>
      <c r="CH52" s="61">
        <f ca="1">IF(TODAY()&gt;=CH$2,INDEX(data_pull!$A:$AE,MATCH(CH$2,data_pull!$B:$B,0),MATCH($A52,data_pull!$2:$2,0)),CG52*(( 1+CH26/400)))</f>
        <v>421</v>
      </c>
      <c r="CI52" s="61">
        <f ca="1">IF(TODAY()&gt;=CI$2,INDEX(data_pull!$A:$AE,MATCH(CI$2,data_pull!$B:$B,0),MATCH($A52,data_pull!$2:$2,0)),CH52*(( 1+CI26/400)))</f>
        <v>427.7</v>
      </c>
      <c r="CJ52" s="61">
        <f ca="1">IF(TODAY()&gt;=CJ$2,INDEX(data_pull!$A:$AE,MATCH(CJ$2,data_pull!$B:$B,0),MATCH($A52,data_pull!$2:$2,0)),CI52*(( 1+CJ26/400)))</f>
        <v>433.5</v>
      </c>
      <c r="CK52" s="61">
        <f ca="1">IF(TODAY()&gt;=CK$2,INDEX(data_pull!$A:$AE,MATCH(CK$2,data_pull!$B:$B,0),MATCH($A52,data_pull!$2:$2,0)),CJ52*(( 1+CK26/400)))</f>
        <v>438.6</v>
      </c>
      <c r="CL52" s="61">
        <f ca="1">IF(TODAY()&gt;=CL$2,INDEX(data_pull!$A:$AE,MATCH(CL$2,data_pull!$B:$B,0),MATCH($A52,data_pull!$2:$2,0)),#REF!*(( 1+CL26/400)))</f>
        <v>450.4</v>
      </c>
      <c r="CM52" s="61">
        <f ca="1">IF(TODAY()&gt;=CM$2,INDEX(data_pull!$A:$AE,MATCH(CM$2,data_pull!$B:$B,0),MATCH($A52,data_pull!$2:$2,0)),#REF!*(( 1+CM26/400)))</f>
        <v>456</v>
      </c>
      <c r="CN52" s="61">
        <f ca="1">IF(TODAY()&gt;=CN$2,INDEX(data_pull!$A:$AE,MATCH(CN$2,data_pull!$B:$B,0),MATCH($A52,data_pull!$2:$2,0)),#REF!*(( 1+CN26/400)))</f>
        <v>459.1</v>
      </c>
      <c r="CO52" s="61">
        <f ca="1">IF(TODAY()&gt;=CO$2,INDEX(data_pull!$A:$AE,MATCH(CO$2,data_pull!$B:$B,0),MATCH($A52,data_pull!$2:$2,0)),#REF!*(( 1+CO26/400)))</f>
        <v>454.4</v>
      </c>
      <c r="CP52" s="61">
        <f ca="1">IF(TODAY()&gt;=CP$2,INDEX(data_pull!$A:$AE,MATCH(CP$2,data_pull!$B:$B,0),MATCH($A52,data_pull!$2:$2,0)),#REF!*(( 1+CP26/400)))</f>
        <v>473.8</v>
      </c>
      <c r="CQ52" s="61">
        <f ca="1">IF(TODAY()&gt;=CQ$2,INDEX(data_pull!$A:$AE,MATCH(CQ$2,data_pull!$B:$B,0),MATCH($A52,data_pull!$2:$2,0)),#REF!*(( 1+CQ26/400)))</f>
        <v>474.2</v>
      </c>
      <c r="CR52" s="61">
        <f ca="1">IF(TODAY()&gt;=CR$2,INDEX(data_pull!$A:$AE,MATCH(CR$2,data_pull!$B:$B,0),MATCH($A52,data_pull!$2:$2,0)),#REF!*(( 1+CR26/400)))</f>
        <v>478.8</v>
      </c>
      <c r="CS52" s="61">
        <f ca="1">IF(TODAY()&gt;=CS$2,INDEX(data_pull!$A:$AE,MATCH(CS$2,data_pull!$B:$B,0),MATCH($A52,data_pull!$2:$2,0)),#REF!*(( 1+CS26/400)))</f>
        <v>482.9</v>
      </c>
      <c r="CT52" s="61">
        <f ca="1">IF(TODAY()&gt;=CT$2,INDEX(data_pull!$A:$AE,MATCH(CT$2,data_pull!$B:$B,0),MATCH($A52,data_pull!$2:$2,0)),#REF!*(( 1+CT26/400)))</f>
        <v>498</v>
      </c>
      <c r="CU52" s="61">
        <f ca="1">IF(TODAY()&gt;=CU$2,INDEX(data_pull!$A:$AE,MATCH(CU$2,data_pull!$B:$B,0),MATCH($A52,data_pull!$2:$2,0)),#REF!*(( 1+CU26/400)))</f>
        <v>505.1</v>
      </c>
      <c r="CV52" s="61">
        <f ca="1">IF(TODAY()&gt;=CV$2,INDEX(data_pull!$A:$AE,MATCH(CV$2,data_pull!$B:$B,0),MATCH($A52,data_pull!$2:$2,0)),#REF!*(( 1+CV26/400)))</f>
        <v>511</v>
      </c>
      <c r="CW52" s="61">
        <f ca="1">IF(TODAY()&gt;=CW$2,INDEX(data_pull!$A:$AE,MATCH(CW$2,data_pull!$B:$B,0),MATCH($A52,data_pull!$2:$2,0)),#REF!*(( 1+CW26/400)))</f>
        <v>518.5</v>
      </c>
      <c r="CX52" s="61">
        <f ca="1">IF(TODAY()&gt;=CX$2,INDEX(data_pull!$A:$AE,MATCH(CX$2,data_pull!$B:$B,0),MATCH($A52,data_pull!$2:$2,0)),#REF!*(( 1+CX26/400)))</f>
        <v>525.5</v>
      </c>
      <c r="CY52" s="61">
        <f ca="1">IF(TODAY()&gt;=CY$2,INDEX(data_pull!$A:$AE,MATCH(CY$2,data_pull!$B:$B,0),MATCH($A52,data_pull!$2:$2,0)),#REF!*(( 1+CY26/400)))</f>
        <v>530</v>
      </c>
      <c r="CZ52" s="61">
        <f ca="1">IF(TODAY()&gt;=CZ$2,INDEX(data_pull!$A:$AE,MATCH(CZ$2,data_pull!$B:$B,0),MATCH($A52,data_pull!$2:$2,0)),#REF!*(( 1+CZ26/400)))</f>
        <v>535.4</v>
      </c>
      <c r="DA52" s="61">
        <f ca="1">IF(TODAY()&gt;=DA$2,INDEX(data_pull!$A:$AE,MATCH(DA$2,data_pull!$B:$B,0),MATCH($A52,data_pull!$2:$2,0)),#REF!*(( 1+DA26/400)))</f>
        <v>540.29999999999995</v>
      </c>
      <c r="DB52" s="61">
        <f ca="1">IF(TODAY()&gt;=DB$2,INDEX(data_pull!$A:$AE,MATCH(DB$2,data_pull!$B:$B,0),MATCH($A52,data_pull!$2:$2,0)),#REF!*(( 1+DB26/400)))</f>
        <v>543.20000000000005</v>
      </c>
      <c r="DC52" s="61">
        <f ca="1">IF(TODAY()&gt;=DC$2,INDEX(data_pull!$A:$AE,MATCH(DC$2,data_pull!$B:$B,0),MATCH($A52,data_pull!$2:$2,0)),#REF!*(( 1+DC26/400)))</f>
        <v>551.6</v>
      </c>
      <c r="DD52" s="61">
        <f ca="1">IF(TODAY()&gt;=DD$2,INDEX(data_pull!$A:$AE,MATCH(DD$2,data_pull!$B:$B,0),MATCH($A52,data_pull!$2:$2,0)),#REF!*(( 1+DD26/400)))</f>
        <v>559</v>
      </c>
      <c r="DE52" s="61">
        <f ca="1">IF(TODAY()&gt;=DE$2,INDEX(data_pull!$A:$AE,MATCH(DE$2,data_pull!$B:$B,0),MATCH($A52,data_pull!$2:$2,0)),#REF!*(( 1+DE26/400)))</f>
        <v>566.5</v>
      </c>
      <c r="DF52" s="61">
        <f ca="1">IF(TODAY()&gt;=DF$2,INDEX(data_pull!$A:$AE,MATCH(DF$2,data_pull!$B:$B,0),MATCH($A52,data_pull!$2:$2,0)),DE52*(( 1+DF26/400)))</f>
        <v>574.4</v>
      </c>
      <c r="DG52" s="61">
        <f ca="1">IF(TODAY()&gt;=DG$2,INDEX(data_pull!$A:$AE,MATCH(DG$2,data_pull!$B:$B,0),MATCH($A52,data_pull!$2:$2,0)),DF52*(( 1+DG26/400)))</f>
        <v>581.9</v>
      </c>
      <c r="DH52" s="61">
        <f ca="1">IF(TODAY()&gt;=DH$2,INDEX(data_pull!$A:$AE,MATCH(DH$2,data_pull!$B:$B,0),MATCH($A52,data_pull!$2:$2,0)),DG52*(( 1+DH26/400)))</f>
        <v>590.5</v>
      </c>
      <c r="DI52" s="61">
        <f ca="1">IF(TODAY()&gt;=DI$2,INDEX(data_pull!$A:$AE,MATCH(DI$2,data_pull!$B:$B,0),MATCH($A52,data_pull!$2:$2,0)),DH52*(( 1+DI26/400)))</f>
        <v>602.20000000000005</v>
      </c>
      <c r="DJ52" s="61">
        <f ca="1">IF(TODAY()&gt;=DJ$2,INDEX(data_pull!$A:$AE,MATCH(DJ$2,data_pull!$B:$B,0),MATCH($A52,data_pull!$2:$2,0)),DI52*(( 1+DJ26/400)))</f>
        <v>610.29999999999995</v>
      </c>
      <c r="DK52" s="61">
        <f ca="1">IF(TODAY()&gt;=DK$2,INDEX(data_pull!$A:$AE,MATCH(DK$2,data_pull!$B:$B,0),MATCH($A52,data_pull!$2:$2,0)),DJ52*(( 1+DK26/400)))</f>
        <v>619.70000000000005</v>
      </c>
      <c r="DL52" s="61">
        <f ca="1">IF(TODAY()&gt;=DL$2,INDEX(data_pull!$A:$AE,MATCH(DL$2,data_pull!$B:$B,0),MATCH($A52,data_pull!$2:$2,0)),DK52*(( 1+DL26/400)))</f>
        <v>629.5</v>
      </c>
      <c r="DM52" s="61">
        <f ca="1">IF(TODAY()&gt;=DM$2,INDEX(data_pull!$A:$AE,MATCH(DM$2,data_pull!$B:$B,0),MATCH($A52,data_pull!$2:$2,0)),DL52*(( 1+DM26/400)))</f>
        <v>639.20000000000005</v>
      </c>
      <c r="DN52" s="61">
        <f ca="1">IF(TODAY()&gt;=DN$2,INDEX(data_pull!$A:$AE,MATCH(DN$2,data_pull!$B:$B,0),MATCH($A52,data_pull!$2:$2,0)),DM52*(( 1+DN26/400)))</f>
        <v>650.20000000000005</v>
      </c>
      <c r="DO52" s="61">
        <f ca="1">IF(TODAY()&gt;=DO$2,INDEX(data_pull!$A:$AE,MATCH(DO$2,data_pull!$B:$B,0),MATCH($A52,data_pull!$2:$2,0)),DN52*(( 1+DO26/400)))</f>
        <v>655.7</v>
      </c>
      <c r="DP52" s="61">
        <f ca="1">IF(TODAY()&gt;=DP$2,INDEX(data_pull!$A:$AE,MATCH(DP$2,data_pull!$B:$B,0),MATCH($A52,data_pull!$2:$2,0)),DO52*(( 1+DP26/400)))</f>
        <v>663</v>
      </c>
      <c r="DQ52" s="61">
        <f ca="1">IF(TODAY()&gt;=DQ$2,INDEX(data_pull!$A:$AE,MATCH(DQ$2,data_pull!$B:$B,0),MATCH($A52,data_pull!$2:$2,0)),DP52*(( 1+DQ26/400)))</f>
        <v>676.2</v>
      </c>
      <c r="DR52" s="61">
        <f ca="1">IF(TODAY()&gt;=DR$2,INDEX(data_pull!$A:$AE,MATCH(DR$2,data_pull!$B:$B,0),MATCH($A52,data_pull!$2:$2,0)),DQ52*(( 1+DR26/400)))</f>
        <v>696</v>
      </c>
      <c r="DS52" s="61">
        <f ca="1">IF(TODAY()&gt;=DS$2,INDEX(data_pull!$A:$AE,MATCH(DS$2,data_pull!$B:$B,0),MATCH($A52,data_pull!$2:$2,0)),DR52*(( 1+DS26/400)))</f>
        <v>698.4</v>
      </c>
      <c r="DT52" s="61">
        <f ca="1">IF(TODAY()&gt;=DT$2,INDEX(data_pull!$A:$AE,MATCH(DT$2,data_pull!$B:$B,0),MATCH($A52,data_pull!$2:$2,0)),DS52*(( 1+DT26/400)))</f>
        <v>711.6</v>
      </c>
      <c r="DU52" s="61">
        <f ca="1">IF(TODAY()&gt;=DU$2,INDEX(data_pull!$A:$AE,MATCH(DU$2,data_pull!$B:$B,0),MATCH($A52,data_pull!$2:$2,0)),DT52*(( 1+DU26/400)))</f>
        <v>717.3</v>
      </c>
      <c r="DV52" s="61">
        <f ca="1">IF(TODAY()&gt;=DV$2,INDEX(data_pull!$A:$AE,MATCH(DV$2,data_pull!$B:$B,0),MATCH($A52,data_pull!$2:$2,0)),DU52*(( 1+DV26/400)))</f>
        <v>732.3</v>
      </c>
      <c r="DW52" s="61">
        <f ca="1">IF(TODAY()&gt;=DW$2,INDEX(data_pull!$A:$AE,MATCH(DW$2,data_pull!$B:$B,0),MATCH($A52,data_pull!$2:$2,0)),DV52*(( 1+DW26/400)))</f>
        <v>733.1</v>
      </c>
      <c r="DX52" s="61">
        <f ca="1">IF(TODAY()&gt;=DX$2,INDEX(data_pull!$A:$AE,MATCH(DX$2,data_pull!$B:$B,0),MATCH($A52,data_pull!$2:$2,0)),DW52*(( 1+DX26/400)))</f>
        <v>732.4</v>
      </c>
      <c r="DY52" s="61">
        <f ca="1">IF(TODAY()&gt;=DY$2,INDEX(data_pull!$A:$AE,MATCH(DY$2,data_pull!$B:$B,0),MATCH($A52,data_pull!$2:$2,0)),DX52*(( 1+DY26/400)))</f>
        <v>735</v>
      </c>
      <c r="DZ52" s="61">
        <f ca="1">IF(TODAY()&gt;=DZ$2,INDEX(data_pull!$A:$AE,MATCH(DZ$2,data_pull!$B:$B,0),MATCH($A52,data_pull!$2:$2,0)),DY52*(( 1+DZ26/400)))</f>
        <v>743.1</v>
      </c>
      <c r="EA52" s="61">
        <f ca="1">IF(TODAY()&gt;=EA$2,INDEX(data_pull!$A:$AE,MATCH(EA$2,data_pull!$B:$B,0),MATCH($A52,data_pull!$2:$2,0)),DZ52*(( 1+EA26/400)))</f>
        <v>751.5</v>
      </c>
      <c r="EB52" s="61">
        <f ca="1">IF(TODAY()&gt;=EB$2,INDEX(data_pull!$A:$AE,MATCH(EB$2,data_pull!$B:$B,0),MATCH($A52,data_pull!$2:$2,0)),EA52*(( 1+EB26/400)))</f>
        <v>754.3</v>
      </c>
      <c r="EC52" s="61">
        <f ca="1">IF(TODAY()&gt;=EC$2,INDEX(data_pull!$A:$AE,MATCH(EC$2,data_pull!$B:$B,0),MATCH($A52,data_pull!$2:$2,0)),EB52*(( 1+EC26/400)))</f>
        <v>757</v>
      </c>
      <c r="ED52" s="61">
        <f ca="1">IF(TODAY()&gt;=ED$2,INDEX(data_pull!$A:$AE,MATCH(ED$2,data_pull!$B:$B,0),MATCH($A52,data_pull!$2:$2,0)),#REF!*(( 1+ED26/400)))</f>
        <v>763.3</v>
      </c>
      <c r="EE52" s="61">
        <f ca="1">IF(TODAY()&gt;=EE$2,INDEX(data_pull!$A:$AE,MATCH(EE$2,data_pull!$B:$B,0),MATCH($A52,data_pull!$2:$2,0)),#REF!*(( 1+EE26/400)))</f>
        <v>773.9</v>
      </c>
      <c r="EF52" s="61">
        <f ca="1">IF(TODAY()&gt;=EF$2,INDEX(data_pull!$A:$AE,MATCH(EF$2,data_pull!$B:$B,0),MATCH($A52,data_pull!$2:$2,0)),#REF!*(( 1+EF26/400)))</f>
        <v>783.8</v>
      </c>
      <c r="EG52" s="61">
        <f ca="1">IF(TODAY()&gt;=EG$2,INDEX(data_pull!$A:$AE,MATCH(EG$2,data_pull!$B:$B,0),MATCH($A52,data_pull!$2:$2,0)),#REF!*(( 1+EG26/400)))</f>
        <v>796.1</v>
      </c>
      <c r="EH52" s="61">
        <f ca="1">IF(TODAY()&gt;=EH$2,INDEX(data_pull!$A:$AE,MATCH(EH$2,data_pull!$B:$B,0),MATCH($A52,data_pull!$2:$2,0)),#REF!*(( 1+EH26/400)))</f>
        <v>809.2</v>
      </c>
      <c r="EI52" s="61">
        <f ca="1">IF(TODAY()&gt;=EI$2,INDEX(data_pull!$A:$AE,MATCH(EI$2,data_pull!$B:$B,0),MATCH($A52,data_pull!$2:$2,0)),#REF!*(( 1+EI26/400)))</f>
        <v>823.6</v>
      </c>
      <c r="EJ52" s="61">
        <f ca="1">IF(TODAY()&gt;=EJ$2,INDEX(data_pull!$A:$AE,MATCH(EJ$2,data_pull!$B:$B,0),MATCH($A52,data_pull!$2:$2,0)),#REF!*(( 1+EJ26/400)))</f>
        <v>839.2</v>
      </c>
      <c r="EK52" s="61">
        <f ca="1">IF(TODAY()&gt;=EK$2,INDEX(data_pull!$A:$AE,MATCH(EK$2,data_pull!$B:$B,0),MATCH($A52,data_pull!$2:$2,0)),#REF!*(( 1+EK26/400)))</f>
        <v>844.9</v>
      </c>
      <c r="EL52" s="61">
        <f ca="1">IF(TODAY()&gt;=EL$2,INDEX(data_pull!$A:$AE,MATCH(EL$2,data_pull!$B:$B,0),MATCH($A52,data_pull!$2:$2,0)),#REF!*(( 1+EL26/400)))</f>
        <v>858.1</v>
      </c>
      <c r="EM52" s="61">
        <f ca="1">IF(TODAY()&gt;=EM$2,INDEX(data_pull!$A:$AE,MATCH(EM$2,data_pull!$B:$B,0),MATCH($A52,data_pull!$2:$2,0)),#REF!*(( 1+EM26/400)))</f>
        <v>866.3</v>
      </c>
      <c r="EN52" s="61">
        <f ca="1">IF(TODAY()&gt;=EN$2,INDEX(data_pull!$A:$AE,MATCH(EN$2,data_pull!$B:$B,0),MATCH($A52,data_pull!$2:$2,0)),#REF!*(( 1+EN26/400)))</f>
        <v>879.5</v>
      </c>
      <c r="EO52" s="61">
        <f ca="1">IF(TODAY()&gt;=EO$2,INDEX(data_pull!$A:$AE,MATCH(EO$2,data_pull!$B:$B,0),MATCH($A52,data_pull!$2:$2,0)),#REF!*(( 1+EO26/400)))</f>
        <v>889.5</v>
      </c>
      <c r="EP52" s="61">
        <f ca="1">IF(TODAY()&gt;=EP$2,INDEX(data_pull!$A:$AE,MATCH(EP$2,data_pull!$B:$B,0),MATCH($A52,data_pull!$2:$2,0)),#REF!*(( 1+EP26/400)))</f>
        <v>913.2</v>
      </c>
      <c r="EQ52" s="61">
        <f ca="1">IF(TODAY()&gt;=EQ$2,INDEX(data_pull!$A:$AE,MATCH(EQ$2,data_pull!$B:$B,0),MATCH($A52,data_pull!$2:$2,0)),#REF!*(( 1+EQ26/400)))</f>
        <v>918.1</v>
      </c>
      <c r="ER52" s="61">
        <f ca="1">IF(TODAY()&gt;=ER$2,INDEX(data_pull!$A:$AE,MATCH(ER$2,data_pull!$B:$B,0),MATCH($A52,data_pull!$2:$2,0)),#REF!*(( 1+ER26/400)))</f>
        <v>922.6</v>
      </c>
      <c r="ES52" s="61">
        <f ca="1">IF(TODAY()&gt;=ES$2,INDEX(data_pull!$A:$AE,MATCH(ES$2,data_pull!$B:$B,0),MATCH($A52,data_pull!$2:$2,0)),#REF!*(( 1+ES26/400)))</f>
        <v>936.2</v>
      </c>
      <c r="ET52" s="61">
        <f ca="1">IF(TODAY()&gt;=ET$2,INDEX(data_pull!$A:$AE,MATCH(ET$2,data_pull!$B:$B,0),MATCH($A52,data_pull!$2:$2,0)),#REF!*(( 1+ET26/400)))</f>
        <v>955.7</v>
      </c>
      <c r="EU52" s="61">
        <f ca="1">IF(TODAY()&gt;=EU$2,INDEX(data_pull!$A:$AE,MATCH(EU$2,data_pull!$B:$B,0),MATCH($A52,data_pull!$2:$2,0)),#REF!*(( 1+EU26/400)))</f>
        <v>957.3</v>
      </c>
      <c r="EV52" s="61">
        <f ca="1">IF(TODAY()&gt;=EV$2,INDEX(data_pull!$A:$AE,MATCH(EV$2,data_pull!$B:$B,0),MATCH($A52,data_pull!$2:$2,0)),#REF!*(( 1+EV26/400)))</f>
        <v>960.6</v>
      </c>
      <c r="EW52" s="61">
        <f ca="1">IF(TODAY()&gt;=EW$2,INDEX(data_pull!$A:$AE,MATCH(EW$2,data_pull!$B:$B,0),MATCH($A52,data_pull!$2:$2,0)),A52*(( 1+EW26/400)))</f>
        <v>972.1</v>
      </c>
      <c r="EX52" s="61">
        <f ca="1">IF(TODAY()&gt;=EX$2,INDEX(data_pull!$A:$AE,MATCH(EX$2,data_pull!$B:$B,0),MATCH($A52,data_pull!$2:$2,0)),EW52*(( 1+EX26/400)))</f>
        <v>984</v>
      </c>
      <c r="EY52" s="61">
        <f ca="1">IF(TODAY()&gt;=EY$2,INDEX(data_pull!$A:$AE,MATCH(EY$2,data_pull!$B:$B,0),MATCH($A52,data_pull!$2:$2,0)),EX52*(( 1+EY26/400)))</f>
        <v>986.2</v>
      </c>
      <c r="EZ52" s="61">
        <f ca="1">IF(TODAY()&gt;=EZ$2,INDEX(data_pull!$A:$AE,MATCH(EZ$2,data_pull!$B:$B,0),MATCH($A52,data_pull!$2:$2,0)),EY52*(( 1+EZ26/400)))</f>
        <v>991.5</v>
      </c>
      <c r="FA52" s="61">
        <f ca="1">IF(TODAY()&gt;=FA$2,INDEX(data_pull!$A:$AE,MATCH(FA$2,data_pull!$B:$B,0),MATCH($A52,data_pull!$2:$2,0)),EZ52*(( 1+FA26/400)))</f>
        <v>991.7</v>
      </c>
      <c r="FB52" s="61">
        <f ca="1">IF(TODAY()&gt;=FB$2,INDEX(data_pull!$A:$AE,MATCH(FB$2,data_pull!$B:$B,0),MATCH($A52,data_pull!$2:$2,0)),FA52*(( 1+FB26/400)))</f>
        <v>959.8</v>
      </c>
      <c r="FC52" s="61">
        <f ca="1">IF(TODAY()&gt;=FC$2,INDEX(data_pull!$A:$AE,MATCH(FC$2,data_pull!$B:$B,0),MATCH($A52,data_pull!$2:$2,0)),FB52*(( 1+FC26/400)))</f>
        <v>966.3</v>
      </c>
      <c r="FD52" s="61">
        <f ca="1">IF(TODAY()&gt;=FD$2,INDEX(data_pull!$A:$AE,MATCH(FD$2,data_pull!$B:$B,0),MATCH($A52,data_pull!$2:$2,0)),FC52*(( 1+FD26/400)))</f>
        <v>963.8</v>
      </c>
      <c r="FE52" s="61">
        <f ca="1">IF(TODAY()&gt;=FE$2,INDEX(data_pull!$A:$AE,MATCH(FE$2,data_pull!$B:$B,0),MATCH($A52,data_pull!$2:$2,0)),FD52*(( 1+FE26/400)))</f>
        <v>967.2</v>
      </c>
      <c r="FF52" s="61">
        <f ca="1">IF(TODAY()&gt;=FF$2,INDEX(data_pull!$A:$AE,MATCH(FF$2,data_pull!$B:$B,0),MATCH($A52,data_pull!$2:$2,0)),FE52*(( 1+FF26/400)))</f>
        <v>973.6</v>
      </c>
      <c r="FG52" s="61">
        <f ca="1">IF(TODAY()&gt;=FG$2,INDEX(data_pull!$A:$AE,MATCH(FG$2,data_pull!$B:$B,0),MATCH($A52,data_pull!$2:$2,0)),FF52*(( 1+FG26/400)))</f>
        <v>984.5</v>
      </c>
      <c r="FH52" s="61">
        <f ca="1">IF(TODAY()&gt;=FH$2,INDEX(data_pull!$A:$AE,MATCH(FH$2,data_pull!$B:$B,0),MATCH($A52,data_pull!$2:$2,0)),FG52*(( 1+FH26/400)))</f>
        <v>987.4</v>
      </c>
      <c r="FI52" s="61">
        <f ca="1">IF(TODAY()&gt;=FI$2,INDEX(data_pull!$A:$AE,MATCH(FI$2,data_pull!$B:$B,0),MATCH($A52,data_pull!$2:$2,0)),FH52*(( 1+FI26/400)))</f>
        <v>989.5</v>
      </c>
      <c r="FJ52" s="61">
        <f ca="1">IF(TODAY()&gt;=FJ$2,INDEX(data_pull!$A:$AE,MATCH(FJ$2,data_pull!$B:$B,0),MATCH($A52,data_pull!$2:$2,0)),FI52*(( 1+FJ26/400)))</f>
        <v>911.8</v>
      </c>
      <c r="FK52" s="61">
        <f ca="1">IF(TODAY()&gt;=FK$2,INDEX(data_pull!$A:$AE,MATCH(FK$2,data_pull!$B:$B,0),MATCH($A52,data_pull!$2:$2,0)),FJ52*(( 1+FK26/400)))</f>
        <v>914.5</v>
      </c>
      <c r="FL52" s="61">
        <f ca="1">IF(TODAY()&gt;=FL$2,INDEX(data_pull!$A:$AE,MATCH(FL$2,data_pull!$B:$B,0),MATCH($A52,data_pull!$2:$2,0)),FK52*(( 1+FL26/400)))</f>
        <v>922.9</v>
      </c>
      <c r="FM52" s="61">
        <f ca="1">IF(TODAY()&gt;=FM$2,INDEX(data_pull!$A:$AE,MATCH(FM$2,data_pull!$B:$B,0),MATCH($A52,data_pull!$2:$2,0)),FL52*(( 1+FM26/400)))</f>
        <v>917.4</v>
      </c>
      <c r="FN52" s="61">
        <f ca="1">IF(TODAY()&gt;=FN$2,INDEX(data_pull!$A:$AE,MATCH(FN$2,data_pull!$B:$B,0),MATCH($A52,data_pull!$2:$2,0)),FM52*(( 1+FN26/400)))</f>
        <v>940.3</v>
      </c>
      <c r="FO52" s="61">
        <f ca="1">IF(TODAY()&gt;=FO$2,INDEX(data_pull!$A:$AE,MATCH(FO$2,data_pull!$B:$B,0),MATCH($A52,data_pull!$2:$2,0)),FN52*(( 1+FO26/400)))</f>
        <v>944.7</v>
      </c>
      <c r="FP52" s="61">
        <f ca="1">IF(TODAY()&gt;=FP$2,INDEX(data_pull!$A:$AE,MATCH(FP$2,data_pull!$B:$B,0),MATCH($A52,data_pull!$2:$2,0)),FO52*(( 1+FP26/400)))</f>
        <v>947.6</v>
      </c>
      <c r="FQ52" s="61">
        <f ca="1">IF(TODAY()&gt;=FQ$2,INDEX(data_pull!$A:$AE,MATCH(FQ$2,data_pull!$B:$B,0),MATCH($A52,data_pull!$2:$2,0)),FP52*(( 1+FQ26/400)))</f>
        <v>969.4</v>
      </c>
      <c r="FR52" s="61">
        <f ca="1">IF(TODAY()&gt;=FR$2,INDEX(data_pull!$A:$AE,MATCH(FR$2,data_pull!$B:$B,0),MATCH($A52,data_pull!$2:$2,0)),FQ52*(( 1+FR26/400)))</f>
        <v>1090.5999999999999</v>
      </c>
      <c r="FS52" s="61">
        <f ca="1">IF(TODAY()&gt;=FS$2,INDEX(data_pull!$A:$AE,MATCH(FS$2,data_pull!$B:$B,0),MATCH($A52,data_pull!$2:$2,0)),FR52*(( 1+FS26/400)))</f>
        <v>1103.0999999999999</v>
      </c>
      <c r="FT52" s="61">
        <f ca="1">IF(TODAY()&gt;=FT$2,INDEX(data_pull!$A:$AE,MATCH(FT$2,data_pull!$B:$B,0),MATCH($A52,data_pull!$2:$2,0)),FS52*(( 1+FT26/400)))</f>
        <v>1106.3</v>
      </c>
      <c r="FU52" s="61">
        <f ca="1">IF(TODAY()&gt;=FU$2,INDEX(data_pull!$A:$AE,MATCH(FU$2,data_pull!$B:$B,0),MATCH($A52,data_pull!$2:$2,0)),FT52*(( 1+FU26/400)))</f>
        <v>1117.2</v>
      </c>
      <c r="FV52" s="61">
        <f ca="1">IF(TODAY()&gt;=FV$2,INDEX(data_pull!$A:$AE,MATCH(FV$2,data_pull!$B:$B,0),MATCH($A52,data_pull!$2:$2,0)),FU52*(( 1+FV26/400)))</f>
        <v>1142.0999999999999</v>
      </c>
      <c r="FW52" s="61">
        <f ca="1">IF(TODAY()&gt;=FW$2,INDEX(data_pull!$A:$AE,MATCH(FW$2,data_pull!$B:$B,0),MATCH($A52,data_pull!$2:$2,0)),FV52*(( 1+FW26/400)))</f>
        <v>1144.9000000000001</v>
      </c>
      <c r="FX52" s="61">
        <f ca="1">IF(TODAY()&gt;=FX$2,INDEX(data_pull!$A:$AE,MATCH(FX$2,data_pull!$B:$B,0),MATCH($A52,data_pull!$2:$2,0)),FW52*(( 1+FX26/400)))</f>
        <v>1155.5999999999999</v>
      </c>
      <c r="FY52" s="61">
        <f ca="1">IF(TODAY()&gt;=FY$2,INDEX(data_pull!$A:$AE,MATCH(FY$2,data_pull!$B:$B,0),MATCH($A52,data_pull!$2:$2,0)),FX52*(( 1+FY26/400)))</f>
        <v>1172.5999999999999</v>
      </c>
      <c r="FZ52" s="61">
        <f ca="1">IF(TODAY()&gt;=FZ$2,INDEX(data_pull!$A:$AE,MATCH(FZ$2,data_pull!$B:$B,0),MATCH($A52,data_pull!$2:$2,0)),FY52*(( 1+FZ26/400)))</f>
        <v>1187.8</v>
      </c>
      <c r="GA52" s="61">
        <f ca="1">IF(TODAY()&gt;=GA$2,INDEX(data_pull!$A:$AE,MATCH(GA$2,data_pull!$B:$B,0),MATCH($A52,data_pull!$2:$2,0)),FZ52*(( 1+GA26/400)))</f>
        <v>1201.4000000000001</v>
      </c>
      <c r="GB52" s="61">
        <f ca="1">IF(TODAY()&gt;=GB$2,INDEX(data_pull!$A:$AE,MATCH(GB$2,data_pull!$B:$B,0),MATCH($A52,data_pull!$2:$2,0)),GA52*(( 1+GB26/400)))</f>
        <v>1211.8</v>
      </c>
      <c r="GC52" s="61">
        <f ca="1">IF(TODAY()&gt;=GC$2,INDEX(data_pull!$A:$AE,MATCH(GC$2,data_pull!$B:$B,0),MATCH($A52,data_pull!$2:$2,0)),GB52*(( 1+GC26/400)))</f>
        <v>1220.2</v>
      </c>
      <c r="GD52" s="61">
        <f ca="1">IF(TODAY()&gt;=GD$2,INDEX(data_pull!$A:$AE,MATCH(GD$2,data_pull!$B:$B,0),MATCH($A52,data_pull!$2:$2,0)),GC52*(( 1+GD26/400)))</f>
        <v>1225.9000000000001</v>
      </c>
      <c r="GE52" s="61">
        <f ca="1">IF(TODAY()&gt;=GE$2,INDEX(data_pull!$A:$AE,MATCH(GE$2,data_pull!$B:$B,0),MATCH($A52,data_pull!$2:$2,0)),GD52*(( 1+GE26/400)))</f>
        <v>1232.4000000000001</v>
      </c>
      <c r="GF52" s="61">
        <f ca="1">IF(TODAY()&gt;=GF$2,INDEX(data_pull!$A:$AE,MATCH(GF$2,data_pull!$B:$B,0),MATCH($A52,data_pull!$2:$2,0)),GE52*(( 1+GF26/400)))</f>
        <v>1243.5999999999999</v>
      </c>
      <c r="GG52" s="61">
        <f ca="1">IF(TODAY()&gt;=GG$2,INDEX(data_pull!$A:$AE,MATCH(GG$2,data_pull!$B:$B,0),MATCH($A52,data_pull!$2:$2,0)),GF52*(( 1+GG26/400)))</f>
        <v>1257.5999999999999</v>
      </c>
      <c r="GH52" s="61">
        <f ca="1">IF(TODAY()&gt;=GH$2,INDEX(data_pull!$A:$AE,MATCH(GH$2,data_pull!$B:$B,0),MATCH($A52,data_pull!$2:$2,0)),GG52*(( 1+GH26/400)))</f>
        <v>1280.5</v>
      </c>
      <c r="GI52" s="61">
        <f ca="1">IF(TODAY()&gt;=GI$2,INDEX(data_pull!$A:$AE,MATCH(GI$2,data_pull!$B:$B,0),MATCH($A52,data_pull!$2:$2,0)),GH52*(( 1+GI26/400)))</f>
        <v>1290.5999999999999</v>
      </c>
      <c r="GJ52" s="61">
        <f ca="1">IF(TODAY()&gt;=GJ$2,INDEX(data_pull!$A:$AE,MATCH(GJ$2,data_pull!$B:$B,0),MATCH($A52,data_pull!$2:$2,0)),GI52*(( 1+GJ26/400)))</f>
        <v>1306</v>
      </c>
      <c r="GK52" s="61">
        <f ca="1">IF(TODAY()&gt;=GK$2,INDEX(data_pull!$A:$AE,MATCH(GK$2,data_pull!$B:$B,0),MATCH($A52,data_pull!$2:$2,0)),GJ52*(( 1+GK26/400)))</f>
        <v>1317.3</v>
      </c>
      <c r="GL52" s="61">
        <f ca="1">IF(TODAY()&gt;=GL$2,INDEX(data_pull!$A:$AE,MATCH(GL$2,data_pull!$B:$B,0),MATCH($A52,data_pull!$2:$2,0)),GK52*(( 1+GL26/400)))</f>
        <v>1343.6</v>
      </c>
      <c r="GM52" s="61">
        <f ca="1">IF(TODAY()&gt;=GM$2,INDEX(data_pull!$A:$AE,MATCH(GM$2,data_pull!$B:$B,0),MATCH($A52,data_pull!$2:$2,0)),GL52*(( 1+GM26/400)))</f>
        <v>1357.1</v>
      </c>
      <c r="GN52" s="61">
        <f ca="1">IF(TODAY()&gt;=GN$2,INDEX(data_pull!$A:$AE,MATCH(GN$2,data_pull!$B:$B,0),MATCH($A52,data_pull!$2:$2,0)),GM52*(( 1+GN26/400)))</f>
        <v>1370.9</v>
      </c>
      <c r="GO52" s="61">
        <f ca="1">IF(TODAY()&gt;=GO$2,INDEX(data_pull!$A:$AE,MATCH(GO$2,data_pull!$B:$B,0),MATCH($A52,data_pull!$2:$2,0)),GN52*(( 1+GO26/400)))</f>
        <v>1386.0241922773839</v>
      </c>
      <c r="GP52" s="61">
        <f ca="1">IF(TODAY()&gt;=GP$2,INDEX(data_pull!$A:$AE,MATCH(GP$2,data_pull!$B:$B,0),MATCH($A52,data_pull!$2:$2,0)),GO52*(( 1+GP26/400)))</f>
        <v>1398.3153502089003</v>
      </c>
      <c r="GQ52" s="61">
        <f ca="1">IF(TODAY()&gt;=GQ$2,INDEX(data_pull!$A:$AE,MATCH(GQ$2,data_pull!$B:$B,0),MATCH($A52,data_pull!$2:$2,0)),GP52*(( 1+GQ26/400)))</f>
        <v>1410.7155052013188</v>
      </c>
      <c r="GR52" s="61">
        <f ca="1">IF(TODAY()&gt;=GR$2,INDEX(data_pull!$A:$AE,MATCH(GR$2,data_pull!$B:$B,0),MATCH($A52,data_pull!$2:$2,0)),GQ52*(( 1+GR26/400)))</f>
        <v>1423.2256238323494</v>
      </c>
      <c r="GS52" s="61">
        <f ca="1">IF(TODAY()&gt;=GS$2,INDEX(data_pull!$A:$AE,MATCH(GS$2,data_pull!$B:$B,0),MATCH($A52,data_pull!$2:$2,0)),GR52*(( 1+GS26/400)))</f>
        <v>1435.8466812512399</v>
      </c>
      <c r="GT52" s="61">
        <f ca="1">IF(TODAY()&gt;=GT$2,INDEX(data_pull!$A:$AE,MATCH(GT$2,data_pull!$B:$B,0),MATCH($A52,data_pull!$2:$2,0)),GS52*(( 1+GT26/400)))</f>
        <v>1452.3296150921344</v>
      </c>
      <c r="GU52" s="61">
        <f ca="1">IF(TODAY()&gt;=GU$2,INDEX(data_pull!$A:$AE,MATCH(GU$2,data_pull!$B:$B,0),MATCH($A52,data_pull!$2:$2,0)),GT52*(( 1+GU26/400)))</f>
        <v>1469.0017662857942</v>
      </c>
      <c r="GV52" s="61">
        <f ca="1">IF(TODAY()&gt;=GV$2,INDEX(data_pull!$A:$AE,MATCH(GV$2,data_pull!$B:$B,0),MATCH($A52,data_pull!$2:$2,0)),GU52*(( 1+GV26/400)))</f>
        <v>1485.8653069701975</v>
      </c>
      <c r="GW52" s="61">
        <f ca="1">IF(TODAY()&gt;=GW$2,INDEX(data_pull!$A:$AE,MATCH(GW$2,data_pull!$B:$B,0),MATCH($A52,data_pull!$2:$2,0)),GV52*(( 1+GW26/400)))</f>
        <v>1502.9224342185798</v>
      </c>
      <c r="GX52" s="61">
        <f ca="1">IF(TODAY()&gt;=GX$2,INDEX(data_pull!$A:$AE,MATCH(GX$2,data_pull!$B:$B,0),MATCH($A52,data_pull!$2:$2,0)),GW52*(( 1+GX26/400)))</f>
        <v>1519.1560911735539</v>
      </c>
      <c r="GY52" s="61">
        <f ca="1">IF(TODAY()&gt;=GY$2,INDEX(data_pull!$A:$AE,MATCH(GY$2,data_pull!$B:$B,0),MATCH($A52,data_pull!$2:$2,0)),GX52*(( 1+GY26/400)))</f>
        <v>1535.5650942489476</v>
      </c>
      <c r="GZ52" s="61">
        <f ca="1">IF(TODAY()&gt;=GZ$2,INDEX(data_pull!$A:$AE,MATCH(GZ$2,data_pull!$B:$B,0),MATCH($A52,data_pull!$2:$2,0)),GY52*(( 1+GZ26/400)))</f>
        <v>1552.1513374272463</v>
      </c>
      <c r="HA52" s="61">
        <f ca="1">IF(TODAY()&gt;=HA$2,INDEX(data_pull!$A:$AE,MATCH(HA$2,data_pull!$B:$B,0),MATCH($A52,data_pull!$2:$2,0)),GZ52*(( 1+HA26/400)))</f>
        <v>1568.9167351485858</v>
      </c>
      <c r="HB52" s="61">
        <f ca="1">IF(TODAY()&gt;=HB$2,INDEX(data_pull!$A:$AE,MATCH(HB$2,data_pull!$B:$B,0),MATCH($A52,data_pull!$2:$2,0)),HA52*(( 1+HB26/400)))</f>
        <v>1587.2574451453127</v>
      </c>
      <c r="HC52" s="61">
        <f ca="1">IF(TODAY()&gt;=HC$2,INDEX(data_pull!$A:$AE,MATCH(HC$2,data_pull!$B:$B,0),MATCH($A52,data_pull!$2:$2,0)),HB52*(( 1+HC26/400)))</f>
        <v>1605.8125588995163</v>
      </c>
      <c r="HD52" s="61">
        <f ca="1">IF(TODAY()&gt;=HD$2,INDEX(data_pull!$A:$AE,MATCH(HD$2,data_pull!$B:$B,0),MATCH($A52,data_pull!$2:$2,0)),HC52*(( 1+HD26/400)))</f>
        <v>1624.5845828011472</v>
      </c>
      <c r="HE52" s="61">
        <f ca="1">IF(TODAY()&gt;=HE$2,INDEX(data_pull!$A:$AE,MATCH(HE$2,data_pull!$B:$B,0),MATCH($A52,data_pull!$2:$2,0)),HD52*(( 1+HE26/400)))</f>
        <v>1643.5760525399717</v>
      </c>
      <c r="HF52" s="61">
        <f ca="1">IF(TODAY()&gt;=HF$2,INDEX(data_pull!$A:$AE,MATCH(HF$2,data_pull!$B:$B,0),MATCH($A52,data_pull!$2:$2,0)),HE52*(( 1+HF26/400)))</f>
        <v>1662.7178923350286</v>
      </c>
      <c r="HG52" s="61">
        <f ca="1">IF(TODAY()&gt;=HG$2,INDEX(data_pull!$A:$AE,MATCH(HG$2,data_pull!$B:$B,0),MATCH($A52,data_pull!$2:$2,0)),HF52*(( 1+HG26/400)))</f>
        <v>1682.0826667671372</v>
      </c>
      <c r="HH52" s="61">
        <f ca="1">IF(TODAY()&gt;=HH$2,INDEX(data_pull!$A:$AE,MATCH(HH$2,data_pull!$B:$B,0),MATCH($A52,data_pull!$2:$2,0)),HG52*(( 1+HH26/400)))</f>
        <v>1701.6729722352291</v>
      </c>
      <c r="HI52" s="61">
        <f ca="1">IF(TODAY()&gt;=HI$2,INDEX(data_pull!$A:$AE,MATCH(HI$2,data_pull!$B:$B,0),MATCH($A52,data_pull!$2:$2,0)),HH52*(( 1+HI26/400)))</f>
        <v>1721.4914353770878</v>
      </c>
      <c r="HJ52" s="61">
        <f ca="1">IF(TODAY()&gt;=HJ$2,INDEX(data_pull!$A:$AE,MATCH(HJ$2,data_pull!$B:$B,0),MATCH($A52,data_pull!$2:$2,0)),HI52*(( 1+HJ26/400)))</f>
        <v>1740.910698520061</v>
      </c>
      <c r="HK52" s="61">
        <f ca="1">IF(TODAY()&gt;=HK$2,INDEX(data_pull!$A:$AE,MATCH(HK$2,data_pull!$B:$B,0),MATCH($A52,data_pull!$2:$2,0)),HJ52*(( 1+HK26/400)))</f>
        <v>1760.5490204240982</v>
      </c>
      <c r="HL52" s="61">
        <f ca="1">IF(TODAY()&gt;=HL$2,INDEX(data_pull!$A:$AE,MATCH(HL$2,data_pull!$B:$B,0),MATCH($A52,data_pull!$2:$2,0)),HK52*(( 1+HL26/400)))</f>
        <v>1780.4088721788821</v>
      </c>
      <c r="HM52" s="61">
        <f ca="1">IF(TODAY()&gt;=HM$2,INDEX(data_pull!$A:$AE,MATCH(HM$2,data_pull!$B:$B,0),MATCH($A52,data_pull!$2:$2,0)),HL52*(( 1+HM26/400)))</f>
        <v>1800.4927527491925</v>
      </c>
      <c r="HN52" s="61">
        <f ca="1">IF(TODAY()&gt;=HN$2,INDEX(data_pull!$A:$AE,MATCH(HN$2,data_pull!$B:$B,0),MATCH($A52,data_pull!$2:$2,0)),HM52*(( 1+HN26/400)))</f>
        <v>1820.7141561858446</v>
      </c>
      <c r="HO52" s="61">
        <f ca="1">IF(TODAY()&gt;=HO$2,INDEX(data_pull!$A:$AE,MATCH(HO$2,data_pull!$B:$B,0),MATCH($A52,data_pull!$2:$2,0)),HN52*(( 1+HO26/400)))</f>
        <v>1841.1626669831473</v>
      </c>
      <c r="HP52" s="61">
        <f ca="1">IF(TODAY()&gt;=HP$2,INDEX(data_pull!$A:$AE,MATCH(HP$2,data_pull!$B:$B,0),MATCH($A52,data_pull!$2:$2,0)),HO52*(( 1+HP26/400)))</f>
        <v>1861.8408357926137</v>
      </c>
      <c r="HQ52" s="61">
        <f ca="1">IF(TODAY()&gt;=HQ$2,INDEX(data_pull!$A:$AE,MATCH(HQ$2,data_pull!$B:$B,0),MATCH($A52,data_pull!$2:$2,0)),HP52*(( 1+HQ26/400)))</f>
        <v>1882.7512419122213</v>
      </c>
      <c r="HR52" s="61">
        <f ca="1">IF(TODAY()&gt;=HR$2,INDEX(data_pull!$A:$AE,MATCH(HR$2,data_pull!$B:$B,0),MATCH($A52,data_pull!$2:$2,0)),HQ52*(( 1+HR26/400)))</f>
        <v>1903.5130157970711</v>
      </c>
      <c r="HS52" s="61">
        <f ca="1">IF(TODAY()&gt;=HS$2,INDEX(data_pull!$A:$AE,MATCH(HS$2,data_pull!$B:$B,0),MATCH($A52,data_pull!$2:$2,0)),HR52*(( 1+HS26/400)))</f>
        <v>1924.5037372163854</v>
      </c>
      <c r="HT52" s="61">
        <f ca="1">IF(TODAY()&gt;=HT$2,INDEX(data_pull!$A:$AE,MATCH(HT$2,data_pull!$B:$B,0),MATCH($A52,data_pull!$2:$2,0)),HS52*(( 1+HT26/400)))</f>
        <v>1945.7259308568227</v>
      </c>
      <c r="HU52" s="61">
        <f ca="1">IF(TODAY()&gt;=HU$2,INDEX(data_pull!$A:$AE,MATCH(HU$2,data_pull!$B:$B,0),MATCH($A52,data_pull!$2:$2,0)),HT52*(( 1+HU26/400)))</f>
        <v>1967.1821492456681</v>
      </c>
      <c r="HV52" s="61">
        <f ca="1">IF(TODAY()&gt;=HV$2,INDEX(data_pull!$A:$AE,MATCH(HV$2,data_pull!$B:$B,0),MATCH($A52,data_pull!$2:$2,0)),HU52*(( 1+HV26/400)))</f>
        <v>1988.2215305210229</v>
      </c>
      <c r="HW52" s="61">
        <f ca="1">IF(TODAY()&gt;=HW$2,INDEX(data_pull!$A:$AE,MATCH(HW$2,data_pull!$B:$B,0),MATCH($A52,data_pull!$2:$2,0)),HV52*(( 1+HW26/400)))</f>
        <v>2009.4859319169698</v>
      </c>
      <c r="HX52" s="61">
        <f ca="1">IF(TODAY()&gt;=HX$2,INDEX(data_pull!$A:$AE,MATCH(HX$2,data_pull!$B:$B,0),MATCH($A52,data_pull!$2:$2,0)),HW52*(( 1+HX26/400)))</f>
        <v>2030.9777600658144</v>
      </c>
      <c r="HY52" s="61">
        <f ca="1">IF(TODAY()&gt;=HY$2,INDEX(data_pull!$A:$AE,MATCH(HY$2,data_pull!$B:$B,0),MATCH($A52,data_pull!$2:$2,0)),HX52*(( 1+HY26/400)))</f>
        <v>2052.6994473392456</v>
      </c>
      <c r="HZ52" s="61">
        <f ca="1">IF(TODAY()&gt;=HZ$2,INDEX(data_pull!$A:$AE,MATCH(HZ$2,data_pull!$B:$B,0),MATCH($A52,data_pull!$2:$2,0)),HY52*(( 1+HZ26/400)))</f>
        <v>2075.0686079833272</v>
      </c>
      <c r="IA52" s="61">
        <f ca="1">IF(TODAY()&gt;=IA$2,INDEX(data_pull!$A:$AE,MATCH(IA$2,data_pull!$B:$B,0),MATCH($A52,data_pull!$2:$2,0)),HZ52*(( 1+IA26/400)))</f>
        <v>2097.6815351216069</v>
      </c>
      <c r="IB52" s="61">
        <f ca="1">IF(TODAY()&gt;=IB$2,INDEX(data_pull!$A:$AE,MATCH(IB$2,data_pull!$B:$B,0),MATCH($A52,data_pull!$2:$2,0)),IA52*(( 1+IB26/400)))</f>
        <v>2120.5408851838292</v>
      </c>
      <c r="IC52" s="61">
        <f ca="1">IF(TODAY()&gt;=IC$2,INDEX(data_pull!$A:$AE,MATCH(IC$2,data_pull!$B:$B,0),MATCH($A52,data_pull!$2:$2,0)),IB52*(( 1+IC26/400)))</f>
        <v>2143.649343548012</v>
      </c>
      <c r="ID52" s="61"/>
    </row>
    <row r="53" spans="1:238" s="61" customFormat="1">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c r="AE53" s="73"/>
      <c r="AF53" s="73"/>
      <c r="AG53" s="73"/>
      <c r="AH53" s="73"/>
      <c r="AI53" s="73"/>
      <c r="AJ53" s="73"/>
      <c r="AK53" s="73"/>
      <c r="AL53" s="73"/>
      <c r="AM53" s="73"/>
      <c r="AN53" s="73"/>
      <c r="AO53" s="73"/>
      <c r="AP53" s="73"/>
      <c r="AQ53" s="73"/>
      <c r="AR53" s="73"/>
      <c r="AS53" s="73"/>
      <c r="AT53" s="73"/>
      <c r="AU53" s="73"/>
      <c r="AV53" s="73"/>
      <c r="AW53" s="73"/>
      <c r="AX53" s="73"/>
      <c r="AY53" s="73"/>
      <c r="AZ53" s="73"/>
      <c r="BA53" s="73"/>
      <c r="BB53" s="73"/>
      <c r="BC53" s="73"/>
      <c r="BD53" s="73"/>
      <c r="BE53" s="73"/>
      <c r="BF53" s="73"/>
      <c r="BG53" s="73"/>
      <c r="BH53" s="73"/>
      <c r="BI53" s="73"/>
      <c r="BJ53" s="73"/>
      <c r="BK53" s="73"/>
      <c r="BL53" s="73"/>
      <c r="BM53" s="73"/>
      <c r="BN53" s="73"/>
      <c r="BO53" s="73"/>
      <c r="BP53" s="73"/>
      <c r="BQ53" s="73"/>
      <c r="BR53" s="73"/>
      <c r="BS53" s="73"/>
      <c r="BT53" s="73"/>
      <c r="BU53" s="73"/>
      <c r="BV53" s="73"/>
      <c r="BW53" s="73"/>
      <c r="BX53" s="73"/>
      <c r="BY53" s="73"/>
      <c r="BZ53" s="73"/>
      <c r="CA53" s="73"/>
      <c r="CB53" s="73"/>
      <c r="CC53" s="73"/>
      <c r="CD53" s="73"/>
      <c r="CE53" s="73"/>
      <c r="CF53" s="73"/>
      <c r="CG53" s="73"/>
      <c r="CH53" s="73"/>
      <c r="CI53" s="73"/>
      <c r="CJ53" s="73"/>
      <c r="CK53" s="73"/>
      <c r="CL53" s="73"/>
      <c r="CM53" s="73"/>
      <c r="CN53" s="73"/>
      <c r="CO53" s="73"/>
      <c r="CP53" s="73"/>
      <c r="CQ53" s="73"/>
      <c r="CR53" s="73"/>
      <c r="CS53" s="73"/>
      <c r="CT53" s="73"/>
      <c r="CU53" s="73"/>
      <c r="CV53" s="73"/>
      <c r="CW53" s="73"/>
      <c r="CX53" s="73"/>
      <c r="CY53" s="73"/>
      <c r="CZ53" s="73"/>
      <c r="DA53" s="73"/>
      <c r="DB53" s="73"/>
      <c r="DC53" s="73"/>
      <c r="DD53" s="73"/>
      <c r="DE53" s="73"/>
      <c r="DF53" s="73"/>
      <c r="DG53" s="73"/>
      <c r="DH53" s="73"/>
      <c r="DI53" s="73"/>
      <c r="DJ53" s="73"/>
      <c r="DK53" s="73"/>
      <c r="DL53" s="73"/>
      <c r="DM53" s="73"/>
      <c r="DN53" s="73"/>
      <c r="DO53" s="73"/>
      <c r="DP53" s="73"/>
      <c r="DQ53" s="73"/>
      <c r="DR53" s="73"/>
      <c r="DS53" s="73"/>
      <c r="DT53" s="73"/>
      <c r="DU53" s="73"/>
      <c r="DV53" s="73"/>
      <c r="DW53" s="73"/>
      <c r="DX53" s="73"/>
      <c r="DY53" s="73"/>
      <c r="DZ53" s="73"/>
      <c r="EA53" s="73"/>
      <c r="EB53" s="73"/>
      <c r="EC53" s="73"/>
      <c r="ED53" s="73"/>
      <c r="EE53" s="73"/>
      <c r="EF53" s="73"/>
      <c r="EG53" s="73"/>
      <c r="EH53" s="73"/>
      <c r="EI53" s="73"/>
      <c r="EJ53" s="73"/>
      <c r="EK53" s="73"/>
      <c r="EL53" s="73"/>
      <c r="EM53" s="73"/>
      <c r="EN53" s="73"/>
      <c r="EO53" s="73"/>
      <c r="EP53" s="73"/>
      <c r="EQ53" s="73"/>
      <c r="ER53" s="73"/>
      <c r="ES53" s="73"/>
      <c r="ET53" s="73"/>
      <c r="EU53" s="73"/>
      <c r="EV53" s="73"/>
      <c r="EW53" s="73"/>
      <c r="EX53" s="73"/>
      <c r="EY53" s="73"/>
      <c r="EZ53" s="73"/>
      <c r="FA53" s="73"/>
      <c r="FB53" s="73"/>
      <c r="FC53" s="73"/>
      <c r="FD53" s="73"/>
      <c r="FE53" s="73"/>
      <c r="FF53" s="73"/>
      <c r="FG53" s="73"/>
      <c r="FH53" s="73"/>
      <c r="FI53" s="73"/>
      <c r="FJ53" s="73"/>
      <c r="FK53" s="73"/>
      <c r="FL53" s="73"/>
      <c r="FM53" s="73"/>
      <c r="FN53" s="73"/>
      <c r="FO53" s="73"/>
      <c r="FP53" s="73"/>
      <c r="FQ53" s="73"/>
      <c r="FR53" s="73"/>
      <c r="FS53" s="73"/>
      <c r="FT53" s="73"/>
      <c r="FU53" s="73"/>
      <c r="FV53" s="73"/>
      <c r="FW53" s="73"/>
      <c r="FX53" s="73"/>
      <c r="FY53" s="73"/>
      <c r="FZ53" s="73"/>
      <c r="GA53" s="73"/>
      <c r="GB53" s="73"/>
      <c r="GC53" s="73"/>
      <c r="GD53" s="73"/>
      <c r="GE53" s="73"/>
      <c r="GF53" s="73"/>
      <c r="GG53" s="73"/>
      <c r="GH53" s="73"/>
      <c r="GI53" s="73"/>
      <c r="GJ53" s="73"/>
      <c r="GK53" s="73"/>
      <c r="GL53" s="73"/>
      <c r="GM53" s="73"/>
      <c r="GN53" s="73"/>
      <c r="GO53" s="73"/>
      <c r="GP53" s="73"/>
      <c r="GQ53" s="73"/>
      <c r="GR53" s="73"/>
      <c r="GS53" s="73"/>
      <c r="GT53" s="73"/>
      <c r="GU53" s="73"/>
      <c r="GV53" s="73"/>
      <c r="GW53" s="73"/>
      <c r="GX53" s="73"/>
      <c r="GY53" s="73"/>
      <c r="GZ53" s="73"/>
      <c r="HA53" s="73"/>
      <c r="HB53" s="73"/>
      <c r="HC53" s="73"/>
      <c r="HD53" s="73"/>
      <c r="HE53" s="73"/>
      <c r="HF53" s="73"/>
      <c r="HG53" s="73"/>
      <c r="HH53" s="73"/>
      <c r="HI53" s="73"/>
      <c r="HJ53" s="73"/>
      <c r="HK53" s="73"/>
      <c r="HL53" s="73"/>
      <c r="HM53" s="73"/>
      <c r="HN53" s="73"/>
      <c r="HO53" s="73"/>
      <c r="HP53" s="73"/>
      <c r="HQ53" s="73"/>
      <c r="HR53" s="73"/>
      <c r="HS53" s="73"/>
      <c r="HT53" s="73"/>
      <c r="HU53" s="73"/>
      <c r="HV53" s="73"/>
      <c r="HW53" s="73"/>
      <c r="HX53" s="73"/>
      <c r="HY53" s="73"/>
      <c r="HZ53" s="73"/>
      <c r="IA53" s="73"/>
      <c r="IB53" s="73"/>
      <c r="IC53" s="73"/>
      <c r="ID53" s="73"/>
    </row>
    <row r="54" spans="1:238" s="61" customFormat="1">
      <c r="A54" s="60" t="s">
        <v>160</v>
      </c>
      <c r="B54" s="61">
        <f ca="1">IF(TODAY()&gt;=B$2,INDEX(data_pull!$A:$AE,MATCH(B$2,data_pull!$B:$B,0),MATCH($A54,data_pull!$2:$2,0)),#REF!*(( 1+B27/400)))</f>
        <v>-0.48</v>
      </c>
      <c r="C54" s="61">
        <f ca="1">IF(TODAY()&gt;=C$2,INDEX(data_pull!$A:$AE,MATCH(C$2,data_pull!$B:$B,0),MATCH($A54,data_pull!$2:$2,0)),#REF!*(( 1+C27/400)))</f>
        <v>-1.1100000000000001</v>
      </c>
      <c r="D54" s="61">
        <f ca="1">IF(TODAY()&gt;=D$2,INDEX(data_pull!$A:$AE,MATCH(D$2,data_pull!$B:$B,0),MATCH($A54,data_pull!$2:$2,0)),#REF!*(( 1+D27/400)))</f>
        <v>0.4</v>
      </c>
      <c r="E54" s="61">
        <f ca="1">IF(TODAY()&gt;=E$2,INDEX(data_pull!$A:$AE,MATCH(E$2,data_pull!$B:$B,0),MATCH($A54,data_pull!$2:$2,0)),#REF!*(( 1+E27/400)))</f>
        <v>0.06</v>
      </c>
      <c r="F54" s="61">
        <f ca="1">IF(TODAY()&gt;=F$2,INDEX(data_pull!$A:$AE,MATCH(F$2,data_pull!$B:$B,0),MATCH($A54,data_pull!$2:$2,0)),#REF!*(( 1+F27/400)))</f>
        <v>-1.31</v>
      </c>
      <c r="G54" s="61">
        <f ca="1">IF(TODAY()&gt;=G$2,INDEX(data_pull!$A:$AE,MATCH(G$2,data_pull!$B:$B,0),MATCH($A54,data_pull!$2:$2,0)),#REF!*(( 1+G27/400)))</f>
        <v>-0.21</v>
      </c>
      <c r="H54" s="61">
        <f ca="1">IF(TODAY()&gt;=H$2,INDEX(data_pull!$A:$AE,MATCH(H$2,data_pull!$B:$B,0),MATCH($A54,data_pull!$2:$2,0)),#REF!*(( 1+H27/400)))</f>
        <v>-0.05</v>
      </c>
      <c r="I54" s="61">
        <f ca="1">IF(TODAY()&gt;=I$2,INDEX(data_pull!$A:$AE,MATCH(I$2,data_pull!$B:$B,0),MATCH($A54,data_pull!$2:$2,0)),#REF!*(( 1+I27/400)))</f>
        <v>-0.66</v>
      </c>
      <c r="J54" s="61">
        <f ca="1">IF(TODAY()&gt;=J$2,INDEX(data_pull!$A:$AE,MATCH(J$2,data_pull!$B:$B,0),MATCH($A54,data_pull!$2:$2,0)),#REF!*(( 1+J27/400)))</f>
        <v>0.52</v>
      </c>
      <c r="K54" s="61">
        <f ca="1">IF(TODAY()&gt;=K$2,INDEX(data_pull!$A:$AE,MATCH(K$2,data_pull!$B:$B,0),MATCH($A54,data_pull!$2:$2,0)),#REF!*(( 1+K27/400)))</f>
        <v>0.41</v>
      </c>
      <c r="L54" s="61">
        <f ca="1">IF(TODAY()&gt;=L$2,INDEX(data_pull!$A:$AE,MATCH(L$2,data_pull!$B:$B,0),MATCH($A54,data_pull!$2:$2,0)),#REF!*(( 1+L27/400)))</f>
        <v>-1.72</v>
      </c>
      <c r="M54" s="61">
        <f ca="1">IF(TODAY()&gt;=M$2,INDEX(data_pull!$A:$AE,MATCH(M$2,data_pull!$B:$B,0),MATCH($A54,data_pull!$2:$2,0)),#REF!*(( 1+M27/400)))</f>
        <v>0.77</v>
      </c>
      <c r="N54" s="61">
        <f ca="1">IF(TODAY()&gt;=N$2,INDEX(data_pull!$A:$AE,MATCH(N$2,data_pull!$B:$B,0),MATCH($A54,data_pull!$2:$2,0)),#REF!*(( 1+N27/400)))</f>
        <v>0.84</v>
      </c>
      <c r="O54" s="61">
        <f ca="1">IF(TODAY()&gt;=O$2,INDEX(data_pull!$A:$AE,MATCH(O$2,data_pull!$B:$B,0),MATCH($A54,data_pull!$2:$2,0)),#REF!*(( 1+O27/400)))</f>
        <v>-0.59</v>
      </c>
      <c r="P54" s="61">
        <f ca="1">IF(TODAY()&gt;=P$2,INDEX(data_pull!$A:$AE,MATCH(P$2,data_pull!$B:$B,0),MATCH($A54,data_pull!$2:$2,0)),#REF!*(( 1+P27/400)))</f>
        <v>-1</v>
      </c>
      <c r="Q54" s="61">
        <f ca="1">IF(TODAY()&gt;=Q$2,INDEX(data_pull!$A:$AE,MATCH(Q$2,data_pull!$B:$B,0),MATCH($A54,data_pull!$2:$2,0)),#REF!*(( 1+Q27/400)))</f>
        <v>0.63</v>
      </c>
      <c r="R54" s="61">
        <f ca="1">IF(TODAY()&gt;=R$2,INDEX(data_pull!$A:$AE,MATCH(R$2,data_pull!$B:$B,0),MATCH($A54,data_pull!$2:$2,0)),#REF!*(( 1+R27/400)))</f>
        <v>1.52</v>
      </c>
      <c r="S54" s="61">
        <f ca="1">IF(TODAY()&gt;=S$2,INDEX(data_pull!$A:$AE,MATCH(S$2,data_pull!$B:$B,0),MATCH($A54,data_pull!$2:$2,0)),#REF!*(( 1+S27/400)))</f>
        <v>0.43</v>
      </c>
      <c r="T54" s="61">
        <f ca="1">IF(TODAY()&gt;=T$2,INDEX(data_pull!$A:$AE,MATCH(T$2,data_pull!$B:$B,0),MATCH($A54,data_pull!$2:$2,0)),#REF!*(( 1+T27/400)))</f>
        <v>0.2</v>
      </c>
      <c r="U54" s="61">
        <f ca="1">IF(TODAY()&gt;=U$2,INDEX(data_pull!$A:$AE,MATCH(U$2,data_pull!$B:$B,0),MATCH($A54,data_pull!$2:$2,0)),#REF!*(( 1+U27/400)))</f>
        <v>0.45</v>
      </c>
      <c r="V54" s="61">
        <f ca="1">IF(TODAY()&gt;=V$2,INDEX(data_pull!$A:$AE,MATCH(V$2,data_pull!$B:$B,0),MATCH($A54,data_pull!$2:$2,0)),U54*(( 1+V27/400)))</f>
        <v>1.03</v>
      </c>
      <c r="W54" s="61">
        <f ca="1">IF(TODAY()&gt;=W$2,INDEX(data_pull!$A:$AE,MATCH(W$2,data_pull!$B:$B,0),MATCH($A54,data_pull!$2:$2,0)),V54*(( 1+W27/400)))</f>
        <v>-0.74</v>
      </c>
      <c r="X54" s="61">
        <f ca="1">IF(TODAY()&gt;=X$2,INDEX(data_pull!$A:$AE,MATCH(X$2,data_pull!$B:$B,0),MATCH($A54,data_pull!$2:$2,0)),W54*(( 1+X27/400)))</f>
        <v>1.75</v>
      </c>
      <c r="Y54" s="61">
        <f ca="1">IF(TODAY()&gt;=Y$2,INDEX(data_pull!$A:$AE,MATCH(Y$2,data_pull!$B:$B,0),MATCH($A54,data_pull!$2:$2,0)),X54*(( 1+Y27/400)))</f>
        <v>0.82</v>
      </c>
      <c r="Z54" s="61">
        <f ca="1">IF(TODAY()&gt;=Z$2,INDEX(data_pull!$A:$AE,MATCH(Z$2,data_pull!$B:$B,0),MATCH($A54,data_pull!$2:$2,0)),Y54*(( 1+Z27/400)))</f>
        <v>0.18</v>
      </c>
      <c r="AA54" s="61">
        <f ca="1">IF(TODAY()&gt;=AA$2,INDEX(data_pull!$A:$AE,MATCH(AA$2,data_pull!$B:$B,0),MATCH($A54,data_pull!$2:$2,0)),Z54*(( 1+AA27/400)))</f>
        <v>-0.97</v>
      </c>
      <c r="AB54" s="61">
        <f ca="1">IF(TODAY()&gt;=AB$2,INDEX(data_pull!$A:$AE,MATCH(AB$2,data_pull!$B:$B,0),MATCH($A54,data_pull!$2:$2,0)),AA54*(( 1+AB27/400)))</f>
        <v>-0.24</v>
      </c>
      <c r="AC54" s="61">
        <f ca="1">IF(TODAY()&gt;=AC$2,INDEX(data_pull!$A:$AE,MATCH(AC$2,data_pull!$B:$B,0),MATCH($A54,data_pull!$2:$2,0)),AB54*(( 1+AC27/400)))</f>
        <v>-0.02</v>
      </c>
      <c r="AD54" s="61">
        <f ca="1">IF(TODAY()&gt;=AD$2,INDEX(data_pull!$A:$AE,MATCH(AD$2,data_pull!$B:$B,0),MATCH($A54,data_pull!$2:$2,0)),AC54*(( 1+AD27/400)))</f>
        <v>0.76</v>
      </c>
      <c r="AE54" s="61">
        <f ca="1">IF(TODAY()&gt;=AE$2,INDEX(data_pull!$A:$AE,MATCH(AE$2,data_pull!$B:$B,0),MATCH($A54,data_pull!$2:$2,0)),AD54*(( 1+AE27/400)))</f>
        <v>0.81</v>
      </c>
      <c r="AF54" s="61">
        <f ca="1">IF(TODAY()&gt;=AF$2,INDEX(data_pull!$A:$AE,MATCH(AF$2,data_pull!$B:$B,0),MATCH($A54,data_pull!$2:$2,0)),AE54*(( 1+AF27/400)))</f>
        <v>0.35</v>
      </c>
      <c r="AG54" s="61">
        <f ca="1">IF(TODAY()&gt;=AG$2,INDEX(data_pull!$A:$AE,MATCH(AG$2,data_pull!$B:$B,0),MATCH($A54,data_pull!$2:$2,0)),AF54*(( 1+AG27/400)))</f>
        <v>-0.23</v>
      </c>
      <c r="AH54" s="61">
        <f ca="1">IF(TODAY()&gt;=AH$2,INDEX(data_pull!$A:$AE,MATCH(AH$2,data_pull!$B:$B,0),MATCH($A54,data_pull!$2:$2,0)),AG54*(( 1+AH27/400)))</f>
        <v>-0.03</v>
      </c>
      <c r="AI54" s="61">
        <f ca="1">IF(TODAY()&gt;=AI$2,INDEX(data_pull!$A:$AE,MATCH(AI$2,data_pull!$B:$B,0),MATCH($A54,data_pull!$2:$2,0)),AH54*(( 1+AI27/400)))</f>
        <v>2.13</v>
      </c>
      <c r="AJ54" s="61">
        <f ca="1">IF(TODAY()&gt;=AJ$2,INDEX(data_pull!$A:$AE,MATCH(AJ$2,data_pull!$B:$B,0),MATCH($A54,data_pull!$2:$2,0)),AI54*(( 1+AJ27/400)))</f>
        <v>0.73</v>
      </c>
      <c r="AK54" s="61">
        <f ca="1">IF(TODAY()&gt;=AK$2,INDEX(data_pull!$A:$AE,MATCH(AK$2,data_pull!$B:$B,0),MATCH($A54,data_pull!$2:$2,0)),AJ54*(( 1+AK27/400)))</f>
        <v>0.73</v>
      </c>
      <c r="AL54" s="61">
        <f ca="1">IF(TODAY()&gt;=AL$2,INDEX(data_pull!$A:$AE,MATCH(AL$2,data_pull!$B:$B,0),MATCH($A54,data_pull!$2:$2,0)),AK54*(( 1+AL27/400)))</f>
        <v>-0.79</v>
      </c>
      <c r="AM54" s="61">
        <f ca="1">IF(TODAY()&gt;=AM$2,INDEX(data_pull!$A:$AE,MATCH(AM$2,data_pull!$B:$B,0),MATCH($A54,data_pull!$2:$2,0)),AL54*(( 1+AM27/400)))</f>
        <v>0.77</v>
      </c>
      <c r="AN54" s="61">
        <f ca="1">IF(TODAY()&gt;=AN$2,INDEX(data_pull!$A:$AE,MATCH(AN$2,data_pull!$B:$B,0),MATCH($A54,data_pull!$2:$2,0)),AM54*(( 1+AN27/400)))</f>
        <v>0.24</v>
      </c>
      <c r="AO54" s="61">
        <f ca="1">IF(TODAY()&gt;=AO$2,INDEX(data_pull!$A:$AE,MATCH(AO$2,data_pull!$B:$B,0),MATCH($A54,data_pull!$2:$2,0)),AN54*(( 1+AO27/400)))</f>
        <v>0.52</v>
      </c>
      <c r="AP54" s="61">
        <f ca="1">IF(TODAY()&gt;=AP$2,INDEX(data_pull!$A:$AE,MATCH(AP$2,data_pull!$B:$B,0),MATCH($A54,data_pull!$2:$2,0)),AO54*(( 1+AP27/400)))</f>
        <v>1.18</v>
      </c>
      <c r="AQ54" s="61">
        <f ca="1">IF(TODAY()&gt;=AQ$2,INDEX(data_pull!$A:$AE,MATCH(AQ$2,data_pull!$B:$B,0),MATCH($A54,data_pull!$2:$2,0)),AP54*(( 1+AQ27/400)))</f>
        <v>0.18</v>
      </c>
      <c r="AR54" s="61">
        <f ca="1">IF(TODAY()&gt;=AR$2,INDEX(data_pull!$A:$AE,MATCH(AR$2,data_pull!$B:$B,0),MATCH($A54,data_pull!$2:$2,0)),AQ54*(( 1+AR27/400)))</f>
        <v>-1.1499999999999999</v>
      </c>
      <c r="AS54" s="61">
        <f ca="1">IF(TODAY()&gt;=AS$2,INDEX(data_pull!$A:$AE,MATCH(AS$2,data_pull!$B:$B,0),MATCH($A54,data_pull!$2:$2,0)),AR54*(( 1+AS27/400)))</f>
        <v>0</v>
      </c>
      <c r="AT54" s="61">
        <f ca="1">IF(TODAY()&gt;=AT$2,INDEX(data_pull!$A:$AE,MATCH(AT$2,data_pull!$B:$B,0),MATCH($A54,data_pull!$2:$2,0)),#REF!*(( 1+AT27/400)))</f>
        <v>1.1100000000000001</v>
      </c>
      <c r="AU54" s="61">
        <f ca="1">IF(TODAY()&gt;=AU$2,INDEX(data_pull!$A:$AE,MATCH(AU$2,data_pull!$B:$B,0),MATCH($A54,data_pull!$2:$2,0)),#REF!*(( 1+AU27/400)))</f>
        <v>0.16</v>
      </c>
      <c r="AV54" s="61">
        <f ca="1">IF(TODAY()&gt;=AV$2,INDEX(data_pull!$A:$AE,MATCH(AV$2,data_pull!$B:$B,0),MATCH($A54,data_pull!$2:$2,0)),#REF!*(( 1+AV27/400)))</f>
        <v>-0.26</v>
      </c>
      <c r="AW54" s="61">
        <f ca="1">IF(TODAY()&gt;=AW$2,INDEX(data_pull!$A:$AE,MATCH(AW$2,data_pull!$B:$B,0),MATCH($A54,data_pull!$2:$2,0)),#REF!*(( 1+AW27/400)))</f>
        <v>1.05</v>
      </c>
      <c r="AX54" s="61">
        <f ca="1">IF(TODAY()&gt;=AX$2,INDEX(data_pull!$A:$AE,MATCH(AX$2,data_pull!$B:$B,0),MATCH($A54,data_pull!$2:$2,0)),#REF!*(( 1+AX27/400)))</f>
        <v>-0.05</v>
      </c>
      <c r="AY54" s="61">
        <f ca="1">IF(TODAY()&gt;=AY$2,INDEX(data_pull!$A:$AE,MATCH(AY$2,data_pull!$B:$B,0),MATCH($A54,data_pull!$2:$2,0)),#REF!*(( 1+AY27/400)))</f>
        <v>0.34</v>
      </c>
      <c r="AZ54" s="61">
        <f ca="1">IF(TODAY()&gt;=AZ$2,INDEX(data_pull!$A:$AE,MATCH(AZ$2,data_pull!$B:$B,0),MATCH($A54,data_pull!$2:$2,0)),#REF!*(( 1+AZ27/400)))</f>
        <v>0.68</v>
      </c>
      <c r="BA54" s="61">
        <f ca="1">IF(TODAY()&gt;=BA$2,INDEX(data_pull!$A:$AE,MATCH(BA$2,data_pull!$B:$B,0),MATCH($A54,data_pull!$2:$2,0)),#REF!*(( 1+BA27/400)))</f>
        <v>1.3</v>
      </c>
      <c r="BB54" s="61">
        <f ca="1">IF(TODAY()&gt;=BB$2,INDEX(data_pull!$A:$AE,MATCH(BB$2,data_pull!$B:$B,0),MATCH($A54,data_pull!$2:$2,0)),#REF!*(( 1+BB27/400)))</f>
        <v>0.81</v>
      </c>
      <c r="BC54" s="61">
        <f ca="1">IF(TODAY()&gt;=BC$2,INDEX(data_pull!$A:$AE,MATCH(BC$2,data_pull!$B:$B,0),MATCH($A54,data_pull!$2:$2,0)),#REF!*(( 1+BC27/400)))</f>
        <v>0.73</v>
      </c>
      <c r="BD54" s="61">
        <f ca="1">IF(TODAY()&gt;=BD$2,INDEX(data_pull!$A:$AE,MATCH(BD$2,data_pull!$B:$B,0),MATCH($A54,data_pull!$2:$2,0)),#REF!*(( 1+BD27/400)))</f>
        <v>1.49</v>
      </c>
      <c r="BE54" s="61">
        <f ca="1">IF(TODAY()&gt;=BE$2,INDEX(data_pull!$A:$AE,MATCH(BE$2,data_pull!$B:$B,0),MATCH($A54,data_pull!$2:$2,0)),#REF!*(( 1+BE27/400)))</f>
        <v>-1.3</v>
      </c>
      <c r="BF54" s="61">
        <f ca="1">IF(TODAY()&gt;=BF$2,INDEX(data_pull!$A:$AE,MATCH(BF$2,data_pull!$B:$B,0),MATCH($A54,data_pull!$2:$2,0)),#REF!*(( 1+BF27/400)))</f>
        <v>0.92</v>
      </c>
      <c r="BG54" s="61">
        <f ca="1">IF(TODAY()&gt;=BG$2,INDEX(data_pull!$A:$AE,MATCH(BG$2,data_pull!$B:$B,0),MATCH($A54,data_pull!$2:$2,0)),#REF!*(( 1+BG27/400)))</f>
        <v>1.82</v>
      </c>
      <c r="BH54" s="61">
        <f ca="1">IF(TODAY()&gt;=BH$2,INDEX(data_pull!$A:$AE,MATCH(BH$2,data_pull!$B:$B,0),MATCH($A54,data_pull!$2:$2,0)),#REF!*(( 1+BH27/400)))</f>
        <v>0.69</v>
      </c>
      <c r="BI54" s="61">
        <f ca="1">IF(TODAY()&gt;=BI$2,INDEX(data_pull!$A:$AE,MATCH(BI$2,data_pull!$B:$B,0),MATCH($A54,data_pull!$2:$2,0)),#REF!*(( 1+BI27/400)))</f>
        <v>1.74</v>
      </c>
      <c r="BJ54" s="61">
        <f ca="1">IF(TODAY()&gt;=BJ$2,INDEX(data_pull!$A:$AE,MATCH(BJ$2,data_pull!$B:$B,0),MATCH($A54,data_pull!$2:$2,0)),#REF!*(( 1+BJ27/400)))</f>
        <v>0.92</v>
      </c>
      <c r="BK54" s="61">
        <f ca="1">IF(TODAY()&gt;=BK$2,INDEX(data_pull!$A:$AE,MATCH(BK$2,data_pull!$B:$B,0),MATCH($A54,data_pull!$2:$2,0)),#REF!*(( 1+BK27/400)))</f>
        <v>1.85</v>
      </c>
      <c r="BL54" s="61">
        <f ca="1">IF(TODAY()&gt;=BL$2,INDEX(data_pull!$A:$AE,MATCH(BL$2,data_pull!$B:$B,0),MATCH($A54,data_pull!$2:$2,0)),#REF!*(( 1+BL27/400)))</f>
        <v>1.93</v>
      </c>
      <c r="BM54" s="61">
        <f ca="1">IF(TODAY()&gt;=BM$2,INDEX(data_pull!$A:$AE,MATCH(BM$2,data_pull!$B:$B,0),MATCH($A54,data_pull!$2:$2,0)),#REF!*(( 1+BM27/400)))</f>
        <v>0.35</v>
      </c>
      <c r="BN54" s="61">
        <f ca="1">IF(TODAY()&gt;=BN$2,INDEX(data_pull!$A:$AE,MATCH(BN$2,data_pull!$B:$B,0),MATCH($A54,data_pull!$2:$2,0)),BM54*(( 1+BN27/400)))</f>
        <v>0.66</v>
      </c>
      <c r="BO54" s="61">
        <f ca="1">IF(TODAY()&gt;=BO$2,INDEX(data_pull!$A:$AE,MATCH(BO$2,data_pull!$B:$B,0),MATCH($A54,data_pull!$2:$2,0)),BN54*(( 1+BO27/400)))</f>
        <v>1.75</v>
      </c>
      <c r="BP54" s="61">
        <f ca="1">IF(TODAY()&gt;=BP$2,INDEX(data_pull!$A:$AE,MATCH(BP$2,data_pull!$B:$B,0),MATCH($A54,data_pull!$2:$2,0)),BO54*(( 1+BP27/400)))</f>
        <v>1.87</v>
      </c>
      <c r="BQ54" s="61">
        <f ca="1">IF(TODAY()&gt;=BQ$2,INDEX(data_pull!$A:$AE,MATCH(BQ$2,data_pull!$B:$B,0),MATCH($A54,data_pull!$2:$2,0)),BP54*(( 1+BQ27/400)))</f>
        <v>-0.33</v>
      </c>
      <c r="BR54" s="61">
        <f ca="1">IF(TODAY()&gt;=BR$2,INDEX(data_pull!$A:$AE,MATCH(BR$2,data_pull!$B:$B,0),MATCH($A54,data_pull!$2:$2,0)),BQ54*(( 1+BR27/400)))</f>
        <v>0.54</v>
      </c>
      <c r="BS54" s="61">
        <f ca="1">IF(TODAY()&gt;=BS$2,INDEX(data_pull!$A:$AE,MATCH(BS$2,data_pull!$B:$B,0),MATCH($A54,data_pull!$2:$2,0)),BR54*(( 1+BS27/400)))</f>
        <v>0.7</v>
      </c>
      <c r="BT54" s="61">
        <f ca="1">IF(TODAY()&gt;=BT$2,INDEX(data_pull!$A:$AE,MATCH(BT$2,data_pull!$B:$B,0),MATCH($A54,data_pull!$2:$2,0)),BS54*(( 1+BT27/400)))</f>
        <v>0.13</v>
      </c>
      <c r="BU54" s="61">
        <f ca="1">IF(TODAY()&gt;=BU$2,INDEX(data_pull!$A:$AE,MATCH(BU$2,data_pull!$B:$B,0),MATCH($A54,data_pull!$2:$2,0)),BT54*(( 1+BU27/400)))</f>
        <v>1.33</v>
      </c>
      <c r="BV54" s="61">
        <f ca="1">IF(TODAY()&gt;=BV$2,INDEX(data_pull!$A:$AE,MATCH(BV$2,data_pull!$B:$B,0),MATCH($A54,data_pull!$2:$2,0)),BU54*(( 1+BV27/400)))</f>
        <v>-0.67</v>
      </c>
      <c r="BW54" s="61">
        <f ca="1">IF(TODAY()&gt;=BW$2,INDEX(data_pull!$A:$AE,MATCH(BW$2,data_pull!$B:$B,0),MATCH($A54,data_pull!$2:$2,0)),BV54*(( 1+BW27/400)))</f>
        <v>0.28999999999999998</v>
      </c>
      <c r="BX54" s="61">
        <f ca="1">IF(TODAY()&gt;=BX$2,INDEX(data_pull!$A:$AE,MATCH(BX$2,data_pull!$B:$B,0),MATCH($A54,data_pull!$2:$2,0)),BW54*(( 1+BX27/400)))</f>
        <v>0.03</v>
      </c>
      <c r="BY54" s="61">
        <f ca="1">IF(TODAY()&gt;=BY$2,INDEX(data_pull!$A:$AE,MATCH(BY$2,data_pull!$B:$B,0),MATCH($A54,data_pull!$2:$2,0)),BX54*(( 1+BY27/400)))</f>
        <v>1.62</v>
      </c>
      <c r="BZ54" s="61">
        <f ca="1">IF(TODAY()&gt;=BZ$2,INDEX(data_pull!$A:$AE,MATCH(BZ$2,data_pull!$B:$B,0),MATCH($A54,data_pull!$2:$2,0)),BY54*(( 1+BZ27/400)))</f>
        <v>-0.34</v>
      </c>
      <c r="CA54" s="61">
        <f ca="1">IF(TODAY()&gt;=CA$2,INDEX(data_pull!$A:$AE,MATCH(CA$2,data_pull!$B:$B,0),MATCH($A54,data_pull!$2:$2,0)),BZ54*(( 1+CA27/400)))</f>
        <v>1.26</v>
      </c>
      <c r="CB54" s="61">
        <f ca="1">IF(TODAY()&gt;=CB$2,INDEX(data_pull!$A:$AE,MATCH(CB$2,data_pull!$B:$B,0),MATCH($A54,data_pull!$2:$2,0)),CA54*(( 1+CB27/400)))</f>
        <v>0.75</v>
      </c>
      <c r="CC54" s="61">
        <f ca="1">IF(TODAY()&gt;=CC$2,INDEX(data_pull!$A:$AE,MATCH(CC$2,data_pull!$B:$B,0),MATCH($A54,data_pull!$2:$2,0)),CB54*(( 1+CC27/400)))</f>
        <v>0.42</v>
      </c>
      <c r="CD54" s="61">
        <f ca="1">IF(TODAY()&gt;=CD$2,INDEX(data_pull!$A:$AE,MATCH(CD$2,data_pull!$B:$B,0),MATCH($A54,data_pull!$2:$2,0)),CC54*(( 1+CD27/400)))</f>
        <v>1.33</v>
      </c>
      <c r="CE54" s="61">
        <f ca="1">IF(TODAY()&gt;=CE$2,INDEX(data_pull!$A:$AE,MATCH(CE$2,data_pull!$B:$B,0),MATCH($A54,data_pull!$2:$2,0)),CD54*(( 1+CE27/400)))</f>
        <v>0.13</v>
      </c>
      <c r="CF54" s="61">
        <f ca="1">IF(TODAY()&gt;=CF$2,INDEX(data_pull!$A:$AE,MATCH(CF$2,data_pull!$B:$B,0),MATCH($A54,data_pull!$2:$2,0)),CE54*(( 1+CF27/400)))</f>
        <v>0.13</v>
      </c>
      <c r="CG54" s="61">
        <f ca="1">IF(TODAY()&gt;=CG$2,INDEX(data_pull!$A:$AE,MATCH(CG$2,data_pull!$B:$B,0),MATCH($A54,data_pull!$2:$2,0)),CF54*(( 1+CG27/400)))</f>
        <v>0.55000000000000004</v>
      </c>
      <c r="CH54" s="61">
        <f ca="1">IF(TODAY()&gt;=CH$2,INDEX(data_pull!$A:$AE,MATCH(CH$2,data_pull!$B:$B,0),MATCH($A54,data_pull!$2:$2,0)),CG54*(( 1+CH27/400)))</f>
        <v>0.49</v>
      </c>
      <c r="CI54" s="61">
        <f ca="1">IF(TODAY()&gt;=CI$2,INDEX(data_pull!$A:$AE,MATCH(CI$2,data_pull!$B:$B,0),MATCH($A54,data_pull!$2:$2,0)),CH54*(( 1+CI27/400)))</f>
        <v>0.35</v>
      </c>
      <c r="CJ54" s="61">
        <f ca="1">IF(TODAY()&gt;=CJ$2,INDEX(data_pull!$A:$AE,MATCH(CJ$2,data_pull!$B:$B,0),MATCH($A54,data_pull!$2:$2,0)),CI54*(( 1+CJ27/400)))</f>
        <v>-0.23</v>
      </c>
      <c r="CK54" s="61">
        <f ca="1">IF(TODAY()&gt;=CK$2,INDEX(data_pull!$A:$AE,MATCH(CK$2,data_pull!$B:$B,0),MATCH($A54,data_pull!$2:$2,0)),CJ54*(( 1+CK27/400)))</f>
        <v>-0.61</v>
      </c>
      <c r="CL54" s="61">
        <f ca="1">IF(TODAY()&gt;=CL$2,INDEX(data_pull!$A:$AE,MATCH(CL$2,data_pull!$B:$B,0),MATCH($A54,data_pull!$2:$2,0)),#REF!*(( 1+CL27/400)))</f>
        <v>0.77</v>
      </c>
      <c r="CM54" s="61">
        <f ca="1">IF(TODAY()&gt;=CM$2,INDEX(data_pull!$A:$AE,MATCH(CM$2,data_pull!$B:$B,0),MATCH($A54,data_pull!$2:$2,0)),#REF!*(( 1+CM27/400)))</f>
        <v>-0.14000000000000001</v>
      </c>
      <c r="CN54" s="61">
        <f ca="1">IF(TODAY()&gt;=CN$2,INDEX(data_pull!$A:$AE,MATCH(CN$2,data_pull!$B:$B,0),MATCH($A54,data_pull!$2:$2,0)),#REF!*(( 1+CN27/400)))</f>
        <v>0.55000000000000004</v>
      </c>
      <c r="CO54" s="61">
        <f ca="1">IF(TODAY()&gt;=CO$2,INDEX(data_pull!$A:$AE,MATCH(CO$2,data_pull!$B:$B,0),MATCH($A54,data_pull!$2:$2,0)),#REF!*(( 1+CO27/400)))</f>
        <v>0.01</v>
      </c>
      <c r="CP54" s="61">
        <f ca="1">IF(TODAY()&gt;=CP$2,INDEX(data_pull!$A:$AE,MATCH(CP$2,data_pull!$B:$B,0),MATCH($A54,data_pull!$2:$2,0)),#REF!*(( 1+CP27/400)))</f>
        <v>-1.01</v>
      </c>
      <c r="CQ54" s="61">
        <f ca="1">IF(TODAY()&gt;=CQ$2,INDEX(data_pull!$A:$AE,MATCH(CQ$2,data_pull!$B:$B,0),MATCH($A54,data_pull!$2:$2,0)),#REF!*(( 1+CQ27/400)))</f>
        <v>0.01</v>
      </c>
      <c r="CR54" s="61">
        <f ca="1">IF(TODAY()&gt;=CR$2,INDEX(data_pull!$A:$AE,MATCH(CR$2,data_pull!$B:$B,0),MATCH($A54,data_pull!$2:$2,0)),#REF!*(( 1+CR27/400)))</f>
        <v>0.11</v>
      </c>
      <c r="CS54" s="61">
        <f ca="1">IF(TODAY()&gt;=CS$2,INDEX(data_pull!$A:$AE,MATCH(CS$2,data_pull!$B:$B,0),MATCH($A54,data_pull!$2:$2,0)),#REF!*(( 1+CS27/400)))</f>
        <v>0.28999999999999998</v>
      </c>
      <c r="CT54" s="61">
        <f ca="1">IF(TODAY()&gt;=CT$2,INDEX(data_pull!$A:$AE,MATCH(CT$2,data_pull!$B:$B,0),MATCH($A54,data_pull!$2:$2,0)),#REF!*(( 1+CT27/400)))</f>
        <v>-0.97</v>
      </c>
      <c r="CU54" s="61">
        <f ca="1">IF(TODAY()&gt;=CU$2,INDEX(data_pull!$A:$AE,MATCH(CU$2,data_pull!$B:$B,0),MATCH($A54,data_pull!$2:$2,0)),#REF!*(( 1+CU27/400)))</f>
        <v>0.4</v>
      </c>
      <c r="CV54" s="61">
        <f ca="1">IF(TODAY()&gt;=CV$2,INDEX(data_pull!$A:$AE,MATCH(CV$2,data_pull!$B:$B,0),MATCH($A54,data_pull!$2:$2,0)),#REF!*(( 1+CV27/400)))</f>
        <v>1.3</v>
      </c>
      <c r="CW54" s="61">
        <f ca="1">IF(TODAY()&gt;=CW$2,INDEX(data_pull!$A:$AE,MATCH(CW$2,data_pull!$B:$B,0),MATCH($A54,data_pull!$2:$2,0)),#REF!*(( 1+CW27/400)))</f>
        <v>-0.66</v>
      </c>
      <c r="CX54" s="61">
        <f ca="1">IF(TODAY()&gt;=CX$2,INDEX(data_pull!$A:$AE,MATCH(CX$2,data_pull!$B:$B,0),MATCH($A54,data_pull!$2:$2,0)),#REF!*(( 1+CX27/400)))</f>
        <v>0.28000000000000003</v>
      </c>
      <c r="CY54" s="61">
        <f ca="1">IF(TODAY()&gt;=CY$2,INDEX(data_pull!$A:$AE,MATCH(CY$2,data_pull!$B:$B,0),MATCH($A54,data_pull!$2:$2,0)),#REF!*(( 1+CY27/400)))</f>
        <v>0.26</v>
      </c>
      <c r="CZ54" s="61">
        <f ca="1">IF(TODAY()&gt;=CZ$2,INDEX(data_pull!$A:$AE,MATCH(CZ$2,data_pull!$B:$B,0),MATCH($A54,data_pull!$2:$2,0)),#REF!*(( 1+CZ27/400)))</f>
        <v>-0.19</v>
      </c>
      <c r="DA54" s="61">
        <f ca="1">IF(TODAY()&gt;=DA$2,INDEX(data_pull!$A:$AE,MATCH(DA$2,data_pull!$B:$B,0),MATCH($A54,data_pull!$2:$2,0)),#REF!*(( 1+DA27/400)))</f>
        <v>-0.78</v>
      </c>
      <c r="DB54" s="61">
        <f ca="1">IF(TODAY()&gt;=DB$2,INDEX(data_pull!$A:$AE,MATCH(DB$2,data_pull!$B:$B,0),MATCH($A54,data_pull!$2:$2,0)),#REF!*(( 1+DB27/400)))</f>
        <v>0.51</v>
      </c>
      <c r="DC54" s="61">
        <f ca="1">IF(TODAY()&gt;=DC$2,INDEX(data_pull!$A:$AE,MATCH(DC$2,data_pull!$B:$B,0),MATCH($A54,data_pull!$2:$2,0)),#REF!*(( 1+DC27/400)))</f>
        <v>0.96</v>
      </c>
      <c r="DD54" s="61">
        <f ca="1">IF(TODAY()&gt;=DD$2,INDEX(data_pull!$A:$AE,MATCH(DD$2,data_pull!$B:$B,0),MATCH($A54,data_pull!$2:$2,0)),#REF!*(( 1+DD27/400)))</f>
        <v>0.01</v>
      </c>
      <c r="DE54" s="61">
        <f ca="1">IF(TODAY()&gt;=DE$2,INDEX(data_pull!$A:$AE,MATCH(DE$2,data_pull!$B:$B,0),MATCH($A54,data_pull!$2:$2,0)),#REF!*(( 1+DE27/400)))</f>
        <v>0.52</v>
      </c>
      <c r="DF54" s="61">
        <f ca="1">IF(TODAY()&gt;=DF$2,INDEX(data_pull!$A:$AE,MATCH(DF$2,data_pull!$B:$B,0),MATCH($A54,data_pull!$2:$2,0)),DE54*(( 1+DF27/400)))</f>
        <v>-0.38</v>
      </c>
      <c r="DG54" s="61">
        <f ca="1">IF(TODAY()&gt;=DG$2,INDEX(data_pull!$A:$AE,MATCH(DG$2,data_pull!$B:$B,0),MATCH($A54,data_pull!$2:$2,0)),DF54*(( 1+DG27/400)))</f>
        <v>0.96</v>
      </c>
      <c r="DH54" s="61">
        <f ca="1">IF(TODAY()&gt;=DH$2,INDEX(data_pull!$A:$AE,MATCH(DH$2,data_pull!$B:$B,0),MATCH($A54,data_pull!$2:$2,0)),DG54*(( 1+DH27/400)))</f>
        <v>0.34</v>
      </c>
      <c r="DI54" s="61">
        <f ca="1">IF(TODAY()&gt;=DI$2,INDEX(data_pull!$A:$AE,MATCH(DI$2,data_pull!$B:$B,0),MATCH($A54,data_pull!$2:$2,0)),DH54*(( 1+DI27/400)))</f>
        <v>0.37</v>
      </c>
      <c r="DJ54" s="61">
        <f ca="1">IF(TODAY()&gt;=DJ$2,INDEX(data_pull!$A:$AE,MATCH(DJ$2,data_pull!$B:$B,0),MATCH($A54,data_pull!$2:$2,0)),DI54*(( 1+DJ27/400)))</f>
        <v>-0.25</v>
      </c>
      <c r="DK54" s="61">
        <f ca="1">IF(TODAY()&gt;=DK$2,INDEX(data_pull!$A:$AE,MATCH(DK$2,data_pull!$B:$B,0),MATCH($A54,data_pull!$2:$2,0)),DJ54*(( 1+DK27/400)))</f>
        <v>1.25</v>
      </c>
      <c r="DL54" s="61">
        <f ca="1">IF(TODAY()&gt;=DL$2,INDEX(data_pull!$A:$AE,MATCH(DL$2,data_pull!$B:$B,0),MATCH($A54,data_pull!$2:$2,0)),DK54*(( 1+DL27/400)))</f>
        <v>0.56000000000000005</v>
      </c>
      <c r="DM54" s="61">
        <f ca="1">IF(TODAY()&gt;=DM$2,INDEX(data_pull!$A:$AE,MATCH(DM$2,data_pull!$B:$B,0),MATCH($A54,data_pull!$2:$2,0)),DL54*(( 1+DM27/400)))</f>
        <v>0.45</v>
      </c>
      <c r="DN54" s="61">
        <f ca="1">IF(TODAY()&gt;=DN$2,INDEX(data_pull!$A:$AE,MATCH(DN$2,data_pull!$B:$B,0),MATCH($A54,data_pull!$2:$2,0)),DM54*(( 1+DN27/400)))</f>
        <v>0.5</v>
      </c>
      <c r="DO54" s="61">
        <f ca="1">IF(TODAY()&gt;=DO$2,INDEX(data_pull!$A:$AE,MATCH(DO$2,data_pull!$B:$B,0),MATCH($A54,data_pull!$2:$2,0)),DN54*(( 1+DO27/400)))</f>
        <v>0.28000000000000003</v>
      </c>
      <c r="DP54" s="61">
        <f ca="1">IF(TODAY()&gt;=DP$2,INDEX(data_pull!$A:$AE,MATCH(DP$2,data_pull!$B:$B,0),MATCH($A54,data_pull!$2:$2,0)),DO54*(( 1+DP27/400)))</f>
        <v>0.88</v>
      </c>
      <c r="DQ54" s="61">
        <f ca="1">IF(TODAY()&gt;=DQ$2,INDEX(data_pull!$A:$AE,MATCH(DQ$2,data_pull!$B:$B,0),MATCH($A54,data_pull!$2:$2,0)),DP54*(( 1+DQ27/400)))</f>
        <v>1.1499999999999999</v>
      </c>
      <c r="DR54" s="61">
        <f ca="1">IF(TODAY()&gt;=DR$2,INDEX(data_pull!$A:$AE,MATCH(DR$2,data_pull!$B:$B,0),MATCH($A54,data_pull!$2:$2,0)),DQ54*(( 1+DR27/400)))</f>
        <v>-0.51</v>
      </c>
      <c r="DS54" s="61">
        <f ca="1">IF(TODAY()&gt;=DS$2,INDEX(data_pull!$A:$AE,MATCH(DS$2,data_pull!$B:$B,0),MATCH($A54,data_pull!$2:$2,0)),DR54*(( 1+DS27/400)))</f>
        <v>0.72</v>
      </c>
      <c r="DT54" s="61">
        <f ca="1">IF(TODAY()&gt;=DT$2,INDEX(data_pull!$A:$AE,MATCH(DT$2,data_pull!$B:$B,0),MATCH($A54,data_pull!$2:$2,0)),DS54*(( 1+DT27/400)))</f>
        <v>-0.31</v>
      </c>
      <c r="DU54" s="61">
        <f ca="1">IF(TODAY()&gt;=DU$2,INDEX(data_pull!$A:$AE,MATCH(DU$2,data_pull!$B:$B,0),MATCH($A54,data_pull!$2:$2,0)),DT54*(( 1+DU27/400)))</f>
        <v>0.43</v>
      </c>
      <c r="DV54" s="61">
        <f ca="1">IF(TODAY()&gt;=DV$2,INDEX(data_pull!$A:$AE,MATCH(DV$2,data_pull!$B:$B,0),MATCH($A54,data_pull!$2:$2,0)),DU54*(( 1+DV27/400)))</f>
        <v>1.1000000000000001</v>
      </c>
      <c r="DW54" s="61">
        <f ca="1">IF(TODAY()&gt;=DW$2,INDEX(data_pull!$A:$AE,MATCH(DW$2,data_pull!$B:$B,0),MATCH($A54,data_pull!$2:$2,0)),DV54*(( 1+DW27/400)))</f>
        <v>1.27</v>
      </c>
      <c r="DX54" s="61">
        <f ca="1">IF(TODAY()&gt;=DX$2,INDEX(data_pull!$A:$AE,MATCH(DX$2,data_pull!$B:$B,0),MATCH($A54,data_pull!$2:$2,0)),DW54*(( 1+DX27/400)))</f>
        <v>-0.08</v>
      </c>
      <c r="DY54" s="61">
        <f ca="1">IF(TODAY()&gt;=DY$2,INDEX(data_pull!$A:$AE,MATCH(DY$2,data_pull!$B:$B,0),MATCH($A54,data_pull!$2:$2,0)),DX54*(( 1+DY27/400)))</f>
        <v>1.21</v>
      </c>
      <c r="DZ54" s="61">
        <f ca="1">IF(TODAY()&gt;=DZ$2,INDEX(data_pull!$A:$AE,MATCH(DZ$2,data_pull!$B:$B,0),MATCH($A54,data_pull!$2:$2,0)),DY54*(( 1+DZ27/400)))</f>
        <v>1.29</v>
      </c>
      <c r="EA54" s="61">
        <f ca="1">IF(TODAY()&gt;=EA$2,INDEX(data_pull!$A:$AE,MATCH(EA$2,data_pull!$B:$B,0),MATCH($A54,data_pull!$2:$2,0)),DZ54*(( 1+EA27/400)))</f>
        <v>0.57999999999999996</v>
      </c>
      <c r="EB54" s="61">
        <f ca="1">IF(TODAY()&gt;=EB$2,INDEX(data_pull!$A:$AE,MATCH(EB$2,data_pull!$B:$B,0),MATCH($A54,data_pull!$2:$2,0)),EA54*(( 1+EB27/400)))</f>
        <v>0.4</v>
      </c>
      <c r="EC54" s="61">
        <f ca="1">IF(TODAY()&gt;=EC$2,INDEX(data_pull!$A:$AE,MATCH(EC$2,data_pull!$B:$B,0),MATCH($A54,data_pull!$2:$2,0)),EB54*(( 1+EC27/400)))</f>
        <v>0.59</v>
      </c>
      <c r="ED54" s="61">
        <f ca="1">IF(TODAY()&gt;=ED$2,INDEX(data_pull!$A:$AE,MATCH(ED$2,data_pull!$B:$B,0),MATCH($A54,data_pull!$2:$2,0)),#REF!*(( 1+ED27/400)))</f>
        <v>0.09</v>
      </c>
      <c r="EE54" s="61">
        <f ca="1">IF(TODAY()&gt;=EE$2,INDEX(data_pull!$A:$AE,MATCH(EE$2,data_pull!$B:$B,0),MATCH($A54,data_pull!$2:$2,0)),#REF!*(( 1+EE27/400)))</f>
        <v>0.74</v>
      </c>
      <c r="EF54" s="61">
        <f ca="1">IF(TODAY()&gt;=EF$2,INDEX(data_pull!$A:$AE,MATCH(EF$2,data_pull!$B:$B,0),MATCH($A54,data_pull!$2:$2,0)),#REF!*(( 1+EF27/400)))</f>
        <v>0.2</v>
      </c>
      <c r="EG54" s="61">
        <f ca="1">IF(TODAY()&gt;=EG$2,INDEX(data_pull!$A:$AE,MATCH(EG$2,data_pull!$B:$B,0),MATCH($A54,data_pull!$2:$2,0)),#REF!*(( 1+EG27/400)))</f>
        <v>0.48</v>
      </c>
      <c r="EH54" s="61">
        <f ca="1">IF(TODAY()&gt;=EH$2,INDEX(data_pull!$A:$AE,MATCH(EH$2,data_pull!$B:$B,0),MATCH($A54,data_pull!$2:$2,0)),#REF!*(( 1+EH27/400)))</f>
        <v>0.34</v>
      </c>
      <c r="EI54" s="61">
        <f ca="1">IF(TODAY()&gt;=EI$2,INDEX(data_pull!$A:$AE,MATCH(EI$2,data_pull!$B:$B,0),MATCH($A54,data_pull!$2:$2,0)),#REF!*(( 1+EI27/400)))</f>
        <v>0.21</v>
      </c>
      <c r="EJ54" s="61">
        <f ca="1">IF(TODAY()&gt;=EJ$2,INDEX(data_pull!$A:$AE,MATCH(EJ$2,data_pull!$B:$B,0),MATCH($A54,data_pull!$2:$2,0)),#REF!*(( 1+EJ27/400)))</f>
        <v>0.15</v>
      </c>
      <c r="EK54" s="61">
        <f ca="1">IF(TODAY()&gt;=EK$2,INDEX(data_pull!$A:$AE,MATCH(EK$2,data_pull!$B:$B,0),MATCH($A54,data_pull!$2:$2,0)),#REF!*(( 1+EK27/400)))</f>
        <v>-0.03</v>
      </c>
      <c r="EL54" s="61">
        <f ca="1">IF(TODAY()&gt;=EL$2,INDEX(data_pull!$A:$AE,MATCH(EL$2,data_pull!$B:$B,0),MATCH($A54,data_pull!$2:$2,0)),#REF!*(( 1+EL27/400)))</f>
        <v>0.4</v>
      </c>
      <c r="EM54" s="61">
        <f ca="1">IF(TODAY()&gt;=EM$2,INDEX(data_pull!$A:$AE,MATCH(EM$2,data_pull!$B:$B,0),MATCH($A54,data_pull!$2:$2,0)),#REF!*(( 1+EM27/400)))</f>
        <v>-0.04</v>
      </c>
      <c r="EN54" s="61">
        <f ca="1">IF(TODAY()&gt;=EN$2,INDEX(data_pull!$A:$AE,MATCH(EN$2,data_pull!$B:$B,0),MATCH($A54,data_pull!$2:$2,0)),#REF!*(( 1+EN27/400)))</f>
        <v>0.25</v>
      </c>
      <c r="EO54" s="61">
        <f ca="1">IF(TODAY()&gt;=EO$2,INDEX(data_pull!$A:$AE,MATCH(EO$2,data_pull!$B:$B,0),MATCH($A54,data_pull!$2:$2,0)),#REF!*(( 1+EO27/400)))</f>
        <v>0.05</v>
      </c>
      <c r="EP54" s="61">
        <f ca="1">IF(TODAY()&gt;=EP$2,INDEX(data_pull!$A:$AE,MATCH(EP$2,data_pull!$B:$B,0),MATCH($A54,data_pull!$2:$2,0)),#REF!*(( 1+EP27/400)))</f>
        <v>0.96</v>
      </c>
      <c r="EQ54" s="61">
        <f ca="1">IF(TODAY()&gt;=EQ$2,INDEX(data_pull!$A:$AE,MATCH(EQ$2,data_pull!$B:$B,0),MATCH($A54,data_pull!$2:$2,0)),#REF!*(( 1+EQ27/400)))</f>
        <v>-0.03</v>
      </c>
      <c r="ER54" s="61">
        <f ca="1">IF(TODAY()&gt;=ER$2,INDEX(data_pull!$A:$AE,MATCH(ER$2,data_pull!$B:$B,0),MATCH($A54,data_pull!$2:$2,0)),#REF!*(( 1+ER27/400)))</f>
        <v>-0.11</v>
      </c>
      <c r="ES54" s="61">
        <f ca="1">IF(TODAY()&gt;=ES$2,INDEX(data_pull!$A:$AE,MATCH(ES$2,data_pull!$B:$B,0),MATCH($A54,data_pull!$2:$2,0)),#REF!*(( 1+ES27/400)))</f>
        <v>0.64</v>
      </c>
      <c r="ET54" s="61">
        <f ca="1">IF(TODAY()&gt;=ET$2,INDEX(data_pull!$A:$AE,MATCH(ET$2,data_pull!$B:$B,0),MATCH($A54,data_pull!$2:$2,0)),#REF!*(( 1+ET27/400)))</f>
        <v>0.13</v>
      </c>
      <c r="EU54" s="61">
        <f ca="1">IF(TODAY()&gt;=EU$2,INDEX(data_pull!$A:$AE,MATCH(EU$2,data_pull!$B:$B,0),MATCH($A54,data_pull!$2:$2,0)),#REF!*(( 1+EU27/400)))</f>
        <v>0.71</v>
      </c>
      <c r="EV54" s="61">
        <f ca="1">IF(TODAY()&gt;=EV$2,INDEX(data_pull!$A:$AE,MATCH(EV$2,data_pull!$B:$B,0),MATCH($A54,data_pull!$2:$2,0)),#REF!*(( 1+EV27/400)))</f>
        <v>0.35</v>
      </c>
      <c r="EW54" s="61">
        <f ca="1">IF(TODAY()&gt;=EW$2,INDEX(data_pull!$A:$AE,MATCH(EW$2,data_pull!$B:$B,0),MATCH($A54,data_pull!$2:$2,0)),A54*(( 1+EW27/400)))</f>
        <v>0.6</v>
      </c>
      <c r="EX54" s="61">
        <f ca="1">IF(TODAY()&gt;=EX$2,INDEX(data_pull!$A:$AE,MATCH(EX$2,data_pull!$B:$B,0),MATCH($A54,data_pull!$2:$2,0)),EW54*(( 1+EX27/400)))</f>
        <v>0.17</v>
      </c>
      <c r="EY54" s="61">
        <f ca="1">IF(TODAY()&gt;=EY$2,INDEX(data_pull!$A:$AE,MATCH(EY$2,data_pull!$B:$B,0),MATCH($A54,data_pull!$2:$2,0)),EX54*(( 1+EY27/400)))</f>
        <v>0.68</v>
      </c>
      <c r="EZ54" s="61">
        <f ca="1">IF(TODAY()&gt;=EZ$2,INDEX(data_pull!$A:$AE,MATCH(EZ$2,data_pull!$B:$B,0),MATCH($A54,data_pull!$2:$2,0)),EY54*(( 1+EZ27/400)))</f>
        <v>0.64</v>
      </c>
      <c r="FA54" s="61">
        <f ca="1">IF(TODAY()&gt;=FA$2,INDEX(data_pull!$A:$AE,MATCH(FA$2,data_pull!$B:$B,0),MATCH($A54,data_pull!$2:$2,0)),EZ54*(( 1+FA27/400)))</f>
        <v>0.55000000000000004</v>
      </c>
      <c r="FB54" s="61">
        <f ca="1">IF(TODAY()&gt;=FB$2,INDEX(data_pull!$A:$AE,MATCH(FB$2,data_pull!$B:$B,0),MATCH($A54,data_pull!$2:$2,0)),FA54*(( 1+FB27/400)))</f>
        <v>0.92</v>
      </c>
      <c r="FC54" s="61">
        <f ca="1">IF(TODAY()&gt;=FC$2,INDEX(data_pull!$A:$AE,MATCH(FC$2,data_pull!$B:$B,0),MATCH($A54,data_pull!$2:$2,0)),FB54*(( 1+FC27/400)))</f>
        <v>1.22</v>
      </c>
      <c r="FD54" s="61">
        <f ca="1">IF(TODAY()&gt;=FD$2,INDEX(data_pull!$A:$AE,MATCH(FD$2,data_pull!$B:$B,0),MATCH($A54,data_pull!$2:$2,0)),FC54*(( 1+FD27/400)))</f>
        <v>0.23</v>
      </c>
      <c r="FE54" s="61">
        <f ca="1">IF(TODAY()&gt;=FE$2,INDEX(data_pull!$A:$AE,MATCH(FE$2,data_pull!$B:$B,0),MATCH($A54,data_pull!$2:$2,0)),FD54*(( 1+FE27/400)))</f>
        <v>0.17</v>
      </c>
      <c r="FF54" s="61">
        <f ca="1">IF(TODAY()&gt;=FF$2,INDEX(data_pull!$A:$AE,MATCH(FF$2,data_pull!$B:$B,0),MATCH($A54,data_pull!$2:$2,0)),FE54*(( 1+FF27/400)))</f>
        <v>-0.33</v>
      </c>
      <c r="FG54" s="61">
        <f ca="1">IF(TODAY()&gt;=FG$2,INDEX(data_pull!$A:$AE,MATCH(FG$2,data_pull!$B:$B,0),MATCH($A54,data_pull!$2:$2,0)),FF54*(( 1+FG27/400)))</f>
        <v>0.3</v>
      </c>
      <c r="FH54" s="61">
        <f ca="1">IF(TODAY()&gt;=FH$2,INDEX(data_pull!$A:$AE,MATCH(FH$2,data_pull!$B:$B,0),MATCH($A54,data_pull!$2:$2,0)),FG54*(( 1+FH27/400)))</f>
        <v>-0.56999999999999995</v>
      </c>
      <c r="FI54" s="61">
        <f ca="1">IF(TODAY()&gt;=FI$2,INDEX(data_pull!$A:$AE,MATCH(FI$2,data_pull!$B:$B,0),MATCH($A54,data_pull!$2:$2,0)),FH54*(( 1+FI27/400)))</f>
        <v>-0.52</v>
      </c>
      <c r="FJ54" s="61">
        <f ca="1">IF(TODAY()&gt;=FJ$2,INDEX(data_pull!$A:$AE,MATCH(FJ$2,data_pull!$B:$B,0),MATCH($A54,data_pull!$2:$2,0)),FI54*(( 1+FJ27/400)))</f>
        <v>-1.01</v>
      </c>
      <c r="FK54" s="61">
        <f ca="1">IF(TODAY()&gt;=FK$2,INDEX(data_pull!$A:$AE,MATCH(FK$2,data_pull!$B:$B,0),MATCH($A54,data_pull!$2:$2,0)),FJ54*(( 1+FK27/400)))</f>
        <v>-0.55000000000000004</v>
      </c>
      <c r="FL54" s="61">
        <f ca="1">IF(TODAY()&gt;=FL$2,INDEX(data_pull!$A:$AE,MATCH(FL$2,data_pull!$B:$B,0),MATCH($A54,data_pull!$2:$2,0)),FK54*(( 1+FL27/400)))</f>
        <v>-1.1599999999999999</v>
      </c>
      <c r="FM54" s="61">
        <f ca="1">IF(TODAY()&gt;=FM$2,INDEX(data_pull!$A:$AE,MATCH(FM$2,data_pull!$B:$B,0),MATCH($A54,data_pull!$2:$2,0)),FL54*(( 1+FM27/400)))</f>
        <v>-0.04</v>
      </c>
      <c r="FN54" s="61">
        <f ca="1">IF(TODAY()&gt;=FN$2,INDEX(data_pull!$A:$AE,MATCH(FN$2,data_pull!$B:$B,0),MATCH($A54,data_pull!$2:$2,0)),FM54*(( 1+FN27/400)))</f>
        <v>-0.34</v>
      </c>
      <c r="FO54" s="61">
        <f ca="1">IF(TODAY()&gt;=FO$2,INDEX(data_pull!$A:$AE,MATCH(FO$2,data_pull!$B:$B,0),MATCH($A54,data_pull!$2:$2,0)),FN54*(( 1+FO27/400)))</f>
        <v>-0.41</v>
      </c>
      <c r="FP54" s="61">
        <f ca="1">IF(TODAY()&gt;=FP$2,INDEX(data_pull!$A:$AE,MATCH(FP$2,data_pull!$B:$B,0),MATCH($A54,data_pull!$2:$2,0)),FO54*(( 1+FP27/400)))</f>
        <v>-0.12</v>
      </c>
      <c r="FQ54" s="61">
        <f ca="1">IF(TODAY()&gt;=FQ$2,INDEX(data_pull!$A:$AE,MATCH(FQ$2,data_pull!$B:$B,0),MATCH($A54,data_pull!$2:$2,0)),FP54*(( 1+FQ27/400)))</f>
        <v>-0.76</v>
      </c>
      <c r="FR54" s="61">
        <f ca="1">IF(TODAY()&gt;=FR$2,INDEX(data_pull!$A:$AE,MATCH(FR$2,data_pull!$B:$B,0),MATCH($A54,data_pull!$2:$2,0)),FQ54*(( 1+FR27/400)))</f>
        <v>-0.68</v>
      </c>
      <c r="FS54" s="61">
        <f ca="1">IF(TODAY()&gt;=FS$2,INDEX(data_pull!$A:$AE,MATCH(FS$2,data_pull!$B:$B,0),MATCH($A54,data_pull!$2:$2,0)),FR54*(( 1+FS27/400)))</f>
        <v>-0.13</v>
      </c>
      <c r="FT54" s="61">
        <f ca="1">IF(TODAY()&gt;=FT$2,INDEX(data_pull!$A:$AE,MATCH(FT$2,data_pull!$B:$B,0),MATCH($A54,data_pull!$2:$2,0)),FS54*(( 1+FT27/400)))</f>
        <v>-0.4</v>
      </c>
      <c r="FU54" s="61">
        <f ca="1">IF(TODAY()&gt;=FU$2,INDEX(data_pull!$A:$AE,MATCH(FU$2,data_pull!$B:$B,0),MATCH($A54,data_pull!$2:$2,0)),FT54*(( 1+FU27/400)))</f>
        <v>-0.57999999999999996</v>
      </c>
      <c r="FV54" s="61">
        <f ca="1">IF(TODAY()&gt;=FV$2,INDEX(data_pull!$A:$AE,MATCH(FV$2,data_pull!$B:$B,0),MATCH($A54,data_pull!$2:$2,0)),FU54*(( 1+FV27/400)))</f>
        <v>-0.26</v>
      </c>
      <c r="FW54" s="61">
        <f ca="1">IF(TODAY()&gt;=FW$2,INDEX(data_pull!$A:$AE,MATCH(FW$2,data_pull!$B:$B,0),MATCH($A54,data_pull!$2:$2,0)),FV54*(( 1+FW27/400)))</f>
        <v>0</v>
      </c>
      <c r="FX54" s="61">
        <f ca="1">IF(TODAY()&gt;=FX$2,INDEX(data_pull!$A:$AE,MATCH(FX$2,data_pull!$B:$B,0),MATCH($A54,data_pull!$2:$2,0)),FW54*(( 1+FX27/400)))</f>
        <v>0.51</v>
      </c>
      <c r="FY54" s="61">
        <f ca="1">IF(TODAY()&gt;=FY$2,INDEX(data_pull!$A:$AE,MATCH(FY$2,data_pull!$B:$B,0),MATCH($A54,data_pull!$2:$2,0)),FX54*(( 1+FY27/400)))</f>
        <v>-7.0000000000000007E-2</v>
      </c>
      <c r="FZ54" s="61">
        <f ca="1">IF(TODAY()&gt;=FZ$2,INDEX(data_pull!$A:$AE,MATCH(FZ$2,data_pull!$B:$B,0),MATCH($A54,data_pull!$2:$2,0)),FY54*(( 1+FZ27/400)))</f>
        <v>0.4</v>
      </c>
      <c r="GA54" s="61">
        <f ca="1">IF(TODAY()&gt;=GA$2,INDEX(data_pull!$A:$AE,MATCH(GA$2,data_pull!$B:$B,0),MATCH($A54,data_pull!$2:$2,0)),FZ54*(( 1+GA27/400)))</f>
        <v>0.7</v>
      </c>
      <c r="GB54" s="61">
        <f ca="1">IF(TODAY()&gt;=GB$2,INDEX(data_pull!$A:$AE,MATCH(GB$2,data_pull!$B:$B,0),MATCH($A54,data_pull!$2:$2,0)),GA54*(( 1+GB27/400)))</f>
        <v>0.33</v>
      </c>
      <c r="GC54" s="61">
        <f ca="1">IF(TODAY()&gt;=GC$2,INDEX(data_pull!$A:$AE,MATCH(GC$2,data_pull!$B:$B,0),MATCH($A54,data_pull!$2:$2,0)),GB54*(( 1+GC27/400)))</f>
        <v>0.12</v>
      </c>
      <c r="GD54" s="61">
        <f ca="1">IF(TODAY()&gt;=GD$2,INDEX(data_pull!$A:$AE,MATCH(GD$2,data_pull!$B:$B,0),MATCH($A54,data_pull!$2:$2,0)),GC54*(( 1+GD27/400)))</f>
        <v>0.6</v>
      </c>
      <c r="GE54" s="61">
        <f ca="1">IF(TODAY()&gt;=GE$2,INDEX(data_pull!$A:$AE,MATCH(GE$2,data_pull!$B:$B,0),MATCH($A54,data_pull!$2:$2,0)),GD54*(( 1+GE27/400)))</f>
        <v>-0.15</v>
      </c>
      <c r="GF54" s="61">
        <f ca="1">IF(TODAY()&gt;=GF$2,INDEX(data_pull!$A:$AE,MATCH(GF$2,data_pull!$B:$B,0),MATCH($A54,data_pull!$2:$2,0)),GE54*(( 1+GF27/400)))</f>
        <v>0.17</v>
      </c>
      <c r="GG54" s="61">
        <f ca="1">IF(TODAY()&gt;=GG$2,INDEX(data_pull!$A:$AE,MATCH(GG$2,data_pull!$B:$B,0),MATCH($A54,data_pull!$2:$2,0)),GF54*(( 1+GG27/400)))</f>
        <v>0.03</v>
      </c>
      <c r="GH54" s="61">
        <f ca="1">IF(TODAY()&gt;=GH$2,INDEX(data_pull!$A:$AE,MATCH(GH$2,data_pull!$B:$B,0),MATCH($A54,data_pull!$2:$2,0)),GG54*(( 1+GH27/400)))</f>
        <v>-0.13</v>
      </c>
      <c r="GI54" s="61">
        <f ca="1">IF(TODAY()&gt;=GI$2,INDEX(data_pull!$A:$AE,MATCH(GI$2,data_pull!$B:$B,0),MATCH($A54,data_pull!$2:$2,0)),GH54*(( 1+GI27/400)))</f>
        <v>0.01</v>
      </c>
      <c r="GJ54" s="61">
        <f ca="1">IF(TODAY()&gt;=GJ$2,INDEX(data_pull!$A:$AE,MATCH(GJ$2,data_pull!$B:$B,0),MATCH($A54,data_pull!$2:$2,0)),GI54*(( 1+GJ27/400)))</f>
        <v>-0.18</v>
      </c>
      <c r="GK54" s="61">
        <f ca="1">IF(TODAY()&gt;=GK$2,INDEX(data_pull!$A:$AE,MATCH(GK$2,data_pull!$B:$B,0),MATCH($A54,data_pull!$2:$2,0)),GJ54*(( 1+GK27/400)))</f>
        <v>0.41</v>
      </c>
      <c r="GL54" s="61">
        <f ca="1">IF(TODAY()&gt;=GL$2,INDEX(data_pull!$A:$AE,MATCH(GL$2,data_pull!$B:$B,0),MATCH($A54,data_pull!$2:$2,0)),GK54*(( 1+GL27/400)))</f>
        <v>0.27</v>
      </c>
      <c r="GM54" s="61">
        <f ca="1">IF(TODAY()&gt;=GM$2,INDEX(data_pull!$A:$AE,MATCH(GM$2,data_pull!$B:$B,0),MATCH($A54,data_pull!$2:$2,0)),GL54*(( 1+GM27/400)))</f>
        <v>0.43</v>
      </c>
      <c r="GN54" s="61">
        <f ca="1">IF(TODAY()&gt;=GN$2,INDEX(data_pull!$A:$AE,MATCH(GN$2,data_pull!$B:$B,0),MATCH($A54,data_pull!$2:$2,0)),GM54*(( 1+GN27/400)))</f>
        <v>0.56000000000000005</v>
      </c>
      <c r="GO54" s="61">
        <f ca="1">IF(TODAY()&gt;=GO$2,INDEX(data_pull!$A:$AE,MATCH(GO$2,data_pull!$B:$B,0),MATCH($A54,data_pull!$2:$2,0)),GN54*(( 1+GO27/400)))</f>
        <v>0.56683898506046959</v>
      </c>
      <c r="GP54" s="61">
        <f ca="1">IF(TODAY()&gt;=GP$2,INDEX(data_pull!$A:$AE,MATCH(GP$2,data_pull!$B:$B,0),MATCH($A54,data_pull!$2:$2,0)),GO54*(( 1+GP27/400)))</f>
        <v>0.57645076979470766</v>
      </c>
      <c r="GQ54" s="61">
        <f ca="1">IF(TODAY()&gt;=GQ$2,INDEX(data_pull!$A:$AE,MATCH(GQ$2,data_pull!$B:$B,0),MATCH($A54,data_pull!$2:$2,0)),GP54*(( 1+GQ27/400)))</f>
        <v>0.58622553980027015</v>
      </c>
      <c r="GR54" s="61">
        <f ca="1">IF(TODAY()&gt;=GR$2,INDEX(data_pull!$A:$AE,MATCH(GR$2,data_pull!$B:$B,0),MATCH($A54,data_pull!$2:$2,0)),GQ54*(( 1+GR27/400)))</f>
        <v>0.59616605878851803</v>
      </c>
      <c r="GS54" s="61">
        <f ca="1">IF(TODAY()&gt;=GS$2,INDEX(data_pull!$A:$AE,MATCH(GS$2,data_pull!$B:$B,0),MATCH($A54,data_pull!$2:$2,0)),GR54*(( 1+GS27/400)))</f>
        <v>0.60627513733455884</v>
      </c>
      <c r="GT54" s="61">
        <f ca="1">IF(TODAY()&gt;=GT$2,INDEX(data_pull!$A:$AE,MATCH(GT$2,data_pull!$B:$B,0),MATCH($A54,data_pull!$2:$2,0)),GS54*(( 1+GT27/400)))</f>
        <v>0.61407340423971957</v>
      </c>
      <c r="GU54" s="61">
        <f ca="1">IF(TODAY()&gt;=GU$2,INDEX(data_pull!$A:$AE,MATCH(GU$2,data_pull!$B:$B,0),MATCH($A54,data_pull!$2:$2,0)),GT54*(( 1+GU27/400)))</f>
        <v>0.62197197703403728</v>
      </c>
      <c r="GV54" s="61">
        <f ca="1">IF(TODAY()&gt;=GV$2,INDEX(data_pull!$A:$AE,MATCH(GV$2,data_pull!$B:$B,0),MATCH($A54,data_pull!$2:$2,0)),GU54*(( 1+GV27/400)))</f>
        <v>0.62997214591077189</v>
      </c>
      <c r="GW54" s="61">
        <f ca="1">IF(TODAY()&gt;=GW$2,INDEX(data_pull!$A:$AE,MATCH(GW$2,data_pull!$B:$B,0),MATCH($A54,data_pull!$2:$2,0)),GV54*(( 1+GW27/400)))</f>
        <v>0.63807521765840669</v>
      </c>
      <c r="GX54" s="61">
        <f ca="1">IF(TODAY()&gt;=GX$2,INDEX(data_pull!$A:$AE,MATCH(GX$2,data_pull!$B:$B,0),MATCH($A54,data_pull!$2:$2,0)),GW54*(( 1+GX27/400)))</f>
        <v>0.6472300423177223</v>
      </c>
      <c r="GY54" s="61">
        <f ca="1">IF(TODAY()&gt;=GY$2,INDEX(data_pull!$A:$AE,MATCH(GY$2,data_pull!$B:$B,0),MATCH($A54,data_pull!$2:$2,0)),GX54*(( 1+GY27/400)))</f>
        <v>0.65651621640454016</v>
      </c>
      <c r="GZ54" s="61">
        <f ca="1">IF(TODAY()&gt;=GZ$2,INDEX(data_pull!$A:$AE,MATCH(GZ$2,data_pull!$B:$B,0),MATCH($A54,data_pull!$2:$2,0)),GY54*(( 1+GZ27/400)))</f>
        <v>0.66593562446310306</v>
      </c>
      <c r="HA54" s="61">
        <f ca="1">IF(TODAY()&gt;=HA$2,INDEX(data_pull!$A:$AE,MATCH(HA$2,data_pull!$B:$B,0),MATCH($A54,data_pull!$2:$2,0)),GZ54*(( 1+HA27/400)))</f>
        <v>0.67549017807627176</v>
      </c>
      <c r="HB54" s="61">
        <f ca="1">IF(TODAY()&gt;=HB$2,INDEX(data_pull!$A:$AE,MATCH(HB$2,data_pull!$B:$B,0),MATCH($A54,data_pull!$2:$2,0)),HA54*(( 1+HB27/400)))</f>
        <v>0.68529900041074443</v>
      </c>
      <c r="HC54" s="61">
        <f ca="1">IF(TODAY()&gt;=HC$2,INDEX(data_pull!$A:$AE,MATCH(HC$2,data_pull!$B:$B,0),MATCH($A54,data_pull!$2:$2,0)),HB54*(( 1+HC27/400)))</f>
        <v>0.69525025708210597</v>
      </c>
      <c r="HD54" s="61">
        <f ca="1">IF(TODAY()&gt;=HD$2,INDEX(data_pull!$A:$AE,MATCH(HD$2,data_pull!$B:$B,0),MATCH($A54,data_pull!$2:$2,0)),HC54*(( 1+HD27/400)))</f>
        <v>0.70534601638557404</v>
      </c>
      <c r="HE54" s="61">
        <f ca="1">IF(TODAY()&gt;=HE$2,INDEX(data_pull!$A:$AE,MATCH(HE$2,data_pull!$B:$B,0),MATCH($A54,data_pull!$2:$2,0)),HD54*(( 1+HE27/400)))</f>
        <v>0.71558837665017128</v>
      </c>
      <c r="HF54" s="61">
        <f ca="1">IF(TODAY()&gt;=HF$2,INDEX(data_pull!$A:$AE,MATCH(HF$2,data_pull!$B:$B,0),MATCH($A54,data_pull!$2:$2,0)),HE54*(( 1+HF27/400)))</f>
        <v>0.72492605795095189</v>
      </c>
      <c r="HG54" s="61">
        <f ca="1">IF(TODAY()&gt;=HG$2,INDEX(data_pull!$A:$AE,MATCH(HG$2,data_pull!$B:$B,0),MATCH($A54,data_pull!$2:$2,0)),HF54*(( 1+HG27/400)))</f>
        <v>0.73438558624494821</v>
      </c>
      <c r="HH54" s="61">
        <f ca="1">IF(TODAY()&gt;=HH$2,INDEX(data_pull!$A:$AE,MATCH(HH$2,data_pull!$B:$B,0),MATCH($A54,data_pull!$2:$2,0)),HG54*(( 1+HH27/400)))</f>
        <v>0.74396855150822361</v>
      </c>
      <c r="HI54" s="61">
        <f ca="1">IF(TODAY()&gt;=HI$2,INDEX(data_pull!$A:$AE,MATCH(HI$2,data_pull!$B:$B,0),MATCH($A54,data_pull!$2:$2,0)),HH54*(( 1+HI27/400)))</f>
        <v>0.75367656446436937</v>
      </c>
      <c r="HJ54" s="61">
        <f ca="1">IF(TODAY()&gt;=HJ$2,INDEX(data_pull!$A:$AE,MATCH(HJ$2,data_pull!$B:$B,0),MATCH($A54,data_pull!$2:$2,0)),HI54*(( 1+HJ27/400)))</f>
        <v>0.76283000888396735</v>
      </c>
      <c r="HK54" s="61">
        <f ca="1">IF(TODAY()&gt;=HK$2,INDEX(data_pull!$A:$AE,MATCH(HK$2,data_pull!$B:$B,0),MATCH($A54,data_pull!$2:$2,0)),HJ54*(( 1+HK27/400)))</f>
        <v>0.77209462240274285</v>
      </c>
      <c r="HL54" s="61">
        <f ca="1">IF(TODAY()&gt;=HL$2,INDEX(data_pull!$A:$AE,MATCH(HL$2,data_pull!$B:$B,0),MATCH($A54,data_pull!$2:$2,0)),HK54*(( 1+HL27/400)))</f>
        <v>0.78147175517568068</v>
      </c>
      <c r="HM54" s="61">
        <f ca="1">IF(TODAY()&gt;=HM$2,INDEX(data_pull!$A:$AE,MATCH(HM$2,data_pull!$B:$B,0),MATCH($A54,data_pull!$2:$2,0)),HL54*(( 1+HM27/400)))</f>
        <v>0.7909627737554743</v>
      </c>
      <c r="HN54" s="61">
        <f ca="1">IF(TODAY()&gt;=HN$2,INDEX(data_pull!$A:$AE,MATCH(HN$2,data_pull!$B:$B,0),MATCH($A54,data_pull!$2:$2,0)),HM54*(( 1+HN27/400)))</f>
        <v>0.80034981156798823</v>
      </c>
      <c r="HO54" s="61">
        <f ca="1">IF(TODAY()&gt;=HO$2,INDEX(data_pull!$A:$AE,MATCH(HO$2,data_pull!$B:$B,0),MATCH($A54,data_pull!$2:$2,0)),HN54*(( 1+HO27/400)))</f>
        <v>0.80984825345894595</v>
      </c>
      <c r="HP54" s="61">
        <f ca="1">IF(TODAY()&gt;=HP$2,INDEX(data_pull!$A:$AE,MATCH(HP$2,data_pull!$B:$B,0),MATCH($A54,data_pull!$2:$2,0)),HO54*(( 1+HP27/400)))</f>
        <v>0.81945942155668461</v>
      </c>
      <c r="HQ54" s="61">
        <f ca="1">IF(TODAY()&gt;=HQ$2,INDEX(data_pull!$A:$AE,MATCH(HQ$2,data_pull!$B:$B,0),MATCH($A54,data_pull!$2:$2,0)),HP54*(( 1+HQ27/400)))</f>
        <v>0.8291846536803793</v>
      </c>
      <c r="HR54" s="61">
        <f ca="1">IF(TODAY()&gt;=HR$2,INDEX(data_pull!$A:$AE,MATCH(HR$2,data_pull!$B:$B,0),MATCH($A54,data_pull!$2:$2,0)),HQ54*(( 1+HR27/400)))</f>
        <v>0.83938642717995093</v>
      </c>
      <c r="HS54" s="61">
        <f ca="1">IF(TODAY()&gt;=HS$2,INDEX(data_pull!$A:$AE,MATCH(HS$2,data_pull!$B:$B,0),MATCH($A54,data_pull!$2:$2,0)),HR54*(( 1+HS27/400)))</f>
        <v>0.84971371697082709</v>
      </c>
      <c r="HT54" s="61">
        <f ca="1">IF(TODAY()&gt;=HT$2,INDEX(data_pull!$A:$AE,MATCH(HT$2,data_pull!$B:$B,0),MATCH($A54,data_pull!$2:$2,0)),HS54*(( 1+HT27/400)))</f>
        <v>0.86016806732757756</v>
      </c>
      <c r="HU54" s="61">
        <f ca="1">IF(TODAY()&gt;=HU$2,INDEX(data_pull!$A:$AE,MATCH(HU$2,data_pull!$B:$B,0),MATCH($A54,data_pull!$2:$2,0)),HT54*(( 1+HU27/400)))</f>
        <v>0.87075104152456839</v>
      </c>
      <c r="HV54" s="61">
        <f ca="1">IF(TODAY()&gt;=HV$2,INDEX(data_pull!$A:$AE,MATCH(HV$2,data_pull!$B:$B,0),MATCH($A54,data_pull!$2:$2,0)),HU54*(( 1+HV27/400)))</f>
        <v>0.88092940645258677</v>
      </c>
      <c r="HW54" s="61">
        <f ca="1">IF(TODAY()&gt;=HW$2,INDEX(data_pull!$A:$AE,MATCH(HW$2,data_pull!$B:$B,0),MATCH($A54,data_pull!$2:$2,0)),HV54*(( 1+HW27/400)))</f>
        <v>0.89122674811180325</v>
      </c>
      <c r="HX54" s="61">
        <f ca="1">IF(TODAY()&gt;=HX$2,INDEX(data_pull!$A:$AE,MATCH(HX$2,data_pull!$B:$B,0),MATCH($A54,data_pull!$2:$2,0)),HW54*(( 1+HX27/400)))</f>
        <v>0.90164445724254461</v>
      </c>
      <c r="HY54" s="61">
        <f ca="1">IF(TODAY()&gt;=HY$2,INDEX(data_pull!$A:$AE,MATCH(HY$2,data_pull!$B:$B,0),MATCH($A54,data_pull!$2:$2,0)),HX54*(( 1+HY27/400)))</f>
        <v>0.91218394084175058</v>
      </c>
      <c r="HZ54" s="61">
        <f ca="1">IF(TODAY()&gt;=HZ$2,INDEX(data_pull!$A:$AE,MATCH(HZ$2,data_pull!$B:$B,0),MATCH($A54,data_pull!$2:$2,0)),HY54*(( 1+HZ27/400)))</f>
        <v>0.92376086408414093</v>
      </c>
      <c r="IA54" s="61">
        <f ca="1">IF(TODAY()&gt;=IA$2,INDEX(data_pull!$A:$AE,MATCH(IA$2,data_pull!$B:$B,0),MATCH($A54,data_pull!$2:$2,0)),HZ54*(( 1+IA27/400)))</f>
        <v>0.93548471509598585</v>
      </c>
      <c r="IB54" s="61">
        <f ca="1">IF(TODAY()&gt;=IB$2,INDEX(data_pull!$A:$AE,MATCH(IB$2,data_pull!$B:$B,0),MATCH($A54,data_pull!$2:$2,0)),IA54*(( 1+IB27/400)))</f>
        <v>0.94735735860152903</v>
      </c>
      <c r="IC54" s="61">
        <f ca="1">IF(TODAY()&gt;=IC$2,INDEX(data_pull!$A:$AE,MATCH(IC$2,data_pull!$B:$B,0),MATCH($A54,data_pull!$2:$2,0)),IB54*(( 1+IC27/400)))</f>
        <v>0.95938068299104073</v>
      </c>
    </row>
    <row r="55" spans="1:238" s="61" customForma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62"/>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62"/>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62"/>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62"/>
      <c r="FV55" s="62"/>
      <c r="FW55" s="62"/>
      <c r="FX55" s="62"/>
      <c r="FY55" s="62"/>
      <c r="FZ55" s="62"/>
      <c r="GA55" s="62"/>
      <c r="GB55" s="62"/>
      <c r="GC55" s="62"/>
      <c r="GD55" s="62"/>
      <c r="GE55" s="62"/>
      <c r="GF55" s="62"/>
      <c r="GG55" s="62"/>
      <c r="GH55" s="62"/>
      <c r="GI55" s="62"/>
      <c r="GJ55" s="62"/>
      <c r="GK55" s="62"/>
      <c r="GL55" s="62"/>
      <c r="GM55" s="62"/>
      <c r="GN55" s="62"/>
      <c r="GO55" s="62"/>
      <c r="GP55" s="62"/>
      <c r="GQ55" s="62"/>
      <c r="GR55" s="62"/>
      <c r="GS55" s="62"/>
      <c r="GT55" s="62"/>
      <c r="GU55" s="62"/>
      <c r="GV55" s="62"/>
      <c r="GW55" s="62"/>
      <c r="GX55" s="62"/>
      <c r="GY55" s="62"/>
      <c r="GZ55" s="62"/>
      <c r="HA55" s="62"/>
      <c r="HB55" s="62"/>
      <c r="HC55" s="62"/>
      <c r="HD55" s="62"/>
      <c r="HE55" s="62"/>
      <c r="HF55" s="62"/>
      <c r="HG55" s="62"/>
      <c r="HH55" s="62"/>
      <c r="HI55" s="62"/>
      <c r="HJ55" s="62"/>
      <c r="HK55" s="62"/>
      <c r="HL55" s="62"/>
      <c r="HM55" s="62"/>
      <c r="HN55" s="62"/>
      <c r="HO55" s="62"/>
      <c r="HP55" s="62"/>
      <c r="HQ55" s="62"/>
      <c r="HR55" s="62"/>
      <c r="HS55" s="62"/>
      <c r="HT55" s="62"/>
      <c r="HU55" s="62"/>
      <c r="HV55" s="62"/>
      <c r="HW55" s="62"/>
      <c r="HX55" s="62"/>
      <c r="HY55" s="62"/>
      <c r="HZ55" s="62"/>
      <c r="IA55" s="62"/>
      <c r="IB55" s="62"/>
      <c r="IC55" s="62"/>
      <c r="ID55" s="62"/>
    </row>
    <row r="56" spans="1:238">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c r="AE56" s="73"/>
      <c r="AF56" s="73"/>
      <c r="AG56" s="73"/>
      <c r="AH56" s="73"/>
      <c r="AI56" s="73"/>
      <c r="AJ56" s="73"/>
      <c r="AK56" s="73"/>
      <c r="AL56" s="73"/>
      <c r="AM56" s="73"/>
      <c r="AN56" s="73"/>
      <c r="AO56" s="73"/>
      <c r="AP56" s="73"/>
      <c r="AQ56" s="73"/>
      <c r="AR56" s="73"/>
      <c r="AT56" s="73"/>
      <c r="AU56" s="73"/>
      <c r="AV56" s="73"/>
      <c r="AW56" s="73"/>
      <c r="AX56" s="73"/>
      <c r="AY56" s="73"/>
      <c r="AZ56" s="73"/>
      <c r="BA56" s="73"/>
      <c r="BB56" s="73"/>
      <c r="BC56" s="73"/>
      <c r="BD56" s="73"/>
      <c r="BE56" s="73"/>
      <c r="BF56" s="73"/>
      <c r="BG56" s="73"/>
      <c r="BH56" s="73"/>
      <c r="BI56" s="73"/>
      <c r="BJ56" s="73"/>
      <c r="BK56" s="73"/>
      <c r="BL56" s="73"/>
      <c r="BM56" s="73"/>
      <c r="BN56" s="73"/>
      <c r="BO56" s="73"/>
      <c r="BP56" s="73"/>
      <c r="BQ56" s="73"/>
      <c r="BR56" s="73"/>
      <c r="BS56" s="73"/>
      <c r="BT56" s="73"/>
      <c r="BU56" s="73"/>
      <c r="BV56" s="73"/>
      <c r="BW56" s="73"/>
      <c r="BX56" s="73"/>
      <c r="BY56" s="73"/>
      <c r="BZ56" s="73"/>
      <c r="CA56" s="73"/>
      <c r="CB56" s="73"/>
      <c r="CC56" s="73"/>
      <c r="CD56" s="73"/>
      <c r="CE56" s="73"/>
      <c r="CF56" s="73"/>
      <c r="CG56" s="73"/>
      <c r="CH56" s="73"/>
      <c r="CI56" s="73"/>
      <c r="CJ56" s="73"/>
      <c r="CL56" s="73"/>
      <c r="CM56" s="73"/>
      <c r="CN56" s="73"/>
      <c r="CO56" s="73"/>
      <c r="CP56" s="73"/>
      <c r="CQ56" s="73"/>
      <c r="CR56" s="73"/>
      <c r="CS56" s="73"/>
      <c r="CT56" s="73"/>
      <c r="CU56" s="73"/>
      <c r="CV56" s="73"/>
      <c r="CW56" s="73"/>
      <c r="CX56" s="73"/>
      <c r="CY56" s="73"/>
      <c r="CZ56" s="73"/>
      <c r="DA56" s="73"/>
      <c r="DB56" s="73"/>
      <c r="DC56" s="73"/>
      <c r="DD56" s="73"/>
      <c r="DE56" s="73"/>
      <c r="DF56" s="73"/>
      <c r="DG56" s="73"/>
      <c r="DH56" s="73"/>
      <c r="DI56" s="73"/>
      <c r="DJ56" s="73"/>
      <c r="DK56" s="73"/>
      <c r="DL56" s="73"/>
      <c r="DM56" s="73"/>
      <c r="DN56" s="73"/>
      <c r="DO56" s="73"/>
      <c r="DP56" s="73"/>
      <c r="DQ56" s="73"/>
      <c r="DR56" s="73"/>
      <c r="DS56" s="73"/>
      <c r="DT56" s="73"/>
      <c r="DU56" s="73"/>
      <c r="DV56" s="73"/>
      <c r="DW56" s="73"/>
      <c r="DX56" s="73"/>
      <c r="DY56" s="73"/>
      <c r="DZ56" s="73"/>
      <c r="EA56" s="73"/>
      <c r="EB56" s="73"/>
      <c r="ED56" s="73"/>
      <c r="EE56" s="73"/>
      <c r="EF56" s="73"/>
      <c r="EG56" s="73"/>
      <c r="EH56" s="73"/>
      <c r="EI56" s="73"/>
      <c r="EJ56" s="73"/>
      <c r="EK56" s="73"/>
      <c r="EL56" s="73"/>
      <c r="EM56" s="73"/>
      <c r="EN56" s="73"/>
      <c r="EO56" s="73"/>
      <c r="EP56" s="73"/>
      <c r="EQ56" s="73"/>
      <c r="ER56" s="73"/>
      <c r="ES56" s="73"/>
      <c r="ET56" s="73"/>
      <c r="EU56" s="73"/>
      <c r="EV56" s="73"/>
      <c r="EW56" s="73"/>
      <c r="EX56" s="73"/>
      <c r="EY56" s="73"/>
      <c r="EZ56" s="73"/>
      <c r="FA56" s="73"/>
      <c r="FB56" s="73"/>
      <c r="FC56" s="73"/>
      <c r="FD56" s="73"/>
      <c r="FE56" s="73"/>
      <c r="FF56" s="73"/>
      <c r="FG56" s="73"/>
      <c r="FH56" s="73"/>
      <c r="FI56" s="73"/>
      <c r="FJ56" s="73"/>
      <c r="FK56" s="73"/>
      <c r="FL56" s="73"/>
      <c r="FM56" s="73"/>
      <c r="FN56" s="73"/>
      <c r="FO56" s="73"/>
      <c r="FP56" s="73"/>
      <c r="FQ56" s="73"/>
      <c r="FR56" s="73"/>
      <c r="FS56" s="73"/>
      <c r="FT56" s="73"/>
      <c r="GE56" s="62"/>
      <c r="GF56" s="62"/>
      <c r="GG56" s="62"/>
      <c r="GH56" s="62"/>
      <c r="GI56" s="62"/>
      <c r="GJ56" s="62"/>
      <c r="GK56" s="62"/>
      <c r="GL56" s="62"/>
      <c r="GM56" s="62"/>
      <c r="GN56" s="62"/>
      <c r="GO56" s="62"/>
      <c r="GP56" s="62"/>
      <c r="GQ56" s="62"/>
      <c r="GR56" s="62"/>
      <c r="GS56" s="62"/>
      <c r="GT56" s="62"/>
      <c r="GU56" s="62"/>
      <c r="GV56" s="62"/>
      <c r="GW56" s="62"/>
      <c r="GX56" s="62"/>
      <c r="GY56" s="62"/>
      <c r="GZ56" s="62"/>
      <c r="HA56" s="62"/>
      <c r="HB56" s="62"/>
      <c r="HC56" s="62"/>
      <c r="HD56" s="62"/>
      <c r="HE56" s="62"/>
      <c r="HF56" s="62"/>
      <c r="HG56" s="62"/>
      <c r="HH56" s="62"/>
      <c r="HI56" s="62"/>
      <c r="HJ56" s="62"/>
      <c r="HK56" s="62"/>
      <c r="HL56" s="62"/>
      <c r="HM56" s="62"/>
      <c r="HN56" s="62"/>
      <c r="HO56" s="62"/>
      <c r="HP56" s="62"/>
      <c r="HQ56" s="62"/>
      <c r="HR56" s="62"/>
      <c r="HS56" s="62"/>
      <c r="HT56" s="62"/>
      <c r="HU56" s="62"/>
      <c r="HV56" s="62"/>
      <c r="HW56" s="62"/>
      <c r="HX56" s="62"/>
      <c r="HY56" s="62"/>
      <c r="HZ56" s="62"/>
      <c r="IA56" s="62"/>
      <c r="IB56" s="62"/>
      <c r="IC56" s="62"/>
      <c r="ID56" s="62"/>
    </row>
    <row r="57" spans="1:238" ht="15.75">
      <c r="A57" s="92" t="s">
        <v>567</v>
      </c>
      <c r="B57" s="73"/>
      <c r="C57" s="73"/>
      <c r="D57" s="73"/>
      <c r="E57" s="73"/>
      <c r="F57" s="73"/>
      <c r="G57" s="73"/>
      <c r="H57" s="73"/>
      <c r="I57" s="73"/>
      <c r="J57" s="73"/>
      <c r="K57" s="73"/>
      <c r="L57" s="73"/>
      <c r="M57" s="73"/>
      <c r="N57" s="73"/>
      <c r="O57" s="73"/>
      <c r="P57" s="73"/>
      <c r="Q57" s="73"/>
      <c r="R57" s="73"/>
      <c r="S57" s="73"/>
      <c r="T57" s="73"/>
      <c r="U57" s="73"/>
      <c r="V57" s="73"/>
      <c r="W57" s="73"/>
      <c r="X57" s="73"/>
      <c r="Y57" s="73"/>
      <c r="Z57" s="73"/>
      <c r="AA57" s="73"/>
      <c r="AB57" s="73"/>
      <c r="AC57" s="73"/>
      <c r="AD57" s="73"/>
      <c r="AE57" s="73"/>
      <c r="AF57" s="73"/>
      <c r="AG57" s="73"/>
      <c r="AH57" s="73"/>
      <c r="AI57" s="73"/>
      <c r="AJ57" s="73"/>
      <c r="AK57" s="73"/>
      <c r="AL57" s="73"/>
      <c r="AM57" s="73"/>
      <c r="AN57" s="73"/>
      <c r="AO57" s="73"/>
      <c r="AP57" s="73"/>
      <c r="AQ57" s="73"/>
      <c r="AR57" s="73"/>
      <c r="AT57" s="73"/>
      <c r="AU57" s="73"/>
      <c r="AV57" s="73"/>
      <c r="AW57" s="73"/>
      <c r="AX57" s="73"/>
      <c r="AY57" s="73"/>
      <c r="AZ57" s="73"/>
      <c r="BA57" s="73"/>
      <c r="BB57" s="73"/>
      <c r="BC57" s="73"/>
      <c r="BD57" s="73"/>
      <c r="BE57" s="73"/>
      <c r="BF57" s="73"/>
      <c r="BG57" s="73"/>
      <c r="BH57" s="73"/>
      <c r="BI57" s="73"/>
      <c r="BJ57" s="73"/>
      <c r="BK57" s="73"/>
      <c r="BL57" s="73"/>
      <c r="BM57" s="73"/>
      <c r="BN57" s="73"/>
      <c r="BO57" s="73"/>
      <c r="BP57" s="73"/>
      <c r="BQ57" s="73"/>
      <c r="BR57" s="73"/>
      <c r="BS57" s="73"/>
      <c r="BT57" s="73"/>
      <c r="BU57" s="73"/>
      <c r="BV57" s="73"/>
      <c r="BW57" s="73"/>
      <c r="BX57" s="73"/>
      <c r="BY57" s="73"/>
      <c r="BZ57" s="73"/>
      <c r="CA57" s="73"/>
      <c r="CB57" s="73"/>
      <c r="CC57" s="73"/>
      <c r="CD57" s="73"/>
      <c r="CE57" s="73"/>
      <c r="CF57" s="73"/>
      <c r="CG57" s="73"/>
      <c r="CH57" s="73"/>
      <c r="CI57" s="73"/>
      <c r="CJ57" s="73"/>
      <c r="CL57" s="73"/>
      <c r="CM57" s="73"/>
      <c r="CN57" s="73"/>
      <c r="CO57" s="73"/>
      <c r="CP57" s="73"/>
      <c r="CQ57" s="73"/>
      <c r="CR57" s="73"/>
      <c r="CS57" s="73"/>
      <c r="CT57" s="73"/>
      <c r="CU57" s="73"/>
      <c r="CV57" s="73"/>
      <c r="CW57" s="73"/>
      <c r="CX57" s="73"/>
      <c r="CY57" s="73"/>
      <c r="CZ57" s="73"/>
      <c r="DA57" s="73"/>
      <c r="DB57" s="73"/>
      <c r="DC57" s="73"/>
      <c r="DD57" s="73"/>
      <c r="DE57" s="73"/>
      <c r="DF57" s="73"/>
      <c r="DG57" s="73"/>
      <c r="DH57" s="73"/>
      <c r="DI57" s="73"/>
      <c r="DJ57" s="73"/>
      <c r="DK57" s="73"/>
      <c r="DL57" s="73"/>
      <c r="DM57" s="73"/>
      <c r="DN57" s="73"/>
      <c r="DO57" s="73"/>
      <c r="DP57" s="73"/>
      <c r="DQ57" s="73"/>
      <c r="DR57" s="73"/>
      <c r="DS57" s="73"/>
      <c r="DT57" s="73"/>
      <c r="DU57" s="73"/>
      <c r="DV57" s="73"/>
      <c r="DW57" s="73"/>
      <c r="DX57" s="73"/>
      <c r="DY57" s="73"/>
      <c r="DZ57" s="73"/>
      <c r="EA57" s="73"/>
      <c r="EB57" s="73"/>
      <c r="ED57" s="73"/>
      <c r="EE57" s="73"/>
      <c r="EF57" s="73"/>
      <c r="EG57" s="73"/>
      <c r="EH57" s="73"/>
      <c r="EI57" s="73"/>
      <c r="EJ57" s="73"/>
      <c r="EK57" s="73"/>
      <c r="EL57" s="73"/>
      <c r="EM57" s="73"/>
      <c r="EN57" s="73"/>
      <c r="EO57" s="73"/>
      <c r="EP57" s="73"/>
      <c r="EQ57" s="73"/>
      <c r="ER57" s="73"/>
      <c r="ES57" s="73"/>
      <c r="ET57" s="73"/>
      <c r="EU57" s="73"/>
      <c r="EV57" s="73"/>
      <c r="EW57" s="73"/>
      <c r="EX57" s="73"/>
      <c r="EY57" s="73"/>
      <c r="EZ57" s="73"/>
      <c r="FA57" s="73"/>
      <c r="FB57" s="73"/>
      <c r="FC57" s="73"/>
      <c r="FD57" s="73"/>
      <c r="FE57" s="73"/>
      <c r="FF57" s="73"/>
      <c r="FG57" s="73"/>
      <c r="FH57" s="73"/>
      <c r="FI57" s="73"/>
      <c r="FJ57" s="73"/>
      <c r="FK57" s="73"/>
      <c r="FL57" s="73"/>
      <c r="FM57" s="73"/>
      <c r="FN57" s="73"/>
      <c r="FO57" s="73"/>
      <c r="FP57" s="73"/>
      <c r="FQ57" s="73"/>
      <c r="FR57" s="73"/>
      <c r="FS57" s="73"/>
      <c r="FT57" s="73"/>
    </row>
    <row r="58" spans="1:238">
      <c r="A58" s="11" t="s">
        <v>568</v>
      </c>
      <c r="B58" s="73"/>
      <c r="C58" s="73"/>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c r="AE58" s="73"/>
      <c r="AF58" s="73"/>
      <c r="AG58" s="73"/>
      <c r="AH58" s="73"/>
      <c r="AI58" s="73"/>
      <c r="AJ58" s="73"/>
      <c r="AK58" s="73"/>
      <c r="AL58" s="73"/>
      <c r="AM58" s="73"/>
      <c r="AN58" s="73"/>
      <c r="AO58" s="73"/>
      <c r="AP58" s="73"/>
      <c r="AQ58" s="73"/>
      <c r="AR58" s="73"/>
      <c r="AT58" s="73"/>
      <c r="AU58" s="73"/>
      <c r="AV58" s="73"/>
      <c r="AW58" s="73"/>
      <c r="AX58" s="73"/>
      <c r="AY58" s="73"/>
      <c r="AZ58" s="73"/>
      <c r="BA58" s="73"/>
      <c r="BB58" s="73"/>
      <c r="BC58" s="73"/>
      <c r="BD58" s="73"/>
      <c r="BE58" s="73"/>
      <c r="BF58" s="73"/>
      <c r="BG58" s="73"/>
      <c r="BH58" s="73"/>
      <c r="BI58" s="73"/>
      <c r="BJ58" s="73"/>
      <c r="BK58" s="73"/>
      <c r="BL58" s="73"/>
      <c r="BM58" s="73"/>
      <c r="BN58" s="73"/>
      <c r="BO58" s="73"/>
      <c r="BP58" s="73"/>
      <c r="BQ58" s="73"/>
      <c r="BR58" s="73"/>
      <c r="BS58" s="73"/>
      <c r="BT58" s="73"/>
      <c r="BU58" s="73"/>
      <c r="BV58" s="73"/>
      <c r="BW58" s="73"/>
      <c r="BX58" s="73"/>
      <c r="BY58" s="73"/>
      <c r="BZ58" s="73"/>
      <c r="CA58" s="73"/>
      <c r="CB58" s="73"/>
      <c r="CC58" s="73"/>
      <c r="CD58" s="73"/>
      <c r="CE58" s="73"/>
      <c r="CF58" s="73"/>
      <c r="CG58" s="73"/>
      <c r="CH58" s="73"/>
      <c r="CI58" s="73"/>
      <c r="CJ58" s="73"/>
      <c r="CL58" s="73"/>
      <c r="CM58" s="73"/>
      <c r="CN58" s="73"/>
      <c r="CO58" s="73"/>
      <c r="CP58" s="73"/>
      <c r="CQ58" s="73"/>
      <c r="CR58" s="73"/>
      <c r="CS58" s="73"/>
      <c r="CT58" s="73"/>
      <c r="CU58" s="73"/>
      <c r="CV58" s="73"/>
      <c r="CW58" s="73"/>
      <c r="CX58" s="73"/>
      <c r="CY58" s="73"/>
      <c r="CZ58" s="73"/>
      <c r="DA58" s="73"/>
      <c r="DB58" s="73"/>
      <c r="DC58" s="73"/>
      <c r="DD58" s="73"/>
      <c r="DE58" s="73"/>
      <c r="DF58" s="73"/>
      <c r="DG58" s="73"/>
      <c r="DH58" s="73"/>
      <c r="DI58" s="73"/>
      <c r="DJ58" s="73"/>
      <c r="DK58" s="73"/>
      <c r="DL58" s="73"/>
      <c r="DM58" s="73"/>
      <c r="DN58" s="73"/>
      <c r="DO58" s="73"/>
      <c r="DP58" s="73"/>
      <c r="DQ58" s="73"/>
      <c r="DR58" s="73"/>
      <c r="DS58" s="73"/>
      <c r="DT58" s="73"/>
      <c r="DU58" s="73"/>
      <c r="DV58" s="73"/>
      <c r="DW58" s="73"/>
      <c r="DX58" s="73"/>
      <c r="DY58" s="73"/>
      <c r="DZ58" s="73"/>
      <c r="EA58" s="73"/>
      <c r="EB58" s="73"/>
      <c r="ED58" s="73"/>
      <c r="EE58" s="73"/>
      <c r="EF58" s="73"/>
      <c r="EG58" s="73"/>
      <c r="EH58" s="73"/>
      <c r="EI58" s="73"/>
      <c r="EJ58" s="73"/>
      <c r="EK58" s="73"/>
      <c r="EL58" s="73"/>
      <c r="EM58" s="73"/>
      <c r="EN58" s="73"/>
      <c r="EO58" s="73"/>
      <c r="EP58" s="73"/>
      <c r="EQ58" s="73"/>
      <c r="ER58" s="73"/>
      <c r="ES58" s="73"/>
      <c r="ET58" s="73"/>
      <c r="EU58" s="73"/>
      <c r="EV58" s="73"/>
      <c r="EW58" s="73"/>
      <c r="EX58" s="73"/>
      <c r="EY58" s="73"/>
      <c r="EZ58" s="73"/>
      <c r="FA58" s="73"/>
      <c r="FB58" s="73"/>
      <c r="FC58" s="73"/>
      <c r="FD58" s="73"/>
      <c r="FE58" s="73"/>
      <c r="FF58" s="73"/>
      <c r="FG58" s="73"/>
      <c r="FH58" s="73"/>
      <c r="FI58" s="73"/>
      <c r="FJ58" s="73"/>
      <c r="FK58" s="73"/>
      <c r="FL58" s="73"/>
      <c r="FM58" s="73"/>
      <c r="FN58" s="73"/>
      <c r="FO58" s="73"/>
      <c r="FP58" s="73"/>
      <c r="FQ58" s="73"/>
      <c r="FR58" s="73"/>
      <c r="FS58" s="73"/>
      <c r="FT58" s="73"/>
    </row>
    <row r="59" spans="1:238">
      <c r="A59" s="74" t="s">
        <v>586</v>
      </c>
      <c r="B59" s="74">
        <f t="shared" ref="B59:AS59" ca="1" si="63">100*B37/B$32</f>
        <v>5.0216748369323012</v>
      </c>
      <c r="C59" s="74">
        <f t="shared" ca="1" si="63"/>
        <v>5.0388380936969011</v>
      </c>
      <c r="D59" s="74">
        <f t="shared" ca="1" si="63"/>
        <v>5.10302252866191</v>
      </c>
      <c r="E59" s="74">
        <f t="shared" ca="1" si="63"/>
        <v>5.2414044613732607</v>
      </c>
      <c r="F59" s="74">
        <f t="shared" ca="1" si="63"/>
        <v>5.1659861530268056</v>
      </c>
      <c r="G59" s="74">
        <f t="shared" ca="1" si="63"/>
        <v>5.2205132229459323</v>
      </c>
      <c r="H59" s="74">
        <f t="shared" ca="1" si="63"/>
        <v>5.2499464886847891</v>
      </c>
      <c r="I59" s="74">
        <f t="shared" ca="1" si="63"/>
        <v>5.2822643267588143</v>
      </c>
      <c r="J59" s="74">
        <f t="shared" ca="1" si="63"/>
        <v>5.3793366374380485</v>
      </c>
      <c r="K59" s="74">
        <f t="shared" ca="1" si="63"/>
        <v>5.3401677539608574</v>
      </c>
      <c r="L59" s="74">
        <f t="shared" ca="1" si="63"/>
        <v>5.2495522277821891</v>
      </c>
      <c r="M59" s="74">
        <f t="shared" ca="1" si="63"/>
        <v>5.2974720325439488</v>
      </c>
      <c r="N59" s="74">
        <f t="shared" ca="1" si="63"/>
        <v>5.3095149485175543</v>
      </c>
      <c r="O59" s="74">
        <f t="shared" ca="1" si="63"/>
        <v>5.3067092091653372</v>
      </c>
      <c r="P59" s="74">
        <f t="shared" ca="1" si="63"/>
        <v>5.3612026576902059</v>
      </c>
      <c r="Q59" s="74">
        <f t="shared" ca="1" si="63"/>
        <v>5.4574022346368718</v>
      </c>
      <c r="R59" s="74">
        <f t="shared" ca="1" si="63"/>
        <v>5.716096994030325</v>
      </c>
      <c r="S59" s="74">
        <f t="shared" ca="1" si="63"/>
        <v>5.8852464776360636</v>
      </c>
      <c r="T59" s="74">
        <f t="shared" ca="1" si="63"/>
        <v>6.1489074914869475</v>
      </c>
      <c r="U59" s="74">
        <f t="shared" ca="1" si="63"/>
        <v>6.3954420012463276</v>
      </c>
      <c r="V59" s="74">
        <f t="shared" ca="1" si="63"/>
        <v>6.6706319166576549</v>
      </c>
      <c r="W59" s="74">
        <f t="shared" ca="1" si="63"/>
        <v>6.6824152618203945</v>
      </c>
      <c r="X59" s="74">
        <f t="shared" ca="1" si="63"/>
        <v>6.7811521272477746</v>
      </c>
      <c r="Y59" s="74">
        <f t="shared" ca="1" si="63"/>
        <v>6.8680555555555554</v>
      </c>
      <c r="Z59" s="74">
        <f t="shared" ca="1" si="63"/>
        <v>6.8138212072332118</v>
      </c>
      <c r="AA59" s="74">
        <f t="shared" ca="1" si="63"/>
        <v>6.7591484484298885</v>
      </c>
      <c r="AB59" s="74">
        <f t="shared" ca="1" si="63"/>
        <v>6.7641191557842859</v>
      </c>
      <c r="AC59" s="74">
        <f t="shared" ca="1" si="63"/>
        <v>6.8369809436631437</v>
      </c>
      <c r="AD59" s="74">
        <f t="shared" ca="1" si="63"/>
        <v>6.9282013323464104</v>
      </c>
      <c r="AE59" s="74">
        <f t="shared" ca="1" si="63"/>
        <v>6.9606466915145946</v>
      </c>
      <c r="AF59" s="74">
        <f t="shared" ca="1" si="63"/>
        <v>6.9419129883508992</v>
      </c>
      <c r="AG59" s="74">
        <f t="shared" ca="1" si="63"/>
        <v>7.0795758910883242</v>
      </c>
      <c r="AH59" s="74">
        <f t="shared" ca="1" si="63"/>
        <v>7.1503049069480866</v>
      </c>
      <c r="AI59" s="74">
        <f t="shared" ca="1" si="63"/>
        <v>7.1839255293258706</v>
      </c>
      <c r="AJ59" s="74">
        <f t="shared" ca="1" si="63"/>
        <v>7.2916196069573074</v>
      </c>
      <c r="AK59" s="74">
        <f t="shared" ca="1" si="63"/>
        <v>7.3731760230616068</v>
      </c>
      <c r="AL59" s="74">
        <f t="shared" ca="1" si="63"/>
        <v>7.4430056808911438</v>
      </c>
      <c r="AM59" s="74">
        <f t="shared" ca="1" si="63"/>
        <v>7.6528722348164937</v>
      </c>
      <c r="AN59" s="74">
        <f t="shared" ca="1" si="63"/>
        <v>7.8406283092128488</v>
      </c>
      <c r="AO59" s="74">
        <f t="shared" ca="1" si="63"/>
        <v>8.0367360112672745</v>
      </c>
      <c r="AP59" s="74">
        <f t="shared" ca="1" si="63"/>
        <v>8.3187083187083175</v>
      </c>
      <c r="AQ59" s="74">
        <f t="shared" ca="1" si="63"/>
        <v>8.7877792378449406</v>
      </c>
      <c r="AR59" s="74">
        <f t="shared" ca="1" si="63"/>
        <v>8.8536060279870838</v>
      </c>
      <c r="AS59" s="74">
        <f t="shared" ca="1" si="63"/>
        <v>8.9366698466280177</v>
      </c>
      <c r="AT59" s="74">
        <f t="shared" ref="AT59:CK59" ca="1" si="64">100*AT37/AT$32</f>
        <v>9.1176047214625022</v>
      </c>
      <c r="AU59" s="74">
        <f t="shared" ca="1" si="64"/>
        <v>9.4074482278554452</v>
      </c>
      <c r="AV59" s="74">
        <f t="shared" ca="1" si="64"/>
        <v>9.4266347573121614</v>
      </c>
      <c r="AW59" s="74">
        <f t="shared" ca="1" si="64"/>
        <v>9.8187508149693574</v>
      </c>
      <c r="AX59" s="74">
        <f t="shared" ca="1" si="64"/>
        <v>10.126712681570002</v>
      </c>
      <c r="AY59" s="74">
        <f t="shared" ca="1" si="64"/>
        <v>10.300473197673567</v>
      </c>
      <c r="AZ59" s="74">
        <f t="shared" ca="1" si="64"/>
        <v>10.548839671755051</v>
      </c>
      <c r="BA59" s="74">
        <f t="shared" ca="1" si="64"/>
        <v>10.840132304299889</v>
      </c>
      <c r="BB59" s="74">
        <f t="shared" ca="1" si="64"/>
        <v>10.851554678545</v>
      </c>
      <c r="BC59" s="74">
        <f t="shared" ca="1" si="64"/>
        <v>10.797276209391404</v>
      </c>
      <c r="BD59" s="74">
        <f t="shared" ca="1" si="64"/>
        <v>10.879149918635864</v>
      </c>
      <c r="BE59" s="74">
        <f t="shared" ca="1" si="64"/>
        <v>10.560089374514639</v>
      </c>
      <c r="BF59" s="74">
        <f t="shared" ca="1" si="64"/>
        <v>10.610150466365557</v>
      </c>
      <c r="BG59" s="74">
        <f t="shared" ca="1" si="64"/>
        <v>10.759651634768217</v>
      </c>
      <c r="BH59" s="74">
        <f t="shared" ca="1" si="64"/>
        <v>10.872874409648587</v>
      </c>
      <c r="BI59" s="74">
        <f t="shared" ca="1" si="64"/>
        <v>11.134052547359728</v>
      </c>
      <c r="BJ59" s="74">
        <f t="shared" ca="1" si="64"/>
        <v>11.190920477492908</v>
      </c>
      <c r="BK59" s="74">
        <f t="shared" ca="1" si="64"/>
        <v>11.408698736871445</v>
      </c>
      <c r="BL59" s="74">
        <f t="shared" ca="1" si="64"/>
        <v>11.572681782447559</v>
      </c>
      <c r="BM59" s="74">
        <f t="shared" ca="1" si="64"/>
        <v>11.62612099291483</v>
      </c>
      <c r="BN59" s="74">
        <f t="shared" ca="1" si="64"/>
        <v>11.619173845814004</v>
      </c>
      <c r="BO59" s="74">
        <f t="shared" ca="1" si="64"/>
        <v>11.819969946122928</v>
      </c>
      <c r="BP59" s="74">
        <f t="shared" ca="1" si="64"/>
        <v>12.023815286315891</v>
      </c>
      <c r="BQ59" s="74">
        <f t="shared" ca="1" si="64"/>
        <v>11.993259508907078</v>
      </c>
      <c r="BR59" s="74">
        <f t="shared" ca="1" si="64"/>
        <v>12.05151793928243</v>
      </c>
      <c r="BS59" s="74">
        <f t="shared" ca="1" si="64"/>
        <v>12.117916834117395</v>
      </c>
      <c r="BT59" s="74">
        <f t="shared" ca="1" si="64"/>
        <v>12.142589294084559</v>
      </c>
      <c r="BU59" s="74">
        <f t="shared" ca="1" si="64"/>
        <v>12.16561830372572</v>
      </c>
      <c r="BV59" s="74">
        <f t="shared" ca="1" si="64"/>
        <v>12.113467048710604</v>
      </c>
      <c r="BW59" s="74">
        <f t="shared" ca="1" si="64"/>
        <v>12.109145210190508</v>
      </c>
      <c r="BX59" s="74">
        <f t="shared" ca="1" si="64"/>
        <v>12.12632431338147</v>
      </c>
      <c r="BY59" s="74">
        <f t="shared" ca="1" si="64"/>
        <v>12.318671683370518</v>
      </c>
      <c r="BZ59" s="74">
        <f t="shared" ca="1" si="64"/>
        <v>12.268307421853539</v>
      </c>
      <c r="CA59" s="74">
        <f t="shared" ca="1" si="64"/>
        <v>12.493730236615418</v>
      </c>
      <c r="CB59" s="74">
        <f t="shared" ca="1" si="64"/>
        <v>12.605396746365908</v>
      </c>
      <c r="CC59" s="74">
        <f t="shared" ca="1" si="64"/>
        <v>12.752373853582656</v>
      </c>
      <c r="CD59" s="74">
        <f t="shared" ca="1" si="64"/>
        <v>12.956413023732944</v>
      </c>
      <c r="CE59" s="74">
        <f t="shared" ca="1" si="64"/>
        <v>13.103286734878571</v>
      </c>
      <c r="CF59" s="74">
        <f t="shared" ca="1" si="64"/>
        <v>13.221258711496514</v>
      </c>
      <c r="CG59" s="74">
        <f t="shared" ca="1" si="64"/>
        <v>13.620891451642347</v>
      </c>
      <c r="CH59" s="74">
        <f t="shared" ca="1" si="64"/>
        <v>13.854186894513131</v>
      </c>
      <c r="CI59" s="74">
        <f t="shared" ca="1" si="64"/>
        <v>13.879849276355227</v>
      </c>
      <c r="CJ59" s="74">
        <f t="shared" ca="1" si="64"/>
        <v>13.913386162235856</v>
      </c>
      <c r="CK59" s="74">
        <f t="shared" ca="1" si="64"/>
        <v>13.891483399847159</v>
      </c>
      <c r="CL59" s="74">
        <f t="shared" ref="CL59:EC59" ca="1" si="65">100*CL37/CL$32</f>
        <v>13.911876068510537</v>
      </c>
      <c r="CM59" s="74">
        <f t="shared" ca="1" si="65"/>
        <v>13.849777436525311</v>
      </c>
      <c r="CN59" s="74">
        <f t="shared" ca="1" si="65"/>
        <v>13.911435323127504</v>
      </c>
      <c r="CO59" s="74">
        <f t="shared" ca="1" si="65"/>
        <v>13.857338959784432</v>
      </c>
      <c r="CP59" s="74">
        <f t="shared" ca="1" si="65"/>
        <v>13.722464724393463</v>
      </c>
      <c r="CQ59" s="74">
        <f t="shared" ca="1" si="65"/>
        <v>13.716782899185532</v>
      </c>
      <c r="CR59" s="74">
        <f t="shared" ca="1" si="65"/>
        <v>13.734983325967294</v>
      </c>
      <c r="CS59" s="74">
        <f t="shared" ca="1" si="65"/>
        <v>13.689426221385393</v>
      </c>
      <c r="CT59" s="74">
        <f t="shared" ca="1" si="65"/>
        <v>13.479242320149181</v>
      </c>
      <c r="CU59" s="74">
        <f t="shared" ca="1" si="65"/>
        <v>13.454052483780382</v>
      </c>
      <c r="CV59" s="74">
        <f t="shared" ca="1" si="65"/>
        <v>13.703140343107997</v>
      </c>
      <c r="CW59" s="74">
        <f t="shared" ca="1" si="65"/>
        <v>13.543173684611284</v>
      </c>
      <c r="CX59" s="74">
        <f t="shared" ca="1" si="65"/>
        <v>13.634811639288289</v>
      </c>
      <c r="CY59" s="74">
        <f t="shared" ca="1" si="65"/>
        <v>13.73887717373831</v>
      </c>
      <c r="CZ59" s="74">
        <f t="shared" ca="1" si="65"/>
        <v>13.649192225108063</v>
      </c>
      <c r="DA59" s="74">
        <f t="shared" ca="1" si="65"/>
        <v>13.518975552968568</v>
      </c>
      <c r="DB59" s="74">
        <f t="shared" ca="1" si="65"/>
        <v>13.600606402351659</v>
      </c>
      <c r="DC59" s="74">
        <f t="shared" ca="1" si="65"/>
        <v>13.526635934644446</v>
      </c>
      <c r="DD59" s="74">
        <f t="shared" ca="1" si="65"/>
        <v>13.487429034874291</v>
      </c>
      <c r="DE59" s="74">
        <f t="shared" ca="1" si="65"/>
        <v>13.518310411872781</v>
      </c>
      <c r="DF59" s="74">
        <f t="shared" ca="1" si="65"/>
        <v>13.434237810821827</v>
      </c>
      <c r="DG59" s="74">
        <f t="shared" ca="1" si="65"/>
        <v>13.445663827895503</v>
      </c>
      <c r="DH59" s="74">
        <f t="shared" ca="1" si="65"/>
        <v>13.388890802024862</v>
      </c>
      <c r="DI59" s="74">
        <f t="shared" ca="1" si="65"/>
        <v>13.44213599194223</v>
      </c>
      <c r="DJ59" s="74">
        <f t="shared" ca="1" si="65"/>
        <v>13.251637439256285</v>
      </c>
      <c r="DK59" s="74">
        <f t="shared" ca="1" si="65"/>
        <v>13.42907385697538</v>
      </c>
      <c r="DL59" s="74">
        <f t="shared" ca="1" si="65"/>
        <v>13.458103145985643</v>
      </c>
      <c r="DM59" s="74">
        <f t="shared" ca="1" si="65"/>
        <v>13.408480507853829</v>
      </c>
      <c r="DN59" s="74">
        <f t="shared" ca="1" si="65"/>
        <v>13.459321309651465</v>
      </c>
      <c r="DO59" s="74">
        <f t="shared" ca="1" si="65"/>
        <v>13.563010553097522</v>
      </c>
      <c r="DP59" s="74">
        <f t="shared" ca="1" si="65"/>
        <v>13.698035127621937</v>
      </c>
      <c r="DQ59" s="74">
        <f t="shared" ca="1" si="65"/>
        <v>13.840311859352674</v>
      </c>
      <c r="DR59" s="74">
        <f t="shared" ca="1" si="65"/>
        <v>13.855403042354652</v>
      </c>
      <c r="DS59" s="74">
        <f t="shared" ca="1" si="65"/>
        <v>13.852501367698013</v>
      </c>
      <c r="DT59" s="74">
        <f t="shared" ca="1" si="65"/>
        <v>13.903812298913374</v>
      </c>
      <c r="DU59" s="74">
        <f t="shared" ca="1" si="65"/>
        <v>14.035669846536706</v>
      </c>
      <c r="DV59" s="74">
        <f t="shared" ca="1" si="65"/>
        <v>14.410067535374772</v>
      </c>
      <c r="DW59" s="74">
        <f t="shared" ca="1" si="65"/>
        <v>14.639097744360901</v>
      </c>
      <c r="DX59" s="74">
        <f t="shared" ca="1" si="65"/>
        <v>14.743144479342837</v>
      </c>
      <c r="DY59" s="74">
        <f t="shared" ca="1" si="65"/>
        <v>14.998983502624069</v>
      </c>
      <c r="DZ59" s="74">
        <f t="shared" ca="1" si="65"/>
        <v>15.219078898260804</v>
      </c>
      <c r="EA59" s="74">
        <f t="shared" ca="1" si="65"/>
        <v>15.384101734652994</v>
      </c>
      <c r="EB59" s="74">
        <f t="shared" ca="1" si="65"/>
        <v>15.514732495697327</v>
      </c>
      <c r="EC59" s="74">
        <f t="shared" ca="1" si="65"/>
        <v>15.797625193598348</v>
      </c>
      <c r="ED59" s="74">
        <f t="shared" ref="ED59:EV59" ca="1" si="66">100*ED37/ED$32</f>
        <v>15.933344579479696</v>
      </c>
      <c r="EE59" s="74">
        <f t="shared" ca="1" si="66"/>
        <v>15.993891575464495</v>
      </c>
      <c r="EF59" s="74">
        <f t="shared" ca="1" si="66"/>
        <v>15.882617929081663</v>
      </c>
      <c r="EG59" s="74">
        <f t="shared" ca="1" si="66"/>
        <v>15.918730912792672</v>
      </c>
      <c r="EH59" s="74">
        <f t="shared" ca="1" si="66"/>
        <v>16.083847241071368</v>
      </c>
      <c r="EI59" s="74">
        <f t="shared" ca="1" si="66"/>
        <v>16.200146550821731</v>
      </c>
      <c r="EJ59" s="74">
        <f t="shared" ca="1" si="66"/>
        <v>16.295886622882819</v>
      </c>
      <c r="EK59" s="74">
        <f t="shared" ca="1" si="66"/>
        <v>16.356717020650379</v>
      </c>
      <c r="EL59" s="74">
        <f t="shared" ca="1" si="66"/>
        <v>16.429499851065557</v>
      </c>
      <c r="EM59" s="74">
        <f t="shared" ca="1" si="66"/>
        <v>16.529198506718419</v>
      </c>
      <c r="EN59" s="74">
        <f t="shared" ca="1" si="66"/>
        <v>16.664996894223254</v>
      </c>
      <c r="EO59" s="74">
        <f t="shared" ca="1" si="66"/>
        <v>16.786136221841691</v>
      </c>
      <c r="EP59" s="74">
        <f t="shared" ca="1" si="66"/>
        <v>16.903779393463022</v>
      </c>
      <c r="EQ59" s="74">
        <f t="shared" ca="1" si="66"/>
        <v>17.061694995000881</v>
      </c>
      <c r="ER59" s="74">
        <f t="shared" ca="1" si="66"/>
        <v>17.164500469777639</v>
      </c>
      <c r="ES59" s="74">
        <f t="shared" ca="1" si="66"/>
        <v>17.304246000168209</v>
      </c>
      <c r="ET59" s="74">
        <f t="shared" ca="1" si="66"/>
        <v>17.550812286601307</v>
      </c>
      <c r="EU59" s="74">
        <f t="shared" ca="1" si="66"/>
        <v>17.778733290121355</v>
      </c>
      <c r="EV59" s="74">
        <f t="shared" ca="1" si="66"/>
        <v>17.929749085640243</v>
      </c>
      <c r="EW59" s="74">
        <f t="shared" ref="EW59:GB59" ca="1" si="67">100*EW37/EW$32</f>
        <v>18.175992894302752</v>
      </c>
      <c r="EX59" s="74">
        <f t="shared" ca="1" si="67"/>
        <v>18.56439118394017</v>
      </c>
      <c r="EY59" s="74">
        <f t="shared" ca="1" si="67"/>
        <v>18.861372624950008</v>
      </c>
      <c r="EZ59" s="74">
        <f t="shared" ca="1" si="67"/>
        <v>19.324056934958829</v>
      </c>
      <c r="FA59" s="74">
        <f t="shared" ca="1" si="67"/>
        <v>19.702505219206682</v>
      </c>
      <c r="FB59" s="74">
        <f t="shared" ca="1" si="67"/>
        <v>19.924253920915287</v>
      </c>
      <c r="FC59" s="74">
        <f t="shared" ca="1" si="67"/>
        <v>20.269457714697271</v>
      </c>
      <c r="FD59" s="74">
        <f t="shared" ca="1" si="67"/>
        <v>20.336818265609775</v>
      </c>
      <c r="FE59" s="74">
        <f t="shared" ca="1" si="67"/>
        <v>20.303332226281412</v>
      </c>
      <c r="FF59" s="74">
        <f t="shared" ca="1" si="67"/>
        <v>20.317091682830473</v>
      </c>
      <c r="FG59" s="74">
        <f t="shared" ca="1" si="67"/>
        <v>20.342218765467017</v>
      </c>
      <c r="FH59" s="74">
        <f t="shared" ca="1" si="67"/>
        <v>20.149948953547728</v>
      </c>
      <c r="FI59" s="74">
        <f t="shared" ca="1" si="67"/>
        <v>20.08875852348482</v>
      </c>
      <c r="FJ59" s="74">
        <f t="shared" ca="1" si="67"/>
        <v>20.085535359706736</v>
      </c>
      <c r="FK59" s="74">
        <f t="shared" ca="1" si="67"/>
        <v>20.02262228990654</v>
      </c>
      <c r="FL59" s="74">
        <f t="shared" ca="1" si="67"/>
        <v>19.831613013330635</v>
      </c>
      <c r="FM59" s="74">
        <f t="shared" ca="1" si="67"/>
        <v>19.566236151986054</v>
      </c>
      <c r="FN59" s="74">
        <f t="shared" ca="1" si="67"/>
        <v>19.496695475343163</v>
      </c>
      <c r="FO59" s="74">
        <f t="shared" ca="1" si="67"/>
        <v>19.3285922414006</v>
      </c>
      <c r="FP59" s="74">
        <f t="shared" ca="1" si="67"/>
        <v>19.355514866805994</v>
      </c>
      <c r="FQ59" s="74">
        <f t="shared" ca="1" si="67"/>
        <v>19.291093718247932</v>
      </c>
      <c r="FR59" s="74">
        <f t="shared" ca="1" si="67"/>
        <v>19.074650552401881</v>
      </c>
      <c r="FS59" s="74">
        <f t="shared" ca="1" si="67"/>
        <v>19.093835349200155</v>
      </c>
      <c r="FT59" s="74">
        <f t="shared" ca="1" si="67"/>
        <v>18.958122879074747</v>
      </c>
      <c r="FU59" s="74">
        <f t="shared" ca="1" si="67"/>
        <v>18.834465541659668</v>
      </c>
      <c r="FV59" s="74">
        <f t="shared" ca="1" si="67"/>
        <v>18.885553222594559</v>
      </c>
      <c r="FW59" s="74">
        <f t="shared" ca="1" si="67"/>
        <v>18.721813892965582</v>
      </c>
      <c r="FX59" s="74">
        <f t="shared" ca="1" si="67"/>
        <v>18.727104076648509</v>
      </c>
      <c r="FY59" s="74">
        <f t="shared" ca="1" si="67"/>
        <v>18.62930132816015</v>
      </c>
      <c r="FZ59" s="74">
        <f t="shared" ca="1" si="67"/>
        <v>18.479023106747725</v>
      </c>
      <c r="GA59" s="74">
        <f t="shared" ca="1" si="67"/>
        <v>18.610105190550094</v>
      </c>
      <c r="GB59" s="74">
        <f t="shared" ca="1" si="67"/>
        <v>18.676743812647661</v>
      </c>
      <c r="GC59" s="74">
        <f t="shared" ref="GC59:HH59" ca="1" si="68">100*GC37/GC$32</f>
        <v>18.639795602708492</v>
      </c>
      <c r="GD59" s="74">
        <f t="shared" ca="1" si="68"/>
        <v>18.619103598616704</v>
      </c>
      <c r="GE59" s="74">
        <f t="shared" ca="1" si="68"/>
        <v>18.602354943963682</v>
      </c>
      <c r="GF59" s="74">
        <f t="shared" ca="1" si="68"/>
        <v>18.639836897897407</v>
      </c>
      <c r="GG59" s="74">
        <f t="shared" ca="1" si="68"/>
        <v>18.681751217372724</v>
      </c>
      <c r="GH59" s="74">
        <f t="shared" ca="1" si="68"/>
        <v>18.733695347925881</v>
      </c>
      <c r="GI59" s="74">
        <f t="shared" ca="1" si="68"/>
        <v>18.67164577220592</v>
      </c>
      <c r="GJ59" s="74">
        <f t="shared" ca="1" si="68"/>
        <v>18.610105514105339</v>
      </c>
      <c r="GK59" s="74">
        <f t="shared" ca="1" si="68"/>
        <v>18.761729167352584</v>
      </c>
      <c r="GL59" s="74">
        <f t="shared" ca="1" si="68"/>
        <v>18.864876664483738</v>
      </c>
      <c r="GM59" s="74">
        <f t="shared" ca="1" si="68"/>
        <v>18.942716999070853</v>
      </c>
      <c r="GN59" s="74">
        <f t="shared" ca="1" si="68"/>
        <v>19.025252390006159</v>
      </c>
      <c r="GO59" s="74">
        <f t="shared" ca="1" si="68"/>
        <v>19.025771701296712</v>
      </c>
      <c r="GP59" s="74">
        <f t="shared" ca="1" si="68"/>
        <v>18.972809734191621</v>
      </c>
      <c r="GQ59" s="74">
        <f t="shared" ca="1" si="68"/>
        <v>18.877336134180016</v>
      </c>
      <c r="GR59" s="74">
        <f t="shared" ca="1" si="68"/>
        <v>18.779318483724282</v>
      </c>
      <c r="GS59" s="74">
        <f t="shared" ca="1" si="68"/>
        <v>18.65304019708493</v>
      </c>
      <c r="GT59" s="74">
        <f t="shared" ca="1" si="68"/>
        <v>18.464263134499593</v>
      </c>
      <c r="GU59" s="74">
        <f t="shared" ca="1" si="68"/>
        <v>18.375223683366908</v>
      </c>
      <c r="GV59" s="74">
        <f t="shared" ca="1" si="68"/>
        <v>18.316251164941502</v>
      </c>
      <c r="GW59" s="74">
        <f t="shared" ca="1" si="68"/>
        <v>18.264711209375143</v>
      </c>
      <c r="GX59" s="74">
        <f t="shared" ca="1" si="68"/>
        <v>18.230280384399428</v>
      </c>
      <c r="GY59" s="74">
        <f t="shared" ca="1" si="68"/>
        <v>18.178525927685079</v>
      </c>
      <c r="GZ59" s="74">
        <f t="shared" ca="1" si="68"/>
        <v>18.126645487607558</v>
      </c>
      <c r="HA59" s="74">
        <f t="shared" ca="1" si="68"/>
        <v>18.067961437178376</v>
      </c>
      <c r="HB59" s="74">
        <f t="shared" ca="1" si="68"/>
        <v>18.032057763381886</v>
      </c>
      <c r="HC59" s="74">
        <f t="shared" ca="1" si="68"/>
        <v>17.969418543448874</v>
      </c>
      <c r="HD59" s="74">
        <f t="shared" ca="1" si="68"/>
        <v>17.912278449472709</v>
      </c>
      <c r="HE59" s="74">
        <f t="shared" ca="1" si="68"/>
        <v>17.858665299037902</v>
      </c>
      <c r="HF59" s="74">
        <f t="shared" ca="1" si="68"/>
        <v>17.828784579967529</v>
      </c>
      <c r="HG59" s="74">
        <f t="shared" ca="1" si="68"/>
        <v>17.777202287560016</v>
      </c>
      <c r="HH59" s="74">
        <f t="shared" ca="1" si="68"/>
        <v>17.722190817155798</v>
      </c>
      <c r="HI59" s="74">
        <f t="shared" ref="HI59:HT59" ca="1" si="69">100*HI37/HI$32</f>
        <v>17.666074288807255</v>
      </c>
      <c r="HJ59" s="74">
        <f t="shared" ca="1" si="69"/>
        <v>17.629924324242978</v>
      </c>
      <c r="HK59" s="74">
        <f t="shared" ca="1" si="69"/>
        <v>17.572916563410384</v>
      </c>
      <c r="HL59" s="74">
        <f t="shared" ca="1" si="69"/>
        <v>17.51504890424637</v>
      </c>
      <c r="HM59" s="74">
        <f t="shared" ca="1" si="69"/>
        <v>17.4540243524762</v>
      </c>
      <c r="HN59" s="74">
        <f t="shared" ca="1" si="69"/>
        <v>17.414537575199059</v>
      </c>
      <c r="HO59" s="74">
        <f t="shared" ca="1" si="69"/>
        <v>17.355806156177881</v>
      </c>
      <c r="HP59" s="74">
        <f t="shared" ca="1" si="69"/>
        <v>17.304169332643671</v>
      </c>
      <c r="HQ59" s="74">
        <f t="shared" ca="1" si="69"/>
        <v>17.255051133162539</v>
      </c>
      <c r="HR59" s="74">
        <f t="shared" ca="1" si="69"/>
        <v>17.224631901918364</v>
      </c>
      <c r="HS59" s="74">
        <f t="shared" ca="1" si="69"/>
        <v>17.175825490125163</v>
      </c>
      <c r="HT59" s="74">
        <f t="shared" ca="1" si="69"/>
        <v>17.124982997580833</v>
      </c>
      <c r="HU59" s="74">
        <f t="shared" ref="HU59:IC59" ca="1" si="70">100*HU37/HU$32</f>
        <v>17.071061818026283</v>
      </c>
      <c r="HV59" s="74">
        <f t="shared" ca="1" si="70"/>
        <v>17.033888103634119</v>
      </c>
      <c r="HW59" s="74">
        <f t="shared" ca="1" si="70"/>
        <v>16.977133484258626</v>
      </c>
      <c r="HX59" s="74">
        <f t="shared" ca="1" si="70"/>
        <v>16.921707326586588</v>
      </c>
      <c r="HY59" s="74">
        <f t="shared" ca="1" si="70"/>
        <v>16.868815278929258</v>
      </c>
      <c r="HZ59" s="74">
        <f t="shared" ca="1" si="70"/>
        <v>16.838290364160216</v>
      </c>
      <c r="IA59" s="74">
        <f t="shared" ca="1" si="70"/>
        <v>16.7900507995185</v>
      </c>
      <c r="IB59" s="74">
        <f t="shared" ca="1" si="70"/>
        <v>16.742450807830263</v>
      </c>
      <c r="IC59" s="74">
        <f t="shared" ca="1" si="70"/>
        <v>16.694151710400035</v>
      </c>
      <c r="ID59" s="74"/>
    </row>
    <row r="60" spans="1:238">
      <c r="A60" s="74" t="s">
        <v>585</v>
      </c>
      <c r="B60" s="74">
        <f t="shared" ref="B60:AS60" ca="1" si="71">100*B38/B$32</f>
        <v>14.463395859498439</v>
      </c>
      <c r="C60" s="74">
        <f t="shared" ca="1" si="71"/>
        <v>14.062626426086252</v>
      </c>
      <c r="D60" s="74">
        <f t="shared" ca="1" si="71"/>
        <v>13.763729656057084</v>
      </c>
      <c r="E60" s="74">
        <f t="shared" ca="1" si="71"/>
        <v>13.860242721397167</v>
      </c>
      <c r="F60" s="74">
        <f t="shared" ca="1" si="71"/>
        <v>13.059944375406829</v>
      </c>
      <c r="G60" s="74">
        <f t="shared" ca="1" si="71"/>
        <v>12.838421093933926</v>
      </c>
      <c r="H60" s="74">
        <f t="shared" ca="1" si="71"/>
        <v>12.677317039948628</v>
      </c>
      <c r="I60" s="74">
        <f t="shared" ca="1" si="71"/>
        <v>12.315576952943005</v>
      </c>
      <c r="J60" s="74">
        <f t="shared" ca="1" si="71"/>
        <v>12.194052611513536</v>
      </c>
      <c r="K60" s="74">
        <f t="shared" ca="1" si="71"/>
        <v>12.039142590866728</v>
      </c>
      <c r="L60" s="74">
        <f t="shared" ca="1" si="71"/>
        <v>11.379877024207396</v>
      </c>
      <c r="M60" s="74">
        <f t="shared" ca="1" si="71"/>
        <v>11.221487723376436</v>
      </c>
      <c r="N60" s="74">
        <f t="shared" ca="1" si="71"/>
        <v>11.092207631098589</v>
      </c>
      <c r="O60" s="74">
        <f t="shared" ca="1" si="71"/>
        <v>10.795743412633016</v>
      </c>
      <c r="P60" s="74">
        <f t="shared" ca="1" si="71"/>
        <v>10.468620574187977</v>
      </c>
      <c r="Q60" s="74">
        <f t="shared" ca="1" si="71"/>
        <v>10.394553072625698</v>
      </c>
      <c r="R60" s="74">
        <f t="shared" ca="1" si="71"/>
        <v>10.73661225280434</v>
      </c>
      <c r="S60" s="74">
        <f t="shared" ca="1" si="71"/>
        <v>10.674255999437827</v>
      </c>
      <c r="T60" s="74">
        <f t="shared" ca="1" si="71"/>
        <v>10.8452752553916</v>
      </c>
      <c r="U60" s="74">
        <f t="shared" ca="1" si="71"/>
        <v>10.996171993234221</v>
      </c>
      <c r="V60" s="74">
        <f t="shared" ca="1" si="71"/>
        <v>11.014383043149129</v>
      </c>
      <c r="W60" s="74">
        <f t="shared" ca="1" si="71"/>
        <v>10.827159168187837</v>
      </c>
      <c r="X60" s="74">
        <f t="shared" ca="1" si="71"/>
        <v>10.919520005630433</v>
      </c>
      <c r="Y60" s="74">
        <f t="shared" ca="1" si="71"/>
        <v>10.810763888888889</v>
      </c>
      <c r="Z60" s="74">
        <f t="shared" ca="1" si="71"/>
        <v>10.46778164530096</v>
      </c>
      <c r="AA60" s="74">
        <f t="shared" ca="1" si="71"/>
        <v>10.356161612756418</v>
      </c>
      <c r="AB60" s="74">
        <f t="shared" ca="1" si="71"/>
        <v>10.314653076961761</v>
      </c>
      <c r="AC60" s="74">
        <f t="shared" ca="1" si="71"/>
        <v>10.263792959973372</v>
      </c>
      <c r="AD60" s="74">
        <f t="shared" ca="1" si="71"/>
        <v>10.21301093839954</v>
      </c>
      <c r="AE60" s="74">
        <f t="shared" ca="1" si="71"/>
        <v>10.145699210997627</v>
      </c>
      <c r="AF60" s="74">
        <f t="shared" ca="1" si="71"/>
        <v>10.065773833108803</v>
      </c>
      <c r="AG60" s="74">
        <f t="shared" ca="1" si="71"/>
        <v>9.9957208742095514</v>
      </c>
      <c r="AH60" s="74">
        <f t="shared" ca="1" si="71"/>
        <v>9.9702992195645983</v>
      </c>
      <c r="AI60" s="74">
        <f t="shared" ca="1" si="71"/>
        <v>9.7849233390119252</v>
      </c>
      <c r="AJ60" s="74">
        <f t="shared" ca="1" si="71"/>
        <v>9.7507717792334923</v>
      </c>
      <c r="AK60" s="74">
        <f t="shared" ca="1" si="71"/>
        <v>9.7031115337751483</v>
      </c>
      <c r="AL60" s="74">
        <f t="shared" ca="1" si="71"/>
        <v>9.6708642964149583</v>
      </c>
      <c r="AM60" s="74">
        <f t="shared" ca="1" si="71"/>
        <v>9.7583381487902088</v>
      </c>
      <c r="AN60" s="74">
        <f t="shared" ca="1" si="71"/>
        <v>9.7099658783386289</v>
      </c>
      <c r="AO60" s="74">
        <f t="shared" ca="1" si="71"/>
        <v>9.696018309321909</v>
      </c>
      <c r="AP60" s="74">
        <f t="shared" ca="1" si="71"/>
        <v>9.9230724230724228</v>
      </c>
      <c r="AQ60" s="74">
        <f t="shared" ca="1" si="71"/>
        <v>10.33180026281209</v>
      </c>
      <c r="AR60" s="74">
        <f t="shared" ca="1" si="71"/>
        <v>10.22604951560818</v>
      </c>
      <c r="AS60" s="74">
        <f t="shared" ca="1" si="71"/>
        <v>10.088794305423058</v>
      </c>
      <c r="AT60" s="74">
        <f t="shared" ref="AT60:CK60" ca="1" si="72">100*AT38/AT$32</f>
        <v>10.089247157046207</v>
      </c>
      <c r="AU60" s="74">
        <f t="shared" ca="1" si="72"/>
        <v>10.425488717443006</v>
      </c>
      <c r="AV60" s="74">
        <f t="shared" ca="1" si="72"/>
        <v>10.259239621100299</v>
      </c>
      <c r="AW60" s="74">
        <f t="shared" ca="1" si="72"/>
        <v>10.559105199866707</v>
      </c>
      <c r="AX60" s="74">
        <f t="shared" ca="1" si="72"/>
        <v>10.733049787340505</v>
      </c>
      <c r="AY60" s="74">
        <f t="shared" ca="1" si="72"/>
        <v>10.728255614644223</v>
      </c>
      <c r="AZ60" s="74">
        <f t="shared" ca="1" si="72"/>
        <v>10.945910173828642</v>
      </c>
      <c r="BA60" s="74">
        <f t="shared" ca="1" si="72"/>
        <v>11.200294009555311</v>
      </c>
      <c r="BB60" s="74">
        <f t="shared" ca="1" si="72"/>
        <v>11.228798189231147</v>
      </c>
      <c r="BC60" s="74">
        <f t="shared" ca="1" si="72"/>
        <v>11.183146545609306</v>
      </c>
      <c r="BD60" s="74">
        <f t="shared" ca="1" si="72"/>
        <v>11.24772249961752</v>
      </c>
      <c r="BE60" s="74">
        <f t="shared" ca="1" si="72"/>
        <v>10.660908186760038</v>
      </c>
      <c r="BF60" s="74">
        <f t="shared" ca="1" si="72"/>
        <v>10.546008498810702</v>
      </c>
      <c r="BG60" s="74">
        <f t="shared" ca="1" si="72"/>
        <v>10.68083597146873</v>
      </c>
      <c r="BH60" s="74">
        <f t="shared" ca="1" si="72"/>
        <v>10.568428721978636</v>
      </c>
      <c r="BI60" s="74">
        <f t="shared" ca="1" si="72"/>
        <v>10.819181334847469</v>
      </c>
      <c r="BJ60" s="74">
        <f t="shared" ca="1" si="72"/>
        <v>10.812607039697349</v>
      </c>
      <c r="BK60" s="74">
        <f t="shared" ca="1" si="72"/>
        <v>11.000747488312577</v>
      </c>
      <c r="BL60" s="74">
        <f t="shared" ca="1" si="72"/>
        <v>11.158391254975854</v>
      </c>
      <c r="BM60" s="74">
        <f t="shared" ca="1" si="72"/>
        <v>11.082346529257295</v>
      </c>
      <c r="BN60" s="74">
        <f t="shared" ca="1" si="72"/>
        <v>10.949120094249318</v>
      </c>
      <c r="BO60" s="74">
        <f t="shared" ca="1" si="72"/>
        <v>11.253100069637032</v>
      </c>
      <c r="BP60" s="74">
        <f t="shared" ca="1" si="72"/>
        <v>11.532503993416912</v>
      </c>
      <c r="BQ60" s="74">
        <f t="shared" ca="1" si="72"/>
        <v>11.336061627347135</v>
      </c>
      <c r="BR60" s="74">
        <f t="shared" ca="1" si="72"/>
        <v>11.325105437340948</v>
      </c>
      <c r="BS60" s="74">
        <f t="shared" ca="1" si="72"/>
        <v>11.356705515236046</v>
      </c>
      <c r="BT60" s="74">
        <f t="shared" ca="1" si="72"/>
        <v>11.243789256585732</v>
      </c>
      <c r="BU60" s="74">
        <f t="shared" ca="1" si="72"/>
        <v>11.24052441187991</v>
      </c>
      <c r="BV60" s="74">
        <f t="shared" ca="1" si="72"/>
        <v>10.86189111747851</v>
      </c>
      <c r="BW60" s="74">
        <f t="shared" ca="1" si="72"/>
        <v>10.640752975247748</v>
      </c>
      <c r="BX60" s="74">
        <f t="shared" ca="1" si="72"/>
        <v>10.528150797399736</v>
      </c>
      <c r="BY60" s="74">
        <f t="shared" ca="1" si="72"/>
        <v>10.678253920687245</v>
      </c>
      <c r="BZ60" s="74">
        <f t="shared" ca="1" si="72"/>
        <v>10.377410316980717</v>
      </c>
      <c r="CA60" s="74">
        <f t="shared" ca="1" si="72"/>
        <v>10.508123432559154</v>
      </c>
      <c r="CB60" s="74">
        <f t="shared" ca="1" si="72"/>
        <v>10.516403467945318</v>
      </c>
      <c r="CC60" s="74">
        <f t="shared" ca="1" si="72"/>
        <v>10.447116267513584</v>
      </c>
      <c r="CD60" s="74">
        <f t="shared" ca="1" si="72"/>
        <v>10.506181678296272</v>
      </c>
      <c r="CE60" s="74">
        <f t="shared" ca="1" si="72"/>
        <v>10.481990566740842</v>
      </c>
      <c r="CF60" s="74">
        <f t="shared" ca="1" si="72"/>
        <v>10.428259828696069</v>
      </c>
      <c r="CG60" s="74">
        <f t="shared" ca="1" si="72"/>
        <v>10.53699706858229</v>
      </c>
      <c r="CH60" s="74">
        <f t="shared" ca="1" si="72"/>
        <v>10.707273394178696</v>
      </c>
      <c r="CI60" s="74">
        <f t="shared" ca="1" si="72"/>
        <v>10.668407981502098</v>
      </c>
      <c r="CJ60" s="74">
        <f t="shared" ca="1" si="72"/>
        <v>10.474182004089981</v>
      </c>
      <c r="CK60" s="74">
        <f t="shared" ca="1" si="72"/>
        <v>10.176615436868472</v>
      </c>
      <c r="CL60" s="74">
        <f t="shared" ref="CL60:EC60" ca="1" si="73">100*CL38/CL$32</f>
        <v>10.094081369371638</v>
      </c>
      <c r="CM60" s="74">
        <f t="shared" ca="1" si="73"/>
        <v>9.9598451912800758</v>
      </c>
      <c r="CN60" s="74">
        <f t="shared" ca="1" si="73"/>
        <v>10.001027432446318</v>
      </c>
      <c r="CO60" s="74">
        <f t="shared" ca="1" si="73"/>
        <v>9.9049265341400172</v>
      </c>
      <c r="CP60" s="74">
        <f t="shared" ca="1" si="73"/>
        <v>9.5645112171353155</v>
      </c>
      <c r="CQ60" s="74">
        <f t="shared" ca="1" si="73"/>
        <v>9.4092831262678764</v>
      </c>
      <c r="CR60" s="74">
        <f t="shared" ca="1" si="73"/>
        <v>9.3294226365060862</v>
      </c>
      <c r="CS60" s="74">
        <f t="shared" ca="1" si="73"/>
        <v>9.2200971162421954</v>
      </c>
      <c r="CT60" s="74">
        <f t="shared" ca="1" si="73"/>
        <v>8.8124447934046515</v>
      </c>
      <c r="CU60" s="74">
        <f t="shared" ca="1" si="73"/>
        <v>8.6578870920886999</v>
      </c>
      <c r="CV60" s="74">
        <f t="shared" ca="1" si="73"/>
        <v>8.816450699886401</v>
      </c>
      <c r="CW60" s="74">
        <f t="shared" ca="1" si="73"/>
        <v>8.4872077971522124</v>
      </c>
      <c r="CX60" s="74">
        <f t="shared" ca="1" si="73"/>
        <v>8.4335521074395832</v>
      </c>
      <c r="CY60" s="74">
        <f t="shared" ca="1" si="73"/>
        <v>8.3800625998808513</v>
      </c>
      <c r="CZ60" s="74">
        <f t="shared" ca="1" si="73"/>
        <v>8.2427731573074787</v>
      </c>
      <c r="DA60" s="74">
        <f t="shared" ca="1" si="73"/>
        <v>7.9077997671711291</v>
      </c>
      <c r="DB60" s="74">
        <f t="shared" ca="1" si="73"/>
        <v>8.0043261631185345</v>
      </c>
      <c r="DC60" s="74">
        <f t="shared" ca="1" si="73"/>
        <v>7.9475919005664517</v>
      </c>
      <c r="DD60" s="74">
        <f t="shared" ca="1" si="73"/>
        <v>7.7723709110570427</v>
      </c>
      <c r="DE60" s="74">
        <f t="shared" ca="1" si="73"/>
        <v>7.655054315834537</v>
      </c>
      <c r="DF60" s="74">
        <f t="shared" ca="1" si="73"/>
        <v>7.4987150630062205</v>
      </c>
      <c r="DG60" s="74">
        <f t="shared" ca="1" si="73"/>
        <v>7.5400319034875913</v>
      </c>
      <c r="DH60" s="74">
        <f t="shared" ca="1" si="73"/>
        <v>7.4150280657047416</v>
      </c>
      <c r="DI60" s="74">
        <f t="shared" ca="1" si="73"/>
        <v>7.3399115693873025</v>
      </c>
      <c r="DJ60" s="74">
        <f t="shared" ca="1" si="73"/>
        <v>7.0864145362349458</v>
      </c>
      <c r="DK60" s="74">
        <f t="shared" ca="1" si="73"/>
        <v>7.1587673756489698</v>
      </c>
      <c r="DL60" s="74">
        <f t="shared" ca="1" si="73"/>
        <v>7.0429058189156102</v>
      </c>
      <c r="DM60" s="74">
        <f t="shared" ca="1" si="73"/>
        <v>6.9748514690323109</v>
      </c>
      <c r="DN60" s="74">
        <f t="shared" ca="1" si="73"/>
        <v>6.9038078575862878</v>
      </c>
      <c r="DO60" s="74">
        <f t="shared" ca="1" si="73"/>
        <v>6.8439117668237497</v>
      </c>
      <c r="DP60" s="74">
        <f t="shared" ca="1" si="73"/>
        <v>6.8628380085923686</v>
      </c>
      <c r="DQ60" s="74">
        <f t="shared" ca="1" si="73"/>
        <v>6.8863763434180276</v>
      </c>
      <c r="DR60" s="74">
        <f t="shared" ca="1" si="73"/>
        <v>6.6356138097522477</v>
      </c>
      <c r="DS60" s="74">
        <f t="shared" ca="1" si="73"/>
        <v>6.7176767369764763</v>
      </c>
      <c r="DT60" s="74">
        <f t="shared" ca="1" si="73"/>
        <v>6.5789473684210531</v>
      </c>
      <c r="DU60" s="74">
        <f t="shared" ca="1" si="73"/>
        <v>6.552543267599261</v>
      </c>
      <c r="DV60" s="74">
        <f t="shared" ca="1" si="73"/>
        <v>6.7119423415792534</v>
      </c>
      <c r="DW60" s="74">
        <f t="shared" ca="1" si="73"/>
        <v>6.7699248120300748</v>
      </c>
      <c r="DX60" s="74">
        <f t="shared" ca="1" si="73"/>
        <v>6.8389103648224214</v>
      </c>
      <c r="DY60" s="74">
        <f t="shared" ca="1" si="73"/>
        <v>6.9016407020608543</v>
      </c>
      <c r="DZ60" s="74">
        <f t="shared" ca="1" si="73"/>
        <v>7.068000298574308</v>
      </c>
      <c r="EA60" s="74">
        <f t="shared" ca="1" si="73"/>
        <v>7.1619355700316065</v>
      </c>
      <c r="EB60" s="74">
        <f t="shared" ca="1" si="73"/>
        <v>7.2004195566586153</v>
      </c>
      <c r="EC60" s="74">
        <f t="shared" ca="1" si="73"/>
        <v>7.3110111365144919</v>
      </c>
      <c r="ED60" s="74">
        <f t="shared" ref="ED60:EV60" ca="1" si="74">100*ED38/ED$32</f>
        <v>7.3505790542968841</v>
      </c>
      <c r="EE60" s="74">
        <f t="shared" ca="1" si="74"/>
        <v>7.5388139475693556</v>
      </c>
      <c r="EF60" s="74">
        <f t="shared" ca="1" si="74"/>
        <v>7.4107442921394924</v>
      </c>
      <c r="EG60" s="74">
        <f t="shared" ca="1" si="74"/>
        <v>7.4630980658296568</v>
      </c>
      <c r="EH60" s="74">
        <f t="shared" ca="1" si="74"/>
        <v>7.5043421394969441</v>
      </c>
      <c r="EI60" s="74">
        <f t="shared" ca="1" si="74"/>
        <v>7.4922362957535142</v>
      </c>
      <c r="EJ60" s="74">
        <f t="shared" ca="1" si="74"/>
        <v>7.5043207742827516</v>
      </c>
      <c r="EK60" s="74">
        <f t="shared" ca="1" si="74"/>
        <v>7.4168885481762361</v>
      </c>
      <c r="EL60" s="74">
        <f t="shared" ca="1" si="74"/>
        <v>7.4176121747136392</v>
      </c>
      <c r="EM60" s="74">
        <f t="shared" ca="1" si="74"/>
        <v>7.3754363266351302</v>
      </c>
      <c r="EN60" s="74">
        <f t="shared" ca="1" si="74"/>
        <v>7.3663681113537853</v>
      </c>
      <c r="EO60" s="74">
        <f t="shared" ca="1" si="74"/>
        <v>7.3228200124779308</v>
      </c>
      <c r="EP60" s="74">
        <f t="shared" ca="1" si="74"/>
        <v>7.4140302613480067</v>
      </c>
      <c r="EQ60" s="74">
        <f t="shared" ca="1" si="74"/>
        <v>7.3457625124977932</v>
      </c>
      <c r="ER60" s="74">
        <f t="shared" ca="1" si="74"/>
        <v>7.2678515502662089</v>
      </c>
      <c r="ES60" s="74">
        <f t="shared" ca="1" si="74"/>
        <v>7.3119448272292633</v>
      </c>
      <c r="ET60" s="74">
        <f t="shared" ca="1" si="74"/>
        <v>7.2515216254768191</v>
      </c>
      <c r="EU60" s="74">
        <f t="shared" ca="1" si="74"/>
        <v>7.3282805270149733</v>
      </c>
      <c r="EV60" s="74">
        <f t="shared" ca="1" si="74"/>
        <v>7.3512609547639256</v>
      </c>
      <c r="EW60" s="74">
        <f t="shared" ref="EW60:GB60" ca="1" si="75">100*EW38/EW$32</f>
        <v>7.4279913716533432</v>
      </c>
      <c r="EX60" s="74">
        <f t="shared" ca="1" si="75"/>
        <v>7.5832408080962788</v>
      </c>
      <c r="EY60" s="74">
        <f t="shared" ca="1" si="75"/>
        <v>7.7042717571402264</v>
      </c>
      <c r="EZ60" s="74">
        <f t="shared" ca="1" si="75"/>
        <v>7.843237377928129</v>
      </c>
      <c r="FA60" s="74">
        <f t="shared" ca="1" si="75"/>
        <v>8.1178235908141954</v>
      </c>
      <c r="FB60" s="74">
        <f t="shared" ca="1" si="75"/>
        <v>8.3142538549343818</v>
      </c>
      <c r="FC60" s="74">
        <f t="shared" ca="1" si="75"/>
        <v>8.5218149741312654</v>
      </c>
      <c r="FD60" s="74">
        <f t="shared" ca="1" si="75"/>
        <v>8.5672714823690512</v>
      </c>
      <c r="FE60" s="74">
        <f t="shared" ca="1" si="75"/>
        <v>8.6024446311237881</v>
      </c>
      <c r="FF60" s="74">
        <f t="shared" ca="1" si="75"/>
        <v>8.6674753974998531</v>
      </c>
      <c r="FG60" s="74">
        <f t="shared" ca="1" si="75"/>
        <v>8.702666915210223</v>
      </c>
      <c r="FH60" s="74">
        <f t="shared" ca="1" si="75"/>
        <v>8.6019652884124547</v>
      </c>
      <c r="FI60" s="74">
        <f t="shared" ca="1" si="75"/>
        <v>8.546975988216321</v>
      </c>
      <c r="FJ60" s="74">
        <f t="shared" ca="1" si="75"/>
        <v>8.449798890076881</v>
      </c>
      <c r="FK60" s="74">
        <f t="shared" ca="1" si="75"/>
        <v>8.3595048372522136</v>
      </c>
      <c r="FL60" s="74">
        <f t="shared" ca="1" si="75"/>
        <v>8.1816860189498577</v>
      </c>
      <c r="FM60" s="74">
        <f t="shared" ca="1" si="75"/>
        <v>8.1191694628251518</v>
      </c>
      <c r="FN60" s="74">
        <f t="shared" ca="1" si="75"/>
        <v>8.0560963210038814</v>
      </c>
      <c r="FO60" s="74">
        <f t="shared" ca="1" si="75"/>
        <v>7.9579968886584185</v>
      </c>
      <c r="FP60" s="74">
        <f t="shared" ca="1" si="75"/>
        <v>7.9632814860024537</v>
      </c>
      <c r="FQ60" s="74">
        <f t="shared" ca="1" si="75"/>
        <v>7.7953827490439744</v>
      </c>
      <c r="FR60" s="74">
        <f t="shared" ca="1" si="75"/>
        <v>7.5498992858450844</v>
      </c>
      <c r="FS60" s="74">
        <f t="shared" ca="1" si="75"/>
        <v>7.479028482247366</v>
      </c>
      <c r="FT60" s="74">
        <f t="shared" ca="1" si="75"/>
        <v>7.3138273740752604</v>
      </c>
      <c r="FU60" s="74">
        <f t="shared" ca="1" si="75"/>
        <v>7.1305120142106153</v>
      </c>
      <c r="FV60" s="74">
        <f t="shared" ca="1" si="75"/>
        <v>7.1557060950444304</v>
      </c>
      <c r="FW60" s="74">
        <f t="shared" ca="1" si="75"/>
        <v>6.9999584078525974</v>
      </c>
      <c r="FX60" s="74">
        <f t="shared" ca="1" si="75"/>
        <v>6.9961722712755972</v>
      </c>
      <c r="FY60" s="74">
        <f t="shared" ca="1" si="75"/>
        <v>6.8575836016337579</v>
      </c>
      <c r="FZ60" s="74">
        <f t="shared" ca="1" si="75"/>
        <v>6.8381368554654678</v>
      </c>
      <c r="GA60" s="74">
        <f t="shared" ca="1" si="75"/>
        <v>6.800022992469966</v>
      </c>
      <c r="GB60" s="74">
        <f t="shared" ca="1" si="75"/>
        <v>6.7734018395761177</v>
      </c>
      <c r="GC60" s="74">
        <f t="shared" ref="GC60:HH60" ca="1" si="76">100*GC38/GC$32</f>
        <v>6.8056048853702409</v>
      </c>
      <c r="GD60" s="74">
        <f t="shared" ca="1" si="76"/>
        <v>6.7829302532613518</v>
      </c>
      <c r="GE60" s="74">
        <f t="shared" ca="1" si="76"/>
        <v>6.7181160448290544</v>
      </c>
      <c r="GF60" s="74">
        <f t="shared" ca="1" si="76"/>
        <v>6.7132780247025137</v>
      </c>
      <c r="GG60" s="74">
        <f t="shared" ca="1" si="76"/>
        <v>6.6918950529121348</v>
      </c>
      <c r="GH60" s="74">
        <f t="shared" ca="1" si="76"/>
        <v>6.6618149247046965</v>
      </c>
      <c r="GI60" s="74">
        <f t="shared" ca="1" si="76"/>
        <v>6.6523295100915787</v>
      </c>
      <c r="GJ60" s="74">
        <f t="shared" ca="1" si="76"/>
        <v>6.5846982473179994</v>
      </c>
      <c r="GK60" s="74">
        <f t="shared" ca="1" si="76"/>
        <v>6.6133298214422904</v>
      </c>
      <c r="GL60" s="74">
        <f t="shared" ca="1" si="76"/>
        <v>6.6202794149748954</v>
      </c>
      <c r="GM60" s="74">
        <f t="shared" ca="1" si="76"/>
        <v>6.6120702694526683</v>
      </c>
      <c r="GN60" s="74">
        <f t="shared" ca="1" si="76"/>
        <v>6.6095386016120816</v>
      </c>
      <c r="GO60" s="74">
        <f t="shared" ca="1" si="76"/>
        <v>6.6569872919661188</v>
      </c>
      <c r="GP60" s="74">
        <f t="shared" ca="1" si="76"/>
        <v>6.6469200331474187</v>
      </c>
      <c r="GQ60" s="74">
        <f t="shared" ca="1" si="76"/>
        <v>6.599174697711498</v>
      </c>
      <c r="GR60" s="74">
        <f t="shared" ca="1" si="76"/>
        <v>6.5426182633100121</v>
      </c>
      <c r="GS60" s="74">
        <f t="shared" ca="1" si="76"/>
        <v>6.4582245695260623</v>
      </c>
      <c r="GT60" s="74">
        <f t="shared" ca="1" si="76"/>
        <v>6.3073947947697686</v>
      </c>
      <c r="GU60" s="74">
        <f t="shared" ca="1" si="76"/>
        <v>6.2448671394211601</v>
      </c>
      <c r="GV60" s="74">
        <f t="shared" ca="1" si="76"/>
        <v>6.2087636198482699</v>
      </c>
      <c r="GW60" s="74">
        <f t="shared" ca="1" si="76"/>
        <v>6.1804547536278207</v>
      </c>
      <c r="GX60" s="74">
        <f t="shared" ca="1" si="76"/>
        <v>6.1675573233328773</v>
      </c>
      <c r="GY60" s="74">
        <f t="shared" ca="1" si="76"/>
        <v>6.1390356728960089</v>
      </c>
      <c r="GZ60" s="74">
        <f t="shared" ca="1" si="76"/>
        <v>6.110446464308497</v>
      </c>
      <c r="HA60" s="74">
        <f t="shared" ca="1" si="76"/>
        <v>6.075918837612222</v>
      </c>
      <c r="HB60" s="74">
        <f t="shared" ca="1" si="76"/>
        <v>6.0633609411101013</v>
      </c>
      <c r="HC60" s="74">
        <f t="shared" ca="1" si="76"/>
        <v>6.0261727823128615</v>
      </c>
      <c r="HD60" s="74">
        <f t="shared" ca="1" si="76"/>
        <v>5.9948707949080031</v>
      </c>
      <c r="HE60" s="74">
        <f t="shared" ca="1" si="76"/>
        <v>5.9672394340424102</v>
      </c>
      <c r="HF60" s="74">
        <f t="shared" ca="1" si="76"/>
        <v>5.963079329265808</v>
      </c>
      <c r="HG60" s="74">
        <f t="shared" ca="1" si="76"/>
        <v>5.939205097542013</v>
      </c>
      <c r="HH60" s="74">
        <f t="shared" ca="1" si="76"/>
        <v>5.9136255336125565</v>
      </c>
      <c r="HI60" s="74">
        <f t="shared" ref="HI60:HT60" ca="1" si="77">100*HI38/HI$32</f>
        <v>5.8882169247593881</v>
      </c>
      <c r="HJ60" s="74">
        <f t="shared" ca="1" si="77"/>
        <v>5.8815621147663082</v>
      </c>
      <c r="HK60" s="74">
        <f t="shared" ca="1" si="77"/>
        <v>5.8563651666292555</v>
      </c>
      <c r="HL60" s="74">
        <f t="shared" ca="1" si="77"/>
        <v>5.8317596314945108</v>
      </c>
      <c r="HM60" s="74">
        <f t="shared" ca="1" si="77"/>
        <v>5.8061582498166171</v>
      </c>
      <c r="HN60" s="74">
        <f t="shared" ca="1" si="77"/>
        <v>5.8005081274275607</v>
      </c>
      <c r="HO60" s="74">
        <f t="shared" ca="1" si="77"/>
        <v>5.7764700610762452</v>
      </c>
      <c r="HP60" s="74">
        <f t="shared" ca="1" si="77"/>
        <v>5.7543222877532259</v>
      </c>
      <c r="HQ60" s="74">
        <f t="shared" ca="1" si="77"/>
        <v>5.7329737918970833</v>
      </c>
      <c r="HR60" s="74">
        <f t="shared" ca="1" si="77"/>
        <v>5.7292622699716853</v>
      </c>
      <c r="HS60" s="74">
        <f t="shared" ca="1" si="77"/>
        <v>5.7085204061687413</v>
      </c>
      <c r="HT60" s="74">
        <f t="shared" ca="1" si="77"/>
        <v>5.6873020993211068</v>
      </c>
      <c r="HU60" s="74">
        <f t="shared" ref="HU60:IC60" ca="1" si="78">100*HU38/HU$32</f>
        <v>5.6652751374499584</v>
      </c>
      <c r="HV60" s="74">
        <f t="shared" ca="1" si="78"/>
        <v>5.6609467437940832</v>
      </c>
      <c r="HW60" s="74">
        <f t="shared" ca="1" si="78"/>
        <v>5.6390003397280859</v>
      </c>
      <c r="HX60" s="74">
        <f t="shared" ca="1" si="78"/>
        <v>5.6180225422724703</v>
      </c>
      <c r="HY60" s="74">
        <f t="shared" ca="1" si="78"/>
        <v>5.5984770231012355</v>
      </c>
      <c r="HZ60" s="74">
        <f t="shared" ca="1" si="78"/>
        <v>5.5985745677404504</v>
      </c>
      <c r="IA60" s="74">
        <f t="shared" ca="1" si="78"/>
        <v>5.5816853261325834</v>
      </c>
      <c r="IB60" s="74">
        <f t="shared" ca="1" si="78"/>
        <v>5.5657222523731775</v>
      </c>
      <c r="IC60" s="74">
        <f t="shared" ca="1" si="78"/>
        <v>5.5494721504408311</v>
      </c>
      <c r="ID60" s="74"/>
    </row>
    <row r="61" spans="1:238">
      <c r="A61" s="74" t="s">
        <v>584</v>
      </c>
      <c r="B61" s="74">
        <f t="shared" ref="B61:AS61" ca="1" si="79">100*B39/B$32</f>
        <v>16.902321435806019</v>
      </c>
      <c r="C61" s="74">
        <f t="shared" ca="1" si="79"/>
        <v>16.96941500121369</v>
      </c>
      <c r="D61" s="74">
        <f t="shared" ca="1" si="79"/>
        <v>17.199150164355007</v>
      </c>
      <c r="E61" s="74">
        <f t="shared" ca="1" si="79"/>
        <v>17.472698907956318</v>
      </c>
      <c r="F61" s="74">
        <f t="shared" ca="1" si="79"/>
        <v>17.081878612146674</v>
      </c>
      <c r="G61" s="74">
        <f t="shared" ca="1" si="79"/>
        <v>17.115278976693087</v>
      </c>
      <c r="H61" s="74">
        <f t="shared" ca="1" si="79"/>
        <v>17.034111031114396</v>
      </c>
      <c r="I61" s="74">
        <f t="shared" ca="1" si="79"/>
        <v>17.207640938033858</v>
      </c>
      <c r="J61" s="74">
        <f t="shared" ca="1" si="79"/>
        <v>16.942432329393824</v>
      </c>
      <c r="K61" s="74">
        <f t="shared" ca="1" si="79"/>
        <v>16.538676607642124</v>
      </c>
      <c r="L61" s="74">
        <f t="shared" ca="1" si="79"/>
        <v>16.514947282899719</v>
      </c>
      <c r="M61" s="74">
        <f t="shared" ca="1" si="79"/>
        <v>16.466293767252651</v>
      </c>
      <c r="N61" s="74">
        <f t="shared" ca="1" si="79"/>
        <v>16.142981196944724</v>
      </c>
      <c r="O61" s="74">
        <f t="shared" ca="1" si="79"/>
        <v>15.995512000140248</v>
      </c>
      <c r="P61" s="74">
        <f t="shared" ca="1" si="79"/>
        <v>16.247510618424066</v>
      </c>
      <c r="Q61" s="74">
        <f t="shared" ca="1" si="79"/>
        <v>16.290153631284916</v>
      </c>
      <c r="R61" s="74">
        <f t="shared" ca="1" si="79"/>
        <v>16.639371687181924</v>
      </c>
      <c r="S61" s="74">
        <f t="shared" ca="1" si="79"/>
        <v>16.80545307613928</v>
      </c>
      <c r="T61" s="74">
        <f t="shared" ca="1" si="79"/>
        <v>16.933881952326903</v>
      </c>
      <c r="U61" s="74">
        <f t="shared" ca="1" si="79"/>
        <v>17.007032849639454</v>
      </c>
      <c r="V61" s="74">
        <f t="shared" ca="1" si="79"/>
        <v>17.724667459716667</v>
      </c>
      <c r="W61" s="74">
        <f t="shared" ca="1" si="79"/>
        <v>17.473782168295212</v>
      </c>
      <c r="X61" s="74">
        <f t="shared" ca="1" si="79"/>
        <v>17.399795896822326</v>
      </c>
      <c r="Y61" s="74">
        <f t="shared" ca="1" si="79"/>
        <v>17.397569444444443</v>
      </c>
      <c r="Z61" s="74">
        <f t="shared" ca="1" si="79"/>
        <v>17.205195687240003</v>
      </c>
      <c r="AA61" s="74">
        <f t="shared" ca="1" si="79"/>
        <v>16.781566571712712</v>
      </c>
      <c r="AB61" s="74">
        <f t="shared" ca="1" si="79"/>
        <v>16.5792164685766</v>
      </c>
      <c r="AC61" s="74">
        <f t="shared" ca="1" si="79"/>
        <v>16.410085711908131</v>
      </c>
      <c r="AD61" s="74">
        <f t="shared" ca="1" si="79"/>
        <v>16.379636483263425</v>
      </c>
      <c r="AE61" s="74">
        <f t="shared" ca="1" si="79"/>
        <v>16.16567436307017</v>
      </c>
      <c r="AF61" s="74">
        <f t="shared" ca="1" si="79"/>
        <v>15.861795704889452</v>
      </c>
      <c r="AG61" s="74">
        <f t="shared" ca="1" si="79"/>
        <v>15.886650712395202</v>
      </c>
      <c r="AH61" s="74">
        <f t="shared" ca="1" si="79"/>
        <v>15.833043698063129</v>
      </c>
      <c r="AI61" s="74">
        <f t="shared" ca="1" si="79"/>
        <v>15.701813093210028</v>
      </c>
      <c r="AJ61" s="74">
        <f t="shared" ca="1" si="79"/>
        <v>15.724719524132219</v>
      </c>
      <c r="AK61" s="74">
        <f t="shared" ca="1" si="79"/>
        <v>15.663169782162914</v>
      </c>
      <c r="AL61" s="74">
        <f t="shared" ca="1" si="79"/>
        <v>15.369554576603036</v>
      </c>
      <c r="AM61" s="74">
        <f t="shared" ca="1" si="79"/>
        <v>15.49836274466225</v>
      </c>
      <c r="AN61" s="74">
        <f t="shared" ca="1" si="79"/>
        <v>15.437110248264499</v>
      </c>
      <c r="AO61" s="74">
        <f t="shared" ca="1" si="79"/>
        <v>15.571726181743497</v>
      </c>
      <c r="AP61" s="74">
        <f t="shared" ca="1" si="79"/>
        <v>15.594653094653093</v>
      </c>
      <c r="AQ61" s="74">
        <f t="shared" ca="1" si="79"/>
        <v>15.711981842073826</v>
      </c>
      <c r="AR61" s="74">
        <f t="shared" ca="1" si="79"/>
        <v>15.487082884822392</v>
      </c>
      <c r="AS61" s="74">
        <f t="shared" ca="1" si="79"/>
        <v>15.128788434725179</v>
      </c>
      <c r="AT61" s="74">
        <f t="shared" ref="AT61:CK61" ca="1" si="80">100*AT39/AT$32</f>
        <v>14.95465668633943</v>
      </c>
      <c r="AU61" s="74">
        <f t="shared" ca="1" si="80"/>
        <v>14.777539300423458</v>
      </c>
      <c r="AV61" s="74">
        <f t="shared" ca="1" si="80"/>
        <v>14.561270259812842</v>
      </c>
      <c r="AW61" s="74">
        <f t="shared" ca="1" si="80"/>
        <v>14.836064386201301</v>
      </c>
      <c r="AX61" s="74">
        <f t="shared" ca="1" si="80"/>
        <v>15.028918747884443</v>
      </c>
      <c r="AY61" s="74">
        <f t="shared" ca="1" si="80"/>
        <v>15.013404825737267</v>
      </c>
      <c r="AZ61" s="74">
        <f t="shared" ca="1" si="80"/>
        <v>15.071031500926498</v>
      </c>
      <c r="BA61" s="74">
        <f t="shared" ca="1" si="80"/>
        <v>15.17824329290702</v>
      </c>
      <c r="BB61" s="74">
        <f t="shared" ca="1" si="80"/>
        <v>15.036055774002117</v>
      </c>
      <c r="BC61" s="74">
        <f t="shared" ca="1" si="80"/>
        <v>14.671584621932189</v>
      </c>
      <c r="BD61" s="74">
        <f t="shared" ca="1" si="80"/>
        <v>14.509242131323107</v>
      </c>
      <c r="BE61" s="74">
        <f t="shared" ca="1" si="80"/>
        <v>14.222264608509656</v>
      </c>
      <c r="BF61" s="74">
        <f t="shared" ca="1" si="80"/>
        <v>14.125932062966029</v>
      </c>
      <c r="BG61" s="74">
        <f t="shared" ca="1" si="80"/>
        <v>14.071223087734969</v>
      </c>
      <c r="BH61" s="74">
        <f t="shared" ca="1" si="80"/>
        <v>14.174939175914963</v>
      </c>
      <c r="BI61" s="74">
        <f t="shared" ca="1" si="80"/>
        <v>14.201465957776287</v>
      </c>
      <c r="BJ61" s="74">
        <f t="shared" ca="1" si="80"/>
        <v>14.242989698627339</v>
      </c>
      <c r="BK61" s="74">
        <f t="shared" ca="1" si="80"/>
        <v>14.374580329655013</v>
      </c>
      <c r="BL61" s="74">
        <f t="shared" ca="1" si="80"/>
        <v>14.384117199296206</v>
      </c>
      <c r="BM61" s="74">
        <f t="shared" ca="1" si="80"/>
        <v>14.387107962146361</v>
      </c>
      <c r="BN61" s="74">
        <f t="shared" ca="1" si="80"/>
        <v>14.516604079228335</v>
      </c>
      <c r="BO61" s="74">
        <f t="shared" ca="1" si="80"/>
        <v>14.592012510231758</v>
      </c>
      <c r="BP61" s="74">
        <f t="shared" ca="1" si="80"/>
        <v>14.588072994820658</v>
      </c>
      <c r="BQ61" s="74">
        <f t="shared" ca="1" si="80"/>
        <v>14.558257101588831</v>
      </c>
      <c r="BR61" s="74">
        <f t="shared" ca="1" si="80"/>
        <v>14.52705528142511</v>
      </c>
      <c r="BS61" s="74">
        <f t="shared" ca="1" si="80"/>
        <v>14.403914801068529</v>
      </c>
      <c r="BT61" s="74">
        <f t="shared" ca="1" si="80"/>
        <v>14.329239711259023</v>
      </c>
      <c r="BU61" s="74">
        <f t="shared" ca="1" si="80"/>
        <v>14.272712610308519</v>
      </c>
      <c r="BV61" s="74">
        <f t="shared" ca="1" si="80"/>
        <v>14.35644699140401</v>
      </c>
      <c r="BW61" s="74">
        <f t="shared" ca="1" si="80"/>
        <v>14.349065568577764</v>
      </c>
      <c r="BX61" s="74">
        <f t="shared" ca="1" si="80"/>
        <v>14.329576894527294</v>
      </c>
      <c r="BY61" s="74">
        <f t="shared" ca="1" si="80"/>
        <v>14.310924649552161</v>
      </c>
      <c r="BZ61" s="74">
        <f t="shared" ca="1" si="80"/>
        <v>14.2811624457507</v>
      </c>
      <c r="CA61" s="74">
        <f t="shared" ca="1" si="80"/>
        <v>14.32995311307382</v>
      </c>
      <c r="CB61" s="74">
        <f t="shared" ca="1" si="80"/>
        <v>14.362099384125816</v>
      </c>
      <c r="CC61" s="74">
        <f t="shared" ca="1" si="80"/>
        <v>14.525067245681692</v>
      </c>
      <c r="CD61" s="74">
        <f t="shared" ca="1" si="80"/>
        <v>14.590256777406154</v>
      </c>
      <c r="CE61" s="74">
        <f t="shared" ca="1" si="80"/>
        <v>14.564057792021124</v>
      </c>
      <c r="CF61" s="74">
        <f t="shared" ca="1" si="80"/>
        <v>14.651274139490344</v>
      </c>
      <c r="CG61" s="74">
        <f t="shared" ca="1" si="80"/>
        <v>14.951304105058576</v>
      </c>
      <c r="CH61" s="74">
        <f t="shared" ca="1" si="80"/>
        <v>15.044123675750319</v>
      </c>
      <c r="CI61" s="74">
        <f t="shared" ca="1" si="80"/>
        <v>14.987796523079558</v>
      </c>
      <c r="CJ61" s="74">
        <f t="shared" ca="1" si="80"/>
        <v>14.999786980231766</v>
      </c>
      <c r="CK61" s="74">
        <f t="shared" ca="1" si="80"/>
        <v>15.052644985989641</v>
      </c>
      <c r="CL61" s="74">
        <f t="shared" ref="CL61:EC61" ca="1" si="81">100*CL39/CL$32</f>
        <v>15.066654080530297</v>
      </c>
      <c r="CM61" s="74">
        <f t="shared" ca="1" si="81"/>
        <v>14.883219025286115</v>
      </c>
      <c r="CN61" s="74">
        <f t="shared" ca="1" si="81"/>
        <v>14.743655604643994</v>
      </c>
      <c r="CO61" s="74">
        <f t="shared" ca="1" si="81"/>
        <v>14.580304031725049</v>
      </c>
      <c r="CP61" s="74">
        <f t="shared" ca="1" si="81"/>
        <v>14.606638919906608</v>
      </c>
      <c r="CQ61" s="74">
        <f t="shared" ca="1" si="81"/>
        <v>14.640251102610943</v>
      </c>
      <c r="CR61" s="74">
        <f t="shared" ca="1" si="81"/>
        <v>14.647032825746313</v>
      </c>
      <c r="CS61" s="74">
        <f t="shared" ca="1" si="81"/>
        <v>14.520860172430879</v>
      </c>
      <c r="CT61" s="74">
        <f t="shared" ca="1" si="81"/>
        <v>14.440082441849054</v>
      </c>
      <c r="CU61" s="74">
        <f t="shared" ca="1" si="81"/>
        <v>14.409799554565701</v>
      </c>
      <c r="CV61" s="74">
        <f t="shared" ca="1" si="81"/>
        <v>14.494483701407475</v>
      </c>
      <c r="CW61" s="74">
        <f t="shared" ca="1" si="81"/>
        <v>14.382661996497374</v>
      </c>
      <c r="CX61" s="74">
        <f t="shared" ca="1" si="81"/>
        <v>14.443833225843164</v>
      </c>
      <c r="CY61" s="74">
        <f t="shared" ca="1" si="81"/>
        <v>14.514283552874204</v>
      </c>
      <c r="CZ61" s="74">
        <f t="shared" ca="1" si="81"/>
        <v>14.405865861548415</v>
      </c>
      <c r="DA61" s="74">
        <f t="shared" ca="1" si="81"/>
        <v>14.383236321303842</v>
      </c>
      <c r="DB61" s="74">
        <f t="shared" ca="1" si="81"/>
        <v>14.250455263960658</v>
      </c>
      <c r="DC61" s="74">
        <f t="shared" ca="1" si="81"/>
        <v>14.218561050344144</v>
      </c>
      <c r="DD61" s="74">
        <f t="shared" ca="1" si="81"/>
        <v>14.211949175452824</v>
      </c>
      <c r="DE61" s="74">
        <f t="shared" ca="1" si="81"/>
        <v>14.266602450901695</v>
      </c>
      <c r="DF61" s="74">
        <f t="shared" ca="1" si="81"/>
        <v>14.179501267213725</v>
      </c>
      <c r="DG61" s="74">
        <f t="shared" ca="1" si="81"/>
        <v>14.050609740152195</v>
      </c>
      <c r="DH61" s="74">
        <f t="shared" ca="1" si="81"/>
        <v>14.016495058369777</v>
      </c>
      <c r="DI61" s="74">
        <f t="shared" ca="1" si="81"/>
        <v>14.022568584939481</v>
      </c>
      <c r="DJ61" s="74">
        <f t="shared" ca="1" si="81"/>
        <v>14.010564124234101</v>
      </c>
      <c r="DK61" s="74">
        <f t="shared" ca="1" si="81"/>
        <v>14.109026963657678</v>
      </c>
      <c r="DL61" s="74">
        <f t="shared" ca="1" si="81"/>
        <v>14.130470740017863</v>
      </c>
      <c r="DM61" s="74">
        <f t="shared" ca="1" si="81"/>
        <v>13.984699275657199</v>
      </c>
      <c r="DN61" s="74">
        <f t="shared" ca="1" si="81"/>
        <v>14.006756266477471</v>
      </c>
      <c r="DO61" s="74">
        <f t="shared" ca="1" si="81"/>
        <v>13.98865482010129</v>
      </c>
      <c r="DP61" s="74">
        <f t="shared" ca="1" si="81"/>
        <v>13.946803133687137</v>
      </c>
      <c r="DQ61" s="74">
        <f t="shared" ca="1" si="81"/>
        <v>13.891563645399764</v>
      </c>
      <c r="DR61" s="74">
        <f t="shared" ca="1" si="81"/>
        <v>13.940514693365932</v>
      </c>
      <c r="DS61" s="74">
        <f t="shared" ca="1" si="81"/>
        <v>13.670901464956538</v>
      </c>
      <c r="DT61" s="74">
        <f t="shared" ca="1" si="81"/>
        <v>13.705760942147757</v>
      </c>
      <c r="DU61" s="74">
        <f t="shared" ca="1" si="81"/>
        <v>13.729497379435164</v>
      </c>
      <c r="DV61" s="74">
        <f t="shared" ca="1" si="81"/>
        <v>13.937395539488909</v>
      </c>
      <c r="DW61" s="74">
        <f t="shared" ca="1" si="81"/>
        <v>14.118045112781955</v>
      </c>
      <c r="DX61" s="74">
        <f t="shared" ca="1" si="81"/>
        <v>14.111198357091085</v>
      </c>
      <c r="DY61" s="74">
        <f t="shared" ca="1" si="81"/>
        <v>14.338636688778623</v>
      </c>
      <c r="DZ61" s="74">
        <f t="shared" ca="1" si="81"/>
        <v>14.343509740986788</v>
      </c>
      <c r="EA61" s="74">
        <f t="shared" ca="1" si="81"/>
        <v>14.276387054651213</v>
      </c>
      <c r="EB61" s="74">
        <f t="shared" ca="1" si="81"/>
        <v>14.254585207673159</v>
      </c>
      <c r="EC61" s="74">
        <f t="shared" ca="1" si="81"/>
        <v>14.268751382845343</v>
      </c>
      <c r="ED61" s="74">
        <f t="shared" ref="ED61:EV61" ca="1" si="82">100*ED39/ED$32</f>
        <v>14.127604644169486</v>
      </c>
      <c r="EE61" s="74">
        <f t="shared" ca="1" si="82"/>
        <v>13.938115841908155</v>
      </c>
      <c r="EF61" s="74">
        <f t="shared" ca="1" si="82"/>
        <v>13.759644192747995</v>
      </c>
      <c r="EG61" s="74">
        <f t="shared" ca="1" si="82"/>
        <v>13.584436149756815</v>
      </c>
      <c r="EH61" s="74">
        <f t="shared" ca="1" si="82"/>
        <v>13.520051191539332</v>
      </c>
      <c r="EI61" s="74">
        <f t="shared" ca="1" si="82"/>
        <v>13.42684671481908</v>
      </c>
      <c r="EJ61" s="74">
        <f t="shared" ca="1" si="82"/>
        <v>13.249913584514346</v>
      </c>
      <c r="EK61" s="74">
        <f t="shared" ca="1" si="82"/>
        <v>13.121239707321747</v>
      </c>
      <c r="EL61" s="74">
        <f t="shared" ca="1" si="82"/>
        <v>12.993176094668147</v>
      </c>
      <c r="EM61" s="74">
        <f t="shared" ca="1" si="82"/>
        <v>12.930093397485141</v>
      </c>
      <c r="EN61" s="74">
        <f t="shared" ca="1" si="82"/>
        <v>12.823852365399643</v>
      </c>
      <c r="EO61" s="74">
        <f t="shared" ca="1" si="82"/>
        <v>12.757357333439527</v>
      </c>
      <c r="EP61" s="74">
        <f t="shared" ca="1" si="82"/>
        <v>12.646885439182551</v>
      </c>
      <c r="EQ61" s="74">
        <f t="shared" ca="1" si="82"/>
        <v>12.665738725845765</v>
      </c>
      <c r="ER61" s="74">
        <f t="shared" ca="1" si="82"/>
        <v>12.687258586491284</v>
      </c>
      <c r="ES61" s="74">
        <f t="shared" ca="1" si="82"/>
        <v>12.634486863471977</v>
      </c>
      <c r="ET61" s="74">
        <f t="shared" ca="1" si="82"/>
        <v>12.680319880206284</v>
      </c>
      <c r="EU61" s="74">
        <f t="shared" ca="1" si="82"/>
        <v>12.667098786428017</v>
      </c>
      <c r="EV61" s="74">
        <f t="shared" ca="1" si="82"/>
        <v>12.624228459088384</v>
      </c>
      <c r="EW61" s="74">
        <f t="shared" ref="EW61:GB61" ca="1" si="83">100*EW39/EW$32</f>
        <v>12.577718563634056</v>
      </c>
      <c r="EX61" s="74">
        <f t="shared" ca="1" si="83"/>
        <v>12.579603609122351</v>
      </c>
      <c r="EY61" s="74">
        <f t="shared" ca="1" si="83"/>
        <v>12.523885400862097</v>
      </c>
      <c r="EZ61" s="74">
        <f t="shared" ca="1" si="83"/>
        <v>12.653986085402439</v>
      </c>
      <c r="FA61" s="74">
        <f t="shared" ca="1" si="83"/>
        <v>12.968423799582464</v>
      </c>
      <c r="FB61" s="74">
        <f t="shared" ca="1" si="83"/>
        <v>13.246986322158367</v>
      </c>
      <c r="FC61" s="74">
        <f t="shared" ca="1" si="83"/>
        <v>13.379718648614718</v>
      </c>
      <c r="FD61" s="74">
        <f t="shared" ca="1" si="83"/>
        <v>13.310773444289364</v>
      </c>
      <c r="FE61" s="74">
        <f t="shared" ca="1" si="83"/>
        <v>13.075585597905718</v>
      </c>
      <c r="FF61" s="74">
        <f t="shared" ca="1" si="83"/>
        <v>12.841304954233186</v>
      </c>
      <c r="FG61" s="74">
        <f t="shared" ca="1" si="83"/>
        <v>12.680863646005413</v>
      </c>
      <c r="FH61" s="74">
        <f t="shared" ca="1" si="83"/>
        <v>12.479581419091373</v>
      </c>
      <c r="FI61" s="74">
        <f t="shared" ca="1" si="83"/>
        <v>12.297944205300116</v>
      </c>
      <c r="FJ61" s="74">
        <f t="shared" ca="1" si="83"/>
        <v>12.190698029631893</v>
      </c>
      <c r="FK61" s="74">
        <f t="shared" ca="1" si="83"/>
        <v>11.996132725859551</v>
      </c>
      <c r="FL61" s="74">
        <f t="shared" ca="1" si="83"/>
        <v>11.890118642032274</v>
      </c>
      <c r="FM61" s="74">
        <f t="shared" ca="1" si="83"/>
        <v>11.708249760998743</v>
      </c>
      <c r="FN61" s="74">
        <f t="shared" ca="1" si="83"/>
        <v>11.532357062258981</v>
      </c>
      <c r="FO61" s="74">
        <f t="shared" ca="1" si="83"/>
        <v>11.445292243869917</v>
      </c>
      <c r="FP61" s="74">
        <f t="shared" ca="1" si="83"/>
        <v>11.383602433927019</v>
      </c>
      <c r="FQ61" s="74">
        <f t="shared" ca="1" si="83"/>
        <v>11.339298360130796</v>
      </c>
      <c r="FR61" s="74">
        <f t="shared" ca="1" si="83"/>
        <v>11.245193188060794</v>
      </c>
      <c r="FS61" s="74">
        <f t="shared" ca="1" si="83"/>
        <v>11.258778774873194</v>
      </c>
      <c r="FT61" s="74">
        <f t="shared" ca="1" si="83"/>
        <v>11.177313887863921</v>
      </c>
      <c r="FU61" s="74">
        <f t="shared" ca="1" si="83"/>
        <v>11.06843659233299</v>
      </c>
      <c r="FV61" s="74">
        <f t="shared" ca="1" si="83"/>
        <v>11.025948007724841</v>
      </c>
      <c r="FW61" s="74">
        <f t="shared" ca="1" si="83"/>
        <v>10.952994931699752</v>
      </c>
      <c r="FX61" s="74">
        <f t="shared" ca="1" si="83"/>
        <v>10.865583317678002</v>
      </c>
      <c r="FY61" s="74">
        <f t="shared" ca="1" si="83"/>
        <v>10.90049608797527</v>
      </c>
      <c r="FZ61" s="74">
        <f t="shared" ca="1" si="83"/>
        <v>10.874138640486359</v>
      </c>
      <c r="GA61" s="74">
        <f t="shared" ca="1" si="83"/>
        <v>10.938667586365465</v>
      </c>
      <c r="GB61" s="74">
        <f t="shared" ca="1" si="83"/>
        <v>11.003050668623988</v>
      </c>
      <c r="GC61" s="74">
        <f t="shared" ref="GC61:HH61" ca="1" si="84">100*GC39/GC$32</f>
        <v>10.984635831395149</v>
      </c>
      <c r="GD61" s="74">
        <f t="shared" ca="1" si="84"/>
        <v>11.087460196080668</v>
      </c>
      <c r="GE61" s="74">
        <f t="shared" ca="1" si="84"/>
        <v>11.013760817137182</v>
      </c>
      <c r="GF61" s="74">
        <f t="shared" ca="1" si="84"/>
        <v>10.977765478604145</v>
      </c>
      <c r="GG61" s="74">
        <f t="shared" ca="1" si="84"/>
        <v>10.928801970288234</v>
      </c>
      <c r="GH61" s="74">
        <f t="shared" ca="1" si="84"/>
        <v>10.84756199966411</v>
      </c>
      <c r="GI61" s="74">
        <f t="shared" ca="1" si="84"/>
        <v>10.732306392815861</v>
      </c>
      <c r="GJ61" s="74">
        <f t="shared" ca="1" si="84"/>
        <v>10.633636484040441</v>
      </c>
      <c r="GK61" s="74">
        <f t="shared" ca="1" si="84"/>
        <v>10.609752082441643</v>
      </c>
      <c r="GL61" s="74">
        <f t="shared" ca="1" si="84"/>
        <v>10.574656188605108</v>
      </c>
      <c r="GM61" s="74">
        <f t="shared" ca="1" si="84"/>
        <v>10.5155686164351</v>
      </c>
      <c r="GN61" s="74">
        <f t="shared" ca="1" si="84"/>
        <v>10.508529041587446</v>
      </c>
      <c r="GO61" s="74">
        <f t="shared" ca="1" si="84"/>
        <v>10.46359951328866</v>
      </c>
      <c r="GP61" s="74">
        <f t="shared" ca="1" si="84"/>
        <v>10.426339202433345</v>
      </c>
      <c r="GQ61" s="74">
        <f t="shared" ca="1" si="84"/>
        <v>10.387908532344671</v>
      </c>
      <c r="GR61" s="74">
        <f t="shared" ca="1" si="84"/>
        <v>10.355788672892846</v>
      </c>
      <c r="GS61" s="74">
        <f t="shared" ca="1" si="84"/>
        <v>10.325709340824622</v>
      </c>
      <c r="GT61" s="74">
        <f t="shared" ca="1" si="84"/>
        <v>10.305970877475133</v>
      </c>
      <c r="GU61" s="74">
        <f t="shared" ca="1" si="84"/>
        <v>10.287523328410071</v>
      </c>
      <c r="GV61" s="74">
        <f t="shared" ca="1" si="84"/>
        <v>10.270054678926389</v>
      </c>
      <c r="GW61" s="74">
        <f t="shared" ca="1" si="84"/>
        <v>10.251564544898306</v>
      </c>
      <c r="GX61" s="74">
        <f t="shared" ca="1" si="84"/>
        <v>10.23346468867814</v>
      </c>
      <c r="GY61" s="74">
        <f t="shared" ca="1" si="84"/>
        <v>10.215039559258091</v>
      </c>
      <c r="GZ61" s="74">
        <f t="shared" ca="1" si="84"/>
        <v>10.196469072697868</v>
      </c>
      <c r="HA61" s="74">
        <f t="shared" ca="1" si="84"/>
        <v>10.177526109218178</v>
      </c>
      <c r="HB61" s="74">
        <f t="shared" ca="1" si="84"/>
        <v>10.157808753783106</v>
      </c>
      <c r="HC61" s="74">
        <f t="shared" ca="1" si="84"/>
        <v>10.137927241260169</v>
      </c>
      <c r="HD61" s="74">
        <f t="shared" ca="1" si="84"/>
        <v>10.117252070724495</v>
      </c>
      <c r="HE61" s="74">
        <f t="shared" ca="1" si="84"/>
        <v>10.096140399309382</v>
      </c>
      <c r="HF61" s="74">
        <f t="shared" ca="1" si="84"/>
        <v>10.073893400812283</v>
      </c>
      <c r="HG61" s="74">
        <f t="shared" ca="1" si="84"/>
        <v>10.051018197499939</v>
      </c>
      <c r="HH61" s="74">
        <f t="shared" ca="1" si="84"/>
        <v>10.026721457873787</v>
      </c>
      <c r="HI61" s="74">
        <f t="shared" ref="HI61:HT61" ca="1" si="85">100*HI39/HI$32</f>
        <v>10.001287180083104</v>
      </c>
      <c r="HJ61" s="74">
        <f t="shared" ca="1" si="85"/>
        <v>9.9758919544589251</v>
      </c>
      <c r="HK61" s="74">
        <f t="shared" ca="1" si="85"/>
        <v>9.9494449962851181</v>
      </c>
      <c r="HL61" s="74">
        <f t="shared" ca="1" si="85"/>
        <v>9.9216838949317356</v>
      </c>
      <c r="HM61" s="74">
        <f t="shared" ca="1" si="85"/>
        <v>9.8920538820307389</v>
      </c>
      <c r="HN61" s="74">
        <f t="shared" ca="1" si="85"/>
        <v>9.8628798098596313</v>
      </c>
      <c r="HO61" s="74">
        <f t="shared" ca="1" si="85"/>
        <v>9.8338145175306941</v>
      </c>
      <c r="HP61" s="74">
        <f t="shared" ca="1" si="85"/>
        <v>9.809159897971238</v>
      </c>
      <c r="HQ61" s="74">
        <f t="shared" ca="1" si="85"/>
        <v>9.7859569989401383</v>
      </c>
      <c r="HR61" s="74">
        <f t="shared" ca="1" si="85"/>
        <v>9.7629301857521256</v>
      </c>
      <c r="HS61" s="74">
        <f t="shared" ca="1" si="85"/>
        <v>9.7394478129633288</v>
      </c>
      <c r="HT61" s="74">
        <f t="shared" ca="1" si="85"/>
        <v>9.7146429216396353</v>
      </c>
      <c r="HU61" s="74">
        <f t="shared" ref="HU61:IC61" ca="1" si="86">100*HU39/HU$32</f>
        <v>9.6878267301794221</v>
      </c>
      <c r="HV61" s="74">
        <f t="shared" ca="1" si="86"/>
        <v>9.6595459266512336</v>
      </c>
      <c r="HW61" s="74">
        <f t="shared" ca="1" si="86"/>
        <v>9.6302459505774891</v>
      </c>
      <c r="HX61" s="74">
        <f t="shared" ca="1" si="86"/>
        <v>9.6011779771681844</v>
      </c>
      <c r="HY61" s="74">
        <f t="shared" ca="1" si="86"/>
        <v>9.5730074556427667</v>
      </c>
      <c r="HZ61" s="74">
        <f t="shared" ca="1" si="86"/>
        <v>9.5465586026622091</v>
      </c>
      <c r="IA61" s="74">
        <f t="shared" ca="1" si="86"/>
        <v>9.5200405823353726</v>
      </c>
      <c r="IB61" s="74">
        <f t="shared" ca="1" si="86"/>
        <v>9.493217025256298</v>
      </c>
      <c r="IC61" s="74">
        <f t="shared" ca="1" si="86"/>
        <v>9.4660433865168496</v>
      </c>
      <c r="ID61" s="74"/>
    </row>
    <row r="62" spans="1:238">
      <c r="A62" s="74" t="s">
        <v>582</v>
      </c>
      <c r="B62" s="74">
        <f t="shared" ref="B62:AS62" ca="1" si="87">100*B40/B$31</f>
        <v>23.582572298325722</v>
      </c>
      <c r="C62" s="74">
        <f t="shared" ca="1" si="87"/>
        <v>23.337080756979574</v>
      </c>
      <c r="D62" s="74">
        <f t="shared" ca="1" si="87"/>
        <v>23.441672037565603</v>
      </c>
      <c r="E62" s="74">
        <f t="shared" ca="1" si="87"/>
        <v>23.764468124196217</v>
      </c>
      <c r="F62" s="74">
        <f t="shared" ca="1" si="87"/>
        <v>23.070824524312894</v>
      </c>
      <c r="G62" s="74">
        <f t="shared" ca="1" si="87"/>
        <v>23.0130588947505</v>
      </c>
      <c r="H62" s="74">
        <f t="shared" ca="1" si="87"/>
        <v>22.909060032266282</v>
      </c>
      <c r="I62" s="74">
        <f t="shared" ca="1" si="87"/>
        <v>22.859783247920696</v>
      </c>
      <c r="J62" s="74">
        <f t="shared" ca="1" si="87"/>
        <v>22.931903136681296</v>
      </c>
      <c r="K62" s="74">
        <f t="shared" ca="1" si="87"/>
        <v>22.623183828174351</v>
      </c>
      <c r="L62" s="74">
        <f t="shared" ca="1" si="87"/>
        <v>22.028513869518054</v>
      </c>
      <c r="M62" s="74">
        <f t="shared" ca="1" si="87"/>
        <v>21.950485363834748</v>
      </c>
      <c r="N62" s="74">
        <f t="shared" ca="1" si="87"/>
        <v>21.749546279491835</v>
      </c>
      <c r="O62" s="74">
        <f t="shared" ca="1" si="87"/>
        <v>21.408869085508169</v>
      </c>
      <c r="P62" s="74">
        <f t="shared" ca="1" si="87"/>
        <v>21.216348165713491</v>
      </c>
      <c r="Q62" s="74">
        <f t="shared" ca="1" si="87"/>
        <v>21.174558016663283</v>
      </c>
      <c r="R62" s="74">
        <f t="shared" ca="1" si="87"/>
        <v>21.767703862660944</v>
      </c>
      <c r="S62" s="74">
        <f t="shared" ca="1" si="87"/>
        <v>21.893993856610681</v>
      </c>
      <c r="T62" s="74">
        <f t="shared" ca="1" si="87"/>
        <v>22.224358974358974</v>
      </c>
      <c r="U62" s="74">
        <f t="shared" ca="1" si="87"/>
        <v>22.454210164405826</v>
      </c>
      <c r="V62" s="74">
        <f t="shared" ca="1" si="87"/>
        <v>22.900810593403875</v>
      </c>
      <c r="W62" s="74">
        <f t="shared" ca="1" si="87"/>
        <v>22.604273866456808</v>
      </c>
      <c r="X62" s="74">
        <f t="shared" ca="1" si="87"/>
        <v>22.54064802900924</v>
      </c>
      <c r="Y62" s="74">
        <f t="shared" ca="1" si="87"/>
        <v>22.454308093994779</v>
      </c>
      <c r="Z62" s="74">
        <f t="shared" ca="1" si="87"/>
        <v>22.043394671793465</v>
      </c>
      <c r="AA62" s="74">
        <f t="shared" ca="1" si="87"/>
        <v>21.648760999838039</v>
      </c>
      <c r="AB62" s="74">
        <f t="shared" ca="1" si="87"/>
        <v>21.387681543517441</v>
      </c>
      <c r="AC62" s="74">
        <f t="shared" ca="1" si="87"/>
        <v>21.237657033552189</v>
      </c>
      <c r="AD62" s="74">
        <f t="shared" ca="1" si="87"/>
        <v>21.180730161922963</v>
      </c>
      <c r="AE62" s="74">
        <f t="shared" ca="1" si="87"/>
        <v>20.983510871151321</v>
      </c>
      <c r="AF62" s="74">
        <f t="shared" ca="1" si="87"/>
        <v>20.675005900401228</v>
      </c>
      <c r="AG62" s="74">
        <f t="shared" ca="1" si="87"/>
        <v>20.639467726285634</v>
      </c>
      <c r="AH62" s="74">
        <f t="shared" ca="1" si="87"/>
        <v>20.546577083711639</v>
      </c>
      <c r="AI62" s="74">
        <f t="shared" ca="1" si="87"/>
        <v>20.256476239492194</v>
      </c>
      <c r="AJ62" s="74">
        <f t="shared" ca="1" si="87"/>
        <v>20.216274894576429</v>
      </c>
      <c r="AK62" s="74">
        <f t="shared" ca="1" si="87"/>
        <v>20.033105898502161</v>
      </c>
      <c r="AL62" s="74">
        <f t="shared" ca="1" si="87"/>
        <v>19.860682339903427</v>
      </c>
      <c r="AM62" s="74">
        <f t="shared" ca="1" si="87"/>
        <v>19.932849644952146</v>
      </c>
      <c r="AN62" s="74">
        <f t="shared" ca="1" si="87"/>
        <v>19.984255510571302</v>
      </c>
      <c r="AO62" s="74">
        <f t="shared" ca="1" si="87"/>
        <v>20.110870443114649</v>
      </c>
      <c r="AP62" s="74">
        <f t="shared" ca="1" si="87"/>
        <v>20.3885583195928</v>
      </c>
      <c r="AQ62" s="74">
        <f t="shared" ca="1" si="87"/>
        <v>21.037391863873598</v>
      </c>
      <c r="AR62" s="74">
        <f t="shared" ca="1" si="87"/>
        <v>20.731664624540524</v>
      </c>
      <c r="AS62" s="74">
        <f t="shared" ca="1" si="87"/>
        <v>20.394560557341908</v>
      </c>
      <c r="AT62" s="74">
        <f t="shared" ref="AT62:CK62" ca="1" si="88">100*AT40/AT$31</f>
        <v>20.273990141476219</v>
      </c>
      <c r="AU62" s="74">
        <f t="shared" ca="1" si="88"/>
        <v>20.512252964426878</v>
      </c>
      <c r="AV62" s="74">
        <f t="shared" ca="1" si="88"/>
        <v>20.17420106728823</v>
      </c>
      <c r="AW62" s="74">
        <f t="shared" ca="1" si="88"/>
        <v>20.656547183613753</v>
      </c>
      <c r="AX62" s="74">
        <f t="shared" ca="1" si="88"/>
        <v>21.015178816846348</v>
      </c>
      <c r="AY62" s="74">
        <f t="shared" ca="1" si="88"/>
        <v>21.101440576230491</v>
      </c>
      <c r="AZ62" s="74">
        <f t="shared" ca="1" si="88"/>
        <v>21.308261295784689</v>
      </c>
      <c r="BA62" s="74">
        <f t="shared" ca="1" si="88"/>
        <v>21.671662846058897</v>
      </c>
      <c r="BB62" s="74">
        <f t="shared" ca="1" si="88"/>
        <v>21.532216272240454</v>
      </c>
      <c r="BC62" s="74">
        <f t="shared" ca="1" si="88"/>
        <v>21.266905107857383</v>
      </c>
      <c r="BD62" s="74">
        <f t="shared" ca="1" si="88"/>
        <v>21.202428710831619</v>
      </c>
      <c r="BE62" s="74">
        <f t="shared" ca="1" si="88"/>
        <v>20.425857116504599</v>
      </c>
      <c r="BF62" s="74">
        <f t="shared" ca="1" si="88"/>
        <v>20.316777973951538</v>
      </c>
      <c r="BG62" s="74">
        <f t="shared" ca="1" si="88"/>
        <v>20.428471667996806</v>
      </c>
      <c r="BH62" s="74">
        <f t="shared" ca="1" si="88"/>
        <v>20.461278554464656</v>
      </c>
      <c r="BI62" s="74">
        <f t="shared" ca="1" si="88"/>
        <v>20.797377428530105</v>
      </c>
      <c r="BJ62" s="74">
        <f t="shared" ca="1" si="88"/>
        <v>20.698784927426601</v>
      </c>
      <c r="BK62" s="74">
        <f t="shared" ca="1" si="88"/>
        <v>20.966727979696852</v>
      </c>
      <c r="BL62" s="74">
        <f t="shared" ca="1" si="88"/>
        <v>21.140694811707849</v>
      </c>
      <c r="BM62" s="74">
        <f t="shared" ca="1" si="88"/>
        <v>21.120136810602819</v>
      </c>
      <c r="BN62" s="74">
        <f t="shared" ca="1" si="88"/>
        <v>21.003127842232526</v>
      </c>
      <c r="BO62" s="74">
        <f t="shared" ca="1" si="88"/>
        <v>21.285723714606295</v>
      </c>
      <c r="BP62" s="74">
        <f t="shared" ca="1" si="88"/>
        <v>21.563903899993491</v>
      </c>
      <c r="BQ62" s="74">
        <f t="shared" ca="1" si="88"/>
        <v>21.392992098935071</v>
      </c>
      <c r="BR62" s="74">
        <f t="shared" ca="1" si="88"/>
        <v>21.360806403794843</v>
      </c>
      <c r="BS62" s="74">
        <f t="shared" ca="1" si="88"/>
        <v>21.330781074445508</v>
      </c>
      <c r="BT62" s="74">
        <f t="shared" ca="1" si="88"/>
        <v>21.213610121606681</v>
      </c>
      <c r="BU62" s="74">
        <f t="shared" ca="1" si="88"/>
        <v>21.08626198083067</v>
      </c>
      <c r="BV62" s="74">
        <f t="shared" ca="1" si="88"/>
        <v>20.83218354555131</v>
      </c>
      <c r="BW62" s="74">
        <f t="shared" ca="1" si="88"/>
        <v>20.624277456647402</v>
      </c>
      <c r="BX62" s="74">
        <f t="shared" ca="1" si="88"/>
        <v>20.409631256152039</v>
      </c>
      <c r="BY62" s="74">
        <f t="shared" ca="1" si="88"/>
        <v>20.555607000648212</v>
      </c>
      <c r="BZ62" s="74">
        <f t="shared" ca="1" si="88"/>
        <v>20.260192695008435</v>
      </c>
      <c r="CA62" s="74">
        <f t="shared" ca="1" si="88"/>
        <v>20.415144766146994</v>
      </c>
      <c r="CB62" s="74">
        <f t="shared" ca="1" si="88"/>
        <v>20.448080907398953</v>
      </c>
      <c r="CC62" s="74">
        <f t="shared" ca="1" si="88"/>
        <v>20.540437082405347</v>
      </c>
      <c r="CD62" s="74">
        <f t="shared" ca="1" si="88"/>
        <v>20.646380710746335</v>
      </c>
      <c r="CE62" s="74">
        <f t="shared" ca="1" si="88"/>
        <v>20.649328859060404</v>
      </c>
      <c r="CF62" s="74">
        <f t="shared" ca="1" si="88"/>
        <v>20.658010673139263</v>
      </c>
      <c r="CG62" s="74">
        <f t="shared" ca="1" si="88"/>
        <v>21.125118657051978</v>
      </c>
      <c r="CH62" s="74">
        <f t="shared" ca="1" si="88"/>
        <v>21.278499469777309</v>
      </c>
      <c r="CI62" s="74">
        <f t="shared" ca="1" si="88"/>
        <v>21.162414924349996</v>
      </c>
      <c r="CJ62" s="74">
        <f t="shared" ca="1" si="88"/>
        <v>21.049324030358207</v>
      </c>
      <c r="CK62" s="74">
        <f t="shared" ca="1" si="88"/>
        <v>20.892329794875888</v>
      </c>
      <c r="CL62" s="74">
        <f t="shared" ref="CL62:EC62" ca="1" si="89">100*CL40/CL$31</f>
        <v>20.845185522779776</v>
      </c>
      <c r="CM62" s="74">
        <f t="shared" ca="1" si="89"/>
        <v>20.628052172837979</v>
      </c>
      <c r="CN62" s="74">
        <f t="shared" ca="1" si="89"/>
        <v>20.619498675113451</v>
      </c>
      <c r="CO62" s="74">
        <f t="shared" ca="1" si="89"/>
        <v>20.398754640162853</v>
      </c>
      <c r="CP62" s="74">
        <f t="shared" ca="1" si="89"/>
        <v>20.087673675607402</v>
      </c>
      <c r="CQ62" s="74">
        <f t="shared" ca="1" si="89"/>
        <v>19.960639750914247</v>
      </c>
      <c r="CR62" s="74">
        <f t="shared" ca="1" si="89"/>
        <v>19.868935354034377</v>
      </c>
      <c r="CS62" s="74">
        <f t="shared" ca="1" si="89"/>
        <v>19.695738340676105</v>
      </c>
      <c r="CT62" s="74">
        <f t="shared" ca="1" si="89"/>
        <v>19.300982334837052</v>
      </c>
      <c r="CU62" s="74">
        <f t="shared" ca="1" si="89"/>
        <v>19.172335757358319</v>
      </c>
      <c r="CV62" s="74">
        <f t="shared" ca="1" si="89"/>
        <v>19.415913028058544</v>
      </c>
      <c r="CW62" s="74">
        <f t="shared" ca="1" si="89"/>
        <v>19.085751076415434</v>
      </c>
      <c r="CX62" s="74">
        <f t="shared" ca="1" si="89"/>
        <v>19.111176103053587</v>
      </c>
      <c r="CY62" s="74">
        <f t="shared" ca="1" si="89"/>
        <v>19.165017807677089</v>
      </c>
      <c r="CZ62" s="74">
        <f t="shared" ca="1" si="89"/>
        <v>18.946779294815894</v>
      </c>
      <c r="DA62" s="74">
        <f t="shared" ca="1" si="89"/>
        <v>18.675861359133364</v>
      </c>
      <c r="DB62" s="74">
        <f t="shared" ca="1" si="89"/>
        <v>18.698608375166803</v>
      </c>
      <c r="DC62" s="74">
        <f t="shared" ca="1" si="89"/>
        <v>18.52031670152375</v>
      </c>
      <c r="DD62" s="74">
        <f t="shared" ca="1" si="89"/>
        <v>18.406424477949678</v>
      </c>
      <c r="DE62" s="74">
        <f t="shared" ca="1" si="89"/>
        <v>18.350323252378995</v>
      </c>
      <c r="DF62" s="74">
        <f t="shared" ca="1" si="89"/>
        <v>18.128116517392705</v>
      </c>
      <c r="DG62" s="74">
        <f t="shared" ca="1" si="89"/>
        <v>18.107010377048411</v>
      </c>
      <c r="DH62" s="74">
        <f t="shared" ca="1" si="89"/>
        <v>17.95262501731542</v>
      </c>
      <c r="DI62" s="74">
        <f t="shared" ca="1" si="89"/>
        <v>17.965069188560218</v>
      </c>
      <c r="DJ62" s="74">
        <f t="shared" ca="1" si="89"/>
        <v>17.684542942536513</v>
      </c>
      <c r="DK62" s="74">
        <f t="shared" ca="1" si="89"/>
        <v>17.879081797607498</v>
      </c>
      <c r="DL62" s="74">
        <f t="shared" ca="1" si="89"/>
        <v>17.841049873370537</v>
      </c>
      <c r="DM62" s="74">
        <f t="shared" ca="1" si="89"/>
        <v>17.72649020873682</v>
      </c>
      <c r="DN62" s="74">
        <f t="shared" ca="1" si="89"/>
        <v>17.726949337920637</v>
      </c>
      <c r="DO62" s="74">
        <f t="shared" ca="1" si="89"/>
        <v>17.7988702463199</v>
      </c>
      <c r="DP62" s="74">
        <f t="shared" ca="1" si="89"/>
        <v>17.914872080893215</v>
      </c>
      <c r="DQ62" s="74">
        <f t="shared" ca="1" si="89"/>
        <v>18.004121461906784</v>
      </c>
      <c r="DR62" s="74">
        <f t="shared" ca="1" si="89"/>
        <v>17.901808475542094</v>
      </c>
      <c r="DS62" s="74">
        <f t="shared" ca="1" si="89"/>
        <v>17.790333440674491</v>
      </c>
      <c r="DT62" s="74">
        <f t="shared" ca="1" si="89"/>
        <v>17.755189054051435</v>
      </c>
      <c r="DU62" s="74">
        <f t="shared" ca="1" si="89"/>
        <v>17.829293993677556</v>
      </c>
      <c r="DV62" s="74">
        <f t="shared" ca="1" si="89"/>
        <v>18.193623542667265</v>
      </c>
      <c r="DW62" s="74">
        <f t="shared" ca="1" si="89"/>
        <v>18.371737530430845</v>
      </c>
      <c r="DX62" s="74">
        <f t="shared" ca="1" si="89"/>
        <v>18.428130573879564</v>
      </c>
      <c r="DY62" s="74">
        <f t="shared" ca="1" si="89"/>
        <v>18.686153297749595</v>
      </c>
      <c r="DZ62" s="74">
        <f t="shared" ca="1" si="89"/>
        <v>18.897951617388081</v>
      </c>
      <c r="EA62" s="74">
        <f t="shared" ca="1" si="89"/>
        <v>19.034810707597398</v>
      </c>
      <c r="EB62" s="74">
        <f t="shared" ca="1" si="89"/>
        <v>19.108268665678079</v>
      </c>
      <c r="EC62" s="74">
        <f t="shared" ca="1" si="89"/>
        <v>19.346971955019644</v>
      </c>
      <c r="ED62" s="74">
        <f t="shared" ref="ED62:EV62" ca="1" si="90">100*ED40/ED$31</f>
        <v>19.425045826440737</v>
      </c>
      <c r="EE62" s="74">
        <f t="shared" ca="1" si="90"/>
        <v>19.441522509701315</v>
      </c>
      <c r="EF62" s="74">
        <f t="shared" ca="1" si="90"/>
        <v>19.202406784642914</v>
      </c>
      <c r="EG62" s="74">
        <f t="shared" ca="1" si="90"/>
        <v>19.132828630419823</v>
      </c>
      <c r="EH62" s="74">
        <f t="shared" ca="1" si="90"/>
        <v>19.188436435630276</v>
      </c>
      <c r="EI62" s="74">
        <f t="shared" ca="1" si="90"/>
        <v>19.170864646130976</v>
      </c>
      <c r="EJ62" s="74">
        <f t="shared" ca="1" si="90"/>
        <v>19.159087399315631</v>
      </c>
      <c r="EK62" s="74">
        <f t="shared" ca="1" si="90"/>
        <v>19.083402542643579</v>
      </c>
      <c r="EL62" s="74">
        <f t="shared" ca="1" si="90"/>
        <v>19.017654941111015</v>
      </c>
      <c r="EM62" s="74">
        <f t="shared" ca="1" si="90"/>
        <v>19</v>
      </c>
      <c r="EN62" s="74">
        <f t="shared" ca="1" si="90"/>
        <v>18.984394616104513</v>
      </c>
      <c r="EO62" s="74">
        <f t="shared" ca="1" si="90"/>
        <v>18.969720153311883</v>
      </c>
      <c r="EP62" s="74">
        <f t="shared" ca="1" si="90"/>
        <v>18.970295282970323</v>
      </c>
      <c r="EQ62" s="74">
        <f t="shared" ca="1" si="90"/>
        <v>18.988639834761234</v>
      </c>
      <c r="ER62" s="74">
        <f t="shared" ca="1" si="90"/>
        <v>18.970254191454842</v>
      </c>
      <c r="ES62" s="74">
        <f t="shared" ca="1" si="90"/>
        <v>19.05436981734249</v>
      </c>
      <c r="ET62" s="74">
        <f t="shared" ca="1" si="90"/>
        <v>19.137705333389636</v>
      </c>
      <c r="EU62" s="74">
        <f t="shared" ca="1" si="90"/>
        <v>19.261736566915118</v>
      </c>
      <c r="EV62" s="74">
        <f t="shared" ca="1" si="90"/>
        <v>19.32576539387685</v>
      </c>
      <c r="EW62" s="74">
        <f t="shared" ref="EW62:GB62" ca="1" si="91">100*EW40/EW$31</f>
        <v>19.513673670946428</v>
      </c>
      <c r="EX62" s="74">
        <f t="shared" ca="1" si="91"/>
        <v>19.857347621322777</v>
      </c>
      <c r="EY62" s="74">
        <f t="shared" ca="1" si="91"/>
        <v>20.06740692710866</v>
      </c>
      <c r="EZ62" s="74">
        <f t="shared" ca="1" si="91"/>
        <v>20.407544219154442</v>
      </c>
      <c r="FA62" s="74">
        <f t="shared" ca="1" si="91"/>
        <v>20.742470551873346</v>
      </c>
      <c r="FB62" s="74">
        <f t="shared" ca="1" si="91"/>
        <v>20.978151377262147</v>
      </c>
      <c r="FC62" s="74">
        <f t="shared" ca="1" si="91"/>
        <v>21.372684265897483</v>
      </c>
      <c r="FD62" s="74">
        <f t="shared" ca="1" si="91"/>
        <v>21.421190959966161</v>
      </c>
      <c r="FE62" s="74">
        <f t="shared" ca="1" si="91"/>
        <v>21.313918512441891</v>
      </c>
      <c r="FF62" s="74">
        <f t="shared" ca="1" si="91"/>
        <v>21.274471178012963</v>
      </c>
      <c r="FG62" s="74">
        <f t="shared" ca="1" si="91"/>
        <v>21.202457440322657</v>
      </c>
      <c r="FH62" s="74">
        <f t="shared" ca="1" si="91"/>
        <v>20.941120299206229</v>
      </c>
      <c r="FI62" s="74">
        <f t="shared" ca="1" si="91"/>
        <v>20.760721221983101</v>
      </c>
      <c r="FJ62" s="74">
        <f t="shared" ca="1" si="91"/>
        <v>20.646613196561514</v>
      </c>
      <c r="FK62" s="74">
        <f t="shared" ca="1" si="91"/>
        <v>20.447593603593138</v>
      </c>
      <c r="FL62" s="74">
        <f t="shared" ca="1" si="91"/>
        <v>20.122627774677877</v>
      </c>
      <c r="FM62" s="74">
        <f t="shared" ca="1" si="91"/>
        <v>19.823378596524545</v>
      </c>
      <c r="FN62" s="74">
        <f t="shared" ca="1" si="91"/>
        <v>19.630082772568947</v>
      </c>
      <c r="FO62" s="74">
        <f t="shared" ca="1" si="91"/>
        <v>19.384236300712594</v>
      </c>
      <c r="FP62" s="74">
        <f t="shared" ca="1" si="91"/>
        <v>19.31205865708732</v>
      </c>
      <c r="FQ62" s="74">
        <f t="shared" ca="1" si="91"/>
        <v>19.149820586958782</v>
      </c>
      <c r="FR62" s="74">
        <f t="shared" ca="1" si="91"/>
        <v>18.859839706450369</v>
      </c>
      <c r="FS62" s="74">
        <f t="shared" ca="1" si="91"/>
        <v>18.824491071589563</v>
      </c>
      <c r="FT62" s="74">
        <f t="shared" ca="1" si="91"/>
        <v>18.601435125558648</v>
      </c>
      <c r="FU62" s="74">
        <f t="shared" ca="1" si="91"/>
        <v>18.371958251137091</v>
      </c>
      <c r="FV62" s="74">
        <f t="shared" ca="1" si="91"/>
        <v>18.354197241403504</v>
      </c>
      <c r="FW62" s="74">
        <f t="shared" ca="1" si="91"/>
        <v>18.081809730399751</v>
      </c>
      <c r="FX62" s="74">
        <f t="shared" ca="1" si="91"/>
        <v>18.001896183929841</v>
      </c>
      <c r="FY62" s="74">
        <f t="shared" ca="1" si="91"/>
        <v>17.872578972447236</v>
      </c>
      <c r="FZ62" s="74">
        <f t="shared" ca="1" si="91"/>
        <v>17.74306637581801</v>
      </c>
      <c r="GA62" s="74">
        <f t="shared" ca="1" si="91"/>
        <v>17.768216318264887</v>
      </c>
      <c r="GB62" s="74">
        <f t="shared" ca="1" si="91"/>
        <v>17.767618964492041</v>
      </c>
      <c r="GC62" s="74">
        <f t="shared" ref="GC62:HH62" ca="1" si="92">100*GC40/GC$31</f>
        <v>17.727629342283048</v>
      </c>
      <c r="GD62" s="74">
        <f t="shared" ca="1" si="92"/>
        <v>17.723299889728452</v>
      </c>
      <c r="GE62" s="74">
        <f t="shared" ca="1" si="92"/>
        <v>17.58624944342219</v>
      </c>
      <c r="GF62" s="74">
        <f t="shared" ca="1" si="92"/>
        <v>17.556224600523418</v>
      </c>
      <c r="GG62" s="74">
        <f t="shared" ca="1" si="92"/>
        <v>17.505479683021413</v>
      </c>
      <c r="GH62" s="74">
        <f t="shared" ca="1" si="92"/>
        <v>17.463183492845438</v>
      </c>
      <c r="GI62" s="74">
        <f t="shared" ca="1" si="92"/>
        <v>17.356178747978987</v>
      </c>
      <c r="GJ62" s="74">
        <f t="shared" ca="1" si="92"/>
        <v>17.216064855703209</v>
      </c>
      <c r="GK62" s="74">
        <f t="shared" ca="1" si="92"/>
        <v>17.240492542280581</v>
      </c>
      <c r="GL62" s="74">
        <f t="shared" ca="1" si="92"/>
        <v>17.248640287410808</v>
      </c>
      <c r="GM62" s="74">
        <f t="shared" ca="1" si="92"/>
        <v>17.179194489488975</v>
      </c>
      <c r="GN62" s="74">
        <f t="shared" ca="1" si="92"/>
        <v>17.194927150394502</v>
      </c>
      <c r="GO62" s="74">
        <f t="shared" ca="1" si="92"/>
        <v>17.206687399131958</v>
      </c>
      <c r="GP62" s="74">
        <f t="shared" ca="1" si="92"/>
        <v>17.194406530069042</v>
      </c>
      <c r="GQ62" s="74">
        <f t="shared" ca="1" si="92"/>
        <v>17.111389586225769</v>
      </c>
      <c r="GR62" s="74">
        <f t="shared" ca="1" si="92"/>
        <v>17.021510845480847</v>
      </c>
      <c r="GS62" s="74">
        <f t="shared" ca="1" si="92"/>
        <v>16.906484427509987</v>
      </c>
      <c r="GT62" s="74">
        <f t="shared" ca="1" si="92"/>
        <v>16.765454814419716</v>
      </c>
      <c r="GU62" s="74">
        <f t="shared" ca="1" si="92"/>
        <v>16.685249046637711</v>
      </c>
      <c r="GV62" s="74">
        <f t="shared" ca="1" si="92"/>
        <v>16.632109205250703</v>
      </c>
      <c r="GW62" s="74">
        <f t="shared" ca="1" si="92"/>
        <v>16.586668760255677</v>
      </c>
      <c r="GX62" s="74">
        <f t="shared" ca="1" si="92"/>
        <v>16.599069639515552</v>
      </c>
      <c r="GY62" s="74">
        <f t="shared" ca="1" si="92"/>
        <v>16.553840342854517</v>
      </c>
      <c r="GZ62" s="74">
        <f t="shared" ca="1" si="92"/>
        <v>16.510083783820701</v>
      </c>
      <c r="HA62" s="74">
        <f t="shared" ca="1" si="92"/>
        <v>16.45985764688799</v>
      </c>
      <c r="HB62" s="74">
        <f t="shared" ca="1" si="92"/>
        <v>16.474934918708897</v>
      </c>
      <c r="HC62" s="74">
        <f t="shared" ca="1" si="92"/>
        <v>16.421880804427342</v>
      </c>
      <c r="HD62" s="74">
        <f t="shared" ca="1" si="92"/>
        <v>16.374249316602747</v>
      </c>
      <c r="HE62" s="74">
        <f t="shared" ca="1" si="92"/>
        <v>16.331746819280667</v>
      </c>
      <c r="HF62" s="74">
        <f t="shared" ca="1" si="92"/>
        <v>16.354627661417013</v>
      </c>
      <c r="HG62" s="74">
        <f t="shared" ca="1" si="92"/>
        <v>16.313881234051429</v>
      </c>
      <c r="HH62" s="74">
        <f t="shared" ca="1" si="92"/>
        <v>16.269647731633981</v>
      </c>
      <c r="HI62" s="74">
        <f t="shared" ref="HI62:HT62" ca="1" si="93">100*HI40/HI$31</f>
        <v>16.224891687892459</v>
      </c>
      <c r="HJ62" s="74">
        <f t="shared" ca="1" si="93"/>
        <v>16.239187241965233</v>
      </c>
      <c r="HK62" s="74">
        <f t="shared" ca="1" si="93"/>
        <v>16.193749669796322</v>
      </c>
      <c r="HL62" s="74">
        <f t="shared" ca="1" si="93"/>
        <v>16.147881044761355</v>
      </c>
      <c r="HM62" s="74">
        <f t="shared" ca="1" si="93"/>
        <v>16.099190109240254</v>
      </c>
      <c r="HN62" s="74">
        <f t="shared" ca="1" si="93"/>
        <v>16.109747582196146</v>
      </c>
      <c r="HO62" s="74">
        <f t="shared" ca="1" si="93"/>
        <v>16.063038556292579</v>
      </c>
      <c r="HP62" s="74">
        <f t="shared" ca="1" si="93"/>
        <v>16.022975249907933</v>
      </c>
      <c r="HQ62" s="74">
        <f t="shared" ca="1" si="93"/>
        <v>15.984952316547322</v>
      </c>
      <c r="HR62" s="74">
        <f t="shared" ca="1" si="93"/>
        <v>16.002366713833862</v>
      </c>
      <c r="HS62" s="74">
        <f t="shared" ca="1" si="93"/>
        <v>15.964233562867774</v>
      </c>
      <c r="HT62" s="74">
        <f t="shared" ca="1" si="93"/>
        <v>15.923032479578799</v>
      </c>
      <c r="HU62" s="74">
        <f t="shared" ref="HU62:IC62" ca="1" si="94">100*HU40/HU$31</f>
        <v>15.877884302805512</v>
      </c>
      <c r="HV62" s="74">
        <f t="shared" ca="1" si="94"/>
        <v>15.885271558420555</v>
      </c>
      <c r="HW62" s="74">
        <f t="shared" ca="1" si="94"/>
        <v>15.835839737461974</v>
      </c>
      <c r="HX62" s="74">
        <f t="shared" ca="1" si="94"/>
        <v>15.78738379910663</v>
      </c>
      <c r="HY62" s="74">
        <f t="shared" ca="1" si="94"/>
        <v>15.740947673180125</v>
      </c>
      <c r="HZ62" s="74">
        <f t="shared" ca="1" si="94"/>
        <v>15.75263617745836</v>
      </c>
      <c r="IA62" s="74">
        <f t="shared" ca="1" si="94"/>
        <v>15.7098046604538</v>
      </c>
      <c r="IB62" s="74">
        <f t="shared" ca="1" si="94"/>
        <v>15.667361920833185</v>
      </c>
      <c r="IC62" s="74">
        <f t="shared" ca="1" si="94"/>
        <v>15.623830801661139</v>
      </c>
      <c r="ID62" s="74"/>
    </row>
    <row r="63" spans="1:238">
      <c r="A63" s="74" t="s">
        <v>581</v>
      </c>
      <c r="B63" s="74">
        <f t="shared" ref="B63:AS63" ca="1" si="95">100*B41/B$31</f>
        <v>12.709284627092845</v>
      </c>
      <c r="C63" s="74">
        <f t="shared" ca="1" si="95"/>
        <v>12.347760914371371</v>
      </c>
      <c r="D63" s="74">
        <f t="shared" ca="1" si="95"/>
        <v>12.190406039959489</v>
      </c>
      <c r="E63" s="74">
        <f t="shared" ca="1" si="95"/>
        <v>12.263457652030132</v>
      </c>
      <c r="F63" s="74">
        <f t="shared" ca="1" si="95"/>
        <v>11.742424242424244</v>
      </c>
      <c r="G63" s="74">
        <f t="shared" ca="1" si="95"/>
        <v>11.614632880740295</v>
      </c>
      <c r="H63" s="74">
        <f t="shared" ca="1" si="95"/>
        <v>11.513967903540799</v>
      </c>
      <c r="I63" s="74">
        <f t="shared" ca="1" si="95"/>
        <v>11.316474838276063</v>
      </c>
      <c r="J63" s="74">
        <f t="shared" ca="1" si="95"/>
        <v>11.490329920364051</v>
      </c>
      <c r="K63" s="74">
        <f t="shared" ca="1" si="95"/>
        <v>11.386607706885657</v>
      </c>
      <c r="L63" s="74">
        <f t="shared" ca="1" si="95"/>
        <v>10.754687742135443</v>
      </c>
      <c r="M63" s="74">
        <f t="shared" ca="1" si="95"/>
        <v>10.700579426593421</v>
      </c>
      <c r="N63" s="74">
        <f t="shared" ca="1" si="95"/>
        <v>10.627949183303086</v>
      </c>
      <c r="O63" s="74">
        <f t="shared" ca="1" si="95"/>
        <v>10.361411698139896</v>
      </c>
      <c r="P63" s="74">
        <f t="shared" ca="1" si="95"/>
        <v>10.057190682103501</v>
      </c>
      <c r="Q63" s="74">
        <f t="shared" ca="1" si="95"/>
        <v>9.997967892704736</v>
      </c>
      <c r="R63" s="74">
        <f t="shared" ca="1" si="95"/>
        <v>10.240075107296136</v>
      </c>
      <c r="S63" s="74">
        <f t="shared" ca="1" si="95"/>
        <v>10.12352133847461</v>
      </c>
      <c r="T63" s="74">
        <f t="shared" ca="1" si="95"/>
        <v>10.282051282051283</v>
      </c>
      <c r="U63" s="74">
        <f t="shared" ca="1" si="95"/>
        <v>10.464462086641245</v>
      </c>
      <c r="V63" s="74">
        <f t="shared" ca="1" si="95"/>
        <v>10.43252273992946</v>
      </c>
      <c r="W63" s="74">
        <f t="shared" ca="1" si="95"/>
        <v>10.254858042254373</v>
      </c>
      <c r="X63" s="74">
        <f t="shared" ca="1" si="95"/>
        <v>10.299450228096854</v>
      </c>
      <c r="Y63" s="74">
        <f t="shared" ca="1" si="95"/>
        <v>10.262231808377797</v>
      </c>
      <c r="Z63" s="74">
        <f t="shared" ca="1" si="95"/>
        <v>9.9752815160670139</v>
      </c>
      <c r="AA63" s="74">
        <f t="shared" ca="1" si="95"/>
        <v>9.8526156670085836</v>
      </c>
      <c r="AB63" s="74">
        <f t="shared" ca="1" si="95"/>
        <v>9.8006996713664805</v>
      </c>
      <c r="AC63" s="74">
        <f t="shared" ca="1" si="95"/>
        <v>9.8330145272191487</v>
      </c>
      <c r="AD63" s="74">
        <f t="shared" ca="1" si="95"/>
        <v>9.765664286432667</v>
      </c>
      <c r="AE63" s="74">
        <f t="shared" ca="1" si="95"/>
        <v>9.6745950678534935</v>
      </c>
      <c r="AF63" s="74">
        <f t="shared" ca="1" si="95"/>
        <v>9.5303280623082376</v>
      </c>
      <c r="AG63" s="74">
        <f t="shared" ca="1" si="95"/>
        <v>9.5319502841565402</v>
      </c>
      <c r="AH63" s="74">
        <f t="shared" ca="1" si="95"/>
        <v>9.4788451062284356</v>
      </c>
      <c r="AI63" s="74">
        <f t="shared" ca="1" si="95"/>
        <v>9.3069137073254424</v>
      </c>
      <c r="AJ63" s="74">
        <f t="shared" ca="1" si="95"/>
        <v>9.2730992442904263</v>
      </c>
      <c r="AK63" s="74">
        <f t="shared" ca="1" si="95"/>
        <v>9.1969800960878523</v>
      </c>
      <c r="AL63" s="74">
        <f t="shared" ca="1" si="95"/>
        <v>9.1704266603340461</v>
      </c>
      <c r="AM63" s="74">
        <f t="shared" ca="1" si="95"/>
        <v>9.1694967582587221</v>
      </c>
      <c r="AN63" s="74">
        <f t="shared" ca="1" si="95"/>
        <v>9.1355525566051892</v>
      </c>
      <c r="AO63" s="74">
        <f t="shared" ca="1" si="95"/>
        <v>9.1523183670472488</v>
      </c>
      <c r="AP63" s="74">
        <f t="shared" ca="1" si="95"/>
        <v>9.359093841852463</v>
      </c>
      <c r="AQ63" s="74">
        <f t="shared" ca="1" si="95"/>
        <v>9.8841781654393355</v>
      </c>
      <c r="AR63" s="74">
        <f t="shared" ca="1" si="95"/>
        <v>9.6656747768247868</v>
      </c>
      <c r="AS63" s="74">
        <f t="shared" ca="1" si="95"/>
        <v>9.5726152197213299</v>
      </c>
      <c r="AT63" s="74">
        <f t="shared" ref="AT63:CK63" ca="1" si="96">100*AT41/AT$31</f>
        <v>9.5128352858331731</v>
      </c>
      <c r="AU63" s="74">
        <f t="shared" ca="1" si="96"/>
        <v>9.8624505928853736</v>
      </c>
      <c r="AV63" s="74">
        <f t="shared" ca="1" si="96"/>
        <v>9.7344047107894252</v>
      </c>
      <c r="AW63" s="74">
        <f t="shared" ca="1" si="96"/>
        <v>10.037186052182394</v>
      </c>
      <c r="AX63" s="74">
        <f t="shared" ca="1" si="96"/>
        <v>10.22814036587973</v>
      </c>
      <c r="AY63" s="74">
        <f t="shared" ca="1" si="96"/>
        <v>10.291116446578631</v>
      </c>
      <c r="AZ63" s="74">
        <f t="shared" ca="1" si="96"/>
        <v>10.441731277663903</v>
      </c>
      <c r="BA63" s="74">
        <f t="shared" ca="1" si="96"/>
        <v>10.700640686533827</v>
      </c>
      <c r="BB63" s="74">
        <f t="shared" ca="1" si="96"/>
        <v>10.666781827604076</v>
      </c>
      <c r="BC63" s="74">
        <f t="shared" ca="1" si="96"/>
        <v>10.626466972169442</v>
      </c>
      <c r="BD63" s="74">
        <f t="shared" ca="1" si="96"/>
        <v>10.690664642740975</v>
      </c>
      <c r="BE63" s="74">
        <f t="shared" ca="1" si="96"/>
        <v>10.124647534719477</v>
      </c>
      <c r="BF63" s="74">
        <f t="shared" ca="1" si="96"/>
        <v>10.040684731711062</v>
      </c>
      <c r="BG63" s="74">
        <f t="shared" ca="1" si="96"/>
        <v>10.18306065442937</v>
      </c>
      <c r="BH63" s="74">
        <f t="shared" ca="1" si="96"/>
        <v>10.13637587836349</v>
      </c>
      <c r="BI63" s="74">
        <f t="shared" ca="1" si="96"/>
        <v>10.425203683170226</v>
      </c>
      <c r="BJ63" s="74">
        <f t="shared" ca="1" si="96"/>
        <v>10.278473831024538</v>
      </c>
      <c r="BK63" s="74">
        <f t="shared" ca="1" si="96"/>
        <v>10.414677873757247</v>
      </c>
      <c r="BL63" s="74">
        <f t="shared" ca="1" si="96"/>
        <v>10.556670010030089</v>
      </c>
      <c r="BM63" s="74">
        <f t="shared" ca="1" si="96"/>
        <v>10.494813348034471</v>
      </c>
      <c r="BN63" s="74">
        <f t="shared" ca="1" si="96"/>
        <v>10.293041105614588</v>
      </c>
      <c r="BO63" s="74">
        <f t="shared" ca="1" si="96"/>
        <v>10.511957406551822</v>
      </c>
      <c r="BP63" s="74">
        <f t="shared" ca="1" si="96"/>
        <v>10.745057186882827</v>
      </c>
      <c r="BQ63" s="74">
        <f t="shared" ca="1" si="96"/>
        <v>10.51614565441429</v>
      </c>
      <c r="BR63" s="74">
        <f t="shared" ca="1" si="96"/>
        <v>10.420990216424549</v>
      </c>
      <c r="BS63" s="74">
        <f t="shared" ca="1" si="96"/>
        <v>10.428196912321585</v>
      </c>
      <c r="BT63" s="74">
        <f t="shared" ca="1" si="96"/>
        <v>10.320189984850344</v>
      </c>
      <c r="BU63" s="74">
        <f t="shared" ca="1" si="96"/>
        <v>10.257587859424921</v>
      </c>
      <c r="BV63" s="74">
        <f t="shared" ca="1" si="96"/>
        <v>9.9696456025545004</v>
      </c>
      <c r="BW63" s="74">
        <f t="shared" ca="1" si="96"/>
        <v>9.7668593448940264</v>
      </c>
      <c r="BX63" s="74">
        <f t="shared" ca="1" si="96"/>
        <v>9.6047550541379572</v>
      </c>
      <c r="BY63" s="74">
        <f t="shared" ca="1" si="96"/>
        <v>9.7342346513566067</v>
      </c>
      <c r="BZ63" s="74">
        <f t="shared" ca="1" si="96"/>
        <v>9.4333460345109135</v>
      </c>
      <c r="CA63" s="74">
        <f t="shared" ca="1" si="96"/>
        <v>9.5198218262806229</v>
      </c>
      <c r="CB63" s="74">
        <f t="shared" ca="1" si="96"/>
        <v>9.5059170558696504</v>
      </c>
      <c r="CC63" s="74">
        <f t="shared" ca="1" si="96"/>
        <v>9.4097995545657014</v>
      </c>
      <c r="CD63" s="74">
        <f t="shared" ca="1" si="96"/>
        <v>9.4283719583837087</v>
      </c>
      <c r="CE63" s="74">
        <f t="shared" ca="1" si="96"/>
        <v>9.4614093959731544</v>
      </c>
      <c r="CF63" s="74">
        <f t="shared" ca="1" si="96"/>
        <v>9.3464780302904362</v>
      </c>
      <c r="CG63" s="74">
        <f t="shared" ca="1" si="96"/>
        <v>9.4875680716771882</v>
      </c>
      <c r="CH63" s="74">
        <f t="shared" ca="1" si="96"/>
        <v>9.633483563096501</v>
      </c>
      <c r="CI63" s="74">
        <f t="shared" ca="1" si="96"/>
        <v>9.5741729096280341</v>
      </c>
      <c r="CJ63" s="74">
        <f t="shared" ca="1" si="96"/>
        <v>9.4474612868399426</v>
      </c>
      <c r="CK63" s="74">
        <f t="shared" ca="1" si="96"/>
        <v>9.2170165216697271</v>
      </c>
      <c r="CL63" s="74">
        <f t="shared" ref="CL63:EC63" ca="1" si="97">100*CL41/CL$31</f>
        <v>9.1197686662161512</v>
      </c>
      <c r="CM63" s="74">
        <f t="shared" ca="1" si="97"/>
        <v>8.9772516535822469</v>
      </c>
      <c r="CN63" s="74">
        <f t="shared" ca="1" si="97"/>
        <v>9.0488228306886374</v>
      </c>
      <c r="CO63" s="74">
        <f t="shared" ca="1" si="97"/>
        <v>8.957011136390852</v>
      </c>
      <c r="CP63" s="74">
        <f t="shared" ca="1" si="97"/>
        <v>8.6232260940634511</v>
      </c>
      <c r="CQ63" s="74">
        <f t="shared" ca="1" si="97"/>
        <v>8.4697968834907265</v>
      </c>
      <c r="CR63" s="74">
        <f t="shared" ca="1" si="97"/>
        <v>8.4087705787477667</v>
      </c>
      <c r="CS63" s="74">
        <f t="shared" ca="1" si="97"/>
        <v>8.3393929024623237</v>
      </c>
      <c r="CT63" s="74">
        <f t="shared" ca="1" si="97"/>
        <v>7.9682954593363968</v>
      </c>
      <c r="CU63" s="74">
        <f t="shared" ca="1" si="97"/>
        <v>7.85715271357408</v>
      </c>
      <c r="CV63" s="74">
        <f t="shared" ca="1" si="97"/>
        <v>8.0001636862135275</v>
      </c>
      <c r="CW63" s="74">
        <f t="shared" ca="1" si="97"/>
        <v>7.7233645862674862</v>
      </c>
      <c r="CX63" s="74">
        <f t="shared" ca="1" si="97"/>
        <v>7.6984432952687341</v>
      </c>
      <c r="CY63" s="74">
        <f t="shared" ca="1" si="97"/>
        <v>7.6638965835641732</v>
      </c>
      <c r="CZ63" s="74">
        <f t="shared" ca="1" si="97"/>
        <v>7.539925290572814</v>
      </c>
      <c r="DA63" s="74">
        <f t="shared" ca="1" si="97"/>
        <v>7.2987160023672892</v>
      </c>
      <c r="DB63" s="74">
        <f t="shared" ca="1" si="97"/>
        <v>7.3686217195145192</v>
      </c>
      <c r="DC63" s="74">
        <f t="shared" ca="1" si="97"/>
        <v>7.2465391893237721</v>
      </c>
      <c r="DD63" s="74">
        <f t="shared" ca="1" si="97"/>
        <v>7.1057874412770241</v>
      </c>
      <c r="DE63" s="74">
        <f t="shared" ca="1" si="97"/>
        <v>6.9844306157534088</v>
      </c>
      <c r="DF63" s="74">
        <f t="shared" ca="1" si="97"/>
        <v>6.8243509871213845</v>
      </c>
      <c r="DG63" s="74">
        <f t="shared" ca="1" si="97"/>
        <v>6.8929896229515908</v>
      </c>
      <c r="DH63" s="74">
        <f t="shared" ca="1" si="97"/>
        <v>6.7645564944359799</v>
      </c>
      <c r="DI63" s="74">
        <f t="shared" ca="1" si="97"/>
        <v>6.721500359347016</v>
      </c>
      <c r="DJ63" s="74">
        <f t="shared" ca="1" si="97"/>
        <v>6.4535047651271649</v>
      </c>
      <c r="DK63" s="74">
        <f t="shared" ca="1" si="97"/>
        <v>6.5453694103481714</v>
      </c>
      <c r="DL63" s="74">
        <f t="shared" ca="1" si="97"/>
        <v>6.4531690256657637</v>
      </c>
      <c r="DM63" s="74">
        <f t="shared" ca="1" si="97"/>
        <v>6.3933720680008612</v>
      </c>
      <c r="DN63" s="74">
        <f t="shared" ca="1" si="97"/>
        <v>6.3234685100825079</v>
      </c>
      <c r="DO63" s="74">
        <f t="shared" ca="1" si="97"/>
        <v>6.2976417966863343</v>
      </c>
      <c r="DP63" s="74">
        <f t="shared" ca="1" si="97"/>
        <v>6.3510261415631231</v>
      </c>
      <c r="DQ63" s="74">
        <f t="shared" ca="1" si="97"/>
        <v>6.4165504980099817</v>
      </c>
      <c r="DR63" s="74">
        <f t="shared" ca="1" si="97"/>
        <v>6.2022013616051348</v>
      </c>
      <c r="DS63" s="74">
        <f t="shared" ca="1" si="97"/>
        <v>6.2648203987236153</v>
      </c>
      <c r="DT63" s="74">
        <f t="shared" ca="1" si="97"/>
        <v>6.1444989243977597</v>
      </c>
      <c r="DU63" s="74">
        <f t="shared" ca="1" si="97"/>
        <v>6.1155283073091296</v>
      </c>
      <c r="DV63" s="74">
        <f t="shared" ca="1" si="97"/>
        <v>6.2360950644043198</v>
      </c>
      <c r="DW63" s="74">
        <f t="shared" ca="1" si="97"/>
        <v>6.2852667534771376</v>
      </c>
      <c r="DX63" s="74">
        <f t="shared" ca="1" si="97"/>
        <v>6.3635419910723563</v>
      </c>
      <c r="DY63" s="74">
        <f t="shared" ca="1" si="97"/>
        <v>6.4425954241437866</v>
      </c>
      <c r="DZ63" s="74">
        <f t="shared" ca="1" si="97"/>
        <v>6.6169246454722401</v>
      </c>
      <c r="EA63" s="74">
        <f t="shared" ca="1" si="97"/>
        <v>6.7445745969962907</v>
      </c>
      <c r="EB63" s="74">
        <f t="shared" ca="1" si="97"/>
        <v>6.806706634764967</v>
      </c>
      <c r="EC63" s="74">
        <f t="shared" ca="1" si="97"/>
        <v>7.0008580589802643</v>
      </c>
      <c r="ED63" s="74">
        <f t="shared" ref="ED63:EV63" ca="1" si="98">100*ED41/ED$31</f>
        <v>7.0845441945723611</v>
      </c>
      <c r="EE63" s="74">
        <f t="shared" ca="1" si="98"/>
        <v>7.2969795543141016</v>
      </c>
      <c r="EF63" s="74">
        <f t="shared" ca="1" si="98"/>
        <v>7.1987412792959464</v>
      </c>
      <c r="EG63" s="74">
        <f t="shared" ca="1" si="98"/>
        <v>7.2612644762220357</v>
      </c>
      <c r="EH63" s="74">
        <f t="shared" ca="1" si="98"/>
        <v>7.3094411167597855</v>
      </c>
      <c r="EI63" s="74">
        <f t="shared" ca="1" si="98"/>
        <v>7.3020067718226116</v>
      </c>
      <c r="EJ63" s="74">
        <f t="shared" ca="1" si="98"/>
        <v>7.3329919615062629</v>
      </c>
      <c r="EK63" s="74">
        <f t="shared" ca="1" si="98"/>
        <v>7.2613875934325689</v>
      </c>
      <c r="EL63" s="74">
        <f t="shared" ca="1" si="98"/>
        <v>7.2994130692014139</v>
      </c>
      <c r="EM63" s="74">
        <f t="shared" ca="1" si="98"/>
        <v>7.2734314484895428</v>
      </c>
      <c r="EN63" s="74">
        <f t="shared" ca="1" si="98"/>
        <v>7.2746501913580719</v>
      </c>
      <c r="EO63" s="74">
        <f t="shared" ca="1" si="98"/>
        <v>7.2253099615220187</v>
      </c>
      <c r="EP63" s="74">
        <f t="shared" ca="1" si="98"/>
        <v>7.3258403840075275</v>
      </c>
      <c r="EQ63" s="74">
        <f t="shared" ca="1" si="98"/>
        <v>7.2481054269880296</v>
      </c>
      <c r="ER63" s="74">
        <f t="shared" ca="1" si="98"/>
        <v>7.1743284658373891</v>
      </c>
      <c r="ES63" s="74">
        <f t="shared" ca="1" si="98"/>
        <v>7.2279371954520837</v>
      </c>
      <c r="ET63" s="74">
        <f t="shared" ca="1" si="98"/>
        <v>7.1590445223315458</v>
      </c>
      <c r="EU63" s="74">
        <f t="shared" ca="1" si="98"/>
        <v>7.2449660696406717</v>
      </c>
      <c r="EV63" s="74">
        <f t="shared" ca="1" si="98"/>
        <v>7.2810457516339868</v>
      </c>
      <c r="EW63" s="74">
        <f t="shared" ref="EW63:GB63" ca="1" si="99">100*EW41/EW$31</f>
        <v>7.3875285222899558</v>
      </c>
      <c r="EX63" s="74">
        <f t="shared" ca="1" si="99"/>
        <v>7.5783222988191934</v>
      </c>
      <c r="EY63" s="74">
        <f t="shared" ca="1" si="99"/>
        <v>7.7369373750472796</v>
      </c>
      <c r="EZ63" s="74">
        <f t="shared" ca="1" si="99"/>
        <v>7.8778850301984464</v>
      </c>
      <c r="FA63" s="74">
        <f t="shared" ca="1" si="99"/>
        <v>8.0902503520038476</v>
      </c>
      <c r="FB63" s="74">
        <f t="shared" ca="1" si="99"/>
        <v>8.2184167564000141</v>
      </c>
      <c r="FC63" s="74">
        <f t="shared" ca="1" si="99"/>
        <v>8.4359258407708548</v>
      </c>
      <c r="FD63" s="74">
        <f t="shared" ca="1" si="99"/>
        <v>8.4984362322559175</v>
      </c>
      <c r="FE63" s="74">
        <f t="shared" ca="1" si="99"/>
        <v>8.5684987694831847</v>
      </c>
      <c r="FF63" s="74">
        <f t="shared" ca="1" si="99"/>
        <v>8.6656160419525321</v>
      </c>
      <c r="FG63" s="74">
        <f t="shared" ca="1" si="99"/>
        <v>8.7269949953437251</v>
      </c>
      <c r="FH63" s="74">
        <f t="shared" ca="1" si="99"/>
        <v>8.6359989124596321</v>
      </c>
      <c r="FI63" s="74">
        <f t="shared" ca="1" si="99"/>
        <v>8.6025667943939954</v>
      </c>
      <c r="FJ63" s="74">
        <f t="shared" ca="1" si="99"/>
        <v>8.5353726988446805</v>
      </c>
      <c r="FK63" s="74">
        <f t="shared" ca="1" si="99"/>
        <v>8.4653011706095675</v>
      </c>
      <c r="FL63" s="74">
        <f t="shared" ca="1" si="99"/>
        <v>8.2606994657482407</v>
      </c>
      <c r="FM63" s="74">
        <f t="shared" ca="1" si="99"/>
        <v>8.1739625866489405</v>
      </c>
      <c r="FN63" s="74">
        <f t="shared" ca="1" si="99"/>
        <v>8.0874917289853805</v>
      </c>
      <c r="FO63" s="74">
        <f t="shared" ca="1" si="99"/>
        <v>7.9753347820434248</v>
      </c>
      <c r="FP63" s="74">
        <f t="shared" ca="1" si="99"/>
        <v>7.9552444455379767</v>
      </c>
      <c r="FQ63" s="74">
        <f t="shared" ca="1" si="99"/>
        <v>7.7578565795988723</v>
      </c>
      <c r="FR63" s="74">
        <f t="shared" ca="1" si="99"/>
        <v>7.4835843955195065</v>
      </c>
      <c r="FS63" s="74">
        <f t="shared" ca="1" si="99"/>
        <v>7.4065837635759317</v>
      </c>
      <c r="FT63" s="74">
        <f t="shared" ca="1" si="99"/>
        <v>7.2314184477140673</v>
      </c>
      <c r="FU63" s="74">
        <f t="shared" ca="1" si="99"/>
        <v>7.1158045085493846</v>
      </c>
      <c r="FV63" s="74">
        <f t="shared" ca="1" si="99"/>
        <v>7.0935338451373742</v>
      </c>
      <c r="FW63" s="74">
        <f t="shared" ca="1" si="99"/>
        <v>6.9276589883965158</v>
      </c>
      <c r="FX63" s="74">
        <f t="shared" ca="1" si="99"/>
        <v>6.9233287057416</v>
      </c>
      <c r="FY63" s="74">
        <f t="shared" ca="1" si="99"/>
        <v>6.7802786108697477</v>
      </c>
      <c r="FZ63" s="74">
        <f t="shared" ca="1" si="99"/>
        <v>6.7583359301963224</v>
      </c>
      <c r="GA63" s="74">
        <f t="shared" ca="1" si="99"/>
        <v>6.7009488894864804</v>
      </c>
      <c r="GB63" s="74">
        <f t="shared" ca="1" si="99"/>
        <v>6.6629934919344738</v>
      </c>
      <c r="GC63" s="74">
        <f t="shared" ref="GC63:HH63" ca="1" si="100">100*GC41/GC$31</f>
        <v>6.6828662337096265</v>
      </c>
      <c r="GD63" s="74">
        <f t="shared" ca="1" si="100"/>
        <v>6.6461695574471324</v>
      </c>
      <c r="GE63" s="74">
        <f t="shared" ca="1" si="100"/>
        <v>6.5737874650630079</v>
      </c>
      <c r="GF63" s="74">
        <f t="shared" ca="1" si="100"/>
        <v>6.5740760441711537</v>
      </c>
      <c r="GG63" s="74">
        <f t="shared" ca="1" si="100"/>
        <v>6.555070814365199</v>
      </c>
      <c r="GH63" s="74">
        <f t="shared" ca="1" si="100"/>
        <v>6.5356475634830362</v>
      </c>
      <c r="GI63" s="74">
        <f t="shared" ca="1" si="100"/>
        <v>6.5292291480492386</v>
      </c>
      <c r="GJ63" s="74">
        <f t="shared" ca="1" si="100"/>
        <v>6.451876394341463</v>
      </c>
      <c r="GK63" s="74">
        <f t="shared" ca="1" si="100"/>
        <v>6.4573059429804651</v>
      </c>
      <c r="GL63" s="74">
        <f t="shared" ca="1" si="100"/>
        <v>6.4607554513247845</v>
      </c>
      <c r="GM63" s="74">
        <f t="shared" ca="1" si="100"/>
        <v>6.4325222051842301</v>
      </c>
      <c r="GN63" s="74">
        <f t="shared" ca="1" si="100"/>
        <v>6.4320635074301755</v>
      </c>
      <c r="GO63" s="74">
        <f t="shared" ca="1" si="100"/>
        <v>6.4657001529007259</v>
      </c>
      <c r="GP63" s="74">
        <f t="shared" ca="1" si="100"/>
        <v>6.4799116410231843</v>
      </c>
      <c r="GQ63" s="74">
        <f t="shared" ca="1" si="100"/>
        <v>6.4167954625923711</v>
      </c>
      <c r="GR63" s="74">
        <f t="shared" ca="1" si="100"/>
        <v>6.3435492977179591</v>
      </c>
      <c r="GS63" s="74">
        <f t="shared" ca="1" si="100"/>
        <v>6.2433046959438059</v>
      </c>
      <c r="GT63" s="74">
        <f t="shared" ca="1" si="100"/>
        <v>6.1141937134834912</v>
      </c>
      <c r="GU63" s="74">
        <f t="shared" ca="1" si="100"/>
        <v>6.0375556585328445</v>
      </c>
      <c r="GV63" s="74">
        <f t="shared" ca="1" si="100"/>
        <v>5.9865982509717472</v>
      </c>
      <c r="GW63" s="74">
        <f t="shared" ca="1" si="100"/>
        <v>5.94331359751245</v>
      </c>
      <c r="GX63" s="74">
        <f t="shared" ca="1" si="100"/>
        <v>5.9620291271520625</v>
      </c>
      <c r="GY63" s="74">
        <f t="shared" ca="1" si="100"/>
        <v>5.9186834690408228</v>
      </c>
      <c r="GZ63" s="74">
        <f t="shared" ca="1" si="100"/>
        <v>5.8760305443028233</v>
      </c>
      <c r="HA63" s="74">
        <f t="shared" ca="1" si="100"/>
        <v>5.827585484694934</v>
      </c>
      <c r="HB63" s="74">
        <f t="shared" ca="1" si="100"/>
        <v>5.8501785613718562</v>
      </c>
      <c r="HC63" s="74">
        <f t="shared" ca="1" si="100"/>
        <v>5.8001240226144466</v>
      </c>
      <c r="HD63" s="74">
        <f t="shared" ca="1" si="100"/>
        <v>5.755975701055231</v>
      </c>
      <c r="HE63" s="74">
        <f t="shared" ca="1" si="100"/>
        <v>5.7167134988768646</v>
      </c>
      <c r="HF63" s="74">
        <f t="shared" ca="1" si="100"/>
        <v>5.7481981856930755</v>
      </c>
      <c r="HG63" s="74">
        <f t="shared" ca="1" si="100"/>
        <v>5.7120534271254391</v>
      </c>
      <c r="HH63" s="74">
        <f t="shared" ca="1" si="100"/>
        <v>5.6742465215646973</v>
      </c>
      <c r="HI63" s="74">
        <f t="shared" ref="HI63:HT63" ca="1" si="101">100*HI41/HI$31</f>
        <v>5.6370709614299495</v>
      </c>
      <c r="HJ63" s="74">
        <f t="shared" ca="1" si="101"/>
        <v>5.6630069066374213</v>
      </c>
      <c r="HK63" s="74">
        <f t="shared" ca="1" si="101"/>
        <v>5.6261282387810851</v>
      </c>
      <c r="HL63" s="74">
        <f t="shared" ca="1" si="101"/>
        <v>5.5901609136451347</v>
      </c>
      <c r="HM63" s="74">
        <f t="shared" ca="1" si="101"/>
        <v>5.5536947381244968</v>
      </c>
      <c r="HN63" s="74">
        <f t="shared" ca="1" si="101"/>
        <v>5.5802331147662727</v>
      </c>
      <c r="HO63" s="74">
        <f t="shared" ca="1" si="101"/>
        <v>5.5453595075143154</v>
      </c>
      <c r="HP63" s="74">
        <f t="shared" ca="1" si="101"/>
        <v>5.5124374206197366</v>
      </c>
      <c r="HQ63" s="74">
        <f t="shared" ca="1" si="101"/>
        <v>5.4803353349929491</v>
      </c>
      <c r="HR63" s="74">
        <f t="shared" ca="1" si="101"/>
        <v>5.5078806407622825</v>
      </c>
      <c r="HS63" s="74">
        <f t="shared" ca="1" si="101"/>
        <v>5.4765140806279433</v>
      </c>
      <c r="HT63" s="74">
        <f t="shared" ca="1" si="101"/>
        <v>5.4447465145235192</v>
      </c>
      <c r="HU63" s="74">
        <f t="shared" ref="HU63:IC63" ca="1" si="102">100*HU41/HU$31</f>
        <v>5.4121580975051629</v>
      </c>
      <c r="HV63" s="74">
        <f t="shared" ca="1" si="102"/>
        <v>5.4385438415461582</v>
      </c>
      <c r="HW63" s="74">
        <f t="shared" ca="1" si="102"/>
        <v>5.4056120183905332</v>
      </c>
      <c r="HX63" s="74">
        <f t="shared" ca="1" si="102"/>
        <v>5.3736817366729346</v>
      </c>
      <c r="HY63" s="74">
        <f t="shared" ca="1" si="102"/>
        <v>5.3431610199953461</v>
      </c>
      <c r="HZ63" s="74">
        <f t="shared" ca="1" si="102"/>
        <v>5.3732220950612453</v>
      </c>
      <c r="IA63" s="74">
        <f t="shared" ca="1" si="102"/>
        <v>5.3450003844555729</v>
      </c>
      <c r="IB63" s="74">
        <f t="shared" ca="1" si="102"/>
        <v>5.3176945883831959</v>
      </c>
      <c r="IC63" s="74">
        <f t="shared" ca="1" si="102"/>
        <v>5.2900935278706136</v>
      </c>
      <c r="ID63" s="74"/>
    </row>
    <row r="64" spans="1:238">
      <c r="A64" s="74" t="s">
        <v>583</v>
      </c>
      <c r="B64" s="74">
        <f t="shared" ref="B64:AS64" ca="1" si="103">100*B42/B$31</f>
        <v>10.873287671232877</v>
      </c>
      <c r="C64" s="74">
        <f t="shared" ca="1" si="103"/>
        <v>10.998688401723815</v>
      </c>
      <c r="D64" s="74">
        <f t="shared" ca="1" si="103"/>
        <v>11.251265997606115</v>
      </c>
      <c r="E64" s="74">
        <f t="shared" ca="1" si="103"/>
        <v>11.501010472166087</v>
      </c>
      <c r="F64" s="74">
        <f t="shared" ca="1" si="103"/>
        <v>11.328400281888653</v>
      </c>
      <c r="G64" s="74">
        <f t="shared" ca="1" si="103"/>
        <v>11.407074288679409</v>
      </c>
      <c r="H64" s="74">
        <f t="shared" ca="1" si="103"/>
        <v>11.39509212872548</v>
      </c>
      <c r="I64" s="74">
        <f t="shared" ca="1" si="103"/>
        <v>11.543308409644627</v>
      </c>
      <c r="J64" s="74">
        <f t="shared" ca="1" si="103"/>
        <v>11.441573216317247</v>
      </c>
      <c r="K64" s="74">
        <f t="shared" ca="1" si="103"/>
        <v>11.228679722046744</v>
      </c>
      <c r="L64" s="74">
        <f t="shared" ca="1" si="103"/>
        <v>11.281574461490781</v>
      </c>
      <c r="M64" s="74">
        <f t="shared" ca="1" si="103"/>
        <v>11.257430957935133</v>
      </c>
      <c r="N64" s="74">
        <f t="shared" ca="1" si="103"/>
        <v>11.121597096188747</v>
      </c>
      <c r="O64" s="74">
        <f t="shared" ca="1" si="103"/>
        <v>11.04745738736827</v>
      </c>
      <c r="P64" s="74">
        <f t="shared" ca="1" si="103"/>
        <v>11.152183010182732</v>
      </c>
      <c r="Q64" s="74">
        <f t="shared" ca="1" si="103"/>
        <v>11.176590123958546</v>
      </c>
      <c r="R64" s="74">
        <f t="shared" ca="1" si="103"/>
        <v>11.527628755364807</v>
      </c>
      <c r="S64" s="74">
        <f t="shared" ca="1" si="103"/>
        <v>11.770472518136071</v>
      </c>
      <c r="T64" s="74">
        <f t="shared" ca="1" si="103"/>
        <v>11.942307692307692</v>
      </c>
      <c r="U64" s="74">
        <f t="shared" ca="1" si="103"/>
        <v>11.995999249859349</v>
      </c>
      <c r="V64" s="74">
        <f t="shared" ca="1" si="103"/>
        <v>12.468287853474415</v>
      </c>
      <c r="W64" s="74">
        <f t="shared" ca="1" si="103"/>
        <v>12.349415824202433</v>
      </c>
      <c r="X64" s="74">
        <f t="shared" ca="1" si="103"/>
        <v>12.241197800912389</v>
      </c>
      <c r="Y64" s="74">
        <f t="shared" ca="1" si="103"/>
        <v>12.192076285616983</v>
      </c>
      <c r="Z64" s="74">
        <f t="shared" ca="1" si="103"/>
        <v>12.068113155726449</v>
      </c>
      <c r="AA64" s="74">
        <f t="shared" ca="1" si="103"/>
        <v>11.796145332829456</v>
      </c>
      <c r="AB64" s="74">
        <f t="shared" ca="1" si="103"/>
        <v>11.586981872150959</v>
      </c>
      <c r="AC64" s="74">
        <f t="shared" ca="1" si="103"/>
        <v>11.40464250633304</v>
      </c>
      <c r="AD64" s="74">
        <f t="shared" ca="1" si="103"/>
        <v>11.415065875490296</v>
      </c>
      <c r="AE64" s="74">
        <f t="shared" ca="1" si="103"/>
        <v>11.304051753489956</v>
      </c>
      <c r="AF64" s="74">
        <f t="shared" ca="1" si="103"/>
        <v>11.14467783809299</v>
      </c>
      <c r="AG64" s="74">
        <f t="shared" ca="1" si="103"/>
        <v>11.112137873677401</v>
      </c>
      <c r="AH64" s="74">
        <f t="shared" ca="1" si="103"/>
        <v>11.067731977483202</v>
      </c>
      <c r="AI64" s="74">
        <f t="shared" ca="1" si="103"/>
        <v>10.949562532166754</v>
      </c>
      <c r="AJ64" s="74">
        <f t="shared" ca="1" si="103"/>
        <v>10.94735084130099</v>
      </c>
      <c r="AK64" s="74">
        <f t="shared" ca="1" si="103"/>
        <v>10.836125802414307</v>
      </c>
      <c r="AL64" s="74">
        <f t="shared" ca="1" si="103"/>
        <v>10.690255679569384</v>
      </c>
      <c r="AM64" s="74">
        <f t="shared" ca="1" si="103"/>
        <v>10.763352886693424</v>
      </c>
      <c r="AN64" s="74">
        <f t="shared" ca="1" si="103"/>
        <v>10.848702953966111</v>
      </c>
      <c r="AO64" s="74">
        <f t="shared" ca="1" si="103"/>
        <v>10.954880869341752</v>
      </c>
      <c r="AP64" s="74">
        <f t="shared" ca="1" si="103"/>
        <v>11.029464477740339</v>
      </c>
      <c r="AQ64" s="74">
        <f t="shared" ca="1" si="103"/>
        <v>11.153213698434261</v>
      </c>
      <c r="AR64" s="74">
        <f t="shared" ca="1" si="103"/>
        <v>11.065989847715738</v>
      </c>
      <c r="AS64" s="74">
        <f t="shared" ca="1" si="103"/>
        <v>10.82194533762058</v>
      </c>
      <c r="AT64" s="74">
        <f t="shared" ref="AT64:CK64" ca="1" si="104">100*AT42/AT$31</f>
        <v>10.757954036233276</v>
      </c>
      <c r="AU64" s="74">
        <f t="shared" ca="1" si="104"/>
        <v>10.649802371541503</v>
      </c>
      <c r="AV64" s="74">
        <f t="shared" ca="1" si="104"/>
        <v>10.436729436300068</v>
      </c>
      <c r="AW64" s="74">
        <f t="shared" ca="1" si="104"/>
        <v>10.619361131431358</v>
      </c>
      <c r="AX64" s="74">
        <f t="shared" ca="1" si="104"/>
        <v>10.787038450966618</v>
      </c>
      <c r="AY64" s="74">
        <f t="shared" ca="1" si="104"/>
        <v>10.81032412965186</v>
      </c>
      <c r="AZ64" s="74">
        <f t="shared" ca="1" si="104"/>
        <v>10.866530018120784</v>
      </c>
      <c r="BA64" s="74">
        <f t="shared" ca="1" si="104"/>
        <v>10.97102215952507</v>
      </c>
      <c r="BB64" s="74">
        <f t="shared" ca="1" si="104"/>
        <v>10.86543444463638</v>
      </c>
      <c r="BC64" s="74">
        <f t="shared" ca="1" si="104"/>
        <v>10.637643902984239</v>
      </c>
      <c r="BD64" s="74">
        <f t="shared" ca="1" si="104"/>
        <v>10.511764068090644</v>
      </c>
      <c r="BE64" s="74">
        <f t="shared" ca="1" si="104"/>
        <v>10.301209581785121</v>
      </c>
      <c r="BF64" s="74">
        <f t="shared" ca="1" si="104"/>
        <v>10.276093242240474</v>
      </c>
      <c r="BG64" s="74">
        <f t="shared" ca="1" si="104"/>
        <v>10.245411013567438</v>
      </c>
      <c r="BH64" s="74">
        <f t="shared" ca="1" si="104"/>
        <v>10.324902676101168</v>
      </c>
      <c r="BI64" s="74">
        <f t="shared" ca="1" si="104"/>
        <v>10.369763293641228</v>
      </c>
      <c r="BJ64" s="74">
        <f t="shared" ca="1" si="104"/>
        <v>10.420311096402061</v>
      </c>
      <c r="BK64" s="74">
        <f t="shared" ca="1" si="104"/>
        <v>10.552050105939603</v>
      </c>
      <c r="BL64" s="74">
        <f t="shared" ca="1" si="104"/>
        <v>10.58402480167776</v>
      </c>
      <c r="BM64" s="74">
        <f t="shared" ca="1" si="104"/>
        <v>10.623073288179834</v>
      </c>
      <c r="BN64" s="74">
        <f t="shared" ca="1" si="104"/>
        <v>10.710086736617939</v>
      </c>
      <c r="BO64" s="74">
        <f t="shared" ca="1" si="104"/>
        <v>10.773766308054473</v>
      </c>
      <c r="BP64" s="74">
        <f t="shared" ca="1" si="104"/>
        <v>10.818846713110663</v>
      </c>
      <c r="BQ64" s="74">
        <f t="shared" ca="1" si="104"/>
        <v>10.876846444520782</v>
      </c>
      <c r="BR64" s="74">
        <f t="shared" ca="1" si="104"/>
        <v>10.937698530346026</v>
      </c>
      <c r="BS64" s="74">
        <f t="shared" ca="1" si="104"/>
        <v>10.902584162123924</v>
      </c>
      <c r="BT64" s="74">
        <f t="shared" ca="1" si="104"/>
        <v>10.893420136756335</v>
      </c>
      <c r="BU64" s="74">
        <f t="shared" ca="1" si="104"/>
        <v>10.828674121405749</v>
      </c>
      <c r="BV64" s="74">
        <f t="shared" ca="1" si="104"/>
        <v>10.862537942996807</v>
      </c>
      <c r="BW64" s="74">
        <f t="shared" ca="1" si="104"/>
        <v>10.857418111753372</v>
      </c>
      <c r="BX64" s="74">
        <f t="shared" ca="1" si="104"/>
        <v>10.804876202014082</v>
      </c>
      <c r="BY64" s="74">
        <f t="shared" ca="1" si="104"/>
        <v>10.8213723492916</v>
      </c>
      <c r="BZ64" s="74">
        <f t="shared" ca="1" si="104"/>
        <v>10.826846660497525</v>
      </c>
      <c r="CA64" s="74">
        <f t="shared" ca="1" si="104"/>
        <v>10.89532293986637</v>
      </c>
      <c r="CB64" s="74">
        <f t="shared" ca="1" si="104"/>
        <v>10.942163851529306</v>
      </c>
      <c r="CC64" s="74">
        <f t="shared" ca="1" si="104"/>
        <v>11.130637527839646</v>
      </c>
      <c r="CD64" s="74">
        <f t="shared" ca="1" si="104"/>
        <v>11.218008752362627</v>
      </c>
      <c r="CE64" s="74">
        <f t="shared" ca="1" si="104"/>
        <v>11.187919463087248</v>
      </c>
      <c r="CF64" s="74">
        <f t="shared" ca="1" si="104"/>
        <v>11.309870160097088</v>
      </c>
      <c r="CG64" s="74">
        <f t="shared" ca="1" si="104"/>
        <v>11.63755058537479</v>
      </c>
      <c r="CH64" s="74">
        <f t="shared" ca="1" si="104"/>
        <v>11.645015906680806</v>
      </c>
      <c r="CI64" s="74">
        <f t="shared" ca="1" si="104"/>
        <v>11.586609867959327</v>
      </c>
      <c r="CJ64" s="74">
        <f t="shared" ca="1" si="104"/>
        <v>11.600251373692776</v>
      </c>
      <c r="CK64" s="74">
        <f t="shared" ca="1" si="104"/>
        <v>11.675313273206161</v>
      </c>
      <c r="CL64" s="74">
        <f t="shared" ref="CL64:EC64" ca="1" si="105">100*CL42/CL$31</f>
        <v>11.725416856563625</v>
      </c>
      <c r="CM64" s="74">
        <f t="shared" ca="1" si="105"/>
        <v>11.650800519255734</v>
      </c>
      <c r="CN64" s="74">
        <f t="shared" ca="1" si="105"/>
        <v>11.570675844424816</v>
      </c>
      <c r="CO64" s="74">
        <f t="shared" ca="1" si="105"/>
        <v>11.441743503772003</v>
      </c>
      <c r="CP64" s="74">
        <f t="shared" ca="1" si="105"/>
        <v>11.464447581543949</v>
      </c>
      <c r="CQ64" s="74">
        <f t="shared" ca="1" si="105"/>
        <v>11.489374201412858</v>
      </c>
      <c r="CR64" s="74">
        <f t="shared" ca="1" si="105"/>
        <v>11.460164775286612</v>
      </c>
      <c r="CS64" s="74">
        <f t="shared" ca="1" si="105"/>
        <v>11.356345438213783</v>
      </c>
      <c r="CT64" s="74">
        <f t="shared" ca="1" si="105"/>
        <v>11.331281532386132</v>
      </c>
      <c r="CU64" s="74">
        <f t="shared" ca="1" si="105"/>
        <v>11.31518304378424</v>
      </c>
      <c r="CV64" s="74">
        <f t="shared" ca="1" si="105"/>
        <v>11.415749341845016</v>
      </c>
      <c r="CW64" s="74">
        <f t="shared" ca="1" si="105"/>
        <v>11.362386490147948</v>
      </c>
      <c r="CX64" s="74">
        <f t="shared" ca="1" si="105"/>
        <v>11.412732807784852</v>
      </c>
      <c r="CY64" s="74">
        <f t="shared" ca="1" si="105"/>
        <v>11.501121224112914</v>
      </c>
      <c r="CZ64" s="74">
        <f t="shared" ca="1" si="105"/>
        <v>11.405552446278195</v>
      </c>
      <c r="DA64" s="74">
        <f t="shared" ca="1" si="105"/>
        <v>11.377145356766075</v>
      </c>
      <c r="DB64" s="74">
        <f t="shared" ca="1" si="105"/>
        <v>11.329986655652284</v>
      </c>
      <c r="DC64" s="74">
        <f t="shared" ca="1" si="105"/>
        <v>11.27253261627328</v>
      </c>
      <c r="DD64" s="74">
        <f t="shared" ca="1" si="105"/>
        <v>11.301866837199007</v>
      </c>
      <c r="DE64" s="74">
        <f t="shared" ca="1" si="105"/>
        <v>11.365892636625585</v>
      </c>
      <c r="DF64" s="74">
        <f t="shared" ca="1" si="105"/>
        <v>11.303765530271322</v>
      </c>
      <c r="DG64" s="74">
        <f t="shared" ca="1" si="105"/>
        <v>11.215194628351412</v>
      </c>
      <c r="DH64" s="74">
        <f t="shared" ca="1" si="105"/>
        <v>11.188068522879439</v>
      </c>
      <c r="DI64" s="74">
        <f t="shared" ca="1" si="105"/>
        <v>11.243568829213201</v>
      </c>
      <c r="DJ64" s="74">
        <f t="shared" ca="1" si="105"/>
        <v>11.232166018158235</v>
      </c>
      <c r="DK64" s="74">
        <f t="shared" ca="1" si="105"/>
        <v>11.333712387259327</v>
      </c>
      <c r="DL64" s="74">
        <f t="shared" ca="1" si="105"/>
        <v>11.386784488712982</v>
      </c>
      <c r="DM64" s="74">
        <f t="shared" ca="1" si="105"/>
        <v>11.332042177749086</v>
      </c>
      <c r="DN64" s="74">
        <f t="shared" ca="1" si="105"/>
        <v>11.403480827838131</v>
      </c>
      <c r="DO64" s="74">
        <f t="shared" ca="1" si="105"/>
        <v>11.501228449633565</v>
      </c>
      <c r="DP64" s="74">
        <f t="shared" ca="1" si="105"/>
        <v>11.56384593933009</v>
      </c>
      <c r="DQ64" s="74">
        <f t="shared" ca="1" si="105"/>
        <v>11.5875709638968</v>
      </c>
      <c r="DR64" s="74">
        <f t="shared" ca="1" si="105"/>
        <v>11.700606824021035</v>
      </c>
      <c r="DS64" s="74">
        <f t="shared" ca="1" si="105"/>
        <v>11.525513041950875</v>
      </c>
      <c r="DT64" s="74">
        <f t="shared" ca="1" si="105"/>
        <v>11.611659140681022</v>
      </c>
      <c r="DU64" s="74">
        <f t="shared" ca="1" si="105"/>
        <v>11.714723632531854</v>
      </c>
      <c r="DV64" s="74">
        <f t="shared" ca="1" si="105"/>
        <v>11.957528478262946</v>
      </c>
      <c r="DW64" s="74">
        <f t="shared" ca="1" si="105"/>
        <v>12.086470776953709</v>
      </c>
      <c r="DX64" s="74">
        <f t="shared" ca="1" si="105"/>
        <v>12.064588582807209</v>
      </c>
      <c r="DY64" s="74">
        <f t="shared" ca="1" si="105"/>
        <v>12.243557873605809</v>
      </c>
      <c r="DZ64" s="74">
        <f t="shared" ca="1" si="105"/>
        <v>12.281026971915841</v>
      </c>
      <c r="EA64" s="74">
        <f t="shared" ca="1" si="105"/>
        <v>12.290236110601109</v>
      </c>
      <c r="EB64" s="74">
        <f t="shared" ca="1" si="105"/>
        <v>12.301562030913109</v>
      </c>
      <c r="EC64" s="74">
        <f t="shared" ca="1" si="105"/>
        <v>12.34611389603938</v>
      </c>
      <c r="ED64" s="74">
        <f t="shared" ref="ED64:EV64" ca="1" si="106">100*ED42/ED$31</f>
        <v>12.339607457414942</v>
      </c>
      <c r="EE64" s="74">
        <f t="shared" ca="1" si="106"/>
        <v>12.145426902032193</v>
      </c>
      <c r="EF64" s="74">
        <f t="shared" ca="1" si="106"/>
        <v>12.003665505346969</v>
      </c>
      <c r="EG64" s="74">
        <f t="shared" ca="1" si="106"/>
        <v>11.872413822402352</v>
      </c>
      <c r="EH64" s="74">
        <f t="shared" ca="1" si="106"/>
        <v>11.878995318870489</v>
      </c>
      <c r="EI64" s="74">
        <f t="shared" ca="1" si="106"/>
        <v>11.868857874308366</v>
      </c>
      <c r="EJ64" s="74">
        <f t="shared" ca="1" si="106"/>
        <v>11.82609543780937</v>
      </c>
      <c r="EK64" s="74">
        <f t="shared" ca="1" si="106"/>
        <v>11.821216380246598</v>
      </c>
      <c r="EL64" s="74">
        <f t="shared" ca="1" si="106"/>
        <v>11.718241871909603</v>
      </c>
      <c r="EM64" s="74">
        <f t="shared" ca="1" si="106"/>
        <v>11.726568551510457</v>
      </c>
      <c r="EN64" s="74">
        <f t="shared" ca="1" si="106"/>
        <v>11.709744424746441</v>
      </c>
      <c r="EO64" s="74">
        <f t="shared" ca="1" si="106"/>
        <v>11.744410191789864</v>
      </c>
      <c r="EP64" s="74">
        <f t="shared" ca="1" si="106"/>
        <v>11.644454898962797</v>
      </c>
      <c r="EQ64" s="74">
        <f t="shared" ca="1" si="106"/>
        <v>11.740534407773204</v>
      </c>
      <c r="ER64" s="74">
        <f t="shared" ca="1" si="106"/>
        <v>11.795204615107265</v>
      </c>
      <c r="ES64" s="74">
        <f t="shared" ca="1" si="106"/>
        <v>11.826432621890405</v>
      </c>
      <c r="ET64" s="74">
        <f t="shared" ca="1" si="106"/>
        <v>11.978660811058091</v>
      </c>
      <c r="EU64" s="74">
        <f t="shared" ca="1" si="106"/>
        <v>12.016770497274447</v>
      </c>
      <c r="EV64" s="74">
        <f t="shared" ca="1" si="106"/>
        <v>12.044719642242862</v>
      </c>
      <c r="EW64" s="74">
        <f t="shared" ref="EW64:GB64" ca="1" si="107">100*EW42/EW$31</f>
        <v>12.126145148656473</v>
      </c>
      <c r="EX64" s="74">
        <f t="shared" ca="1" si="107"/>
        <v>12.279025322503584</v>
      </c>
      <c r="EY64" s="74">
        <f t="shared" ca="1" si="107"/>
        <v>12.330469552061382</v>
      </c>
      <c r="EZ64" s="74">
        <f t="shared" ca="1" si="107"/>
        <v>12.530333261432268</v>
      </c>
      <c r="FA64" s="74">
        <f t="shared" ca="1" si="107"/>
        <v>12.652907036642741</v>
      </c>
      <c r="FB64" s="74">
        <f t="shared" ca="1" si="107"/>
        <v>12.759734620862135</v>
      </c>
      <c r="FC64" s="74">
        <f t="shared" ca="1" si="107"/>
        <v>12.936061701816358</v>
      </c>
      <c r="FD64" s="74">
        <f t="shared" ca="1" si="107"/>
        <v>12.922754727710242</v>
      </c>
      <c r="FE64" s="74">
        <f t="shared" ca="1" si="107"/>
        <v>12.74541974295871</v>
      </c>
      <c r="FF64" s="74">
        <f t="shared" ca="1" si="107"/>
        <v>12.608855136060429</v>
      </c>
      <c r="FG64" s="74">
        <f t="shared" ca="1" si="107"/>
        <v>12.475462444978929</v>
      </c>
      <c r="FH64" s="74">
        <f t="shared" ca="1" si="107"/>
        <v>12.305121386746597</v>
      </c>
      <c r="FI64" s="74">
        <f t="shared" ca="1" si="107"/>
        <v>12.158154427589103</v>
      </c>
      <c r="FJ64" s="74">
        <f t="shared" ca="1" si="107"/>
        <v>12.110586295777781</v>
      </c>
      <c r="FK64" s="74">
        <f t="shared" ca="1" si="107"/>
        <v>11.981647113485886</v>
      </c>
      <c r="FL64" s="74">
        <f t="shared" ca="1" si="107"/>
        <v>11.861928308929636</v>
      </c>
      <c r="FM64" s="74">
        <f t="shared" ca="1" si="107"/>
        <v>11.650049061500965</v>
      </c>
      <c r="FN64" s="74">
        <f t="shared" ca="1" si="107"/>
        <v>11.54196681606512</v>
      </c>
      <c r="FO64" s="74">
        <f t="shared" ca="1" si="107"/>
        <v>11.409520625545589</v>
      </c>
      <c r="FP64" s="74">
        <f t="shared" ca="1" si="107"/>
        <v>11.356814211549343</v>
      </c>
      <c r="FQ64" s="74">
        <f t="shared" ca="1" si="107"/>
        <v>11.392575295404948</v>
      </c>
      <c r="FR64" s="74">
        <f t="shared" ca="1" si="107"/>
        <v>11.376255310930862</v>
      </c>
      <c r="FS64" s="74">
        <f t="shared" ca="1" si="107"/>
        <v>11.417306270623094</v>
      </c>
      <c r="FT64" s="74">
        <f t="shared" ca="1" si="107"/>
        <v>11.37001667784458</v>
      </c>
      <c r="FU64" s="74">
        <f t="shared" ca="1" si="107"/>
        <v>11.256739116436714</v>
      </c>
      <c r="FV64" s="74">
        <f t="shared" ca="1" si="107"/>
        <v>11.26066339626613</v>
      </c>
      <c r="FW64" s="74">
        <f t="shared" ca="1" si="107"/>
        <v>11.154724603748466</v>
      </c>
      <c r="FX64" s="74">
        <f t="shared" ca="1" si="107"/>
        <v>11.079131818643551</v>
      </c>
      <c r="FY64" s="74">
        <f t="shared" ca="1" si="107"/>
        <v>11.091739776326484</v>
      </c>
      <c r="FZ64" s="74">
        <f t="shared" ca="1" si="107"/>
        <v>10.984730445621688</v>
      </c>
      <c r="GA64" s="74">
        <f t="shared" ca="1" si="107"/>
        <v>11.067267428778408</v>
      </c>
      <c r="GB64" s="74">
        <f t="shared" ca="1" si="107"/>
        <v>11.104079951557736</v>
      </c>
      <c r="GC64" s="74">
        <f t="shared" ref="GC64:HH64" ca="1" si="108">100*GC42/GC$31</f>
        <v>11.04476310857342</v>
      </c>
      <c r="GD64" s="74">
        <f t="shared" ca="1" si="108"/>
        <v>11.077130332281317</v>
      </c>
      <c r="GE64" s="74">
        <f t="shared" ca="1" si="108"/>
        <v>11.012998438899826</v>
      </c>
      <c r="GF64" s="74">
        <f t="shared" ca="1" si="108"/>
        <v>10.982680482563458</v>
      </c>
      <c r="GG64" s="74">
        <f t="shared" ca="1" si="108"/>
        <v>10.950408868656215</v>
      </c>
      <c r="GH64" s="74">
        <f t="shared" ca="1" si="108"/>
        <v>10.927014079509044</v>
      </c>
      <c r="GI64" s="74">
        <f t="shared" ca="1" si="108"/>
        <v>10.826949599929749</v>
      </c>
      <c r="GJ64" s="74">
        <f t="shared" ca="1" si="108"/>
        <v>10.764188461361746</v>
      </c>
      <c r="GK64" s="74">
        <f t="shared" ca="1" si="108"/>
        <v>10.783186599300114</v>
      </c>
      <c r="GL64" s="74">
        <f t="shared" ca="1" si="108"/>
        <v>10.787884836086024</v>
      </c>
      <c r="GM64" s="74">
        <f t="shared" ca="1" si="108"/>
        <v>10.746182374007319</v>
      </c>
      <c r="GN64" s="74">
        <f t="shared" ca="1" si="108"/>
        <v>10.763347693499201</v>
      </c>
      <c r="GO64" s="74">
        <f t="shared" ca="1" si="108"/>
        <v>10.741050729698866</v>
      </c>
      <c r="GP64" s="74">
        <f t="shared" ca="1" si="108"/>
        <v>10.714232388439482</v>
      </c>
      <c r="GQ64" s="74">
        <f t="shared" ca="1" si="108"/>
        <v>10.695488947981934</v>
      </c>
      <c r="GR64" s="74">
        <f t="shared" ca="1" si="108"/>
        <v>10.680446252113292</v>
      </c>
      <c r="GS64" s="74">
        <f t="shared" ca="1" si="108"/>
        <v>10.668403822970422</v>
      </c>
      <c r="GT64" s="74">
        <f t="shared" ca="1" si="108"/>
        <v>10.660800731993129</v>
      </c>
      <c r="GU64" s="74">
        <f t="shared" ca="1" si="108"/>
        <v>10.659269641153145</v>
      </c>
      <c r="GV64" s="74">
        <f t="shared" ca="1" si="108"/>
        <v>10.658240112004172</v>
      </c>
      <c r="GW64" s="74">
        <f t="shared" ca="1" si="108"/>
        <v>10.657025708345317</v>
      </c>
      <c r="GX64" s="74">
        <f t="shared" ca="1" si="108"/>
        <v>10.650429985677958</v>
      </c>
      <c r="GY64" s="74">
        <f t="shared" ca="1" si="108"/>
        <v>10.649506609665448</v>
      </c>
      <c r="GZ64" s="74">
        <f t="shared" ca="1" si="108"/>
        <v>10.649348317026869</v>
      </c>
      <c r="HA64" s="74">
        <f t="shared" ca="1" si="108"/>
        <v>10.648662389056829</v>
      </c>
      <c r="HB64" s="74">
        <f t="shared" ca="1" si="108"/>
        <v>10.640832664700445</v>
      </c>
      <c r="HC64" s="74">
        <f t="shared" ca="1" si="108"/>
        <v>10.638987540257112</v>
      </c>
      <c r="HD64" s="74">
        <f t="shared" ca="1" si="108"/>
        <v>10.636457741993777</v>
      </c>
      <c r="HE64" s="74">
        <f t="shared" ca="1" si="108"/>
        <v>10.634007710117285</v>
      </c>
      <c r="HF64" s="74">
        <f t="shared" ca="1" si="108"/>
        <v>10.625058209079059</v>
      </c>
      <c r="HG64" s="74">
        <f t="shared" ca="1" si="108"/>
        <v>10.621137465133897</v>
      </c>
      <c r="HH64" s="74">
        <f t="shared" ca="1" si="108"/>
        <v>10.615404128579733</v>
      </c>
      <c r="HI64" s="74">
        <f t="shared" ref="HI64:HT64" ca="1" si="109">100*HI42/HI$31</f>
        <v>10.608543932631147</v>
      </c>
      <c r="HJ64" s="74">
        <f t="shared" ca="1" si="109"/>
        <v>10.596571295769801</v>
      </c>
      <c r="HK64" s="74">
        <f t="shared" ca="1" si="109"/>
        <v>10.588699768499675</v>
      </c>
      <c r="HL64" s="74">
        <f t="shared" ca="1" si="109"/>
        <v>10.579418909547128</v>
      </c>
      <c r="HM64" s="74">
        <f t="shared" ca="1" si="109"/>
        <v>10.567816429520665</v>
      </c>
      <c r="HN64" s="74">
        <f t="shared" ca="1" si="109"/>
        <v>10.551471789768598</v>
      </c>
      <c r="HO64" s="74">
        <f t="shared" ca="1" si="109"/>
        <v>10.540211605647871</v>
      </c>
      <c r="HP64" s="74">
        <f t="shared" ca="1" si="109"/>
        <v>10.533659020587343</v>
      </c>
      <c r="HQ64" s="74">
        <f t="shared" ca="1" si="109"/>
        <v>10.528336144321068</v>
      </c>
      <c r="HR64" s="74">
        <f t="shared" ca="1" si="109"/>
        <v>10.51788296160758</v>
      </c>
      <c r="HS64" s="74">
        <f t="shared" ca="1" si="109"/>
        <v>10.511656093929698</v>
      </c>
      <c r="HT64" s="74">
        <f t="shared" ca="1" si="109"/>
        <v>10.50275199261792</v>
      </c>
      <c r="HU64" s="74">
        <f t="shared" ref="HU64:IC64" ca="1" si="110">100*HU42/HU$31</f>
        <v>10.490684138819166</v>
      </c>
      <c r="HV64" s="74">
        <f t="shared" ca="1" si="110"/>
        <v>10.471342524080944</v>
      </c>
      <c r="HW64" s="74">
        <f t="shared" ca="1" si="110"/>
        <v>10.455296416377426</v>
      </c>
      <c r="HX64" s="74">
        <f t="shared" ca="1" si="110"/>
        <v>10.439170966634386</v>
      </c>
      <c r="HY64" s="74">
        <f t="shared" ca="1" si="110"/>
        <v>10.423663293688113</v>
      </c>
      <c r="HZ64" s="74">
        <f t="shared" ca="1" si="110"/>
        <v>10.404932171141406</v>
      </c>
      <c r="IA64" s="74">
        <f t="shared" ca="1" si="110"/>
        <v>10.390683569050788</v>
      </c>
      <c r="IB64" s="74">
        <f t="shared" ca="1" si="110"/>
        <v>10.375862672482546</v>
      </c>
      <c r="IC64" s="74">
        <f t="shared" ca="1" si="110"/>
        <v>10.360266285364995</v>
      </c>
      <c r="ID64" s="74"/>
    </row>
    <row r="65" spans="1:238">
      <c r="A65" s="74" t="s">
        <v>574</v>
      </c>
      <c r="B65" s="74">
        <f t="shared" ref="B65:AS65" ca="1" si="111">100*B44/B$31</f>
        <v>0.66590563165905625</v>
      </c>
      <c r="C65" s="74">
        <f t="shared" ca="1" si="111"/>
        <v>0.67453625632377734</v>
      </c>
      <c r="D65" s="74">
        <f t="shared" ca="1" si="111"/>
        <v>0.67212963815486604</v>
      </c>
      <c r="E65" s="74">
        <f t="shared" ca="1" si="111"/>
        <v>0.68895829505787254</v>
      </c>
      <c r="F65" s="74">
        <f t="shared" ca="1" si="111"/>
        <v>0.68710359408033828</v>
      </c>
      <c r="G65" s="74">
        <f t="shared" ca="1" si="111"/>
        <v>0.69186197353627954</v>
      </c>
      <c r="H65" s="74">
        <f t="shared" ca="1" si="111"/>
        <v>0.68778126857433974</v>
      </c>
      <c r="I65" s="74">
        <f t="shared" ca="1" si="111"/>
        <v>0.69730320087372943</v>
      </c>
      <c r="J65" s="74">
        <f t="shared" ca="1" si="111"/>
        <v>0.6907199739964246</v>
      </c>
      <c r="K65" s="74">
        <f t="shared" ca="1" si="111"/>
        <v>0.68698673404927335</v>
      </c>
      <c r="L65" s="74">
        <f t="shared" ca="1" si="111"/>
        <v>0.68960173562684024</v>
      </c>
      <c r="M65" s="74">
        <f t="shared" ca="1" si="111"/>
        <v>0.69230190383023538</v>
      </c>
      <c r="N65" s="74">
        <f t="shared" ca="1" si="111"/>
        <v>0.68965517241379315</v>
      </c>
      <c r="O65" s="74">
        <f t="shared" ca="1" si="111"/>
        <v>0.70726359714265508</v>
      </c>
      <c r="P65" s="74">
        <f t="shared" ca="1" si="111"/>
        <v>0.73231970986190542</v>
      </c>
      <c r="Q65" s="74">
        <f t="shared" ca="1" si="111"/>
        <v>0.74510600826390305</v>
      </c>
      <c r="R65" s="74">
        <f t="shared" ca="1" si="111"/>
        <v>0.78460300429184548</v>
      </c>
      <c r="S65" s="74">
        <f t="shared" ca="1" si="111"/>
        <v>0.81040454872230583</v>
      </c>
      <c r="T65" s="74">
        <f t="shared" ca="1" si="111"/>
        <v>0.83974358974358976</v>
      </c>
      <c r="U65" s="74">
        <f t="shared" ca="1" si="111"/>
        <v>0.86266174907795212</v>
      </c>
      <c r="V65" s="74">
        <f t="shared" ca="1" si="111"/>
        <v>0.89722170657756328</v>
      </c>
      <c r="W65" s="74">
        <f t="shared" ca="1" si="111"/>
        <v>0.92015255160724008</v>
      </c>
      <c r="X65" s="74">
        <f t="shared" ca="1" si="111"/>
        <v>0.93578196280266701</v>
      </c>
      <c r="Y65" s="74">
        <f t="shared" ca="1" si="111"/>
        <v>0.95357021228289252</v>
      </c>
      <c r="Z65" s="74">
        <f t="shared" ca="1" si="111"/>
        <v>0.96676737160120862</v>
      </c>
      <c r="AA65" s="74">
        <f t="shared" ca="1" si="111"/>
        <v>0.99335960697511194</v>
      </c>
      <c r="AB65" s="74">
        <f t="shared" ca="1" si="111"/>
        <v>1.0177038057881904</v>
      </c>
      <c r="AC65" s="74">
        <f t="shared" ca="1" si="111"/>
        <v>1.0339657757328233</v>
      </c>
      <c r="AD65" s="74">
        <f t="shared" ca="1" si="111"/>
        <v>1.050990646686111</v>
      </c>
      <c r="AE65" s="74">
        <f t="shared" ca="1" si="111"/>
        <v>1.055498808307797</v>
      </c>
      <c r="AF65" s="74">
        <f t="shared" ca="1" si="111"/>
        <v>1.062072220911022</v>
      </c>
      <c r="AG65" s="74">
        <f t="shared" ca="1" si="111"/>
        <v>1.0765605507554405</v>
      </c>
      <c r="AH65" s="74">
        <f t="shared" ca="1" si="111"/>
        <v>1.0986017795532956</v>
      </c>
      <c r="AI65" s="74">
        <f t="shared" ca="1" si="111"/>
        <v>1.0722250814891063</v>
      </c>
      <c r="AJ65" s="74">
        <f t="shared" ca="1" si="111"/>
        <v>1.0855496638971234</v>
      </c>
      <c r="AK65" s="74">
        <f t="shared" ca="1" si="111"/>
        <v>1.0900722677540473</v>
      </c>
      <c r="AL65" s="74">
        <f t="shared" ca="1" si="111"/>
        <v>1.1082086598590992</v>
      </c>
      <c r="AM65" s="74">
        <f t="shared" ca="1" si="111"/>
        <v>1.1268910157456005</v>
      </c>
      <c r="AN65" s="74">
        <f t="shared" ca="1" si="111"/>
        <v>1.143349827560354</v>
      </c>
      <c r="AO65" s="74">
        <f t="shared" ca="1" si="111"/>
        <v>1.1747861522082308</v>
      </c>
      <c r="AP65" s="74">
        <f t="shared" ca="1" si="111"/>
        <v>1.204387411283963</v>
      </c>
      <c r="AQ65" s="74">
        <f t="shared" ca="1" si="111"/>
        <v>1.261886037034389</v>
      </c>
      <c r="AR65" s="74">
        <f t="shared" ca="1" si="111"/>
        <v>1.2952914405741291</v>
      </c>
      <c r="AS65" s="74">
        <f t="shared" ca="1" si="111"/>
        <v>1.2995712754555198</v>
      </c>
      <c r="AT65" s="74">
        <f t="shared" ref="AT65:CK65" ca="1" si="112">100*AT44/AT$31</f>
        <v>1.3027334997759428</v>
      </c>
      <c r="AU65" s="74">
        <f t="shared" ca="1" si="112"/>
        <v>1.3470355731225296</v>
      </c>
      <c r="AV65" s="74">
        <f t="shared" ca="1" si="112"/>
        <v>1.3617125682389744</v>
      </c>
      <c r="AW65" s="74">
        <f t="shared" ca="1" si="112"/>
        <v>1.4112411606925139</v>
      </c>
      <c r="AX65" s="74">
        <f t="shared" ca="1" si="112"/>
        <v>1.4720703661851386</v>
      </c>
      <c r="AY65" s="74">
        <f t="shared" ca="1" si="112"/>
        <v>1.5036014405762306</v>
      </c>
      <c r="AZ65" s="74">
        <f t="shared" ca="1" si="112"/>
        <v>1.5387814514452067</v>
      </c>
      <c r="BA65" s="74">
        <f t="shared" ca="1" si="112"/>
        <v>1.5752659730794099</v>
      </c>
      <c r="BB65" s="74">
        <f t="shared" ca="1" si="112"/>
        <v>1.5892209362584211</v>
      </c>
      <c r="BC65" s="74">
        <f t="shared" ca="1" si="112"/>
        <v>1.5899184084050519</v>
      </c>
      <c r="BD65" s="74">
        <f t="shared" ca="1" si="112"/>
        <v>1.5911308684809715</v>
      </c>
      <c r="BE65" s="74">
        <f t="shared" ca="1" si="112"/>
        <v>1.5916936780246134</v>
      </c>
      <c r="BF65" s="74">
        <f t="shared" ca="1" si="112"/>
        <v>1.5992425987052532</v>
      </c>
      <c r="BG65" s="74">
        <f t="shared" ca="1" si="112"/>
        <v>1.5986632083000796</v>
      </c>
      <c r="BH65" s="74">
        <f t="shared" ca="1" si="112"/>
        <v>1.6061503807261952</v>
      </c>
      <c r="BI65" s="74">
        <f t="shared" ca="1" si="112"/>
        <v>1.6125921997782384</v>
      </c>
      <c r="BJ65" s="74">
        <f t="shared" ca="1" si="112"/>
        <v>1.6051250531889747</v>
      </c>
      <c r="BK65" s="74">
        <f t="shared" ca="1" si="112"/>
        <v>1.6088849565764045</v>
      </c>
      <c r="BL65" s="74">
        <f t="shared" ca="1" si="112"/>
        <v>1.6025348773593506</v>
      </c>
      <c r="BM65" s="74">
        <f t="shared" ca="1" si="112"/>
        <v>1.6111248621768184</v>
      </c>
      <c r="BN65" s="74">
        <f t="shared" ca="1" si="112"/>
        <v>1.6193793118747091</v>
      </c>
      <c r="BO65" s="74">
        <f t="shared" ca="1" si="112"/>
        <v>1.6390557278947484</v>
      </c>
      <c r="BP65" s="74">
        <f t="shared" ca="1" si="112"/>
        <v>1.6494129392104522</v>
      </c>
      <c r="BQ65" s="74">
        <f t="shared" ca="1" si="112"/>
        <v>1.6660941257299893</v>
      </c>
      <c r="BR65" s="74">
        <f t="shared" ca="1" si="112"/>
        <v>1.685654991317606</v>
      </c>
      <c r="BS65" s="74">
        <f t="shared" ca="1" si="112"/>
        <v>1.6874037701302482</v>
      </c>
      <c r="BT65" s="74">
        <f t="shared" ca="1" si="112"/>
        <v>1.6848871964951069</v>
      </c>
      <c r="BU65" s="74">
        <f t="shared" ca="1" si="112"/>
        <v>1.6633386581469649</v>
      </c>
      <c r="BV65" s="74">
        <f t="shared" ca="1" si="112"/>
        <v>1.6438680175030553</v>
      </c>
      <c r="BW65" s="74">
        <f t="shared" ca="1" si="112"/>
        <v>1.6377649325626205</v>
      </c>
      <c r="BX65" s="74">
        <f t="shared" ca="1" si="112"/>
        <v>1.6468539410918452</v>
      </c>
      <c r="BY65" s="74">
        <f t="shared" ca="1" si="112"/>
        <v>1.6612649319381425</v>
      </c>
      <c r="BZ65" s="74">
        <f t="shared" ca="1" si="112"/>
        <v>1.7019577958013534</v>
      </c>
      <c r="CA65" s="74">
        <f t="shared" ca="1" si="112"/>
        <v>1.7265033407572383</v>
      </c>
      <c r="CB65" s="74">
        <f t="shared" ca="1" si="112"/>
        <v>1.7505355198932473</v>
      </c>
      <c r="CC65" s="74">
        <f t="shared" ca="1" si="112"/>
        <v>1.7799972160356348</v>
      </c>
      <c r="CD65" s="74">
        <f t="shared" ca="1" si="112"/>
        <v>1.7760144396955404</v>
      </c>
      <c r="CE65" s="74">
        <f t="shared" ca="1" si="112"/>
        <v>1.7869127516778522</v>
      </c>
      <c r="CF65" s="74">
        <f t="shared" ca="1" si="112"/>
        <v>1.8071187511429567</v>
      </c>
      <c r="CG65" s="74">
        <f t="shared" ca="1" si="112"/>
        <v>1.8485519676253601</v>
      </c>
      <c r="CH65" s="74">
        <f t="shared" ca="1" si="112"/>
        <v>1.8706919406150584</v>
      </c>
      <c r="CI65" s="74">
        <f t="shared" ca="1" si="112"/>
        <v>1.8883938043708892</v>
      </c>
      <c r="CJ65" s="74">
        <f t="shared" ca="1" si="112"/>
        <v>1.9159187225060024</v>
      </c>
      <c r="CK65" s="74">
        <f t="shared" ca="1" si="112"/>
        <v>1.9554633250858009</v>
      </c>
      <c r="CL65" s="74">
        <f t="shared" ref="CL65:EC65" ca="1" si="113">100*CL44/CL$31</f>
        <v>1.9990256321604247</v>
      </c>
      <c r="CM65" s="74">
        <f t="shared" ca="1" si="113"/>
        <v>2.0244791988625828</v>
      </c>
      <c r="CN65" s="74">
        <f t="shared" ca="1" si="113"/>
        <v>2.0482441446106052</v>
      </c>
      <c r="CO65" s="74">
        <f t="shared" ca="1" si="113"/>
        <v>2.0611304035444853</v>
      </c>
      <c r="CP65" s="74">
        <f t="shared" ca="1" si="113"/>
        <v>2.1309161156103724</v>
      </c>
      <c r="CQ65" s="74">
        <f t="shared" ca="1" si="113"/>
        <v>2.1251597174286596</v>
      </c>
      <c r="CR65" s="74">
        <f t="shared" ca="1" si="113"/>
        <v>2.1432411618546663</v>
      </c>
      <c r="CS65" s="74">
        <f t="shared" ca="1" si="113"/>
        <v>2.1614839528351655</v>
      </c>
      <c r="CT65" s="74">
        <f t="shared" ca="1" si="113"/>
        <v>2.2049833466840929</v>
      </c>
      <c r="CU65" s="74">
        <f t="shared" ca="1" si="113"/>
        <v>2.23819840207537</v>
      </c>
      <c r="CV65" s="74">
        <f t="shared" ca="1" si="113"/>
        <v>2.2793305233866676</v>
      </c>
      <c r="CW65" s="74">
        <f t="shared" ca="1" si="113"/>
        <v>2.3017182407146595</v>
      </c>
      <c r="CX65" s="74">
        <f t="shared" ca="1" si="113"/>
        <v>2.3357217872193345</v>
      </c>
      <c r="CY65" s="74">
        <f t="shared" ca="1" si="113"/>
        <v>2.3690805962274109</v>
      </c>
      <c r="CZ65" s="74">
        <f t="shared" ca="1" si="113"/>
        <v>2.3844541916674258</v>
      </c>
      <c r="DA65" s="74">
        <f t="shared" ca="1" si="113"/>
        <v>2.3994544939917142</v>
      </c>
      <c r="DB65" s="74">
        <f t="shared" ca="1" si="113"/>
        <v>2.409607930355214</v>
      </c>
      <c r="DC65" s="74">
        <f t="shared" ca="1" si="113"/>
        <v>2.4014042426053179</v>
      </c>
      <c r="DD65" s="74">
        <f t="shared" ca="1" si="113"/>
        <v>2.4165580342868389</v>
      </c>
      <c r="DE65" s="74">
        <f t="shared" ca="1" si="113"/>
        <v>2.4262088670427859</v>
      </c>
      <c r="DF65" s="74">
        <f t="shared" ca="1" si="113"/>
        <v>2.4441866861181194</v>
      </c>
      <c r="DG65" s="74">
        <f t="shared" ca="1" si="113"/>
        <v>2.4310935812555763</v>
      </c>
      <c r="DH65" s="74">
        <f t="shared" ca="1" si="113"/>
        <v>2.4045343307013902</v>
      </c>
      <c r="DI65" s="74">
        <f t="shared" ca="1" si="113"/>
        <v>2.3716902999121596</v>
      </c>
      <c r="DJ65" s="74">
        <f t="shared" ca="1" si="113"/>
        <v>2.3278633057012348</v>
      </c>
      <c r="DK65" s="74">
        <f t="shared" ca="1" si="113"/>
        <v>2.2888167943186506</v>
      </c>
      <c r="DL65" s="74">
        <f t="shared" ca="1" si="113"/>
        <v>2.2475359331659557</v>
      </c>
      <c r="DM65" s="74">
        <f t="shared" ca="1" si="113"/>
        <v>2.2111039380245319</v>
      </c>
      <c r="DN65" s="74">
        <f t="shared" ca="1" si="113"/>
        <v>2.1938347509371052</v>
      </c>
      <c r="DO65" s="74">
        <f t="shared" ca="1" si="113"/>
        <v>2.1828605027193881</v>
      </c>
      <c r="DP65" s="74">
        <f t="shared" ca="1" si="113"/>
        <v>2.1627986242369786</v>
      </c>
      <c r="DQ65" s="74">
        <f t="shared" ca="1" si="113"/>
        <v>2.1314423096349273</v>
      </c>
      <c r="DR65" s="74">
        <f t="shared" ca="1" si="113"/>
        <v>2.1293824790810665</v>
      </c>
      <c r="DS65" s="74">
        <f t="shared" ca="1" si="113"/>
        <v>2.1087658694146003</v>
      </c>
      <c r="DT65" s="74">
        <f t="shared" ca="1" si="113"/>
        <v>2.1386073373514991</v>
      </c>
      <c r="DU65" s="74">
        <f t="shared" ca="1" si="113"/>
        <v>2.1716639524858703</v>
      </c>
      <c r="DV65" s="74">
        <f t="shared" ca="1" si="113"/>
        <v>2.2324284582111926</v>
      </c>
      <c r="DW65" s="74">
        <f t="shared" ca="1" si="113"/>
        <v>2.268395327332088</v>
      </c>
      <c r="DX65" s="74">
        <f t="shared" ca="1" si="113"/>
        <v>2.3196776233213483</v>
      </c>
      <c r="DY65" s="74">
        <f t="shared" ca="1" si="113"/>
        <v>2.3479639409772708</v>
      </c>
      <c r="DZ65" s="74">
        <f t="shared" ca="1" si="113"/>
        <v>2.3551765687274075</v>
      </c>
      <c r="EA65" s="74">
        <f t="shared" ca="1" si="113"/>
        <v>2.3675320383358422</v>
      </c>
      <c r="EB65" s="74">
        <f t="shared" ca="1" si="113"/>
        <v>2.3798910126363482</v>
      </c>
      <c r="EC65" s="74">
        <f t="shared" ca="1" si="113"/>
        <v>2.395339384907194</v>
      </c>
      <c r="ED65" s="74">
        <f t="shared" ref="ED65:EV65" ca="1" si="114">100*ED44/ED$31</f>
        <v>2.4044351052890414</v>
      </c>
      <c r="EE65" s="74">
        <f t="shared" ca="1" si="114"/>
        <v>2.4167101273767111</v>
      </c>
      <c r="EF65" s="74">
        <f t="shared" ca="1" si="114"/>
        <v>2.411971678784159</v>
      </c>
      <c r="EG65" s="74">
        <f t="shared" ca="1" si="114"/>
        <v>2.4258027240362638</v>
      </c>
      <c r="EH65" s="74">
        <f t="shared" ca="1" si="114"/>
        <v>2.4580124494555458</v>
      </c>
      <c r="EI65" s="74">
        <f t="shared" ca="1" si="114"/>
        <v>2.480799405400941</v>
      </c>
      <c r="EJ65" s="74">
        <f t="shared" ca="1" si="114"/>
        <v>2.5082701389058224</v>
      </c>
      <c r="EK65" s="74">
        <f t="shared" ca="1" si="114"/>
        <v>2.5186865137673289</v>
      </c>
      <c r="EL65" s="74">
        <f t="shared" ca="1" si="114"/>
        <v>2.5326573311496481</v>
      </c>
      <c r="EM65" s="74">
        <f t="shared" ca="1" si="114"/>
        <v>2.5499612703330752</v>
      </c>
      <c r="EN65" s="74">
        <f t="shared" ca="1" si="114"/>
        <v>2.5496655989165253</v>
      </c>
      <c r="EO65" s="74">
        <f t="shared" ca="1" si="114"/>
        <v>2.5576982216121751</v>
      </c>
      <c r="EP65" s="74">
        <f t="shared" ca="1" si="114"/>
        <v>2.863884621321827</v>
      </c>
      <c r="EQ65" s="74">
        <f t="shared" ca="1" si="114"/>
        <v>2.8771327582946662</v>
      </c>
      <c r="ER65" s="74">
        <f t="shared" ca="1" si="114"/>
        <v>2.8995853614566434</v>
      </c>
      <c r="ES65" s="74">
        <f t="shared" ca="1" si="114"/>
        <v>2.9143988829681131</v>
      </c>
      <c r="ET65" s="74">
        <f t="shared" ca="1" si="114"/>
        <v>2.9306194839744943</v>
      </c>
      <c r="EU65" s="74">
        <f t="shared" ca="1" si="114"/>
        <v>2.9487429079986649</v>
      </c>
      <c r="EV65" s="74">
        <f t="shared" ca="1" si="114"/>
        <v>2.9721362229102168</v>
      </c>
      <c r="EW65" s="74">
        <f t="shared" ref="EW65:GB65" ca="1" si="115">100*EW44/EW$31</f>
        <v>2.99901236249702</v>
      </c>
      <c r="EX65" s="74">
        <f t="shared" ca="1" si="115"/>
        <v>3.063272131595113</v>
      </c>
      <c r="EY65" s="74">
        <f t="shared" ca="1" si="115"/>
        <v>3.0886961690171284</v>
      </c>
      <c r="EZ65" s="74">
        <f t="shared" ca="1" si="115"/>
        <v>3.1405036669542707</v>
      </c>
      <c r="FA65" s="74">
        <f t="shared" ca="1" si="115"/>
        <v>3.2590404890277824</v>
      </c>
      <c r="FB65" s="74">
        <f t="shared" ca="1" si="115"/>
        <v>3.3547535517037756</v>
      </c>
      <c r="FC65" s="74">
        <f t="shared" ca="1" si="115"/>
        <v>3.4167311135728671</v>
      </c>
      <c r="FD65" s="74">
        <f t="shared" ca="1" si="115"/>
        <v>3.4444498380754909</v>
      </c>
      <c r="FE65" s="74">
        <f t="shared" ca="1" si="115"/>
        <v>3.4304074377905387</v>
      </c>
      <c r="FF65" s="74">
        <f t="shared" ca="1" si="115"/>
        <v>3.4371730949502086</v>
      </c>
      <c r="FG65" s="74">
        <f t="shared" ca="1" si="115"/>
        <v>3.4201834370666147</v>
      </c>
      <c r="FH65" s="74">
        <f t="shared" ca="1" si="115"/>
        <v>3.4197839508219556</v>
      </c>
      <c r="FI65" s="74">
        <f t="shared" ca="1" si="115"/>
        <v>3.4210802582541602</v>
      </c>
      <c r="FJ65" s="74">
        <f t="shared" ca="1" si="115"/>
        <v>3.4515694304517921</v>
      </c>
      <c r="FK65" s="74">
        <f t="shared" ca="1" si="115"/>
        <v>3.4421342006427382</v>
      </c>
      <c r="FL65" s="74">
        <f t="shared" ca="1" si="115"/>
        <v>3.4537163527216057</v>
      </c>
      <c r="FM65" s="74">
        <f t="shared" ca="1" si="115"/>
        <v>3.4368372740797013</v>
      </c>
      <c r="FN65" s="74">
        <f t="shared" ca="1" si="115"/>
        <v>3.4145245258991999</v>
      </c>
      <c r="FO65" s="74">
        <f t="shared" ca="1" si="115"/>
        <v>3.4149935303331413</v>
      </c>
      <c r="FP65" s="74">
        <f t="shared" ca="1" si="115"/>
        <v>3.4267893610215778</v>
      </c>
      <c r="FQ65" s="74">
        <f t="shared" ca="1" si="115"/>
        <v>3.4439968457536878</v>
      </c>
      <c r="FR65" s="74">
        <f t="shared" ca="1" si="115"/>
        <v>3.4418453070683661</v>
      </c>
      <c r="FS65" s="74">
        <f t="shared" ca="1" si="115"/>
        <v>3.4084830417300256</v>
      </c>
      <c r="FT65" s="74">
        <f t="shared" ca="1" si="115"/>
        <v>3.4050104755856538</v>
      </c>
      <c r="FU65" s="74">
        <f t="shared" ca="1" si="115"/>
        <v>3.3963390719483004</v>
      </c>
      <c r="FV65" s="74">
        <f t="shared" ca="1" si="115"/>
        <v>3.4304123862035096</v>
      </c>
      <c r="FW65" s="74">
        <f t="shared" ca="1" si="115"/>
        <v>3.4087387666563371</v>
      </c>
      <c r="FX65" s="74">
        <f t="shared" ca="1" si="115"/>
        <v>3.3990225623314032</v>
      </c>
      <c r="FY65" s="74">
        <f t="shared" ca="1" si="115"/>
        <v>3.4279788098775121</v>
      </c>
      <c r="FZ65" s="74">
        <f t="shared" ca="1" si="115"/>
        <v>3.4584650313849439</v>
      </c>
      <c r="GA65" s="74">
        <f t="shared" ca="1" si="115"/>
        <v>3.4607849055775386</v>
      </c>
      <c r="GB65" s="74">
        <f t="shared" ca="1" si="115"/>
        <v>3.4831515839202232</v>
      </c>
      <c r="GC65" s="74">
        <f t="shared" ref="GC65:HH65" ca="1" si="116">100*GC44/GC$31</f>
        <v>3.5157782330122469</v>
      </c>
      <c r="GD65" s="74">
        <f t="shared" ca="1" si="116"/>
        <v>3.5379241788028746</v>
      </c>
      <c r="GE65" s="74">
        <f t="shared" ca="1" si="116"/>
        <v>3.5293738969030133</v>
      </c>
      <c r="GF65" s="74">
        <f t="shared" ca="1" si="116"/>
        <v>3.5399689355092665</v>
      </c>
      <c r="GG65" s="74">
        <f t="shared" ca="1" si="116"/>
        <v>3.5507292193559263</v>
      </c>
      <c r="GH65" s="74">
        <f t="shared" ca="1" si="116"/>
        <v>3.5647563483034665</v>
      </c>
      <c r="GI65" s="74">
        <f t="shared" ca="1" si="116"/>
        <v>3.572996678564603</v>
      </c>
      <c r="GJ65" s="74">
        <f t="shared" ca="1" si="116"/>
        <v>3.5715561999377177</v>
      </c>
      <c r="GK65" s="74">
        <f t="shared" ca="1" si="116"/>
        <v>3.5629645317116956</v>
      </c>
      <c r="GL65" s="74">
        <f t="shared" ca="1" si="116"/>
        <v>3.5611995409410708</v>
      </c>
      <c r="GM65" s="74">
        <f t="shared" ca="1" si="116"/>
        <v>3.5494001048408035</v>
      </c>
      <c r="GN65" s="74">
        <f t="shared" ca="1" si="116"/>
        <v>3.5814899075463478</v>
      </c>
      <c r="GO65" s="74">
        <f t="shared" ca="1" si="116"/>
        <v>3.543248169644686</v>
      </c>
      <c r="GP65" s="74">
        <f t="shared" ca="1" si="116"/>
        <v>3.5850659982996542</v>
      </c>
      <c r="GQ65" s="74">
        <f t="shared" ca="1" si="116"/>
        <v>3.6292237197618507</v>
      </c>
      <c r="GR65" s="74">
        <f t="shared" ca="1" si="116"/>
        <v>3.6752602735315003</v>
      </c>
      <c r="GS65" s="74">
        <f t="shared" ca="1" si="116"/>
        <v>3.7231415894703943</v>
      </c>
      <c r="GT65" s="74">
        <f t="shared" ca="1" si="116"/>
        <v>3.7493750576044533</v>
      </c>
      <c r="GU65" s="74">
        <f t="shared" ca="1" si="116"/>
        <v>3.7782710027093107</v>
      </c>
      <c r="GV65" s="74">
        <f t="shared" ca="1" si="116"/>
        <v>3.8079459667055953</v>
      </c>
      <c r="GW65" s="74">
        <f t="shared" ca="1" si="116"/>
        <v>3.8385004246378363</v>
      </c>
      <c r="GX65" s="74">
        <f t="shared" ca="1" si="116"/>
        <v>3.873861819999191</v>
      </c>
      <c r="GY65" s="74">
        <f t="shared" ca="1" si="116"/>
        <v>3.91186353236853</v>
      </c>
      <c r="GZ65" s="74">
        <f t="shared" ca="1" si="116"/>
        <v>3.9505707554760079</v>
      </c>
      <c r="HA65" s="74">
        <f t="shared" ca="1" si="116"/>
        <v>3.9896807472957305</v>
      </c>
      <c r="HB65" s="74">
        <f t="shared" ca="1" si="116"/>
        <v>4.0650382343453151</v>
      </c>
      <c r="HC65" s="74">
        <f t="shared" ca="1" si="116"/>
        <v>4.1442711972403226</v>
      </c>
      <c r="HD65" s="74">
        <f t="shared" ca="1" si="116"/>
        <v>4.2246822344503183</v>
      </c>
      <c r="HE65" s="74">
        <f t="shared" ca="1" si="116"/>
        <v>4.3064294804985961</v>
      </c>
      <c r="HF65" s="74">
        <f t="shared" ca="1" si="116"/>
        <v>4.301922561963015</v>
      </c>
      <c r="HG65" s="74">
        <f t="shared" ca="1" si="116"/>
        <v>4.2996766484724791</v>
      </c>
      <c r="HH65" s="74">
        <f t="shared" ca="1" si="116"/>
        <v>4.2967295910418564</v>
      </c>
      <c r="HI65" s="74">
        <f t="shared" ref="HI65:HT65" ca="1" si="117">100*HI44/HI$31</f>
        <v>4.2935825526524054</v>
      </c>
      <c r="HJ65" s="74">
        <f t="shared" ca="1" si="117"/>
        <v>4.2812977085354813</v>
      </c>
      <c r="HK65" s="74">
        <f t="shared" ca="1" si="117"/>
        <v>4.2710458747590447</v>
      </c>
      <c r="HL65" s="74">
        <f t="shared" ca="1" si="117"/>
        <v>4.260523201294526</v>
      </c>
      <c r="HM65" s="74">
        <f t="shared" ca="1" si="117"/>
        <v>4.2494688142279982</v>
      </c>
      <c r="HN65" s="74">
        <f t="shared" ca="1" si="117"/>
        <v>4.3244471014855126</v>
      </c>
      <c r="HO65" s="74">
        <f t="shared" ca="1" si="117"/>
        <v>4.4032326888924151</v>
      </c>
      <c r="HP65" s="74">
        <f t="shared" ca="1" si="117"/>
        <v>4.4848417163464909</v>
      </c>
      <c r="HQ65" s="74">
        <f t="shared" ca="1" si="117"/>
        <v>4.5684611422094683</v>
      </c>
      <c r="HR65" s="74">
        <f t="shared" ca="1" si="117"/>
        <v>4.6069480728318375</v>
      </c>
      <c r="HS65" s="74">
        <f t="shared" ca="1" si="117"/>
        <v>4.6478882172245637</v>
      </c>
      <c r="HT65" s="74">
        <f t="shared" ca="1" si="117"/>
        <v>4.688646311277628</v>
      </c>
      <c r="HU65" s="74">
        <f t="shared" ref="HU65:IC65" ca="1" si="118">100*HU44/HU$31</f>
        <v>4.7288482476523646</v>
      </c>
      <c r="HV65" s="74">
        <f t="shared" ca="1" si="118"/>
        <v>4.7648468712223728</v>
      </c>
      <c r="HW65" s="74">
        <f t="shared" ca="1" si="118"/>
        <v>4.8027121997614532</v>
      </c>
      <c r="HX65" s="74">
        <f t="shared" ca="1" si="118"/>
        <v>4.8409982795471063</v>
      </c>
      <c r="HY65" s="74">
        <f t="shared" ca="1" si="118"/>
        <v>4.880060736470905</v>
      </c>
      <c r="HZ65" s="74">
        <f t="shared" ca="1" si="118"/>
        <v>4.976566080299313</v>
      </c>
      <c r="IA65" s="74">
        <f t="shared" ca="1" si="118"/>
        <v>5.0773299459357952</v>
      </c>
      <c r="IB65" s="74">
        <f t="shared" ca="1" si="118"/>
        <v>5.1801340450292797</v>
      </c>
      <c r="IC65" s="74">
        <f t="shared" ca="1" si="118"/>
        <v>5.2850589501444176</v>
      </c>
      <c r="ID65" s="74"/>
    </row>
    <row r="66" spans="1:238">
      <c r="A66" s="74" t="s">
        <v>575</v>
      </c>
      <c r="B66" s="74">
        <f t="shared" ref="B66:T66" ca="1" si="119">100*B45/B$31</f>
        <v>0.4756468797564688</v>
      </c>
      <c r="C66" s="74">
        <f t="shared" ca="1" si="119"/>
        <v>0.49653363312722498</v>
      </c>
      <c r="D66" s="74">
        <f t="shared" ca="1" si="119"/>
        <v>0.515606297762637</v>
      </c>
      <c r="E66" s="74">
        <f t="shared" ca="1" si="119"/>
        <v>0.54198052544552644</v>
      </c>
      <c r="F66" s="74">
        <f t="shared" ca="1" si="119"/>
        <v>0.54615926708949958</v>
      </c>
      <c r="G66" s="74">
        <f t="shared" ca="1" si="119"/>
        <v>0.57078612816743057</v>
      </c>
      <c r="H66" s="74">
        <f t="shared" ca="1" si="119"/>
        <v>0.58588774730406723</v>
      </c>
      <c r="I66" s="74">
        <f t="shared" ca="1" si="119"/>
        <v>0.61329076703352103</v>
      </c>
      <c r="J66" s="74">
        <f t="shared" ca="1" si="119"/>
        <v>0.63383715260848372</v>
      </c>
      <c r="K66" s="74">
        <f t="shared" ca="1" si="119"/>
        <v>0.63171193935565373</v>
      </c>
      <c r="L66" s="74">
        <f t="shared" ca="1" si="119"/>
        <v>0.66635673330234002</v>
      </c>
      <c r="M66" s="74">
        <f t="shared" ca="1" si="119"/>
        <v>0.63962675897358712</v>
      </c>
      <c r="N66" s="74">
        <f t="shared" ca="1" si="119"/>
        <v>0.65335753176043554</v>
      </c>
      <c r="O66" s="74">
        <f t="shared" ca="1" si="119"/>
        <v>0.67897305325694879</v>
      </c>
      <c r="P66" s="74">
        <f t="shared" ca="1" si="119"/>
        <v>0.6765239224438554</v>
      </c>
      <c r="Q66" s="74">
        <f t="shared" ca="1" si="119"/>
        <v>0.6841427894059473</v>
      </c>
      <c r="R66" s="74">
        <f t="shared" ca="1" si="119"/>
        <v>0.6840128755364806</v>
      </c>
      <c r="S66" s="74">
        <f t="shared" ca="1" si="119"/>
        <v>0.72544278151754793</v>
      </c>
      <c r="T66" s="74">
        <f t="shared" ca="1" si="119"/>
        <v>0.73076923076923073</v>
      </c>
      <c r="U66" s="74">
        <f ca="1">100*U45/U$31</f>
        <v>0.75014065137213226</v>
      </c>
      <c r="V66" s="74">
        <f t="shared" ref="V66:AS66" ca="1" si="120">100*V45/V$31</f>
        <v>0.82296887568838561</v>
      </c>
      <c r="W66" s="74">
        <f t="shared" ca="1" si="120"/>
        <v>0.83540165869604688</v>
      </c>
      <c r="X66" s="74">
        <f t="shared" ca="1" si="120"/>
        <v>0.80711194291730026</v>
      </c>
      <c r="Y66" s="74">
        <f t="shared" ca="1" si="120"/>
        <v>0.8286979225791804</v>
      </c>
      <c r="Z66" s="74">
        <f t="shared" ca="1" si="120"/>
        <v>0.83493545729195273</v>
      </c>
      <c r="AA66" s="74">
        <f t="shared" ca="1" si="120"/>
        <v>0.804405333909194</v>
      </c>
      <c r="AB66" s="74">
        <f t="shared" ca="1" si="120"/>
        <v>0.84278596416834517</v>
      </c>
      <c r="AC66" s="74">
        <f t="shared" ca="1" si="120"/>
        <v>0.82200279170759449</v>
      </c>
      <c r="AD66" s="74">
        <f t="shared" ca="1" si="120"/>
        <v>0.81464346776626773</v>
      </c>
      <c r="AE66" s="74">
        <f t="shared" ca="1" si="120"/>
        <v>0.8512087163772557</v>
      </c>
      <c r="AF66" s="74">
        <f t="shared" ca="1" si="120"/>
        <v>0.78829360396506964</v>
      </c>
      <c r="AG66" s="74">
        <f t="shared" ca="1" si="120"/>
        <v>0.7623712054705909</v>
      </c>
      <c r="AH66" s="74">
        <f t="shared" ca="1" si="120"/>
        <v>0.79444343562738329</v>
      </c>
      <c r="AI66" s="74">
        <f t="shared" ca="1" si="120"/>
        <v>0.79773546062789513</v>
      </c>
      <c r="AJ66" s="74">
        <f t="shared" ca="1" si="120"/>
        <v>0.78911110183290878</v>
      </c>
      <c r="AK66" s="74">
        <f t="shared" ca="1" si="120"/>
        <v>0.78727441560014533</v>
      </c>
      <c r="AL66" s="74">
        <f t="shared" ca="1" si="120"/>
        <v>0.79157761418507089</v>
      </c>
      <c r="AM66" s="74">
        <f t="shared" ca="1" si="120"/>
        <v>0.80271688792837304</v>
      </c>
      <c r="AN66" s="74">
        <f t="shared" ca="1" si="120"/>
        <v>0.79097315939421209</v>
      </c>
      <c r="AO66" s="74">
        <f t="shared" ca="1" si="120"/>
        <v>0.82235030654576158</v>
      </c>
      <c r="AP66" s="74">
        <f t="shared" ca="1" si="120"/>
        <v>0.83876980428704562</v>
      </c>
      <c r="AQ66" s="74">
        <f t="shared" ca="1" si="120"/>
        <v>0.79359405161936081</v>
      </c>
      <c r="AR66" s="74">
        <f t="shared" ca="1" si="120"/>
        <v>0.84719061788902505</v>
      </c>
      <c r="AS66" s="74">
        <f t="shared" ca="1" si="120"/>
        <v>0.857449088960343</v>
      </c>
      <c r="AT66" s="74">
        <f t="shared" ref="AT66:BL66" ca="1" si="121">100*AT45/AT$31</f>
        <v>0.84821714358875877</v>
      </c>
      <c r="AU66" s="74">
        <f t="shared" ca="1" si="121"/>
        <v>0.8885375494071146</v>
      </c>
      <c r="AV66" s="74">
        <f t="shared" ca="1" si="121"/>
        <v>0.86793841624240942</v>
      </c>
      <c r="AW66" s="74">
        <f t="shared" ca="1" si="121"/>
        <v>0.85345037795659595</v>
      </c>
      <c r="AX66" s="74">
        <f t="shared" ca="1" si="121"/>
        <v>0.87957731423510366</v>
      </c>
      <c r="AY66" s="74">
        <f t="shared" ca="1" si="121"/>
        <v>0.90636254501800717</v>
      </c>
      <c r="AZ66" s="74">
        <f t="shared" ca="1" si="121"/>
        <v>0.9149511332917446</v>
      </c>
      <c r="BA66" s="74">
        <f t="shared" ca="1" si="121"/>
        <v>0.90519014870981018</v>
      </c>
      <c r="BB66" s="74">
        <f t="shared" ca="1" si="121"/>
        <v>0.95583578050325335</v>
      </c>
      <c r="BC66" s="74">
        <f t="shared" ca="1" si="121"/>
        <v>0.93327372303565437</v>
      </c>
      <c r="BD66" s="74">
        <f t="shared" ca="1" si="121"/>
        <v>0.9216090209259461</v>
      </c>
      <c r="BE66" s="74">
        <f t="shared" ca="1" si="121"/>
        <v>0.91970379740163921</v>
      </c>
      <c r="BF66" s="74">
        <f t="shared" ca="1" si="121"/>
        <v>0.91348737238044075</v>
      </c>
      <c r="BG66" s="74">
        <f t="shared" ca="1" si="121"/>
        <v>0.90283320031923397</v>
      </c>
      <c r="BH66" s="74">
        <f t="shared" ca="1" si="121"/>
        <v>0.9010111891878656</v>
      </c>
      <c r="BI66" s="74">
        <f t="shared" ca="1" si="121"/>
        <v>0.90632984621318025</v>
      </c>
      <c r="BJ66" s="74">
        <f t="shared" ca="1" si="121"/>
        <v>0.90775849841615053</v>
      </c>
      <c r="BK66" s="74">
        <f t="shared" ca="1" si="121"/>
        <v>0.91271042399124558</v>
      </c>
      <c r="BL66" s="74">
        <f t="shared" ca="1" si="121"/>
        <v>0.91410595422631524</v>
      </c>
      <c r="BM66" s="74">
        <f ca="1">100*BM45/BM$31</f>
        <v>0.92482167367971013</v>
      </c>
      <c r="BN66" s="74">
        <f t="shared" ref="BN66:CK66" ca="1" si="122">100*BN45/BN$31</f>
        <v>0.93391601410856506</v>
      </c>
      <c r="BO66" s="74">
        <f t="shared" ca="1" si="122"/>
        <v>0.94823223989615646</v>
      </c>
      <c r="BP66" s="74">
        <f t="shared" ca="1" si="122"/>
        <v>0.95709356077869656</v>
      </c>
      <c r="BQ66" s="74">
        <f t="shared" ca="1" si="122"/>
        <v>0.97045688766746818</v>
      </c>
      <c r="BR66" s="74">
        <f t="shared" ca="1" si="122"/>
        <v>0.97835754521197749</v>
      </c>
      <c r="BS66" s="74">
        <f t="shared" ca="1" si="122"/>
        <v>0.98414547875660607</v>
      </c>
      <c r="BT66" s="74">
        <f t="shared" ca="1" si="122"/>
        <v>0.99086926258035446</v>
      </c>
      <c r="BU66" s="74">
        <f t="shared" ca="1" si="122"/>
        <v>0.98642172523961658</v>
      </c>
      <c r="BV66" s="74">
        <f t="shared" ca="1" si="122"/>
        <v>1.0032719675168527</v>
      </c>
      <c r="BW66" s="74">
        <f t="shared" ca="1" si="122"/>
        <v>1.0057803468208093</v>
      </c>
      <c r="BX66" s="74">
        <f t="shared" ca="1" si="122"/>
        <v>1.0165063981222078</v>
      </c>
      <c r="BY66" s="74">
        <f t="shared" ca="1" si="122"/>
        <v>1.0260209278636911</v>
      </c>
      <c r="BZ66" s="74">
        <f t="shared" ca="1" si="122"/>
        <v>1.0414965616097835</v>
      </c>
      <c r="CA66" s="74">
        <f t="shared" ca="1" si="122"/>
        <v>1.0619153674832962</v>
      </c>
      <c r="CB66" s="74">
        <f t="shared" ca="1" si="122"/>
        <v>1.0868420128524776</v>
      </c>
      <c r="CC66" s="74">
        <f t="shared" ca="1" si="122"/>
        <v>1.1205456570155905</v>
      </c>
      <c r="CD66" s="74">
        <f t="shared" ca="1" si="122"/>
        <v>1.1340609940913038</v>
      </c>
      <c r="CE66" s="74">
        <f t="shared" ca="1" si="122"/>
        <v>1.1795302013422819</v>
      </c>
      <c r="CF66" s="74">
        <f t="shared" ca="1" si="122"/>
        <v>1.2451995810543466</v>
      </c>
      <c r="CG66" s="74">
        <f t="shared" ca="1" si="122"/>
        <v>1.3439472413276268</v>
      </c>
      <c r="CH66" s="74">
        <f t="shared" ca="1" si="122"/>
        <v>1.3868637327677624</v>
      </c>
      <c r="CI66" s="74">
        <f t="shared" ca="1" si="122"/>
        <v>1.5195286360149505</v>
      </c>
      <c r="CJ66" s="74">
        <f t="shared" ca="1" si="122"/>
        <v>1.5855879082808295</v>
      </c>
      <c r="CK66" s="74">
        <f t="shared" ca="1" si="122"/>
        <v>1.7958336658951233</v>
      </c>
      <c r="CL66" s="74">
        <f t="shared" ref="CL66:DD66" ca="1" si="123">100*CL45/CL$31</f>
        <v>1.702000597193192</v>
      </c>
      <c r="CM66" s="74">
        <f t="shared" ca="1" si="123"/>
        <v>1.7833961797613895</v>
      </c>
      <c r="CN66" s="74">
        <f t="shared" ca="1" si="123"/>
        <v>1.8365668686991745</v>
      </c>
      <c r="CO66" s="74">
        <f t="shared" ca="1" si="123"/>
        <v>1.8081666866243564</v>
      </c>
      <c r="CP66" s="74">
        <f t="shared" ca="1" si="123"/>
        <v>1.8485771602645069</v>
      </c>
      <c r="CQ66" s="74">
        <f t="shared" ca="1" si="123"/>
        <v>1.8328951813068191</v>
      </c>
      <c r="CR66" s="74">
        <f t="shared" ca="1" si="123"/>
        <v>1.9645166446288194</v>
      </c>
      <c r="CS66" s="74">
        <f t="shared" ca="1" si="123"/>
        <v>1.9390621212769295</v>
      </c>
      <c r="CT66" s="74">
        <f t="shared" ca="1" si="123"/>
        <v>1.9196986944362466</v>
      </c>
      <c r="CU66" s="74">
        <f t="shared" ca="1" si="123"/>
        <v>1.8918434089058771</v>
      </c>
      <c r="CV66" s="74">
        <f t="shared" ca="1" si="123"/>
        <v>1.8578385235503536</v>
      </c>
      <c r="CW66" s="74">
        <f t="shared" ca="1" si="123"/>
        <v>1.9824822609418804</v>
      </c>
      <c r="CX66" s="74">
        <f t="shared" ca="1" si="123"/>
        <v>2.0273054783776239</v>
      </c>
      <c r="CY66" s="74">
        <f t="shared" ca="1" si="123"/>
        <v>2.0116079672866376</v>
      </c>
      <c r="CZ66" s="74">
        <f t="shared" ca="1" si="123"/>
        <v>1.9874790123778159</v>
      </c>
      <c r="DA66" s="74">
        <f t="shared" ca="1" si="123"/>
        <v>1.8102050793814164</v>
      </c>
      <c r="DB66" s="74">
        <f t="shared" ca="1" si="123"/>
        <v>1.9228569613013919</v>
      </c>
      <c r="DC66" s="74">
        <f t="shared" ca="1" si="123"/>
        <v>2.0640374464694751</v>
      </c>
      <c r="DD66" s="74">
        <f t="shared" ca="1" si="123"/>
        <v>1.9529232358511452</v>
      </c>
      <c r="DE66" s="74">
        <f ca="1">100*DE45/DE$31</f>
        <v>1.8995617327296062</v>
      </c>
      <c r="DF66" s="74">
        <f t="shared" ref="DF66:EC66" ca="1" si="124">100*DF45/DF$31</f>
        <v>1.929998684635345</v>
      </c>
      <c r="DG66" s="74">
        <f t="shared" ca="1" si="124"/>
        <v>1.8711555618162183</v>
      </c>
      <c r="DH66" s="74">
        <f t="shared" ca="1" si="124"/>
        <v>1.8896892459712795</v>
      </c>
      <c r="DI66" s="74">
        <f t="shared" ca="1" si="124"/>
        <v>1.9165174140704322</v>
      </c>
      <c r="DJ66" s="74">
        <f t="shared" ca="1" si="124"/>
        <v>1.885749732137822</v>
      </c>
      <c r="DK66" s="74">
        <f t="shared" ca="1" si="124"/>
        <v>1.8952696299764762</v>
      </c>
      <c r="DL66" s="74">
        <f t="shared" ca="1" si="124"/>
        <v>1.8429794651960838</v>
      </c>
      <c r="DM66" s="74">
        <f t="shared" ca="1" si="124"/>
        <v>1.8872390789756832</v>
      </c>
      <c r="DN66" s="74">
        <f t="shared" ca="1" si="124"/>
        <v>1.9230565023945294</v>
      </c>
      <c r="DO66" s="74">
        <f t="shared" ca="1" si="124"/>
        <v>1.8804729006110747</v>
      </c>
      <c r="DP66" s="74">
        <f t="shared" ca="1" si="124"/>
        <v>1.9283405116764272</v>
      </c>
      <c r="DQ66" s="74">
        <f t="shared" ca="1" si="124"/>
        <v>1.9324403499201972</v>
      </c>
      <c r="DR66" s="74">
        <f t="shared" ca="1" si="124"/>
        <v>1.9014485799118257</v>
      </c>
      <c r="DS66" s="74">
        <f t="shared" ca="1" si="124"/>
        <v>1.9350683568020139</v>
      </c>
      <c r="DT66" s="74">
        <f t="shared" ca="1" si="124"/>
        <v>1.9845345840035662</v>
      </c>
      <c r="DU66" s="74">
        <f t="shared" ca="1" si="124"/>
        <v>1.9618737426956605</v>
      </c>
      <c r="DV66" s="74">
        <f t="shared" ca="1" si="124"/>
        <v>2.0529175300060154</v>
      </c>
      <c r="DW66" s="74">
        <f t="shared" ca="1" si="124"/>
        <v>2.1712053445054638</v>
      </c>
      <c r="DX66" s="74">
        <f t="shared" ca="1" si="124"/>
        <v>2.0516595415380841</v>
      </c>
      <c r="DY66" s="74">
        <f t="shared" ca="1" si="124"/>
        <v>2.3123176646060619</v>
      </c>
      <c r="DZ66" s="74">
        <f t="shared" ca="1" si="124"/>
        <v>2.2699045323941052</v>
      </c>
      <c r="EA66" s="74">
        <f t="shared" ca="1" si="124"/>
        <v>2.2380934895163955</v>
      </c>
      <c r="EB66" s="74">
        <f t="shared" ca="1" si="124"/>
        <v>2.2843678641933751</v>
      </c>
      <c r="EC66" s="74">
        <f t="shared" ca="1" si="124"/>
        <v>2.3510816059251232</v>
      </c>
      <c r="ED66" s="74">
        <f t="shared" ref="ED66:EV66" ca="1" si="125">100*ED45/ED$31</f>
        <v>2.3311128001073009</v>
      </c>
      <c r="EE66" s="74">
        <f t="shared" ca="1" si="125"/>
        <v>2.2991452235943042</v>
      </c>
      <c r="EF66" s="74">
        <f t="shared" ca="1" si="125"/>
        <v>2.3488627423858639</v>
      </c>
      <c r="EG66" s="74">
        <f t="shared" ca="1" si="125"/>
        <v>2.257568419532173</v>
      </c>
      <c r="EH66" s="74">
        <f t="shared" ca="1" si="125"/>
        <v>2.3774768879716777</v>
      </c>
      <c r="EI66" s="74">
        <f t="shared" ca="1" si="125"/>
        <v>2.4196878354942606</v>
      </c>
      <c r="EJ66" s="74">
        <f t="shared" ca="1" si="125"/>
        <v>2.3432737558216088</v>
      </c>
      <c r="EK66" s="74">
        <f t="shared" ca="1" si="125"/>
        <v>2.3517856002044337</v>
      </c>
      <c r="EL66" s="74">
        <f t="shared" ca="1" si="125"/>
        <v>2.3610447211490992</v>
      </c>
      <c r="EM66" s="74">
        <f t="shared" ca="1" si="125"/>
        <v>2.4074360960495738</v>
      </c>
      <c r="EN66" s="74">
        <f t="shared" ca="1" si="125"/>
        <v>2.28336211947135</v>
      </c>
      <c r="EO66" s="74">
        <f t="shared" ca="1" si="125"/>
        <v>2.2906775275083819</v>
      </c>
      <c r="EP66" s="74">
        <f t="shared" ca="1" si="125"/>
        <v>2.1412977160961195</v>
      </c>
      <c r="EQ66" s="74">
        <f t="shared" ca="1" si="125"/>
        <v>2.1447584692140973</v>
      </c>
      <c r="ER66" s="74">
        <f t="shared" ca="1" si="125"/>
        <v>2.2260681449432127</v>
      </c>
      <c r="ES66" s="74">
        <f t="shared" ca="1" si="125"/>
        <v>2.1471518536460259</v>
      </c>
      <c r="ET66" s="74">
        <f t="shared" ca="1" si="125"/>
        <v>2.3401320327125825</v>
      </c>
      <c r="EU66" s="74">
        <f t="shared" ca="1" si="125"/>
        <v>2.188091000111247</v>
      </c>
      <c r="EV66" s="74">
        <f t="shared" ca="1" si="125"/>
        <v>2.1988304093567255</v>
      </c>
      <c r="EW66" s="74">
        <f ca="1">100*EW45/EW$31</f>
        <v>2.2470456016074651</v>
      </c>
      <c r="EX66" s="74">
        <f t="shared" ref="EX66:GB66" ca="1" si="126">100*EX45/EX$31</f>
        <v>2.2633267353764248</v>
      </c>
      <c r="EY66" s="74">
        <f t="shared" ca="1" si="126"/>
        <v>2.2910250175609228</v>
      </c>
      <c r="EZ66" s="74">
        <f t="shared" ca="1" si="126"/>
        <v>2.2972389991371873</v>
      </c>
      <c r="FA66" s="74">
        <f t="shared" ca="1" si="126"/>
        <v>2.3476080909371886</v>
      </c>
      <c r="FB66" s="74">
        <f t="shared" ca="1" si="126"/>
        <v>2.4898398693945603</v>
      </c>
      <c r="FC66" s="74">
        <f t="shared" ca="1" si="126"/>
        <v>2.57021229159264</v>
      </c>
      <c r="FD66" s="74">
        <f t="shared" ca="1" si="126"/>
        <v>2.6226916222269994</v>
      </c>
      <c r="FE66" s="74">
        <f t="shared" ca="1" si="126"/>
        <v>2.5485370522286028</v>
      </c>
      <c r="FF66" s="74">
        <f t="shared" ca="1" si="126"/>
        <v>2.5955411849416494</v>
      </c>
      <c r="FG66" s="74">
        <f t="shared" ca="1" si="126"/>
        <v>2.5840641560755993</v>
      </c>
      <c r="FH66" s="74">
        <f t="shared" ca="1" si="126"/>
        <v>2.6896730084417007</v>
      </c>
      <c r="FI66" s="74">
        <f t="shared" ca="1" si="126"/>
        <v>2.7170489738071493</v>
      </c>
      <c r="FJ66" s="74">
        <f t="shared" ca="1" si="126"/>
        <v>2.7397977207604445</v>
      </c>
      <c r="FK66" s="74">
        <f t="shared" ca="1" si="126"/>
        <v>2.6438739820084924</v>
      </c>
      <c r="FL66" s="74">
        <f t="shared" ca="1" si="126"/>
        <v>2.5423457051417726</v>
      </c>
      <c r="FM66" s="74">
        <f t="shared" ca="1" si="126"/>
        <v>2.5277751400626722</v>
      </c>
      <c r="FN66" s="74">
        <f t="shared" ca="1" si="126"/>
        <v>2.5006554388943685</v>
      </c>
      <c r="FO66" s="74">
        <f t="shared" ca="1" si="126"/>
        <v>2.6107736978634621</v>
      </c>
      <c r="FP66" s="74">
        <f t="shared" ca="1" si="126"/>
        <v>2.5773195876288657</v>
      </c>
      <c r="FQ66" s="74">
        <f t="shared" ca="1" si="126"/>
        <v>2.6218144251752871</v>
      </c>
      <c r="FR66" s="74">
        <f t="shared" ca="1" si="126"/>
        <v>2.5637311703360375</v>
      </c>
      <c r="FS66" s="74">
        <f t="shared" ca="1" si="126"/>
        <v>2.6349479201101098</v>
      </c>
      <c r="FT66" s="74">
        <f t="shared" ca="1" si="126"/>
        <v>2.6601458866262679</v>
      </c>
      <c r="FU66" s="74">
        <f t="shared" ca="1" si="126"/>
        <v>2.6259870866528909</v>
      </c>
      <c r="FV66" s="74">
        <f t="shared" ca="1" si="126"/>
        <v>2.6860941711639543</v>
      </c>
      <c r="FW66" s="74">
        <f t="shared" ca="1" si="126"/>
        <v>2.7631443032744554</v>
      </c>
      <c r="FX66" s="74">
        <f t="shared" ca="1" si="126"/>
        <v>2.8628991297870181</v>
      </c>
      <c r="FY66" s="74">
        <f t="shared" ca="1" si="126"/>
        <v>2.889816968915548</v>
      </c>
      <c r="FZ66" s="74">
        <f t="shared" ca="1" si="126"/>
        <v>2.9142367448693407</v>
      </c>
      <c r="GA66" s="74">
        <f t="shared" ca="1" si="126"/>
        <v>2.952588454171766</v>
      </c>
      <c r="GB66" s="74">
        <f t="shared" ca="1" si="126"/>
        <v>2.9485410040859525</v>
      </c>
      <c r="GC66" s="74">
        <f t="shared" ref="GC66:HH66" ca="1" si="127">100*GC45/GC$31</f>
        <v>2.9513359194525566</v>
      </c>
      <c r="GD66" s="74">
        <f t="shared" ca="1" si="127"/>
        <v>2.9887392648201168</v>
      </c>
      <c r="GE66" s="74">
        <f t="shared" ca="1" si="127"/>
        <v>2.996668580042595</v>
      </c>
      <c r="GF66" s="74">
        <f t="shared" ca="1" si="127"/>
        <v>3.0133619864252434</v>
      </c>
      <c r="GG66" s="74">
        <f t="shared" ca="1" si="127"/>
        <v>3.0338475805091885</v>
      </c>
      <c r="GH66" s="74">
        <f t="shared" ca="1" si="127"/>
        <v>2.9933307588740572</v>
      </c>
      <c r="GI66" s="74">
        <f t="shared" ca="1" si="127"/>
        <v>2.9407358813167965</v>
      </c>
      <c r="GJ66" s="74">
        <f t="shared" ca="1" si="127"/>
        <v>2.9793599175009318</v>
      </c>
      <c r="GK66" s="74">
        <f t="shared" ca="1" si="127"/>
        <v>2.9407315523553086</v>
      </c>
      <c r="GL66" s="74">
        <f t="shared" ca="1" si="127"/>
        <v>2.9454618033032278</v>
      </c>
      <c r="GM66" s="74">
        <f t="shared" ca="1" si="127"/>
        <v>2.9521994522802872</v>
      </c>
      <c r="GN66" s="74">
        <f t="shared" ca="1" si="127"/>
        <v>2.9512561111380031</v>
      </c>
      <c r="GO66" s="74">
        <f t="shared" ca="1" si="127"/>
        <v>2.9313954160096038</v>
      </c>
      <c r="GP66" s="74">
        <f t="shared" ca="1" si="127"/>
        <v>2.930022799598722</v>
      </c>
      <c r="GQ66" s="74">
        <f t="shared" ca="1" si="127"/>
        <v>2.9301415243850952</v>
      </c>
      <c r="GR66" s="74">
        <f t="shared" ca="1" si="127"/>
        <v>2.9313249761456608</v>
      </c>
      <c r="GS66" s="74">
        <f t="shared" ca="1" si="127"/>
        <v>2.9335022958462251</v>
      </c>
      <c r="GT66" s="74">
        <f t="shared" ca="1" si="127"/>
        <v>2.9316926212633612</v>
      </c>
      <c r="GU66" s="74">
        <f t="shared" ca="1" si="127"/>
        <v>2.9318066210572167</v>
      </c>
      <c r="GV66" s="74">
        <f t="shared" ca="1" si="127"/>
        <v>2.9323490266156087</v>
      </c>
      <c r="GW66" s="74">
        <f t="shared" ca="1" si="127"/>
        <v>2.9333855299078269</v>
      </c>
      <c r="GX66" s="74">
        <f t="shared" ca="1" si="127"/>
        <v>2.9392624102265699</v>
      </c>
      <c r="GY66" s="74">
        <f t="shared" ca="1" si="127"/>
        <v>2.9468946726634591</v>
      </c>
      <c r="GZ66" s="74">
        <f t="shared" ca="1" si="127"/>
        <v>2.9547956104283695</v>
      </c>
      <c r="HA66" s="74">
        <f t="shared" ca="1" si="127"/>
        <v>2.9627324106475852</v>
      </c>
      <c r="HB66" s="74">
        <f t="shared" ca="1" si="127"/>
        <v>2.9808534796753348</v>
      </c>
      <c r="HC66" s="74">
        <f t="shared" ca="1" si="127"/>
        <v>3.0008609571106963</v>
      </c>
      <c r="HD66" s="74">
        <f t="shared" ca="1" si="127"/>
        <v>3.020740825854185</v>
      </c>
      <c r="HE66" s="74">
        <f t="shared" ca="1" si="127"/>
        <v>3.0405942348480957</v>
      </c>
      <c r="HF66" s="74">
        <f t="shared" ca="1" si="127"/>
        <v>3.0568823565089702</v>
      </c>
      <c r="HG66" s="74">
        <f t="shared" ca="1" si="127"/>
        <v>3.074871294105888</v>
      </c>
      <c r="HH66" s="74">
        <f t="shared" ca="1" si="127"/>
        <v>3.0924606175882667</v>
      </c>
      <c r="HI66" s="74">
        <f t="shared" ref="HI66:HT66" ca="1" si="128">100*HI45/HI$31</f>
        <v>3.1100042411614188</v>
      </c>
      <c r="HJ66" s="74">
        <f t="shared" ca="1" si="128"/>
        <v>3.1263194393439919</v>
      </c>
      <c r="HK66" s="74">
        <f t="shared" ca="1" si="128"/>
        <v>3.14419098123073</v>
      </c>
      <c r="HL66" s="74">
        <f t="shared" ca="1" si="128"/>
        <v>3.1619454630943595</v>
      </c>
      <c r="HM66" s="74">
        <f t="shared" ca="1" si="128"/>
        <v>3.1793829841648562</v>
      </c>
      <c r="HN66" s="74">
        <f t="shared" ca="1" si="128"/>
        <v>3.1934049293541302</v>
      </c>
      <c r="HO66" s="74">
        <f t="shared" ca="1" si="128"/>
        <v>3.2092994512571917</v>
      </c>
      <c r="HP66" s="74">
        <f t="shared" ca="1" si="128"/>
        <v>3.2262716264072728</v>
      </c>
      <c r="HQ66" s="74">
        <f t="shared" ca="1" si="128"/>
        <v>3.2436870511645215</v>
      </c>
      <c r="HR66" s="74">
        <f t="shared" ca="1" si="128"/>
        <v>3.2591335651074202</v>
      </c>
      <c r="HS66" s="74">
        <f t="shared" ca="1" si="128"/>
        <v>3.2761542894750906</v>
      </c>
      <c r="HT66" s="74">
        <f t="shared" ca="1" si="128"/>
        <v>3.292880534835537</v>
      </c>
      <c r="HU66" s="74">
        <f t="shared" ref="HU66:IC66" ca="1" si="129">100*HU45/HU$31</f>
        <v>3.3090528951678948</v>
      </c>
      <c r="HV66" s="74">
        <f t="shared" ca="1" si="129"/>
        <v>3.3226577174733682</v>
      </c>
      <c r="HW66" s="74">
        <f t="shared" ca="1" si="129"/>
        <v>3.3374252231861243</v>
      </c>
      <c r="HX66" s="74">
        <f t="shared" ca="1" si="129"/>
        <v>3.3523413527103512</v>
      </c>
      <c r="HY66" s="74">
        <f t="shared" ca="1" si="129"/>
        <v>3.3676492940402105</v>
      </c>
      <c r="HZ66" s="74">
        <f t="shared" ca="1" si="129"/>
        <v>3.3803650520117294</v>
      </c>
      <c r="IA66" s="74">
        <f t="shared" ca="1" si="129"/>
        <v>3.3947000892689081</v>
      </c>
      <c r="IB66" s="74">
        <f t="shared" ca="1" si="129"/>
        <v>3.4090959167928192</v>
      </c>
      <c r="IC66" s="74">
        <f t="shared" ca="1" si="129"/>
        <v>3.4235782260659784</v>
      </c>
      <c r="ID66" s="74"/>
    </row>
    <row r="67" spans="1:238">
      <c r="A67" s="74" t="s">
        <v>576</v>
      </c>
      <c r="B67" s="74">
        <f t="shared" ref="B67:AS67" ca="1" si="130">100*B47/B$31</f>
        <v>5.9931506849315062</v>
      </c>
      <c r="C67" s="74">
        <f t="shared" ca="1" si="130"/>
        <v>6.8484167135094607</v>
      </c>
      <c r="D67" s="74">
        <f t="shared" ca="1" si="130"/>
        <v>6.7673326581346105</v>
      </c>
      <c r="E67" s="74">
        <f t="shared" ca="1" si="130"/>
        <v>7.1100496049972453</v>
      </c>
      <c r="F67" s="74">
        <f t="shared" ca="1" si="130"/>
        <v>6.9855532064834387</v>
      </c>
      <c r="G67" s="74">
        <f t="shared" ca="1" si="130"/>
        <v>7.5153506875378362</v>
      </c>
      <c r="H67" s="74">
        <f t="shared" ca="1" si="130"/>
        <v>7.3787891653222379</v>
      </c>
      <c r="I67" s="74">
        <f t="shared" ca="1" si="130"/>
        <v>7.4351003948584395</v>
      </c>
      <c r="J67" s="74">
        <f t="shared" ca="1" si="130"/>
        <v>7.4272712497968474</v>
      </c>
      <c r="K67" s="74">
        <f t="shared" ca="1" si="130"/>
        <v>7.2567909033480724</v>
      </c>
      <c r="L67" s="74">
        <f t="shared" ca="1" si="130"/>
        <v>7.1982023864869058</v>
      </c>
      <c r="M67" s="74">
        <f t="shared" ca="1" si="130"/>
        <v>7.7582963353149212</v>
      </c>
      <c r="N67" s="74">
        <f t="shared" ca="1" si="130"/>
        <v>7.6515426497277677</v>
      </c>
      <c r="O67" s="74">
        <f t="shared" ca="1" si="130"/>
        <v>7.6101563052549679</v>
      </c>
      <c r="P67" s="74">
        <f t="shared" ca="1" si="130"/>
        <v>7.6161249825638171</v>
      </c>
      <c r="Q67" s="74">
        <f t="shared" ca="1" si="130"/>
        <v>7.6068549752760282</v>
      </c>
      <c r="R67" s="74">
        <f t="shared" ca="1" si="130"/>
        <v>7.8795600858369097</v>
      </c>
      <c r="S67" s="74">
        <f t="shared" ca="1" si="130"/>
        <v>8.1955427749820284</v>
      </c>
      <c r="T67" s="74">
        <f t="shared" ca="1" si="130"/>
        <v>8.4743589743589727</v>
      </c>
      <c r="U67" s="74">
        <f t="shared" ca="1" si="130"/>
        <v>8.6953803838219663</v>
      </c>
      <c r="V67" s="74">
        <f t="shared" ca="1" si="130"/>
        <v>9.2692283893323442</v>
      </c>
      <c r="W67" s="74">
        <f t="shared" ca="1" si="130"/>
        <v>9.9642835522731392</v>
      </c>
      <c r="X67" s="74">
        <f t="shared" ca="1" si="130"/>
        <v>9.808164697625454</v>
      </c>
      <c r="Y67" s="74">
        <f t="shared" ca="1" si="130"/>
        <v>9.6719264388693382</v>
      </c>
      <c r="Z67" s="74">
        <f t="shared" ca="1" si="130"/>
        <v>9.5962647624279036</v>
      </c>
      <c r="AA67" s="74">
        <f t="shared" ca="1" si="130"/>
        <v>9.3451384764886907</v>
      </c>
      <c r="AB67" s="74">
        <f t="shared" ca="1" si="130"/>
        <v>9.5462737199194319</v>
      </c>
      <c r="AC67" s="74">
        <f t="shared" ca="1" si="130"/>
        <v>9.4452773613193397</v>
      </c>
      <c r="AD67" s="74">
        <f t="shared" ca="1" si="130"/>
        <v>9.3281705722618931</v>
      </c>
      <c r="AE67" s="74">
        <f t="shared" ca="1" si="130"/>
        <v>9.0665888418697396</v>
      </c>
      <c r="AF67" s="74">
        <f t="shared" ca="1" si="130"/>
        <v>9.0488553221619075</v>
      </c>
      <c r="AG67" s="74">
        <f t="shared" ca="1" si="130"/>
        <v>8.9774984983597452</v>
      </c>
      <c r="AH67" s="74">
        <f t="shared" ca="1" si="130"/>
        <v>8.9749409842019237</v>
      </c>
      <c r="AI67" s="74">
        <f t="shared" ca="1" si="130"/>
        <v>8.534911648653285</v>
      </c>
      <c r="AJ67" s="74">
        <f t="shared" ca="1" si="130"/>
        <v>8.6468205920420864</v>
      </c>
      <c r="AK67" s="74">
        <f t="shared" ca="1" si="130"/>
        <v>8.4743025556138711</v>
      </c>
      <c r="AL67" s="74">
        <f t="shared" ca="1" si="130"/>
        <v>8.505501464418586</v>
      </c>
      <c r="AM67" s="74">
        <f t="shared" ca="1" si="130"/>
        <v>8.4594010497067007</v>
      </c>
      <c r="AN67" s="74">
        <f t="shared" ca="1" si="130"/>
        <v>8.7944219523166893</v>
      </c>
      <c r="AO67" s="74">
        <f t="shared" ca="1" si="130"/>
        <v>8.8365945886412867</v>
      </c>
      <c r="AP67" s="74">
        <f t="shared" ca="1" si="130"/>
        <v>9.0042296938848665</v>
      </c>
      <c r="AQ67" s="74">
        <f t="shared" ca="1" si="130"/>
        <v>9.1585043254450564</v>
      </c>
      <c r="AR67" s="74">
        <f t="shared" ca="1" si="130"/>
        <v>10.078767722737615</v>
      </c>
      <c r="AS67" s="74">
        <f t="shared" ca="1" si="130"/>
        <v>9.7367363344051459</v>
      </c>
      <c r="AT67" s="74">
        <f t="shared" ref="AT67:CK67" ca="1" si="131">100*AT47/AT$31</f>
        <v>9.4776262723257165</v>
      </c>
      <c r="AU67" s="74">
        <f t="shared" ca="1" si="131"/>
        <v>9.454545454545455</v>
      </c>
      <c r="AV67" s="74">
        <f t="shared" ca="1" si="131"/>
        <v>9.7221370299944798</v>
      </c>
      <c r="AW67" s="74">
        <f t="shared" ca="1" si="131"/>
        <v>9.7293343087051927</v>
      </c>
      <c r="AX67" s="74">
        <f t="shared" ca="1" si="131"/>
        <v>9.9044070488348641</v>
      </c>
      <c r="AY67" s="74">
        <f t="shared" ca="1" si="131"/>
        <v>10</v>
      </c>
      <c r="AZ67" s="74">
        <f t="shared" ca="1" si="131"/>
        <v>10.388260107536464</v>
      </c>
      <c r="BA67" s="74">
        <f t="shared" ca="1" si="131"/>
        <v>10.732968906130607</v>
      </c>
      <c r="BB67" s="74">
        <f t="shared" ca="1" si="131"/>
        <v>10.594806241722807</v>
      </c>
      <c r="BC67" s="74">
        <f t="shared" ca="1" si="131"/>
        <v>10.44204761372527</v>
      </c>
      <c r="BD67" s="74">
        <f t="shared" ca="1" si="131"/>
        <v>9.9886154179767974</v>
      </c>
      <c r="BE67" s="74">
        <f t="shared" ca="1" si="131"/>
        <v>9.7978759849263444</v>
      </c>
      <c r="BF67" s="74">
        <f t="shared" ca="1" si="131"/>
        <v>9.6287198382845887</v>
      </c>
      <c r="BG67" s="74">
        <f t="shared" ca="1" si="131"/>
        <v>9.452314445331206</v>
      </c>
      <c r="BH67" s="74">
        <f t="shared" ca="1" si="131"/>
        <v>9.3137134882354378</v>
      </c>
      <c r="BI67" s="74">
        <f t="shared" ca="1" si="131"/>
        <v>9.350142216651399</v>
      </c>
      <c r="BJ67" s="74">
        <f t="shared" ca="1" si="131"/>
        <v>9.4109025577986856</v>
      </c>
      <c r="BK67" s="74">
        <f t="shared" ca="1" si="131"/>
        <v>9.3250133879717811</v>
      </c>
      <c r="BL67" s="74">
        <f t="shared" ca="1" si="131"/>
        <v>9.2459195769125557</v>
      </c>
      <c r="BM67" s="74">
        <f t="shared" ca="1" si="131"/>
        <v>9.1874620283071931</v>
      </c>
      <c r="BN67" s="74">
        <f t="shared" ca="1" si="131"/>
        <v>9.3147585350163062</v>
      </c>
      <c r="BO67" s="74">
        <f t="shared" ca="1" si="131"/>
        <v>9.3635183596242264</v>
      </c>
      <c r="BP67" s="74">
        <f t="shared" ca="1" si="131"/>
        <v>9.3994834733164048</v>
      </c>
      <c r="BQ67" s="74">
        <f t="shared" ca="1" si="131"/>
        <v>9.3567502576434212</v>
      </c>
      <c r="BR67" s="74">
        <f t="shared" ca="1" si="131"/>
        <v>9.3579263902418361</v>
      </c>
      <c r="BS67" s="74">
        <f t="shared" ca="1" si="131"/>
        <v>9.3108901002871303</v>
      </c>
      <c r="BT67" s="74">
        <f t="shared" ca="1" si="131"/>
        <v>9.2003439380911427</v>
      </c>
      <c r="BU67" s="74">
        <f t="shared" ca="1" si="131"/>
        <v>9.0415335463258781</v>
      </c>
      <c r="BV67" s="74">
        <f t="shared" ca="1" si="131"/>
        <v>9.2699176094926479</v>
      </c>
      <c r="BW67" s="74">
        <f t="shared" ca="1" si="131"/>
        <v>9.1213872832369951</v>
      </c>
      <c r="BX67" s="74">
        <f t="shared" ca="1" si="131"/>
        <v>9.063375482698568</v>
      </c>
      <c r="BY67" s="74">
        <f t="shared" ca="1" si="131"/>
        <v>8.9804611538105377</v>
      </c>
      <c r="BZ67" s="74">
        <f t="shared" ca="1" si="131"/>
        <v>9.2210549235207662</v>
      </c>
      <c r="CA67" s="74">
        <f t="shared" ca="1" si="131"/>
        <v>9.1884187082405351</v>
      </c>
      <c r="CB67" s="74">
        <f t="shared" ca="1" si="131"/>
        <v>9.21269796678021</v>
      </c>
      <c r="CC67" s="74">
        <f t="shared" ca="1" si="131"/>
        <v>9.3228006681514461</v>
      </c>
      <c r="CD67" s="74">
        <f t="shared" ca="1" si="131"/>
        <v>9.4709418155192679</v>
      </c>
      <c r="CE67" s="74">
        <f t="shared" ca="1" si="131"/>
        <v>9.5218120805369129</v>
      </c>
      <c r="CF67" s="74">
        <f t="shared" ca="1" si="131"/>
        <v>9.6108127878173253</v>
      </c>
      <c r="CG67" s="74">
        <f t="shared" ca="1" si="131"/>
        <v>9.9388812097190531</v>
      </c>
      <c r="CH67" s="74">
        <f t="shared" ca="1" si="131"/>
        <v>10.314488335100743</v>
      </c>
      <c r="CI67" s="74">
        <f t="shared" ca="1" si="131"/>
        <v>10.502864417568428</v>
      </c>
      <c r="CJ67" s="74">
        <f t="shared" ca="1" si="131"/>
        <v>10.53513591904478</v>
      </c>
      <c r="CK67" s="74">
        <f t="shared" ca="1" si="131"/>
        <v>10.891531646579935</v>
      </c>
      <c r="CL67" s="74">
        <f t="shared" ref="CL67:EC72" ca="1" si="132">100*CL47/CL$31</f>
        <v>11.165941129323757</v>
      </c>
      <c r="CM67" s="74">
        <f t="shared" ca="1" si="132"/>
        <v>11.267540335043581</v>
      </c>
      <c r="CN67" s="74">
        <f t="shared" ca="1" si="132"/>
        <v>11.288947095909602</v>
      </c>
      <c r="CO67" s="74">
        <f t="shared" ca="1" si="132"/>
        <v>11.166327385941804</v>
      </c>
      <c r="CP67" s="74">
        <f t="shared" ca="1" si="132"/>
        <v>11.390147856452931</v>
      </c>
      <c r="CQ67" s="74">
        <f t="shared" ca="1" si="132"/>
        <v>11.333695604282632</v>
      </c>
      <c r="CR67" s="74">
        <f t="shared" ca="1" si="132"/>
        <v>11.425291698754741</v>
      </c>
      <c r="CS67" s="74">
        <f t="shared" ca="1" si="132"/>
        <v>11.28220482769437</v>
      </c>
      <c r="CT67" s="74">
        <f t="shared" ca="1" si="132"/>
        <v>11.317228101240918</v>
      </c>
      <c r="CU67" s="74">
        <f t="shared" ca="1" si="132"/>
        <v>11.178572907036113</v>
      </c>
      <c r="CV67" s="74">
        <f t="shared" ca="1" si="132"/>
        <v>11.097925277243524</v>
      </c>
      <c r="CW67" s="74">
        <f t="shared" ca="1" si="132"/>
        <v>11.1839899132161</v>
      </c>
      <c r="CX67" s="74">
        <f t="shared" ca="1" si="132"/>
        <v>11.404756523935498</v>
      </c>
      <c r="CY67" s="74">
        <f t="shared" ca="1" si="132"/>
        <v>11.418018731038122</v>
      </c>
      <c r="CZ67" s="74">
        <f t="shared" ca="1" si="132"/>
        <v>11.332665200244692</v>
      </c>
      <c r="DA67" s="74">
        <f t="shared" ca="1" si="132"/>
        <v>11.123690914237192</v>
      </c>
      <c r="DB67" s="74">
        <f t="shared" ca="1" si="132"/>
        <v>11.351591790048928</v>
      </c>
      <c r="DC67" s="74">
        <f t="shared" ca="1" si="132"/>
        <v>11.364654914849119</v>
      </c>
      <c r="DD67" s="74">
        <f t="shared" ca="1" si="132"/>
        <v>11.172737781931771</v>
      </c>
      <c r="DE67" s="74">
        <f t="shared" ca="1" si="132"/>
        <v>11.025690694689946</v>
      </c>
      <c r="DF67" s="74">
        <f t="shared" ca="1" si="132"/>
        <v>11.126789194877251</v>
      </c>
      <c r="DG67" s="74">
        <f t="shared" ca="1" si="132"/>
        <v>10.932290932995258</v>
      </c>
      <c r="DH67" s="74">
        <f t="shared" ca="1" si="132"/>
        <v>10.818672946391468</v>
      </c>
      <c r="DI67" s="74">
        <f t="shared" ca="1" si="132"/>
        <v>10.754172418120216</v>
      </c>
      <c r="DJ67" s="74">
        <f t="shared" ca="1" si="132"/>
        <v>10.734788247899397</v>
      </c>
      <c r="DK67" s="74">
        <f t="shared" ca="1" si="132"/>
        <v>10.658104507397125</v>
      </c>
      <c r="DL67" s="74">
        <f t="shared" ca="1" si="132"/>
        <v>10.496540987380907</v>
      </c>
      <c r="DM67" s="74">
        <f t="shared" ca="1" si="132"/>
        <v>10.398106305143102</v>
      </c>
      <c r="DN67" s="74">
        <f t="shared" ca="1" si="132"/>
        <v>10.442483514383104</v>
      </c>
      <c r="DO67" s="74">
        <f t="shared" ca="1" si="132"/>
        <v>10.342075974885029</v>
      </c>
      <c r="DP67" s="74">
        <f t="shared" ca="1" si="132"/>
        <v>10.288269864386123</v>
      </c>
      <c r="DQ67" s="74">
        <f t="shared" ca="1" si="132"/>
        <v>10.145059296523023</v>
      </c>
      <c r="DR67" s="74">
        <f t="shared" ca="1" si="132"/>
        <v>10.16605184496496</v>
      </c>
      <c r="DS67" s="74">
        <f t="shared" ca="1" si="132"/>
        <v>10.171062775061721</v>
      </c>
      <c r="DT67" s="74">
        <f t="shared" ca="1" si="132"/>
        <v>10.220159305412896</v>
      </c>
      <c r="DU67" s="74">
        <f t="shared" ca="1" si="132"/>
        <v>10.207874317463357</v>
      </c>
      <c r="DV67" s="74">
        <f t="shared" ca="1" si="132"/>
        <v>10.577776929026344</v>
      </c>
      <c r="DW67" s="74">
        <f t="shared" ca="1" si="132"/>
        <v>10.748457226971635</v>
      </c>
      <c r="DX67" s="74">
        <f t="shared" ca="1" si="132"/>
        <v>10.807546030218095</v>
      </c>
      <c r="DY67" s="74">
        <f t="shared" ca="1" si="132"/>
        <v>11.174169582469537</v>
      </c>
      <c r="DZ67" s="74">
        <f t="shared" ca="1" si="132"/>
        <v>11.317082213365465</v>
      </c>
      <c r="EA67" s="74">
        <f t="shared" ca="1" si="132"/>
        <v>11.448426541328534</v>
      </c>
      <c r="EB67" s="74">
        <f t="shared" ca="1" si="132"/>
        <v>11.461868068885837</v>
      </c>
      <c r="EC67" s="74">
        <f t="shared" ca="1" si="132"/>
        <v>11.526893374881451</v>
      </c>
      <c r="ED67" s="74">
        <f t="shared" ref="ED67:EV72" ca="1" si="133">100*ED47/ED$31</f>
        <v>11.57598247418071</v>
      </c>
      <c r="EE67" s="74">
        <f t="shared" ca="1" si="133"/>
        <v>11.602683662014162</v>
      </c>
      <c r="EF67" s="74">
        <f t="shared" ca="1" si="133"/>
        <v>11.545477336975786</v>
      </c>
      <c r="EG67" s="74">
        <f t="shared" ca="1" si="133"/>
        <v>11.395749959640762</v>
      </c>
      <c r="EH67" s="74">
        <f t="shared" ca="1" si="133"/>
        <v>11.573631314910823</v>
      </c>
      <c r="EI67" s="74">
        <f t="shared" ca="1" si="133"/>
        <v>11.566603352878024</v>
      </c>
      <c r="EJ67" s="74">
        <f t="shared" ca="1" si="133"/>
        <v>11.458714328676047</v>
      </c>
      <c r="EK67" s="74">
        <f t="shared" ca="1" si="133"/>
        <v>11.402766242892737</v>
      </c>
      <c r="EL67" s="74">
        <f t="shared" ca="1" si="133"/>
        <v>11.475319912548095</v>
      </c>
      <c r="EM67" s="74">
        <f t="shared" ca="1" si="133"/>
        <v>11.510457010069713</v>
      </c>
      <c r="EN67" s="74">
        <f t="shared" ca="1" si="133"/>
        <v>11.420614932777394</v>
      </c>
      <c r="EO67" s="74">
        <f t="shared" ca="1" si="133"/>
        <v>11.34312909250467</v>
      </c>
      <c r="EP67" s="74">
        <f t="shared" ca="1" si="133"/>
        <v>11.516550400987953</v>
      </c>
      <c r="EQ67" s="74">
        <f t="shared" ca="1" si="133"/>
        <v>11.514349299626177</v>
      </c>
      <c r="ER67" s="74">
        <f t="shared" ca="1" si="133"/>
        <v>11.599062556336758</v>
      </c>
      <c r="ES67" s="74">
        <f t="shared" ca="1" si="133"/>
        <v>11.496594762488245</v>
      </c>
      <c r="ET67" s="74">
        <f t="shared" ca="1" si="133"/>
        <v>11.825232605605056</v>
      </c>
      <c r="EU67" s="74">
        <f t="shared" ca="1" si="133"/>
        <v>11.683724552230505</v>
      </c>
      <c r="EV67" s="74">
        <f t="shared" ca="1" si="133"/>
        <v>11.697282421740626</v>
      </c>
      <c r="EW67" s="74">
        <f t="shared" ref="EW67:EW72" ca="1" si="134">100*EW47/EW$31</f>
        <v>11.774001294145693</v>
      </c>
      <c r="EX67" s="74">
        <f t="shared" ref="EX67:HI67" ca="1" si="135">100*EX47/EX$31</f>
        <v>12.068800764452938</v>
      </c>
      <c r="EY67" s="74">
        <f t="shared" ca="1" si="135"/>
        <v>14.271626951964121</v>
      </c>
      <c r="EZ67" s="74">
        <f t="shared" ca="1" si="135"/>
        <v>12.843102890422777</v>
      </c>
      <c r="FA67" s="74">
        <f t="shared" ca="1" si="135"/>
        <v>12.98670970843779</v>
      </c>
      <c r="FB67" s="74">
        <f t="shared" ca="1" si="135"/>
        <v>13.907395185661191</v>
      </c>
      <c r="FC67" s="74">
        <f t="shared" ca="1" si="135"/>
        <v>14.909878839816344</v>
      </c>
      <c r="FD67" s="74">
        <f t="shared" ca="1" si="135"/>
        <v>14.818693092376719</v>
      </c>
      <c r="FE67" s="74">
        <f t="shared" ca="1" si="135"/>
        <v>14.712195788898004</v>
      </c>
      <c r="FF67" s="74">
        <f t="shared" ca="1" si="135"/>
        <v>15.366745010664745</v>
      </c>
      <c r="FG67" s="74">
        <f t="shared" ca="1" si="135"/>
        <v>15.199549781925619</v>
      </c>
      <c r="FH67" s="74">
        <f t="shared" ca="1" si="135"/>
        <v>15.199039781430912</v>
      </c>
      <c r="FI67" s="74">
        <f t="shared" ca="1" si="135"/>
        <v>15.108786940318092</v>
      </c>
      <c r="FJ67" s="74">
        <f t="shared" ca="1" si="135"/>
        <v>15.131690850331681</v>
      </c>
      <c r="FK67" s="74">
        <f t="shared" ca="1" si="135"/>
        <v>14.920432105935648</v>
      </c>
      <c r="FL67" s="74">
        <f t="shared" ca="1" si="135"/>
        <v>14.771772522912537</v>
      </c>
      <c r="FM67" s="74">
        <f t="shared" ca="1" si="135"/>
        <v>14.637419681575031</v>
      </c>
      <c r="FN67" s="74">
        <f t="shared" ca="1" si="135"/>
        <v>14.337257643665966</v>
      </c>
      <c r="FO67" s="74">
        <f t="shared" ca="1" si="135"/>
        <v>14.374423456721336</v>
      </c>
      <c r="FP67" s="74">
        <f t="shared" ca="1" si="135"/>
        <v>14.305046379450335</v>
      </c>
      <c r="FQ67" s="74">
        <f t="shared" ca="1" si="135"/>
        <v>14.341428824676477</v>
      </c>
      <c r="FR67" s="74">
        <f t="shared" ca="1" si="135"/>
        <v>14.277351293935881</v>
      </c>
      <c r="FS67" s="74">
        <f t="shared" ca="1" si="135"/>
        <v>14.294472259119241</v>
      </c>
      <c r="FT67" s="74">
        <f t="shared" ca="1" si="135"/>
        <v>14.220681714316237</v>
      </c>
      <c r="FU67" s="74">
        <f t="shared" ca="1" si="135"/>
        <v>14.070631208621386</v>
      </c>
      <c r="FV67" s="74">
        <f t="shared" ca="1" si="135"/>
        <v>14.226242333171566</v>
      </c>
      <c r="FW67" s="74">
        <f t="shared" ca="1" si="135"/>
        <v>14.255299613217185</v>
      </c>
      <c r="FX67" s="74">
        <f t="shared" ca="1" si="135"/>
        <v>14.241695730200115</v>
      </c>
      <c r="FY67" s="74">
        <f t="shared" ca="1" si="135"/>
        <v>14.283712195532136</v>
      </c>
      <c r="FZ67" s="74">
        <f t="shared" ca="1" si="135"/>
        <v>14.448203712772113</v>
      </c>
      <c r="GA67" s="74">
        <f t="shared" ca="1" si="135"/>
        <v>14.442987053613081</v>
      </c>
      <c r="GB67" s="74">
        <f t="shared" ca="1" si="135"/>
        <v>14.42793940352734</v>
      </c>
      <c r="GC67" s="74">
        <f t="shared" ca="1" si="135"/>
        <v>14.475548097458919</v>
      </c>
      <c r="GD67" s="74">
        <f t="shared" ca="1" si="135"/>
        <v>14.598215013227156</v>
      </c>
      <c r="GE67" s="74">
        <f t="shared" ca="1" si="135"/>
        <v>14.528960822286717</v>
      </c>
      <c r="GF67" s="74">
        <f t="shared" ca="1" si="135"/>
        <v>14.504563926892063</v>
      </c>
      <c r="GG67" s="74">
        <f t="shared" ca="1" si="135"/>
        <v>14.474266565503287</v>
      </c>
      <c r="GH67" s="74">
        <f t="shared" ca="1" si="135"/>
        <v>14.493857827225952</v>
      </c>
      <c r="GI67" s="74">
        <f t="shared" ca="1" si="135"/>
        <v>14.394264196166144</v>
      </c>
      <c r="GJ67" s="74">
        <f t="shared" ca="1" si="135"/>
        <v>14.39904840183581</v>
      </c>
      <c r="GK67" s="74">
        <f t="shared" ca="1" si="135"/>
        <v>14.277574400709971</v>
      </c>
      <c r="GL67" s="74">
        <f t="shared" ca="1" si="135"/>
        <v>14.349084377027095</v>
      </c>
      <c r="GM67" s="74">
        <f t="shared" ca="1" si="135"/>
        <v>14.23385378137263</v>
      </c>
      <c r="GN67" s="74">
        <f t="shared" ca="1" si="135"/>
        <v>14.214143956629073</v>
      </c>
      <c r="GO67" s="74">
        <f t="shared" ca="1" si="135"/>
        <v>14.178085755547716</v>
      </c>
      <c r="GP67" s="74">
        <f t="shared" ca="1" si="135"/>
        <v>14.206983357989881</v>
      </c>
      <c r="GQ67" s="74">
        <f t="shared" ca="1" si="135"/>
        <v>14.243186026467081</v>
      </c>
      <c r="GR67" s="74">
        <f t="shared" ca="1" si="135"/>
        <v>14.284669456056513</v>
      </c>
      <c r="GS67" s="74">
        <f t="shared" ca="1" si="135"/>
        <v>14.331126744321548</v>
      </c>
      <c r="GT67" s="74">
        <f t="shared" ca="1" si="135"/>
        <v>14.384146580228329</v>
      </c>
      <c r="GU67" s="74">
        <f t="shared" ca="1" si="135"/>
        <v>14.446836209767751</v>
      </c>
      <c r="GV67" s="74">
        <f t="shared" ca="1" si="135"/>
        <v>14.511919173893027</v>
      </c>
      <c r="GW67" s="74">
        <f t="shared" ca="1" si="135"/>
        <v>14.579750642485724</v>
      </c>
      <c r="GX67" s="74">
        <f t="shared" ca="1" si="135"/>
        <v>14.653428157728262</v>
      </c>
      <c r="GY67" s="74">
        <f t="shared" ca="1" si="135"/>
        <v>14.736197056343199</v>
      </c>
      <c r="GZ67" s="74">
        <f t="shared" ca="1" si="135"/>
        <v>14.820681687654631</v>
      </c>
      <c r="HA67" s="74">
        <f t="shared" ca="1" si="135"/>
        <v>14.905724533038629</v>
      </c>
      <c r="HB67" s="74">
        <f t="shared" ca="1" si="135"/>
        <v>14.986369762459198</v>
      </c>
      <c r="HC67" s="74">
        <f t="shared" ca="1" si="135"/>
        <v>15.07637182147719</v>
      </c>
      <c r="HD67" s="74">
        <f t="shared" ca="1" si="135"/>
        <v>15.165599535988529</v>
      </c>
      <c r="HE67" s="74">
        <f t="shared" ca="1" si="135"/>
        <v>15.254561858862548</v>
      </c>
      <c r="HF67" s="74">
        <f t="shared" ca="1" si="135"/>
        <v>15.32686242659992</v>
      </c>
      <c r="HG67" s="74">
        <f t="shared" ca="1" si="135"/>
        <v>15.407590921853663</v>
      </c>
      <c r="HH67" s="74">
        <f t="shared" ca="1" si="135"/>
        <v>15.48621334485688</v>
      </c>
      <c r="HI67" s="74">
        <f t="shared" ca="1" si="135"/>
        <v>15.564504699345052</v>
      </c>
      <c r="HJ67" s="74">
        <f t="shared" ref="HJ67:HT67" ca="1" si="136">100*HJ47/HJ$31</f>
        <v>15.63309651254426</v>
      </c>
      <c r="HK67" s="74">
        <f t="shared" ca="1" si="136"/>
        <v>15.709338939886111</v>
      </c>
      <c r="HL67" s="74">
        <f t="shared" ca="1" si="136"/>
        <v>15.784858813161447</v>
      </c>
      <c r="HM67" s="74">
        <f t="shared" ca="1" si="136"/>
        <v>15.858660674651791</v>
      </c>
      <c r="HN67" s="74">
        <f t="shared" ca="1" si="136"/>
        <v>15.922902681798424</v>
      </c>
      <c r="HO67" s="74">
        <f t="shared" ca="1" si="136"/>
        <v>15.996430359597108</v>
      </c>
      <c r="HP67" s="74">
        <f t="shared" ca="1" si="136"/>
        <v>16.075272917386918</v>
      </c>
      <c r="HQ67" s="74">
        <f t="shared" ca="1" si="136"/>
        <v>16.156264762625959</v>
      </c>
      <c r="HR67" s="74">
        <f t="shared" ca="1" si="136"/>
        <v>16.230560148569086</v>
      </c>
      <c r="HS67" s="74">
        <f t="shared" ca="1" si="136"/>
        <v>16.312669259905253</v>
      </c>
      <c r="HT67" s="74">
        <f t="shared" ca="1" si="136"/>
        <v>16.393285188383178</v>
      </c>
      <c r="HU67" s="74">
        <f t="shared" ref="HU67:IC67" ca="1" si="137">100*HU47/HU$31</f>
        <v>16.471117438722477</v>
      </c>
      <c r="HV67" s="74">
        <f t="shared" ca="1" si="137"/>
        <v>16.522463800318324</v>
      </c>
      <c r="HW67" s="74">
        <f t="shared" ca="1" si="137"/>
        <v>16.579468268723172</v>
      </c>
      <c r="HX67" s="74">
        <f t="shared" ca="1" si="137"/>
        <v>16.637081273328398</v>
      </c>
      <c r="HY67" s="74">
        <f t="shared" ca="1" si="137"/>
        <v>16.696506527719638</v>
      </c>
      <c r="HZ67" s="74">
        <f t="shared" ca="1" si="137"/>
        <v>16.778635826136963</v>
      </c>
      <c r="IA67" s="74">
        <f t="shared" ca="1" si="137"/>
        <v>16.868977067088295</v>
      </c>
      <c r="IB67" s="74">
        <f t="shared" ca="1" si="137"/>
        <v>16.959804732555973</v>
      </c>
      <c r="IC67" s="74">
        <f t="shared" ca="1" si="137"/>
        <v>17.051248114959954</v>
      </c>
      <c r="ID67" s="74"/>
    </row>
    <row r="68" spans="1:238">
      <c r="A68" s="74" t="s">
        <v>577</v>
      </c>
      <c r="B68" s="74">
        <f t="shared" ref="B68:AS68" ca="1" si="138">100*B48/B$31</f>
        <v>9.9505327245053277</v>
      </c>
      <c r="C68" s="74">
        <f t="shared" ca="1" si="138"/>
        <v>9.8838298669664599</v>
      </c>
      <c r="D68" s="74">
        <f t="shared" ca="1" si="138"/>
        <v>9.271706104410276</v>
      </c>
      <c r="E68" s="74">
        <f t="shared" ca="1" si="138"/>
        <v>9.3239022597832086</v>
      </c>
      <c r="F68" s="74">
        <f t="shared" ca="1" si="138"/>
        <v>8.6592670894996466</v>
      </c>
      <c r="G68" s="74">
        <f t="shared" ca="1" si="138"/>
        <v>8.7088125918879182</v>
      </c>
      <c r="H68" s="74">
        <f t="shared" ca="1" si="138"/>
        <v>8.6864226882907367</v>
      </c>
      <c r="I68" s="74">
        <f t="shared" ca="1" si="138"/>
        <v>8.8633117701419817</v>
      </c>
      <c r="J68" s="74">
        <f t="shared" ca="1" si="138"/>
        <v>9.7350885746790183</v>
      </c>
      <c r="K68" s="74">
        <f t="shared" ca="1" si="138"/>
        <v>9.7441566645609594</v>
      </c>
      <c r="L68" s="74">
        <f t="shared" ca="1" si="138"/>
        <v>9.631179296451263</v>
      </c>
      <c r="M68" s="74">
        <f t="shared" ca="1" si="138"/>
        <v>9.5643013018285785</v>
      </c>
      <c r="N68" s="74">
        <f t="shared" ca="1" si="138"/>
        <v>9.1760435571687839</v>
      </c>
      <c r="O68" s="74">
        <f t="shared" ca="1" si="138"/>
        <v>9.137845675083101</v>
      </c>
      <c r="P68" s="74">
        <f t="shared" ca="1" si="138"/>
        <v>9.3527688659506207</v>
      </c>
      <c r="Q68" s="74">
        <f t="shared" ca="1" si="138"/>
        <v>9.4831673779042198</v>
      </c>
      <c r="R68" s="74">
        <f t="shared" ca="1" si="138"/>
        <v>9.57618025751073</v>
      </c>
      <c r="S68" s="74">
        <f t="shared" ca="1" si="138"/>
        <v>9.7313901052218821</v>
      </c>
      <c r="T68" s="74">
        <f t="shared" ca="1" si="138"/>
        <v>9.9294871794871788</v>
      </c>
      <c r="U68" s="74">
        <f t="shared" ca="1" si="138"/>
        <v>9.8518472213540029</v>
      </c>
      <c r="V68" s="74">
        <f t="shared" ca="1" si="138"/>
        <v>9.7766227337417249</v>
      </c>
      <c r="W68" s="74">
        <f t="shared" ca="1" si="138"/>
        <v>7.3309522368182085</v>
      </c>
      <c r="X68" s="74">
        <f t="shared" ca="1" si="138"/>
        <v>8.9367177447654704</v>
      </c>
      <c r="Y68" s="74">
        <f t="shared" ca="1" si="138"/>
        <v>8.9964808718356224</v>
      </c>
      <c r="Z68" s="74">
        <f t="shared" ca="1" si="138"/>
        <v>8.926119198022521</v>
      </c>
      <c r="AA68" s="74">
        <f t="shared" ca="1" si="138"/>
        <v>9.1399881228742643</v>
      </c>
      <c r="AB68" s="74">
        <f t="shared" ca="1" si="138"/>
        <v>9.3342520937135589</v>
      </c>
      <c r="AC68" s="74">
        <f t="shared" ca="1" si="138"/>
        <v>9.4452773613193397</v>
      </c>
      <c r="AD68" s="74">
        <f t="shared" ca="1" si="138"/>
        <v>9.4941164638439108</v>
      </c>
      <c r="AE68" s="74">
        <f t="shared" ca="1" si="138"/>
        <v>9.5189454740016526</v>
      </c>
      <c r="AF68" s="74">
        <f t="shared" ca="1" si="138"/>
        <v>9.3745574699079537</v>
      </c>
      <c r="AG68" s="74">
        <f t="shared" ca="1" si="138"/>
        <v>9.6335997782192848</v>
      </c>
      <c r="AH68" s="74">
        <f t="shared" ca="1" si="138"/>
        <v>9.6241147630288708</v>
      </c>
      <c r="AI68" s="74">
        <f t="shared" ca="1" si="138"/>
        <v>9.5685366272087844</v>
      </c>
      <c r="AJ68" s="74">
        <f t="shared" ca="1" si="138"/>
        <v>9.8659763684188562</v>
      </c>
      <c r="AK68" s="74">
        <f t="shared" ca="1" si="138"/>
        <v>9.9802172069926112</v>
      </c>
      <c r="AL68" s="74">
        <f t="shared" ca="1" si="138"/>
        <v>10.037204147866699</v>
      </c>
      <c r="AM68" s="74">
        <f t="shared" ca="1" si="138"/>
        <v>10.111145415251622</v>
      </c>
      <c r="AN68" s="74">
        <f t="shared" ca="1" si="138"/>
        <v>10.301394511920828</v>
      </c>
      <c r="AO68" s="74">
        <f t="shared" ca="1" si="138"/>
        <v>10.470281581555858</v>
      </c>
      <c r="AP68" s="74">
        <f t="shared" ca="1" si="138"/>
        <v>10.208617105168829</v>
      </c>
      <c r="AQ68" s="74">
        <f t="shared" ca="1" si="138"/>
        <v>10.445413598341316</v>
      </c>
      <c r="AR68" s="74">
        <f t="shared" ca="1" si="138"/>
        <v>10.579380360581132</v>
      </c>
      <c r="AS68" s="74">
        <f t="shared" ca="1" si="138"/>
        <v>10.681270096463022</v>
      </c>
      <c r="AT68" s="74">
        <f t="shared" ref="AT68:CK68" ca="1" si="139">100*AT48/AT$31</f>
        <v>10.591511426925294</v>
      </c>
      <c r="AU68" s="74">
        <f t="shared" ca="1" si="139"/>
        <v>10.836363636363636</v>
      </c>
      <c r="AV68" s="74">
        <f t="shared" ca="1" si="139"/>
        <v>10.945838189290315</v>
      </c>
      <c r="AW68" s="74">
        <f t="shared" ca="1" si="139"/>
        <v>10.750426725188978</v>
      </c>
      <c r="AX68" s="74">
        <f t="shared" ca="1" si="139"/>
        <v>10.765659835690071</v>
      </c>
      <c r="AY68" s="74">
        <f t="shared" ca="1" si="139"/>
        <v>10.7953181272509</v>
      </c>
      <c r="AZ68" s="74">
        <f t="shared" ca="1" si="139"/>
        <v>10.400142589787006</v>
      </c>
      <c r="BA68" s="74">
        <f t="shared" ca="1" si="139"/>
        <v>10.480221007464881</v>
      </c>
      <c r="BB68" s="74">
        <f t="shared" ca="1" si="139"/>
        <v>10.102493234294927</v>
      </c>
      <c r="BC68" s="74">
        <f t="shared" ca="1" si="139"/>
        <v>10.048060802503633</v>
      </c>
      <c r="BD68" s="74">
        <f t="shared" ca="1" si="139"/>
        <v>9.3624634067006394</v>
      </c>
      <c r="BE68" s="74">
        <f t="shared" ca="1" si="139"/>
        <v>9.3736000210820354</v>
      </c>
      <c r="BF68" s="74">
        <f t="shared" ca="1" si="139"/>
        <v>9.2423428264373992</v>
      </c>
      <c r="BG68" s="74">
        <f t="shared" ca="1" si="139"/>
        <v>9.2378292098962493</v>
      </c>
      <c r="BH68" s="74">
        <f t="shared" ca="1" si="139"/>
        <v>9.4043042871483475</v>
      </c>
      <c r="BI68" s="74">
        <f t="shared" ca="1" si="139"/>
        <v>9.5429783541435658</v>
      </c>
      <c r="BJ68" s="74">
        <f t="shared" ca="1" si="139"/>
        <v>10.21937497045057</v>
      </c>
      <c r="BK68" s="74">
        <f t="shared" ca="1" si="139"/>
        <v>9.0456122377703796</v>
      </c>
      <c r="BL68" s="74">
        <f t="shared" ca="1" si="139"/>
        <v>9.6083705662441865</v>
      </c>
      <c r="BM68" s="74">
        <f t="shared" ca="1" si="139"/>
        <v>9.6509979523413065</v>
      </c>
      <c r="BN68" s="74">
        <f t="shared" ca="1" si="139"/>
        <v>9.4567315157834031</v>
      </c>
      <c r="BO68" s="74">
        <f t="shared" ca="1" si="139"/>
        <v>9.4471212021208721</v>
      </c>
      <c r="BP68" s="74">
        <f t="shared" ca="1" si="139"/>
        <v>9.5383814050393916</v>
      </c>
      <c r="BQ68" s="74">
        <f t="shared" ca="1" si="139"/>
        <v>9.7904500171762265</v>
      </c>
      <c r="BR68" s="74">
        <f t="shared" ca="1" si="139"/>
        <v>9.5442802083774509</v>
      </c>
      <c r="BS68" s="74">
        <f t="shared" ca="1" si="139"/>
        <v>10.646664724730556</v>
      </c>
      <c r="BT68" s="74">
        <f t="shared" ca="1" si="139"/>
        <v>10.011055152929615</v>
      </c>
      <c r="BU68" s="74">
        <f t="shared" ca="1" si="139"/>
        <v>10.123801916932907</v>
      </c>
      <c r="BV68" s="74">
        <f t="shared" ca="1" si="139"/>
        <v>9.8967162060945331</v>
      </c>
      <c r="BW68" s="74">
        <f t="shared" ca="1" si="139"/>
        <v>9.5915221579961472</v>
      </c>
      <c r="BX68" s="74">
        <f t="shared" ca="1" si="139"/>
        <v>9.5915045051866432</v>
      </c>
      <c r="BY68" s="74">
        <f t="shared" ca="1" si="139"/>
        <v>9.5786646911751099</v>
      </c>
      <c r="BZ68" s="74">
        <f t="shared" ca="1" si="139"/>
        <v>10.032115834739535</v>
      </c>
      <c r="CA68" s="74">
        <f t="shared" ca="1" si="139"/>
        <v>10.097104677060136</v>
      </c>
      <c r="CB68" s="74">
        <f t="shared" ca="1" si="139"/>
        <v>10.036169540330794</v>
      </c>
      <c r="CC68" s="74">
        <f t="shared" ca="1" si="139"/>
        <v>10.08839086859688</v>
      </c>
      <c r="CD68" s="74">
        <f t="shared" ca="1" si="139"/>
        <v>9.9187767125853536</v>
      </c>
      <c r="CE68" s="74">
        <f t="shared" ca="1" si="139"/>
        <v>9.9765100671140932</v>
      </c>
      <c r="CF68" s="74">
        <f t="shared" ca="1" si="139"/>
        <v>9.9865338897108948</v>
      </c>
      <c r="CG68" s="74">
        <f t="shared" ca="1" si="139"/>
        <v>10.005495695038885</v>
      </c>
      <c r="CH68" s="74">
        <f t="shared" ca="1" si="139"/>
        <v>9.6235418875927881</v>
      </c>
      <c r="CI68" s="74">
        <f t="shared" ca="1" si="139"/>
        <v>9.5627478822895764</v>
      </c>
      <c r="CJ68" s="74">
        <f t="shared" ca="1" si="139"/>
        <v>9.510304710034001</v>
      </c>
      <c r="CK68" s="74">
        <f t="shared" ca="1" si="139"/>
        <v>9.5570276957458713</v>
      </c>
      <c r="CL68" s="74">
        <f t="shared" ref="CL68:DD68" ca="1" si="140">100*CL48/CL$31</f>
        <v>9.2549229149314005</v>
      </c>
      <c r="CM68" s="74">
        <f t="shared" ca="1" si="140"/>
        <v>9.3836928973233604</v>
      </c>
      <c r="CN68" s="74">
        <f t="shared" ca="1" si="140"/>
        <v>9.383851612706728</v>
      </c>
      <c r="CO68" s="74">
        <f t="shared" ca="1" si="140"/>
        <v>9.5632259609627592</v>
      </c>
      <c r="CP68" s="74">
        <f t="shared" ca="1" si="140"/>
        <v>9.1685860762315183</v>
      </c>
      <c r="CQ68" s="74">
        <f t="shared" ca="1" si="140"/>
        <v>9.4508657786132861</v>
      </c>
      <c r="CR68" s="74">
        <f t="shared" ca="1" si="140"/>
        <v>9.5784716874209899</v>
      </c>
      <c r="CS68" s="74">
        <f t="shared" ca="1" si="140"/>
        <v>9.6282989007228714</v>
      </c>
      <c r="CT68" s="74">
        <f t="shared" ca="1" si="140"/>
        <v>9.4677965625307419</v>
      </c>
      <c r="CU68" s="74">
        <f t="shared" ca="1" si="140"/>
        <v>9.6289447901861482</v>
      </c>
      <c r="CV68" s="74">
        <f t="shared" ca="1" si="140"/>
        <v>9.4856160739861686</v>
      </c>
      <c r="CW68" s="74">
        <f t="shared" ca="1" si="140"/>
        <v>9.4617252156184186</v>
      </c>
      <c r="CX68" s="74">
        <f t="shared" ca="1" si="140"/>
        <v>9.6326921287372205</v>
      </c>
      <c r="CY68" s="74">
        <f t="shared" ca="1" si="140"/>
        <v>9.8509431473420399</v>
      </c>
      <c r="CZ68" s="74">
        <f t="shared" ca="1" si="140"/>
        <v>9.7903190118571928</v>
      </c>
      <c r="DA68" s="74">
        <f t="shared" ca="1" si="140"/>
        <v>9.9065949617888478</v>
      </c>
      <c r="DB68" s="74">
        <f t="shared" ca="1" si="140"/>
        <v>10.188727203405985</v>
      </c>
      <c r="DC68" s="74">
        <f t="shared" ca="1" si="140"/>
        <v>10.452146200577632</v>
      </c>
      <c r="DD68" s="74">
        <f t="shared" ca="1" si="140"/>
        <v>10.373367439801264</v>
      </c>
      <c r="DE68" s="74">
        <f t="shared" ca="1" si="132"/>
        <v>10.454248286883461</v>
      </c>
      <c r="DF68" s="74">
        <f t="shared" ca="1" si="132"/>
        <v>10.787185956688628</v>
      </c>
      <c r="DG68" s="74">
        <f t="shared" ca="1" si="132"/>
        <v>10.755035920552192</v>
      </c>
      <c r="DH68" s="74">
        <f t="shared" ca="1" si="132"/>
        <v>10.86369303227594</v>
      </c>
      <c r="DI68" s="74">
        <f t="shared" ca="1" si="132"/>
        <v>11.040509246055739</v>
      </c>
      <c r="DJ68" s="74">
        <f t="shared" ca="1" si="132"/>
        <v>11.234421699656009</v>
      </c>
      <c r="DK68" s="74">
        <f t="shared" ca="1" si="132"/>
        <v>11.398374527576172</v>
      </c>
      <c r="DL68" s="74">
        <f t="shared" ca="1" si="132"/>
        <v>11.437217002335244</v>
      </c>
      <c r="DM68" s="74">
        <f t="shared" ca="1" si="132"/>
        <v>11.491284699806327</v>
      </c>
      <c r="DN68" s="74">
        <f t="shared" ca="1" si="132"/>
        <v>11.445955847217357</v>
      </c>
      <c r="DO68" s="74">
        <f t="shared" ca="1" si="132"/>
        <v>11.499128535730033</v>
      </c>
      <c r="DP68" s="74">
        <f t="shared" ca="1" si="132"/>
        <v>11.574174490544211</v>
      </c>
      <c r="DQ68" s="74">
        <f t="shared" ca="1" si="132"/>
        <v>11.65727215790856</v>
      </c>
      <c r="DR68" s="74">
        <f t="shared" ca="1" si="132"/>
        <v>12.084495496306072</v>
      </c>
      <c r="DS68" s="74">
        <f t="shared" ca="1" si="132"/>
        <v>12.004644944719303</v>
      </c>
      <c r="DT68" s="74">
        <f t="shared" ca="1" si="132"/>
        <v>12.090350588189695</v>
      </c>
      <c r="DU68" s="74">
        <f t="shared" ca="1" si="132"/>
        <v>12.057668359038223</v>
      </c>
      <c r="DV68" s="74">
        <f t="shared" ca="1" si="132"/>
        <v>12.43113177820852</v>
      </c>
      <c r="DW68" s="74">
        <f t="shared" ca="1" si="132"/>
        <v>12.350676555511523</v>
      </c>
      <c r="DX68" s="74">
        <f t="shared" ca="1" si="132"/>
        <v>10.509328727952209</v>
      </c>
      <c r="DY68" s="74">
        <f t="shared" ca="1" si="132"/>
        <v>11.555021903698771</v>
      </c>
      <c r="DZ68" s="74">
        <f t="shared" ca="1" si="132"/>
        <v>9.9647789415145045</v>
      </c>
      <c r="EA68" s="74">
        <f t="shared" ca="1" si="132"/>
        <v>9.6482209084566506</v>
      </c>
      <c r="EB68" s="74">
        <f t="shared" ca="1" si="132"/>
        <v>9.4986399323150241</v>
      </c>
      <c r="EC68" s="74">
        <f t="shared" ca="1" si="132"/>
        <v>9.379036264282167</v>
      </c>
      <c r="ED68" s="74">
        <f t="shared" ca="1" si="133"/>
        <v>9.1322036929404931</v>
      </c>
      <c r="EE68" s="74">
        <f t="shared" ca="1" si="133"/>
        <v>9.0233273519610364</v>
      </c>
      <c r="EF68" s="74">
        <f t="shared" ca="1" si="133"/>
        <v>8.2179938274273177</v>
      </c>
      <c r="EG68" s="74">
        <f t="shared" ca="1" si="133"/>
        <v>8.677661373233752</v>
      </c>
      <c r="EH68" s="74">
        <f t="shared" ca="1" si="133"/>
        <v>8.4914682639553014</v>
      </c>
      <c r="EI68" s="74">
        <f t="shared" ca="1" si="133"/>
        <v>8.4788174085391024</v>
      </c>
      <c r="EJ68" s="74">
        <f t="shared" ca="1" si="133"/>
        <v>8.6505246559866062</v>
      </c>
      <c r="EK68" s="74">
        <f t="shared" ca="1" si="133"/>
        <v>8.7163802465980957</v>
      </c>
      <c r="EL68" s="74">
        <f t="shared" ca="1" si="133"/>
        <v>9.1855845407599546</v>
      </c>
      <c r="EM68" s="74">
        <f t="shared" ca="1" si="133"/>
        <v>9.2664601084430682</v>
      </c>
      <c r="EN68" s="74">
        <f t="shared" ca="1" si="133"/>
        <v>9.3236652489176688</v>
      </c>
      <c r="EO68" s="74">
        <f t="shared" ca="1" si="133"/>
        <v>9.4184799321947459</v>
      </c>
      <c r="EP68" s="74">
        <f t="shared" ca="1" si="133"/>
        <v>9.705305096332669</v>
      </c>
      <c r="EQ68" s="74">
        <f t="shared" ca="1" si="133"/>
        <v>9.8255974632358303</v>
      </c>
      <c r="ER68" s="74">
        <f t="shared" ca="1" si="133"/>
        <v>9.7962862808725433</v>
      </c>
      <c r="ES68" s="74">
        <f t="shared" ca="1" si="133"/>
        <v>9.9542643832103259</v>
      </c>
      <c r="ET68" s="74">
        <f t="shared" ca="1" si="133"/>
        <v>10.319806314485593</v>
      </c>
      <c r="EU68" s="74">
        <f t="shared" ca="1" si="133"/>
        <v>10.3988207809545</v>
      </c>
      <c r="EV68" s="74">
        <f t="shared" ca="1" si="133"/>
        <v>10.310285517715858</v>
      </c>
      <c r="EW68" s="74">
        <f t="shared" ca="1" si="134"/>
        <v>10.273473418928583</v>
      </c>
      <c r="EX68" s="74">
        <f t="shared" ref="EX68:HI68" ca="1" si="141">100*EX48/EX$31</f>
        <v>10.475735444679543</v>
      </c>
      <c r="EY68" s="74">
        <f t="shared" ca="1" si="141"/>
        <v>10.483195547630626</v>
      </c>
      <c r="EZ68" s="74">
        <f t="shared" ca="1" si="141"/>
        <v>10.092213114754097</v>
      </c>
      <c r="FA68" s="74">
        <f t="shared" ca="1" si="141"/>
        <v>9.922044026237165</v>
      </c>
      <c r="FB68" s="74">
        <f t="shared" ca="1" si="141"/>
        <v>8.3511063253325908</v>
      </c>
      <c r="FC68" s="74">
        <f t="shared" ca="1" si="141"/>
        <v>7.8785471925534214</v>
      </c>
      <c r="FD68" s="74">
        <f t="shared" ca="1" si="141"/>
        <v>7.8708487340762678</v>
      </c>
      <c r="FE68" s="74">
        <f t="shared" ca="1" si="141"/>
        <v>7.7960076565490848</v>
      </c>
      <c r="FF68" s="74">
        <f t="shared" ca="1" si="141"/>
        <v>8.0936595704212912</v>
      </c>
      <c r="FG68" s="74">
        <f t="shared" ca="1" si="141"/>
        <v>8.1260342621314354</v>
      </c>
      <c r="FH68" s="74">
        <f t="shared" ca="1" si="141"/>
        <v>8.3283045643538767</v>
      </c>
      <c r="FI68" s="74">
        <f t="shared" ca="1" si="141"/>
        <v>8.4562490157996955</v>
      </c>
      <c r="FJ68" s="74">
        <f t="shared" ca="1" si="141"/>
        <v>9.3295738528568997</v>
      </c>
      <c r="FK68" s="74">
        <f t="shared" ca="1" si="141"/>
        <v>9.3274480195144616</v>
      </c>
      <c r="FL68" s="74">
        <f t="shared" ca="1" si="141"/>
        <v>9.4337444442306584</v>
      </c>
      <c r="FM68" s="74">
        <f t="shared" ca="1" si="141"/>
        <v>9.3083910992941483</v>
      </c>
      <c r="FN68" s="74">
        <f t="shared" ca="1" si="141"/>
        <v>9.1624115157492607</v>
      </c>
      <c r="FO68" s="74">
        <f t="shared" ca="1" si="141"/>
        <v>9.2067383592429568</v>
      </c>
      <c r="FP68" s="74">
        <f t="shared" ca="1" si="141"/>
        <v>9.285116748271534</v>
      </c>
      <c r="FQ68" s="74">
        <f t="shared" ca="1" si="141"/>
        <v>9.6057803397538954</v>
      </c>
      <c r="FR68" s="74">
        <f t="shared" ca="1" si="141"/>
        <v>9.9537707609115493</v>
      </c>
      <c r="FS68" s="74">
        <f t="shared" ca="1" si="141"/>
        <v>10.108847871426081</v>
      </c>
      <c r="FT68" s="74">
        <f t="shared" ca="1" si="141"/>
        <v>9.9384522248007254</v>
      </c>
      <c r="FU68" s="74">
        <f t="shared" ca="1" si="141"/>
        <v>9.9378918346201814</v>
      </c>
      <c r="FV68" s="74">
        <f t="shared" ca="1" si="141"/>
        <v>10.222243011419115</v>
      </c>
      <c r="FW68" s="74">
        <f t="shared" ca="1" si="141"/>
        <v>10.105705333471061</v>
      </c>
      <c r="FX68" s="74">
        <f t="shared" ca="1" si="141"/>
        <v>10.147405726926941</v>
      </c>
      <c r="FY68" s="74">
        <f t="shared" ca="1" si="141"/>
        <v>10.283375844381535</v>
      </c>
      <c r="FZ68" s="74">
        <f t="shared" ca="1" si="141"/>
        <v>10.573498642211636</v>
      </c>
      <c r="GA68" s="74">
        <f t="shared" ca="1" si="141"/>
        <v>10.646880299429789</v>
      </c>
      <c r="GB68" s="74">
        <f t="shared" ca="1" si="141"/>
        <v>10.603291673712981</v>
      </c>
      <c r="GC68" s="74">
        <f t="shared" ca="1" si="141"/>
        <v>10.662838338491042</v>
      </c>
      <c r="GD68" s="74">
        <f t="shared" ca="1" si="141"/>
        <v>10.429081269589497</v>
      </c>
      <c r="GE68" s="74">
        <f t="shared" ca="1" si="141"/>
        <v>10.429865831218784</v>
      </c>
      <c r="GF68" s="74">
        <f t="shared" ca="1" si="141"/>
        <v>10.472031319815317</v>
      </c>
      <c r="GG68" s="74">
        <f t="shared" ca="1" si="141"/>
        <v>10.455129826336199</v>
      </c>
      <c r="GH68" s="74">
        <f t="shared" ca="1" si="141"/>
        <v>10.462567710018474</v>
      </c>
      <c r="GI68" s="74">
        <f t="shared" ca="1" si="141"/>
        <v>10.404409295886691</v>
      </c>
      <c r="GJ68" s="74">
        <f t="shared" ca="1" si="141"/>
        <v>10.457880039411684</v>
      </c>
      <c r="GK68" s="74">
        <f t="shared" ca="1" si="141"/>
        <v>10.442319910446859</v>
      </c>
      <c r="GL68" s="74">
        <f t="shared" ca="1" si="141"/>
        <v>10.129235068110374</v>
      </c>
      <c r="GM68" s="74">
        <f t="shared" ca="1" si="141"/>
        <v>10.002498542516864</v>
      </c>
      <c r="GN68" s="74">
        <f t="shared" ca="1" si="141"/>
        <v>10.00580860641851</v>
      </c>
      <c r="GO68" s="74">
        <f t="shared" ca="1" si="141"/>
        <v>9.9304958756156889</v>
      </c>
      <c r="GP68" s="74">
        <f t="shared" ca="1" si="141"/>
        <v>9.9437066981419484</v>
      </c>
      <c r="GQ68" s="74">
        <f t="shared" ca="1" si="141"/>
        <v>9.9620032270566305</v>
      </c>
      <c r="GR68" s="74">
        <f t="shared" ca="1" si="141"/>
        <v>9.9839598171457542</v>
      </c>
      <c r="GS68" s="74">
        <f t="shared" ca="1" si="141"/>
        <v>10.009354329625996</v>
      </c>
      <c r="GT68" s="74">
        <f t="shared" ca="1" si="141"/>
        <v>10.032732314150785</v>
      </c>
      <c r="GU68" s="74">
        <f t="shared" ca="1" si="141"/>
        <v>10.06276364642401</v>
      </c>
      <c r="GV68" s="74">
        <f t="shared" ca="1" si="141"/>
        <v>10.094359607326004</v>
      </c>
      <c r="GW68" s="74">
        <f t="shared" ca="1" si="141"/>
        <v>10.127760343572</v>
      </c>
      <c r="GX68" s="74">
        <f t="shared" ca="1" si="141"/>
        <v>10.118845054601188</v>
      </c>
      <c r="GY68" s="74">
        <f t="shared" ca="1" si="141"/>
        <v>10.115922966736564</v>
      </c>
      <c r="GZ68" s="74">
        <f t="shared" ca="1" si="141"/>
        <v>10.11385352533747</v>
      </c>
      <c r="HA68" s="74">
        <f t="shared" ca="1" si="141"/>
        <v>10.111834607544239</v>
      </c>
      <c r="HB68" s="74">
        <f t="shared" ca="1" si="141"/>
        <v>10.13249208377367</v>
      </c>
      <c r="HC68" s="74">
        <f t="shared" ca="1" si="141"/>
        <v>10.159202841045852</v>
      </c>
      <c r="HD68" s="74">
        <f t="shared" ca="1" si="141"/>
        <v>10.185100961653799</v>
      </c>
      <c r="HE68" s="74">
        <f t="shared" ca="1" si="141"/>
        <v>10.210533995366545</v>
      </c>
      <c r="HF68" s="74">
        <f t="shared" ca="1" si="141"/>
        <v>10.239884455220604</v>
      </c>
      <c r="HG68" s="74">
        <f t="shared" ca="1" si="141"/>
        <v>10.274711017198275</v>
      </c>
      <c r="HH68" s="74">
        <f t="shared" ca="1" si="141"/>
        <v>10.307971150434883</v>
      </c>
      <c r="HI68" s="74">
        <f t="shared" ca="1" si="141"/>
        <v>10.340852441762779</v>
      </c>
      <c r="HJ68" s="74">
        <f t="shared" ref="HJ68:HT68" ca="1" si="142">100*HJ48/HJ$31</f>
        <v>10.367841539930096</v>
      </c>
      <c r="HK68" s="74">
        <f t="shared" ca="1" si="142"/>
        <v>10.399765761322101</v>
      </c>
      <c r="HL68" s="74">
        <f t="shared" ca="1" si="142"/>
        <v>10.431065081344055</v>
      </c>
      <c r="HM68" s="74">
        <f t="shared" ca="1" si="142"/>
        <v>10.461085839423125</v>
      </c>
      <c r="HN68" s="74">
        <f t="shared" ca="1" si="142"/>
        <v>10.491425289770275</v>
      </c>
      <c r="HO68" s="74">
        <f t="shared" ca="1" si="142"/>
        <v>10.527792673760951</v>
      </c>
      <c r="HP68" s="74">
        <f t="shared" ca="1" si="142"/>
        <v>10.567556814349713</v>
      </c>
      <c r="HQ68" s="74">
        <f t="shared" ca="1" si="142"/>
        <v>10.608627262809478</v>
      </c>
      <c r="HR68" s="74">
        <f t="shared" ca="1" si="142"/>
        <v>10.796544561404243</v>
      </c>
      <c r="HS68" s="74">
        <f t="shared" ca="1" si="142"/>
        <v>10.992825859272948</v>
      </c>
      <c r="HT68" s="74">
        <f t="shared" ca="1" si="142"/>
        <v>11.19137261268129</v>
      </c>
      <c r="HU68" s="74">
        <f t="shared" ref="HU68:IC68" ca="1" si="143">100*HU48/HU$31</f>
        <v>11.391304714828275</v>
      </c>
      <c r="HV68" s="74">
        <f t="shared" ca="1" si="143"/>
        <v>11.532872753558429</v>
      </c>
      <c r="HW68" s="74">
        <f t="shared" ca="1" si="143"/>
        <v>11.680073478178366</v>
      </c>
      <c r="HX68" s="74">
        <f t="shared" ca="1" si="143"/>
        <v>11.829445857984171</v>
      </c>
      <c r="HY68" s="74">
        <f t="shared" ca="1" si="143"/>
        <v>11.981885359393273</v>
      </c>
      <c r="HZ68" s="74">
        <f t="shared" ca="1" si="143"/>
        <v>11.989893130021102</v>
      </c>
      <c r="IA68" s="74">
        <f t="shared" ca="1" si="143"/>
        <v>12.003462159131843</v>
      </c>
      <c r="IB68" s="74">
        <f t="shared" ca="1" si="143"/>
        <v>12.017046544388712</v>
      </c>
      <c r="IC68" s="74">
        <f t="shared" ca="1" si="143"/>
        <v>12.030735679252597</v>
      </c>
      <c r="ID68" s="74"/>
    </row>
    <row r="69" spans="1:238">
      <c r="A69" s="74" t="s">
        <v>578</v>
      </c>
      <c r="B69" s="74">
        <f t="shared" ref="B69:AS69" ca="1" si="144">100*B49/B$31</f>
        <v>8.4189497716894977</v>
      </c>
      <c r="C69" s="74">
        <f t="shared" ca="1" si="144"/>
        <v>8.4785459996252577</v>
      </c>
      <c r="D69" s="74">
        <f t="shared" ca="1" si="144"/>
        <v>8.5167111684007004</v>
      </c>
      <c r="E69" s="74">
        <f t="shared" ca="1" si="144"/>
        <v>8.6441300753261068</v>
      </c>
      <c r="F69" s="74">
        <f t="shared" ca="1" si="144"/>
        <v>8.6064129668780822</v>
      </c>
      <c r="G69" s="74">
        <f t="shared" ca="1" si="144"/>
        <v>8.5531436478422567</v>
      </c>
      <c r="H69" s="74">
        <f t="shared" ca="1" si="144"/>
        <v>8.6354759276555999</v>
      </c>
      <c r="I69" s="74">
        <f t="shared" ca="1" si="144"/>
        <v>8.7120893892296056</v>
      </c>
      <c r="J69" s="74">
        <f t="shared" ca="1" si="144"/>
        <v>8.4999187388265884</v>
      </c>
      <c r="K69" s="74">
        <f t="shared" ca="1" si="144"/>
        <v>8.4333543903979784</v>
      </c>
      <c r="L69" s="74">
        <f t="shared" ca="1" si="144"/>
        <v>8.4379358437935856</v>
      </c>
      <c r="M69" s="74">
        <f t="shared" ca="1" si="144"/>
        <v>8.3903980735947012</v>
      </c>
      <c r="N69" s="74">
        <f t="shared" ca="1" si="144"/>
        <v>8.3194192377495462</v>
      </c>
      <c r="O69" s="74">
        <f t="shared" ca="1" si="144"/>
        <v>8.2184029987976519</v>
      </c>
      <c r="P69" s="74">
        <f t="shared" ca="1" si="144"/>
        <v>8.2577765378713917</v>
      </c>
      <c r="Q69" s="74">
        <f t="shared" ca="1" si="144"/>
        <v>8.1081081081081088</v>
      </c>
      <c r="R69" s="74">
        <f t="shared" ca="1" si="144"/>
        <v>8.100858369098713</v>
      </c>
      <c r="S69" s="74">
        <f t="shared" ca="1" si="144"/>
        <v>8.1105810077772702</v>
      </c>
      <c r="T69" s="74">
        <f t="shared" ca="1" si="144"/>
        <v>8.1474358974358978</v>
      </c>
      <c r="U69" s="74">
        <f t="shared" ca="1" si="144"/>
        <v>7.9827467650184412</v>
      </c>
      <c r="V69" s="74">
        <f t="shared" ca="1" si="144"/>
        <v>7.9698038487717362</v>
      </c>
      <c r="W69" s="74">
        <f t="shared" ca="1" si="144"/>
        <v>8.05133482656335</v>
      </c>
      <c r="X69" s="74">
        <f t="shared" ca="1" si="144"/>
        <v>8.0828167037080352</v>
      </c>
      <c r="Y69" s="74">
        <f t="shared" ca="1" si="144"/>
        <v>8.0088545805426268</v>
      </c>
      <c r="Z69" s="74">
        <f t="shared" ca="1" si="144"/>
        <v>7.7835759406756377</v>
      </c>
      <c r="AA69" s="74">
        <f t="shared" ca="1" si="144"/>
        <v>7.8227069049290074</v>
      </c>
      <c r="AB69" s="74">
        <f t="shared" ca="1" si="144"/>
        <v>7.8288985476518596</v>
      </c>
      <c r="AC69" s="74">
        <f t="shared" ca="1" si="144"/>
        <v>7.821951093418809</v>
      </c>
      <c r="AD69" s="74">
        <f t="shared" ca="1" si="144"/>
        <v>7.7843709142110038</v>
      </c>
      <c r="AE69" s="74">
        <f t="shared" ca="1" si="144"/>
        <v>7.685198696434651</v>
      </c>
      <c r="AF69" s="74">
        <f t="shared" ca="1" si="144"/>
        <v>7.623318385650224</v>
      </c>
      <c r="AG69" s="74">
        <f t="shared" ca="1" si="144"/>
        <v>7.5913690338677622</v>
      </c>
      <c r="AH69" s="74">
        <f t="shared" ca="1" si="144"/>
        <v>7.5767205374977298</v>
      </c>
      <c r="AI69" s="74">
        <f t="shared" ca="1" si="144"/>
        <v>7.4240864642305713</v>
      </c>
      <c r="AJ69" s="74">
        <f t="shared" ca="1" si="144"/>
        <v>7.0852991524362245</v>
      </c>
      <c r="AK69" s="74">
        <f t="shared" ca="1" si="144"/>
        <v>7.020872865275142</v>
      </c>
      <c r="AL69" s="74">
        <f t="shared" ca="1" si="144"/>
        <v>6.9817145571123254</v>
      </c>
      <c r="AM69" s="74">
        <f t="shared" ca="1" si="144"/>
        <v>6.888700216116086</v>
      </c>
      <c r="AN69" s="74">
        <f t="shared" ca="1" si="144"/>
        <v>6.7813765182186234</v>
      </c>
      <c r="AO69" s="74">
        <f t="shared" ca="1" si="144"/>
        <v>6.7770476155512318</v>
      </c>
      <c r="AP69" s="74">
        <f t="shared" ca="1" si="144"/>
        <v>6.7926016201878268</v>
      </c>
      <c r="AQ69" s="74">
        <f t="shared" ca="1" si="144"/>
        <v>7.0386787731464926</v>
      </c>
      <c r="AR69" s="74">
        <f t="shared" ca="1" si="144"/>
        <v>7.1521092245755291</v>
      </c>
      <c r="AS69" s="74">
        <f t="shared" ca="1" si="144"/>
        <v>7.0538585209003219</v>
      </c>
      <c r="AT69" s="74">
        <f t="shared" ref="AT69:CK69" ca="1" si="145">100*AT49/AT$31</f>
        <v>7.3874911977466233</v>
      </c>
      <c r="AU69" s="74">
        <f t="shared" ca="1" si="145"/>
        <v>7.4466403162055332</v>
      </c>
      <c r="AV69" s="74">
        <f t="shared" ca="1" si="145"/>
        <v>7.283935471999019</v>
      </c>
      <c r="AW69" s="74">
        <f t="shared" ca="1" si="145"/>
        <v>7.2787125091441105</v>
      </c>
      <c r="AX69" s="74">
        <f t="shared" ca="1" si="145"/>
        <v>7.2504046666463058</v>
      </c>
      <c r="AY69" s="74">
        <f t="shared" ca="1" si="145"/>
        <v>7.1518607442977187</v>
      </c>
      <c r="AZ69" s="74">
        <f t="shared" ca="1" si="145"/>
        <v>7.1829605204527223</v>
      </c>
      <c r="BA69" s="74">
        <f t="shared" ca="1" si="145"/>
        <v>7.2385822606242289</v>
      </c>
      <c r="BB69" s="74">
        <f t="shared" ca="1" si="145"/>
        <v>7.2177117521736625</v>
      </c>
      <c r="BC69" s="74">
        <f t="shared" ca="1" si="145"/>
        <v>7.2985358220632612</v>
      </c>
      <c r="BD69" s="74">
        <f t="shared" ca="1" si="145"/>
        <v>7.2508945028732521</v>
      </c>
      <c r="BE69" s="74">
        <f t="shared" ca="1" si="145"/>
        <v>7.2126913853532564</v>
      </c>
      <c r="BF69" s="74">
        <f t="shared" ca="1" si="145"/>
        <v>7.2055474527263899</v>
      </c>
      <c r="BG69" s="74">
        <f t="shared" ca="1" si="145"/>
        <v>7.175279329608939</v>
      </c>
      <c r="BH69" s="74">
        <f t="shared" ca="1" si="145"/>
        <v>7.1542247141493034</v>
      </c>
      <c r="BI69" s="74">
        <f t="shared" ca="1" si="145"/>
        <v>7.1710938629899239</v>
      </c>
      <c r="BJ69" s="74">
        <f t="shared" ca="1" si="145"/>
        <v>7.1155028131057634</v>
      </c>
      <c r="BK69" s="74">
        <f t="shared" ca="1" si="145"/>
        <v>7.117744301380708</v>
      </c>
      <c r="BL69" s="74">
        <f t="shared" ca="1" si="145"/>
        <v>7.1099662624236331</v>
      </c>
      <c r="BM69" s="74">
        <f t="shared" ca="1" si="145"/>
        <v>7.063297405548929</v>
      </c>
      <c r="BN69" s="74">
        <f t="shared" ca="1" si="145"/>
        <v>7.0431908427427414</v>
      </c>
      <c r="BO69" s="74">
        <f t="shared" ca="1" si="145"/>
        <v>7.0292389941257998</v>
      </c>
      <c r="BP69" s="74">
        <f t="shared" ca="1" si="145"/>
        <v>7.0794539575059146</v>
      </c>
      <c r="BQ69" s="74">
        <f t="shared" ca="1" si="145"/>
        <v>7.0937822054276873</v>
      </c>
      <c r="BR69" s="74">
        <f t="shared" ca="1" si="145"/>
        <v>7.1153276015416544</v>
      </c>
      <c r="BS69" s="74">
        <f t="shared" ca="1" si="145"/>
        <v>7.1657442470142731</v>
      </c>
      <c r="BT69" s="74">
        <f t="shared" ca="1" si="145"/>
        <v>7.214510911845391</v>
      </c>
      <c r="BU69" s="74">
        <f t="shared" ca="1" si="145"/>
        <v>7.1365814696485623</v>
      </c>
      <c r="BV69" s="74">
        <f t="shared" ca="1" si="145"/>
        <v>7.1983285370757288</v>
      </c>
      <c r="BW69" s="74">
        <f t="shared" ca="1" si="145"/>
        <v>7.1772639691714835</v>
      </c>
      <c r="BX69" s="74">
        <f t="shared" ca="1" si="145"/>
        <v>7.1458317558870297</v>
      </c>
      <c r="BY69" s="74">
        <f t="shared" ca="1" si="145"/>
        <v>7.0858412816001479</v>
      </c>
      <c r="BZ69" s="74">
        <f t="shared" ca="1" si="145"/>
        <v>7.0945149057391177</v>
      </c>
      <c r="CA69" s="74">
        <f t="shared" ca="1" si="145"/>
        <v>7.0824053452115816</v>
      </c>
      <c r="CB69" s="74">
        <f t="shared" ca="1" si="145"/>
        <v>7.091688028935633</v>
      </c>
      <c r="CC69" s="74">
        <f t="shared" ca="1" si="145"/>
        <v>7.0121102449888646</v>
      </c>
      <c r="CD69" s="74">
        <f t="shared" ca="1" si="145"/>
        <v>7.1432220273468765</v>
      </c>
      <c r="CE69" s="74">
        <f t="shared" ca="1" si="145"/>
        <v>7.0385906040268456</v>
      </c>
      <c r="CF69" s="74">
        <f t="shared" ca="1" si="145"/>
        <v>7.0954763844325113</v>
      </c>
      <c r="CG69" s="74">
        <f t="shared" ca="1" si="145"/>
        <v>7.2310023814678503</v>
      </c>
      <c r="CH69" s="74">
        <f t="shared" ca="1" si="145"/>
        <v>7.356839872746554</v>
      </c>
      <c r="CI69" s="74">
        <f t="shared" ca="1" si="145"/>
        <v>7.3707747800682242</v>
      </c>
      <c r="CJ69" s="74">
        <f t="shared" ca="1" si="145"/>
        <v>7.4332490049791335</v>
      </c>
      <c r="CK69" s="74">
        <f t="shared" ca="1" si="145"/>
        <v>7.5265384308404499</v>
      </c>
      <c r="CL69" s="74">
        <f t="shared" ref="CL69:DD69" ca="1" si="146">100*CL49/CL$31</f>
        <v>7.4869167544121575</v>
      </c>
      <c r="CM69" s="74">
        <f t="shared" ca="1" si="146"/>
        <v>7.436483896890647</v>
      </c>
      <c r="CN69" s="74">
        <f t="shared" ca="1" si="146"/>
        <v>7.4010903663996581</v>
      </c>
      <c r="CO69" s="74">
        <f t="shared" ca="1" si="146"/>
        <v>7.3329541372290743</v>
      </c>
      <c r="CP69" s="74">
        <f t="shared" ca="1" si="146"/>
        <v>7.2769150754142213</v>
      </c>
      <c r="CQ69" s="74">
        <f t="shared" ca="1" si="146"/>
        <v>7.3080820690566766</v>
      </c>
      <c r="CR69" s="74">
        <f t="shared" ca="1" si="146"/>
        <v>7.3364234753926851</v>
      </c>
      <c r="CS69" s="74">
        <f t="shared" ca="1" si="146"/>
        <v>7.4183383948557813</v>
      </c>
      <c r="CT69" s="74">
        <f t="shared" ca="1" si="146"/>
        <v>7.4693986536812966</v>
      </c>
      <c r="CU69" s="74">
        <f t="shared" ca="1" si="146"/>
        <v>7.5121776207757804</v>
      </c>
      <c r="CV69" s="74">
        <f t="shared" ca="1" si="146"/>
        <v>7.5091050456275319</v>
      </c>
      <c r="CW69" s="74">
        <f t="shared" ca="1" si="146"/>
        <v>7.4390031252934152</v>
      </c>
      <c r="CX69" s="74">
        <f t="shared" ca="1" si="146"/>
        <v>7.3820507025776676</v>
      </c>
      <c r="CY69" s="74">
        <f t="shared" ca="1" si="146"/>
        <v>7.3024666930484106</v>
      </c>
      <c r="CZ69" s="74">
        <f t="shared" ca="1" si="146"/>
        <v>7.2744074657364859</v>
      </c>
      <c r="DA69" s="74">
        <f t="shared" ca="1" si="146"/>
        <v>7.2536860252682489</v>
      </c>
      <c r="DB69" s="74">
        <f t="shared" ca="1" si="146"/>
        <v>7.24915803520366</v>
      </c>
      <c r="DC69" s="74">
        <f t="shared" ca="1" si="146"/>
        <v>7.1917637685489497</v>
      </c>
      <c r="DD69" s="74">
        <f t="shared" ca="1" si="146"/>
        <v>7.1549794623312097</v>
      </c>
      <c r="DE69" s="74">
        <f t="shared" ca="1" si="132"/>
        <v>7.1817719557374282</v>
      </c>
      <c r="DF69" s="74">
        <f t="shared" ca="1" si="132"/>
        <v>7.12329749961137</v>
      </c>
      <c r="DG69" s="74">
        <f t="shared" ca="1" si="132"/>
        <v>7.1653284500164345</v>
      </c>
      <c r="DH69" s="74">
        <f t="shared" ca="1" si="132"/>
        <v>7.1177910144526022</v>
      </c>
      <c r="DI69" s="74">
        <f t="shared" ca="1" si="132"/>
        <v>7.1162116839115201</v>
      </c>
      <c r="DJ69" s="74">
        <f t="shared" ca="1" si="132"/>
        <v>7.0952461512434448</v>
      </c>
      <c r="DK69" s="74">
        <f t="shared" ca="1" si="132"/>
        <v>7.0849638226473566</v>
      </c>
      <c r="DL69" s="74">
        <f t="shared" ca="1" si="132"/>
        <v>7.0495883171985829</v>
      </c>
      <c r="DM69" s="74">
        <f t="shared" ca="1" si="132"/>
        <v>6.9969873036367538</v>
      </c>
      <c r="DN69" s="74">
        <f t="shared" ca="1" si="132"/>
        <v>6.9818313104605361</v>
      </c>
      <c r="DO69" s="74">
        <f t="shared" ca="1" si="132"/>
        <v>7.0042628252241652</v>
      </c>
      <c r="DP69" s="74">
        <f t="shared" ca="1" si="132"/>
        <v>7.013086274388292</v>
      </c>
      <c r="DQ69" s="74">
        <f t="shared" ca="1" si="132"/>
        <v>6.9771905368002107</v>
      </c>
      <c r="DR69" s="74">
        <f t="shared" ca="1" si="132"/>
        <v>6.9839746473522677</v>
      </c>
      <c r="DS69" s="74">
        <f t="shared" ca="1" si="132"/>
        <v>6.9020365545439457</v>
      </c>
      <c r="DT69" s="74">
        <f t="shared" ca="1" si="132"/>
        <v>6.8925754375084791</v>
      </c>
      <c r="DU69" s="74">
        <f t="shared" ca="1" si="132"/>
        <v>6.8694319379250883</v>
      </c>
      <c r="DV69" s="74">
        <f t="shared" ca="1" si="132"/>
        <v>6.9149901173504951</v>
      </c>
      <c r="DW69" s="74">
        <f t="shared" ca="1" si="132"/>
        <v>6.8325501519183227</v>
      </c>
      <c r="DX69" s="74">
        <f t="shared" ca="1" si="132"/>
        <v>6.8448420675141328</v>
      </c>
      <c r="DY69" s="74">
        <f t="shared" ca="1" si="132"/>
        <v>6.9144395561100538</v>
      </c>
      <c r="DZ69" s="74">
        <f t="shared" ca="1" si="132"/>
        <v>6.8959125034757625</v>
      </c>
      <c r="EA69" s="74">
        <f t="shared" ca="1" si="132"/>
        <v>6.8969632431241505</v>
      </c>
      <c r="EB69" s="74">
        <f t="shared" ca="1" si="132"/>
        <v>6.9913847217547147</v>
      </c>
      <c r="EC69" s="74">
        <f t="shared" ca="1" si="132"/>
        <v>7.0116966987309759</v>
      </c>
      <c r="ED69" s="74">
        <f t="shared" ca="1" si="133"/>
        <v>7.0514597397952343</v>
      </c>
      <c r="EE69" s="74">
        <f t="shared" ca="1" si="133"/>
        <v>7.0715731598440721</v>
      </c>
      <c r="EF69" s="74">
        <f t="shared" ca="1" si="133"/>
        <v>7.0284336016183557</v>
      </c>
      <c r="EG69" s="74">
        <f t="shared" ca="1" si="133"/>
        <v>6.9749262912832544</v>
      </c>
      <c r="EH69" s="74">
        <f t="shared" ca="1" si="133"/>
        <v>7.1081022130501159</v>
      </c>
      <c r="EI69" s="74">
        <f t="shared" ca="1" si="133"/>
        <v>7.101329589561483</v>
      </c>
      <c r="EJ69" s="74">
        <f t="shared" ca="1" si="133"/>
        <v>7.0818398315898987</v>
      </c>
      <c r="EK69" s="74">
        <f t="shared" ca="1" si="133"/>
        <v>7.137609403948125</v>
      </c>
      <c r="EL69" s="74">
        <f t="shared" ca="1" si="133"/>
        <v>7.1708995165069398</v>
      </c>
      <c r="EM69" s="74">
        <f t="shared" ca="1" si="133"/>
        <v>7.2602633617350891</v>
      </c>
      <c r="EN69" s="74">
        <f t="shared" ca="1" si="133"/>
        <v>7.2442155079929087</v>
      </c>
      <c r="EO69" s="74">
        <f t="shared" ca="1" si="133"/>
        <v>7.240311124112119</v>
      </c>
      <c r="EP69" s="74">
        <f t="shared" ca="1" si="133"/>
        <v>7.2170480523967395</v>
      </c>
      <c r="EQ69" s="74">
        <f t="shared" ca="1" si="133"/>
        <v>7.2124685449970185</v>
      </c>
      <c r="ER69" s="74">
        <f t="shared" ca="1" si="133"/>
        <v>7.2406706327744725</v>
      </c>
      <c r="ES69" s="74">
        <f t="shared" ca="1" si="133"/>
        <v>7.1987290912717636</v>
      </c>
      <c r="ET69" s="74">
        <f t="shared" ca="1" si="133"/>
        <v>7.2202750446912445</v>
      </c>
      <c r="EU69" s="74">
        <f t="shared" ca="1" si="133"/>
        <v>7.1830848815218591</v>
      </c>
      <c r="EV69" s="74">
        <f t="shared" ca="1" si="133"/>
        <v>7.1262469900240797</v>
      </c>
      <c r="EW69" s="74">
        <f t="shared" ca="1" si="134"/>
        <v>7.1695671423219691</v>
      </c>
      <c r="EX69" s="74">
        <f t="shared" ref="EX69:HI69" ca="1" si="147">100*EX49/EX$31</f>
        <v>7.1373967647259571</v>
      </c>
      <c r="EY69" s="74">
        <f t="shared" ca="1" si="147"/>
        <v>7.1236559139784941</v>
      </c>
      <c r="EZ69" s="74">
        <f t="shared" ca="1" si="147"/>
        <v>7.1350571613459879</v>
      </c>
      <c r="FA69" s="74">
        <f t="shared" ca="1" si="147"/>
        <v>7.1431024417047286</v>
      </c>
      <c r="FB69" s="74">
        <f t="shared" ca="1" si="147"/>
        <v>7.0575567056861992</v>
      </c>
      <c r="FC69" s="74">
        <f t="shared" ca="1" si="147"/>
        <v>7.0877662353949376</v>
      </c>
      <c r="FD69" s="74">
        <f t="shared" ca="1" si="147"/>
        <v>7.1343869406323037</v>
      </c>
      <c r="FE69" s="74">
        <f t="shared" ca="1" si="147"/>
        <v>7.1458846048673772</v>
      </c>
      <c r="FF69" s="74">
        <f t="shared" ca="1" si="147"/>
        <v>7.0957925197331768</v>
      </c>
      <c r="FG69" s="74">
        <f t="shared" ca="1" si="147"/>
        <v>7.1157234642672886</v>
      </c>
      <c r="FH69" s="74">
        <f t="shared" ca="1" si="147"/>
        <v>7.0895695594798367</v>
      </c>
      <c r="FI69" s="74">
        <f t="shared" ca="1" si="147"/>
        <v>7.0626213847042161</v>
      </c>
      <c r="FJ69" s="74">
        <f t="shared" ca="1" si="147"/>
        <v>7.1406141647803851</v>
      </c>
      <c r="FK69" s="74">
        <f t="shared" ca="1" si="147"/>
        <v>7.1340070468889145</v>
      </c>
      <c r="FL69" s="74">
        <f t="shared" ca="1" si="147"/>
        <v>7.0799581834157488</v>
      </c>
      <c r="FM69" s="74">
        <f t="shared" ca="1" si="147"/>
        <v>7.0521951065109363</v>
      </c>
      <c r="FN69" s="74">
        <f t="shared" ca="1" si="147"/>
        <v>7.0593890061049462</v>
      </c>
      <c r="FO69" s="74">
        <f t="shared" ca="1" si="147"/>
        <v>7.0200528717272475</v>
      </c>
      <c r="FP69" s="74">
        <f t="shared" ca="1" si="147"/>
        <v>6.9587628865979374</v>
      </c>
      <c r="FQ69" s="74">
        <f t="shared" ca="1" si="147"/>
        <v>7.0200319092359518</v>
      </c>
      <c r="FR69" s="74">
        <f t="shared" ca="1" si="147"/>
        <v>7.0888856701429122</v>
      </c>
      <c r="FS69" s="74">
        <f t="shared" ca="1" si="147"/>
        <v>7.0970495074498574</v>
      </c>
      <c r="FT69" s="74">
        <f t="shared" ca="1" si="147"/>
        <v>7.0925353291351856</v>
      </c>
      <c r="FU69" s="74">
        <f t="shared" ca="1" si="147"/>
        <v>7.048486515913388</v>
      </c>
      <c r="FV69" s="74">
        <f t="shared" ca="1" si="147"/>
        <v>7.1379707534979442</v>
      </c>
      <c r="FW69" s="74">
        <f t="shared" ca="1" si="147"/>
        <v>7.1084254381434429</v>
      </c>
      <c r="FX69" s="74">
        <f t="shared" ca="1" si="147"/>
        <v>7.0452262440885347</v>
      </c>
      <c r="FY69" s="74">
        <f t="shared" ca="1" si="147"/>
        <v>7.0392689968326936</v>
      </c>
      <c r="FZ69" s="74">
        <f t="shared" ca="1" si="147"/>
        <v>6.9959488937363661</v>
      </c>
      <c r="GA69" s="74">
        <f t="shared" ca="1" si="147"/>
        <v>6.9572423482407952</v>
      </c>
      <c r="GB69" s="74">
        <f t="shared" ca="1" si="147"/>
        <v>6.9357539918499178</v>
      </c>
      <c r="GC69" s="74">
        <f t="shared" ca="1" si="147"/>
        <v>6.9912391579130881</v>
      </c>
      <c r="GD69" s="74">
        <f t="shared" ca="1" si="147"/>
        <v>7.0014286412698077</v>
      </c>
      <c r="GE69" s="74">
        <f t="shared" ca="1" si="147"/>
        <v>6.9450181591893001</v>
      </c>
      <c r="GF69" s="74">
        <f t="shared" ca="1" si="147"/>
        <v>6.9724887763569443</v>
      </c>
      <c r="GG69" s="74">
        <f t="shared" ca="1" si="147"/>
        <v>6.9586705445961892</v>
      </c>
      <c r="GH69" s="74">
        <f t="shared" ca="1" si="147"/>
        <v>6.9202509054094961</v>
      </c>
      <c r="GI69" s="74">
        <f t="shared" ca="1" si="147"/>
        <v>6.9161272993062699</v>
      </c>
      <c r="GJ69" s="74">
        <f t="shared" ca="1" si="147"/>
        <v>6.9108285132299718</v>
      </c>
      <c r="GK69" s="74">
        <f t="shared" ca="1" si="147"/>
        <v>6.9080970965822575</v>
      </c>
      <c r="GL69" s="74">
        <f t="shared" ca="1" si="147"/>
        <v>6.9752008382815225</v>
      </c>
      <c r="GM69" s="74">
        <f t="shared" ca="1" si="147"/>
        <v>6.9243921437984701</v>
      </c>
      <c r="GN69" s="74">
        <f t="shared" ca="1" si="147"/>
        <v>6.9470932765380704</v>
      </c>
      <c r="GO69" s="74">
        <f t="shared" ca="1" si="147"/>
        <v>7.003057897752047</v>
      </c>
      <c r="GP69" s="74">
        <f t="shared" ca="1" si="147"/>
        <v>6.773892781202612</v>
      </c>
      <c r="GQ69" s="74">
        <f t="shared" ca="1" si="147"/>
        <v>6.5555618848289852</v>
      </c>
      <c r="GR69" s="74">
        <f t="shared" ca="1" si="147"/>
        <v>6.3465732777954029</v>
      </c>
      <c r="GS69" s="74">
        <f t="shared" ca="1" si="147"/>
        <v>6.1463285103859686</v>
      </c>
      <c r="GT69" s="74">
        <f t="shared" ca="1" si="147"/>
        <v>6.3372783106188875</v>
      </c>
      <c r="GU69" s="74">
        <f t="shared" ca="1" si="147"/>
        <v>6.5384480494457966</v>
      </c>
      <c r="GV69" s="74">
        <f t="shared" ca="1" si="147"/>
        <v>6.7469893952662012</v>
      </c>
      <c r="GW69" s="74">
        <f t="shared" ca="1" si="147"/>
        <v>6.96335475418834</v>
      </c>
      <c r="GX69" s="74">
        <f t="shared" ca="1" si="147"/>
        <v>6.9626497579154254</v>
      </c>
      <c r="GY69" s="74">
        <f t="shared" ca="1" si="147"/>
        <v>6.9660664903348346</v>
      </c>
      <c r="GZ69" s="74">
        <f t="shared" ca="1" si="147"/>
        <v>6.9700719284539758</v>
      </c>
      <c r="HA69" s="74">
        <f t="shared" ca="1" si="147"/>
        <v>6.9741142237271889</v>
      </c>
      <c r="HB69" s="74">
        <f t="shared" ca="1" si="147"/>
        <v>6.9602326063244364</v>
      </c>
      <c r="HC69" s="74">
        <f t="shared" ca="1" si="147"/>
        <v>6.950491142769299</v>
      </c>
      <c r="HD69" s="74">
        <f t="shared" ca="1" si="147"/>
        <v>6.9401615999229005</v>
      </c>
      <c r="HE69" s="74">
        <f t="shared" ca="1" si="147"/>
        <v>6.9294869669765626</v>
      </c>
      <c r="HF69" s="74">
        <f t="shared" ca="1" si="147"/>
        <v>6.9233183526965476</v>
      </c>
      <c r="HG69" s="74">
        <f t="shared" ca="1" si="147"/>
        <v>6.920786965752316</v>
      </c>
      <c r="HH69" s="74">
        <f t="shared" ca="1" si="147"/>
        <v>6.9171258743548538</v>
      </c>
      <c r="HI69" s="74">
        <f t="shared" ca="1" si="147"/>
        <v>6.9131414759231218</v>
      </c>
      <c r="HJ69" s="74">
        <f t="shared" ref="HJ69:HT69" ca="1" si="148">100*HJ49/HJ$31</f>
        <v>6.8839381692703263</v>
      </c>
      <c r="HK69" s="74">
        <f t="shared" ca="1" si="148"/>
        <v>6.8580662141586082</v>
      </c>
      <c r="HL69" s="74">
        <f t="shared" ca="1" si="148"/>
        <v>6.8318178338228002</v>
      </c>
      <c r="HM69" s="74">
        <f t="shared" ca="1" si="148"/>
        <v>6.804776955768248</v>
      </c>
      <c r="HN69" s="74">
        <f t="shared" ca="1" si="148"/>
        <v>6.7742088195926229</v>
      </c>
      <c r="HO69" s="74">
        <f t="shared" ca="1" si="148"/>
        <v>6.7475850916263367</v>
      </c>
      <c r="HP69" s="74">
        <f t="shared" ca="1" si="148"/>
        <v>6.7231468348785324</v>
      </c>
      <c r="HQ69" s="74">
        <f t="shared" ca="1" si="148"/>
        <v>6.6995271949667332</v>
      </c>
      <c r="HR69" s="74">
        <f t="shared" ca="1" si="148"/>
        <v>6.6814514131595679</v>
      </c>
      <c r="HS69" s="74">
        <f t="shared" ca="1" si="148"/>
        <v>6.6664780042695906</v>
      </c>
      <c r="HT69" s="74">
        <f t="shared" ca="1" si="148"/>
        <v>6.6507638451179263</v>
      </c>
      <c r="HU69" s="74">
        <f t="shared" ref="HU69:IC69" ca="1" si="149">100*HU49/HU$31</f>
        <v>6.6338051341482887</v>
      </c>
      <c r="HV69" s="74">
        <f t="shared" ca="1" si="149"/>
        <v>6.5846681632692148</v>
      </c>
      <c r="HW69" s="74">
        <f t="shared" ca="1" si="149"/>
        <v>6.5380632889327783</v>
      </c>
      <c r="HX69" s="74">
        <f t="shared" ca="1" si="149"/>
        <v>6.4919489872270848</v>
      </c>
      <c r="HY69" s="74">
        <f t="shared" ca="1" si="149"/>
        <v>6.4467823756583948</v>
      </c>
      <c r="HZ69" s="74">
        <f t="shared" ca="1" si="149"/>
        <v>6.3827790586478033</v>
      </c>
      <c r="IA69" s="74">
        <f t="shared" ca="1" si="149"/>
        <v>6.3223375120327701</v>
      </c>
      <c r="IB69" s="74">
        <f t="shared" ca="1" si="149"/>
        <v>6.262468314941926</v>
      </c>
      <c r="IC69" s="74">
        <f t="shared" ca="1" si="149"/>
        <v>6.203212131059975</v>
      </c>
      <c r="ID69" s="74"/>
    </row>
    <row r="70" spans="1:238">
      <c r="A70" s="74" t="s">
        <v>216</v>
      </c>
      <c r="B70" s="74">
        <f t="shared" ref="B70:AS70" ca="1" si="150">100*B50/B$31</f>
        <v>2.9204718417047184</v>
      </c>
      <c r="C70" s="74">
        <f t="shared" ca="1" si="150"/>
        <v>2.8855162076072696</v>
      </c>
      <c r="D70" s="74">
        <f t="shared" ca="1" si="150"/>
        <v>2.9186999355492129</v>
      </c>
      <c r="E70" s="74">
        <f t="shared" ca="1" si="150"/>
        <v>2.7742054014330333</v>
      </c>
      <c r="F70" s="74">
        <f t="shared" ca="1" si="150"/>
        <v>2.9950669485553205</v>
      </c>
      <c r="G70" s="74">
        <f t="shared" ca="1" si="150"/>
        <v>3.0182478595520195</v>
      </c>
      <c r="H70" s="74">
        <f t="shared" ca="1" si="150"/>
        <v>2.8954742294302451</v>
      </c>
      <c r="I70" s="74">
        <f t="shared" ca="1" si="150"/>
        <v>2.9068302108712092</v>
      </c>
      <c r="J70" s="74">
        <f t="shared" ca="1" si="150"/>
        <v>2.9904111815374614</v>
      </c>
      <c r="K70" s="74">
        <f t="shared" ca="1" si="150"/>
        <v>2.9295641187618444</v>
      </c>
      <c r="L70" s="74">
        <f t="shared" ca="1" si="150"/>
        <v>2.967611963427863</v>
      </c>
      <c r="M70" s="74">
        <f t="shared" ca="1" si="150"/>
        <v>3.1906087741741289</v>
      </c>
      <c r="N70" s="74">
        <f t="shared" ca="1" si="150"/>
        <v>3.2885662431941922</v>
      </c>
      <c r="O70" s="74">
        <f t="shared" ca="1" si="150"/>
        <v>3.210976731027654</v>
      </c>
      <c r="P70" s="74">
        <f t="shared" ca="1" si="150"/>
        <v>3.0269214674292093</v>
      </c>
      <c r="Q70" s="74">
        <f t="shared" ca="1" si="150"/>
        <v>3.0888030888030888</v>
      </c>
      <c r="R70" s="74">
        <f t="shared" ca="1" si="150"/>
        <v>2.9305257510729614</v>
      </c>
      <c r="S70" s="74">
        <f t="shared" ca="1" si="150"/>
        <v>2.9998039343833738</v>
      </c>
      <c r="T70" s="74">
        <f t="shared" ca="1" si="150"/>
        <v>3.2564102564102564</v>
      </c>
      <c r="U70" s="74">
        <f t="shared" ca="1" si="150"/>
        <v>2.7880227542664251</v>
      </c>
      <c r="V70" s="74">
        <f t="shared" ca="1" si="150"/>
        <v>2.326588701194233</v>
      </c>
      <c r="W70" s="74">
        <f t="shared" ca="1" si="150"/>
        <v>2.4698831648404864</v>
      </c>
      <c r="X70" s="74">
        <f t="shared" ca="1" si="150"/>
        <v>3.0061995555035677</v>
      </c>
      <c r="Y70" s="74">
        <f t="shared" ca="1" si="150"/>
        <v>2.9685548870473379</v>
      </c>
      <c r="Z70" s="74">
        <f t="shared" ca="1" si="150"/>
        <v>3.273825872013183</v>
      </c>
      <c r="AA70" s="74">
        <f t="shared" ca="1" si="150"/>
        <v>3.1636344004750852</v>
      </c>
      <c r="AB70" s="74">
        <f t="shared" ca="1" si="150"/>
        <v>3.0796141206403056</v>
      </c>
      <c r="AC70" s="74">
        <f t="shared" ca="1" si="150"/>
        <v>2.9519722897172103</v>
      </c>
      <c r="AD70" s="74">
        <f t="shared" ca="1" si="150"/>
        <v>3.0926279794830536</v>
      </c>
      <c r="AE70" s="74">
        <f t="shared" ca="1" si="150"/>
        <v>3.2637774210807913</v>
      </c>
      <c r="AF70" s="74">
        <f t="shared" ca="1" si="150"/>
        <v>3.2900637243332547</v>
      </c>
      <c r="AG70" s="74">
        <f t="shared" ca="1" si="150"/>
        <v>3.2389225153629342</v>
      </c>
      <c r="AH70" s="74">
        <f t="shared" ca="1" si="150"/>
        <v>2.9507899037588521</v>
      </c>
      <c r="AI70" s="74">
        <f t="shared" ca="1" si="150"/>
        <v>3.3710756562017496</v>
      </c>
      <c r="AJ70" s="74">
        <f t="shared" ca="1" si="150"/>
        <v>3.3025760928562478</v>
      </c>
      <c r="AK70" s="74">
        <f t="shared" ca="1" si="150"/>
        <v>3.3630748112560052</v>
      </c>
      <c r="AL70" s="74">
        <f t="shared" ca="1" si="150"/>
        <v>3.1781841209530595</v>
      </c>
      <c r="AM70" s="74">
        <f t="shared" ca="1" si="150"/>
        <v>3.0989502933004016</v>
      </c>
      <c r="AN70" s="74">
        <f t="shared" ca="1" si="150"/>
        <v>2.9577147998200632</v>
      </c>
      <c r="AO70" s="74">
        <f t="shared" ca="1" si="150"/>
        <v>2.7644186644149933</v>
      </c>
      <c r="AP70" s="74">
        <f t="shared" ca="1" si="150"/>
        <v>2.978708151121944</v>
      </c>
      <c r="AQ70" s="74">
        <f t="shared" ca="1" si="150"/>
        <v>2.2377922356473867</v>
      </c>
      <c r="AR70" s="74">
        <f t="shared" ca="1" si="150"/>
        <v>2.4470505863819363</v>
      </c>
      <c r="AS70" s="74">
        <f t="shared" ca="1" si="150"/>
        <v>2.572347266881029</v>
      </c>
      <c r="AT70" s="74">
        <f t="shared" ref="AT70:CK70" ca="1" si="151">100*AT50/AT$31</f>
        <v>2.4134178349657516</v>
      </c>
      <c r="AU70" s="74">
        <f t="shared" ca="1" si="151"/>
        <v>2.0837944664031625</v>
      </c>
      <c r="AV70" s="74">
        <f t="shared" ca="1" si="151"/>
        <v>2.0977734159357175</v>
      </c>
      <c r="AW70" s="74">
        <f t="shared" ca="1" si="151"/>
        <v>1.795293830772982</v>
      </c>
      <c r="AX70" s="74">
        <f t="shared" ca="1" si="151"/>
        <v>1.4537458388052407</v>
      </c>
      <c r="AY70" s="74">
        <f t="shared" ca="1" si="151"/>
        <v>1.4705882352941178</v>
      </c>
      <c r="AZ70" s="74">
        <f t="shared" ca="1" si="151"/>
        <v>1.4793690401924962</v>
      </c>
      <c r="BA70" s="74">
        <f t="shared" ca="1" si="151"/>
        <v>1.3254570034679363</v>
      </c>
      <c r="BB70" s="74">
        <f t="shared" ca="1" si="151"/>
        <v>1.3560200380031093</v>
      </c>
      <c r="BC70" s="74">
        <f t="shared" ca="1" si="151"/>
        <v>1.72963004359003</v>
      </c>
      <c r="BD70" s="74">
        <f t="shared" ca="1" si="151"/>
        <v>1.9164046405724819</v>
      </c>
      <c r="BE70" s="74">
        <f t="shared" ca="1" si="151"/>
        <v>1.9079242100824838</v>
      </c>
      <c r="BF70" s="74">
        <f t="shared" ca="1" si="151"/>
        <v>2.1724111460812159</v>
      </c>
      <c r="BG70" s="74">
        <f t="shared" ca="1" si="151"/>
        <v>2.087490023942538</v>
      </c>
      <c r="BH70" s="74">
        <f t="shared" ca="1" si="151"/>
        <v>1.7457091790514898</v>
      </c>
      <c r="BI70" s="74">
        <f t="shared" ca="1" si="151"/>
        <v>1.7379356891481459</v>
      </c>
      <c r="BJ70" s="74">
        <f t="shared" ca="1" si="151"/>
        <v>1.8367925866389296</v>
      </c>
      <c r="BK70" s="74">
        <f t="shared" ca="1" si="151"/>
        <v>1.7695406179422106</v>
      </c>
      <c r="BL70" s="74">
        <f t="shared" ca="1" si="151"/>
        <v>1.8624053980122184</v>
      </c>
      <c r="BM70" s="74">
        <f t="shared" ca="1" si="151"/>
        <v>1.7888886388695122</v>
      </c>
      <c r="BN70" s="74">
        <f t="shared" ca="1" si="151"/>
        <v>1.8722686838661018</v>
      </c>
      <c r="BO70" s="74">
        <f t="shared" ca="1" si="151"/>
        <v>1.8810639561745099</v>
      </c>
      <c r="BP70" s="74">
        <f t="shared" ca="1" si="151"/>
        <v>1.8859734791761618</v>
      </c>
      <c r="BQ70" s="74">
        <f t="shared" ca="1" si="151"/>
        <v>2.1019409137753349</v>
      </c>
      <c r="BR70" s="74">
        <f t="shared" ca="1" si="151"/>
        <v>2.0901274829528611</v>
      </c>
      <c r="BS70" s="74">
        <f t="shared" ca="1" si="151"/>
        <v>2.3261620406974326</v>
      </c>
      <c r="BT70" s="74">
        <f t="shared" ca="1" si="151"/>
        <v>2.3789051304098594</v>
      </c>
      <c r="BU70" s="74">
        <f t="shared" ca="1" si="151"/>
        <v>2.2104632587859423</v>
      </c>
      <c r="BV70" s="74">
        <f t="shared" ca="1" si="151"/>
        <v>2.1287499507233809</v>
      </c>
      <c r="BW70" s="74">
        <f t="shared" ca="1" si="151"/>
        <v>2.2215799614643545</v>
      </c>
      <c r="BX70" s="74">
        <f t="shared" ca="1" si="151"/>
        <v>2.3680623911562049</v>
      </c>
      <c r="BY70" s="74">
        <f t="shared" ca="1" si="151"/>
        <v>2.4242985461616815</v>
      </c>
      <c r="BZ70" s="74">
        <f t="shared" ca="1" si="151"/>
        <v>2.4077803784950915</v>
      </c>
      <c r="CA70" s="74">
        <f t="shared" ca="1" si="151"/>
        <v>2.1149220489977729</v>
      </c>
      <c r="CB70" s="74">
        <f t="shared" ca="1" si="151"/>
        <v>2.0086385504091022</v>
      </c>
      <c r="CC70" s="74">
        <f t="shared" ca="1" si="151"/>
        <v>1.9748747216035636</v>
      </c>
      <c r="CD70" s="74">
        <f t="shared" ca="1" si="151"/>
        <v>1.9156435711001754</v>
      </c>
      <c r="CE70" s="74">
        <f t="shared" ca="1" si="151"/>
        <v>1.9597315436241611</v>
      </c>
      <c r="CF70" s="74">
        <f t="shared" ca="1" si="151"/>
        <v>1.9933168193379993</v>
      </c>
      <c r="CG70" s="74">
        <f t="shared" ca="1" si="151"/>
        <v>1.9784502139990341</v>
      </c>
      <c r="CH70" s="74">
        <f t="shared" ca="1" si="151"/>
        <v>1.9104586426299046</v>
      </c>
      <c r="CI70" s="74">
        <f t="shared" ca="1" si="151"/>
        <v>1.8100507597643181</v>
      </c>
      <c r="CJ70" s="74">
        <f t="shared" ca="1" si="151"/>
        <v>1.8031228347217971</v>
      </c>
      <c r="CK70" s="74">
        <f t="shared" ca="1" si="151"/>
        <v>1.805411445446564</v>
      </c>
      <c r="CL70" s="74">
        <f t="shared" ref="CL70:DD70" ca="1" si="152">100*CL50/CL$31</f>
        <v>1.9644512894658264</v>
      </c>
      <c r="CM70" s="74">
        <f t="shared" ca="1" si="152"/>
        <v>1.9595722321814921</v>
      </c>
      <c r="CN70" s="74">
        <f t="shared" ca="1" si="152"/>
        <v>1.8594097402004079</v>
      </c>
      <c r="CO70" s="74">
        <f t="shared" ca="1" si="152"/>
        <v>1.969823973176865</v>
      </c>
      <c r="CP70" s="74">
        <f t="shared" ca="1" si="152"/>
        <v>2.0268965004829482</v>
      </c>
      <c r="CQ70" s="74">
        <f t="shared" ca="1" si="152"/>
        <v>2.1839063578551601</v>
      </c>
      <c r="CR70" s="74">
        <f t="shared" ca="1" si="152"/>
        <v>2.0444341116810274</v>
      </c>
      <c r="CS70" s="74">
        <f t="shared" ca="1" si="152"/>
        <v>2.4509174900551778</v>
      </c>
      <c r="CT70" s="74">
        <f t="shared" ca="1" si="152"/>
        <v>2.1009879562095084</v>
      </c>
      <c r="CU70" s="74">
        <f t="shared" ca="1" si="152"/>
        <v>2.1802425864852557</v>
      </c>
      <c r="CV70" s="74">
        <f t="shared" ca="1" si="152"/>
        <v>2.370721992606839</v>
      </c>
      <c r="CW70" s="74">
        <f t="shared" ca="1" si="152"/>
        <v>2.4626775582471532</v>
      </c>
      <c r="CX70" s="74">
        <f t="shared" ca="1" si="152"/>
        <v>2.4965768448479855</v>
      </c>
      <c r="CY70" s="74">
        <f t="shared" ca="1" si="152"/>
        <v>2.4323967814272525</v>
      </c>
      <c r="CZ70" s="74">
        <f t="shared" ca="1" si="152"/>
        <v>2.4859757129283753</v>
      </c>
      <c r="DA70" s="74">
        <f t="shared" ca="1" si="152"/>
        <v>2.4071739186372643</v>
      </c>
      <c r="DB70" s="74">
        <f t="shared" ca="1" si="152"/>
        <v>2.4693397725106436</v>
      </c>
      <c r="DC70" s="74">
        <f t="shared" ca="1" si="152"/>
        <v>2.5582611293695847</v>
      </c>
      <c r="DD70" s="74">
        <f t="shared" ca="1" si="152"/>
        <v>2.5321592837641735</v>
      </c>
      <c r="DE70" s="74">
        <f t="shared" ca="1" si="132"/>
        <v>2.5254848785684887</v>
      </c>
      <c r="DF70" s="74">
        <f t="shared" ca="1" si="132"/>
        <v>2.5111507049158761</v>
      </c>
      <c r="DG70" s="74">
        <f t="shared" ca="1" si="132"/>
        <v>2.5120909048222755</v>
      </c>
      <c r="DH70" s="74">
        <f t="shared" ca="1" si="132"/>
        <v>2.6088562589462994</v>
      </c>
      <c r="DI70" s="74">
        <f t="shared" ca="1" si="132"/>
        <v>2.4629530339155137</v>
      </c>
      <c r="DJ70" s="74">
        <f t="shared" ca="1" si="132"/>
        <v>2.407939998872159</v>
      </c>
      <c r="DK70" s="74">
        <f t="shared" ca="1" si="132"/>
        <v>2.3401005607768375</v>
      </c>
      <c r="DL70" s="74">
        <f t="shared" ca="1" si="132"/>
        <v>2.3659427042790893</v>
      </c>
      <c r="DM70" s="74">
        <f t="shared" ca="1" si="132"/>
        <v>2.2735097912631805</v>
      </c>
      <c r="DN70" s="74">
        <f t="shared" ca="1" si="132"/>
        <v>2.3605492020005734</v>
      </c>
      <c r="DO70" s="74">
        <f t="shared" ca="1" si="132"/>
        <v>2.3088553369311855</v>
      </c>
      <c r="DP70" s="74">
        <f t="shared" ca="1" si="132"/>
        <v>2.306365486113263</v>
      </c>
      <c r="DQ70" s="74">
        <f t="shared" ca="1" si="132"/>
        <v>2.3031698890841872</v>
      </c>
      <c r="DR70" s="74">
        <f t="shared" ca="1" si="132"/>
        <v>2.3933059412770299</v>
      </c>
      <c r="DS70" s="74">
        <f t="shared" ca="1" si="132"/>
        <v>2.3185690447612632</v>
      </c>
      <c r="DT70" s="74">
        <f t="shared" ca="1" si="132"/>
        <v>2.1221341498866257</v>
      </c>
      <c r="DU70" s="74">
        <f t="shared" ca="1" si="132"/>
        <v>2.1199348596608871</v>
      </c>
      <c r="DV70" s="74">
        <f t="shared" ca="1" si="132"/>
        <v>1.7674187665307604</v>
      </c>
      <c r="DW70" s="74">
        <f t="shared" ca="1" si="132"/>
        <v>1.6890297986374532</v>
      </c>
      <c r="DX70" s="74">
        <f t="shared" ca="1" si="132"/>
        <v>1.5033549446504915</v>
      </c>
      <c r="DY70" s="74">
        <f t="shared" ca="1" si="132"/>
        <v>1.3357973040158346</v>
      </c>
      <c r="DZ70" s="74">
        <f t="shared" ca="1" si="132"/>
        <v>1.3328390026879231</v>
      </c>
      <c r="EA70" s="74">
        <f t="shared" ca="1" si="132"/>
        <v>1.3770058385047552</v>
      </c>
      <c r="EB70" s="74">
        <f t="shared" ca="1" si="132"/>
        <v>1.4373959479990175</v>
      </c>
      <c r="EC70" s="74">
        <f t="shared" ca="1" si="132"/>
        <v>1.5851510635415256</v>
      </c>
      <c r="ED70" s="74">
        <f t="shared" ca="1" si="133"/>
        <v>1.7534761031877319</v>
      </c>
      <c r="EE70" s="74">
        <f t="shared" ca="1" si="133"/>
        <v>1.7024812382324603</v>
      </c>
      <c r="EF70" s="74">
        <f t="shared" ca="1" si="133"/>
        <v>1.8491782870678553</v>
      </c>
      <c r="EG70" s="74">
        <f t="shared" ca="1" si="133"/>
        <v>2.0103149720034326</v>
      </c>
      <c r="EH70" s="74">
        <f t="shared" ca="1" si="133"/>
        <v>2.0721128840120131</v>
      </c>
      <c r="EI70" s="74">
        <f t="shared" ca="1" si="133"/>
        <v>2.2033198447435791</v>
      </c>
      <c r="EJ70" s="74">
        <f t="shared" ca="1" si="133"/>
        <v>2.3432737558216088</v>
      </c>
      <c r="EK70" s="74">
        <f t="shared" ca="1" si="133"/>
        <v>2.3445984795246919</v>
      </c>
      <c r="EL70" s="74">
        <f t="shared" ca="1" si="133"/>
        <v>2.9040928432056297</v>
      </c>
      <c r="EM70" s="74">
        <f t="shared" ca="1" si="133"/>
        <v>2.7807900852052674</v>
      </c>
      <c r="EN70" s="74">
        <f t="shared" ca="1" si="133"/>
        <v>2.7786865912393766</v>
      </c>
      <c r="EO70" s="74">
        <f t="shared" ca="1" si="133"/>
        <v>3.0219842037757929</v>
      </c>
      <c r="EP70" s="74">
        <f t="shared" ca="1" si="133"/>
        <v>3.0645623681444292</v>
      </c>
      <c r="EQ70" s="74">
        <f t="shared" ca="1" si="133"/>
        <v>3.1098634161951448</v>
      </c>
      <c r="ER70" s="74">
        <f t="shared" ca="1" si="133"/>
        <v>3.2204795384892733</v>
      </c>
      <c r="ES70" s="74">
        <f t="shared" ca="1" si="133"/>
        <v>2.9193856324623142</v>
      </c>
      <c r="ET70" s="74">
        <f t="shared" ca="1" si="133"/>
        <v>2.9109131089621778</v>
      </c>
      <c r="EU70" s="74">
        <f t="shared" ca="1" si="133"/>
        <v>2.8312381799977753</v>
      </c>
      <c r="EV70" s="74">
        <f t="shared" ca="1" si="133"/>
        <v>2.5517715858273133</v>
      </c>
      <c r="EW70" s="74">
        <f t="shared" ca="1" si="134"/>
        <v>2.4023430848346559</v>
      </c>
      <c r="EX70" s="74">
        <f t="shared" ref="EX70:HI70" ca="1" si="153">100*EX50/EX$31</f>
        <v>1.99235547061634</v>
      </c>
      <c r="EY70" s="74">
        <f t="shared" ca="1" si="153"/>
        <v>1.882395850218836</v>
      </c>
      <c r="EZ70" s="74">
        <f t="shared" ca="1" si="153"/>
        <v>1.7822476272648833</v>
      </c>
      <c r="FA70" s="74">
        <f t="shared" ca="1" si="153"/>
        <v>1.1167965932896047</v>
      </c>
      <c r="FB70" s="74">
        <f t="shared" ca="1" si="153"/>
        <v>1.1566917920038904</v>
      </c>
      <c r="FC70" s="74">
        <f t="shared" ca="1" si="153"/>
        <v>1.3140201631725994</v>
      </c>
      <c r="FD70" s="74">
        <f t="shared" ca="1" si="153"/>
        <v>1.3917879655763057</v>
      </c>
      <c r="FE70" s="74">
        <f t="shared" ca="1" si="153"/>
        <v>1.6010391030899644</v>
      </c>
      <c r="FF70" s="74">
        <f t="shared" ca="1" si="153"/>
        <v>1.6968494844240358</v>
      </c>
      <c r="FG70" s="74">
        <f t="shared" ca="1" si="153"/>
        <v>1.7124366043373687</v>
      </c>
      <c r="FH70" s="74">
        <f t="shared" ca="1" si="153"/>
        <v>1.8077042951213207</v>
      </c>
      <c r="FI70" s="74">
        <f t="shared" ca="1" si="153"/>
        <v>1.8634192430843526</v>
      </c>
      <c r="FJ70" s="74">
        <f t="shared" ca="1" si="153"/>
        <v>1.8141019769982598</v>
      </c>
      <c r="FK70" s="74">
        <f t="shared" ca="1" si="153"/>
        <v>1.7868896890850656</v>
      </c>
      <c r="FL70" s="74">
        <f t="shared" ca="1" si="153"/>
        <v>1.5918521796573863</v>
      </c>
      <c r="FM70" s="74">
        <f t="shared" ca="1" si="153"/>
        <v>1.8168581647833382</v>
      </c>
      <c r="FN70" s="74">
        <f t="shared" ca="1" si="153"/>
        <v>1.9394748998114835</v>
      </c>
      <c r="FO70" s="74">
        <f t="shared" ca="1" si="153"/>
        <v>2.0120973483652485</v>
      </c>
      <c r="FP70" s="74">
        <f t="shared" ca="1" si="153"/>
        <v>2.047708092414438</v>
      </c>
      <c r="FQ70" s="74">
        <f t="shared" ca="1" si="153"/>
        <v>2.0343666138921321</v>
      </c>
      <c r="FR70" s="74">
        <f t="shared" ca="1" si="153"/>
        <v>2.1171301660872928</v>
      </c>
      <c r="FS70" s="74">
        <f t="shared" ca="1" si="153"/>
        <v>2.0874028573317545</v>
      </c>
      <c r="FT70" s="74">
        <f t="shared" ca="1" si="153"/>
        <v>2.1028328595084487</v>
      </c>
      <c r="FU70" s="74">
        <f t="shared" ca="1" si="153"/>
        <v>2.0891992671119413</v>
      </c>
      <c r="FV70" s="74">
        <f t="shared" ca="1" si="153"/>
        <v>2.3077957539364666</v>
      </c>
      <c r="FW70" s="74">
        <f t="shared" ca="1" si="153"/>
        <v>2.3821001044428378</v>
      </c>
      <c r="FX70" s="74">
        <f t="shared" ca="1" si="153"/>
        <v>2.1760967956748947</v>
      </c>
      <c r="FY70" s="74">
        <f t="shared" ca="1" si="153"/>
        <v>2.1834795526529698</v>
      </c>
      <c r="FZ70" s="74">
        <f t="shared" ca="1" si="153"/>
        <v>2.2626096247162</v>
      </c>
      <c r="GA70" s="74">
        <f t="shared" ca="1" si="153"/>
        <v>2.253406727291686</v>
      </c>
      <c r="GB70" s="74">
        <f t="shared" ca="1" si="153"/>
        <v>2.0718887573577147</v>
      </c>
      <c r="GC70" s="74">
        <f t="shared" ca="1" si="153"/>
        <v>1.887830710892211</v>
      </c>
      <c r="GD70" s="74">
        <f t="shared" ca="1" si="153"/>
        <v>2.0283446773606535</v>
      </c>
      <c r="GE70" s="74">
        <f t="shared" ca="1" si="153"/>
        <v>2.005825961471404</v>
      </c>
      <c r="GF70" s="74">
        <f t="shared" ca="1" si="153"/>
        <v>2.1303644758399116</v>
      </c>
      <c r="GG70" s="74">
        <f t="shared" ca="1" si="153"/>
        <v>1.9816430618782666</v>
      </c>
      <c r="GH70" s="74">
        <f t="shared" ca="1" si="153"/>
        <v>1.7544592069969629</v>
      </c>
      <c r="GI70" s="74">
        <f t="shared" ca="1" si="153"/>
        <v>1.7753924510953507</v>
      </c>
      <c r="GJ70" s="74">
        <f t="shared" ca="1" si="153"/>
        <v>1.7862886140054421</v>
      </c>
      <c r="GK70" s="74">
        <f t="shared" ca="1" si="153"/>
        <v>1.6155870874050766</v>
      </c>
      <c r="GL70" s="74">
        <f t="shared" ca="1" si="153"/>
        <v>0.99146749164213366</v>
      </c>
      <c r="GM70" s="74">
        <f t="shared" ca="1" si="153"/>
        <v>1.085641219092784</v>
      </c>
      <c r="GN70" s="74">
        <f t="shared" ca="1" si="153"/>
        <v>1.0726559852848638</v>
      </c>
      <c r="GO70" s="74">
        <f t="shared" ca="1" si="153"/>
        <v>1.0112287075899693</v>
      </c>
      <c r="GP70" s="74">
        <f t="shared" ca="1" si="153"/>
        <v>1.0775031042321754</v>
      </c>
      <c r="GQ70" s="74">
        <f t="shared" ca="1" si="153"/>
        <v>1.1487054239311465</v>
      </c>
      <c r="GR70" s="74">
        <f t="shared" ca="1" si="153"/>
        <v>1.2250578214886354</v>
      </c>
      <c r="GS70" s="74">
        <f t="shared" ca="1" si="153"/>
        <v>1.3069277995341686</v>
      </c>
      <c r="GT70" s="74">
        <f t="shared" ca="1" si="153"/>
        <v>1.3447976921118219</v>
      </c>
      <c r="GU70" s="74">
        <f t="shared" ca="1" si="153"/>
        <v>1.3846729243701703</v>
      </c>
      <c r="GV70" s="74">
        <f t="shared" ca="1" si="153"/>
        <v>1.4259388384328975</v>
      </c>
      <c r="GW70" s="74">
        <f t="shared" ca="1" si="153"/>
        <v>1.4686818897065013</v>
      </c>
      <c r="GX70" s="74">
        <f t="shared" ca="1" si="153"/>
        <v>1.4723193916555422</v>
      </c>
      <c r="GY70" s="74">
        <f t="shared" ca="1" si="153"/>
        <v>1.4768397138909353</v>
      </c>
      <c r="GZ70" s="74">
        <f t="shared" ca="1" si="153"/>
        <v>1.4814986882961043</v>
      </c>
      <c r="HA70" s="74">
        <f t="shared" ca="1" si="153"/>
        <v>1.4861797237798997</v>
      </c>
      <c r="HB70" s="74">
        <f t="shared" ca="1" si="153"/>
        <v>1.4960551956680079</v>
      </c>
      <c r="HC70" s="74">
        <f t="shared" ca="1" si="153"/>
        <v>1.5068878964900012</v>
      </c>
      <c r="HD70" s="74">
        <f t="shared" ca="1" si="153"/>
        <v>1.5176674531404675</v>
      </c>
      <c r="HE70" s="74">
        <f t="shared" ca="1" si="153"/>
        <v>1.5284446186221865</v>
      </c>
      <c r="HF70" s="74">
        <f t="shared" ca="1" si="153"/>
        <v>1.5470208056336294</v>
      </c>
      <c r="HG70" s="74">
        <f t="shared" ca="1" si="153"/>
        <v>1.5666448701072597</v>
      </c>
      <c r="HH70" s="74">
        <f t="shared" ca="1" si="153"/>
        <v>1.5862585872984536</v>
      </c>
      <c r="HI70" s="74">
        <f t="shared" ca="1" si="153"/>
        <v>1.6060423000116708</v>
      </c>
      <c r="HJ70" s="74">
        <f t="shared" ref="HJ70:HT70" ca="1" si="154">100*HJ50/HJ$31</f>
        <v>1.6210270549237487</v>
      </c>
      <c r="HK70" s="74">
        <f t="shared" ca="1" si="154"/>
        <v>1.6369173195412321</v>
      </c>
      <c r="HL70" s="74">
        <f t="shared" ca="1" si="154"/>
        <v>1.6528487554817084</v>
      </c>
      <c r="HM70" s="74">
        <f t="shared" ca="1" si="154"/>
        <v>1.6687162673859992</v>
      </c>
      <c r="HN70" s="74">
        <f t="shared" ca="1" si="154"/>
        <v>1.675072180707224</v>
      </c>
      <c r="HO70" s="74">
        <f t="shared" ca="1" si="154"/>
        <v>1.682401539664941</v>
      </c>
      <c r="HP70" s="74">
        <f t="shared" ca="1" si="154"/>
        <v>1.6902861176069348</v>
      </c>
      <c r="HQ70" s="74">
        <f t="shared" ca="1" si="154"/>
        <v>1.6983927355558577</v>
      </c>
      <c r="HR70" s="74">
        <f t="shared" ca="1" si="154"/>
        <v>1.6776624184008682</v>
      </c>
      <c r="HS70" s="74">
        <f t="shared" ca="1" si="154"/>
        <v>1.6579445594867432</v>
      </c>
      <c r="HT70" s="74">
        <f t="shared" ca="1" si="154"/>
        <v>1.6382677148776412</v>
      </c>
      <c r="HU70" s="74">
        <f t="shared" ref="HU70:IC70" ca="1" si="155">100*HU50/HU$31</f>
        <v>1.618511717019216</v>
      </c>
      <c r="HV70" s="74">
        <f t="shared" ca="1" si="155"/>
        <v>1.5804117607941111</v>
      </c>
      <c r="HW70" s="74">
        <f t="shared" ca="1" si="155"/>
        <v>1.5437206067913507</v>
      </c>
      <c r="HX70" s="74">
        <f t="shared" ca="1" si="155"/>
        <v>1.5079186116306267</v>
      </c>
      <c r="HY70" s="74">
        <f t="shared" ca="1" si="155"/>
        <v>1.4730891636472259</v>
      </c>
      <c r="HZ70" s="74">
        <f t="shared" ca="1" si="155"/>
        <v>1.4698170731988307</v>
      </c>
      <c r="IA70" s="74">
        <f t="shared" ca="1" si="155"/>
        <v>1.4672313716442682</v>
      </c>
      <c r="IB70" s="74">
        <f t="shared" ca="1" si="155"/>
        <v>1.4646502188547537</v>
      </c>
      <c r="IC70" s="74">
        <f t="shared" ca="1" si="155"/>
        <v>1.4620844686228578</v>
      </c>
      <c r="ID70" s="74"/>
    </row>
    <row r="71" spans="1:238">
      <c r="A71" s="74" t="s">
        <v>224</v>
      </c>
      <c r="B71" s="74">
        <f t="shared" ref="B71:AS71" ca="1" si="156">100*B51/B$31</f>
        <v>0.32343987823439879</v>
      </c>
      <c r="C71" s="74">
        <f t="shared" ca="1" si="156"/>
        <v>0.32789956904628065</v>
      </c>
      <c r="D71" s="74">
        <f t="shared" ca="1" si="156"/>
        <v>0.33146119141883806</v>
      </c>
      <c r="E71" s="74">
        <f t="shared" ca="1" si="156"/>
        <v>0.32151387102700718</v>
      </c>
      <c r="F71" s="74">
        <f t="shared" ca="1" si="156"/>
        <v>0.29950669485553205</v>
      </c>
      <c r="G71" s="74">
        <f t="shared" ca="1" si="156"/>
        <v>0.28539306408371529</v>
      </c>
      <c r="H71" s="74">
        <f t="shared" ca="1" si="156"/>
        <v>0.28869831026577225</v>
      </c>
      <c r="I71" s="74">
        <f t="shared" ca="1" si="156"/>
        <v>0.28564227505670842</v>
      </c>
      <c r="J71" s="74">
        <f t="shared" ca="1" si="156"/>
        <v>0.26003575491630099</v>
      </c>
      <c r="K71" s="74">
        <f t="shared" ca="1" si="156"/>
        <v>0.2526847757422615</v>
      </c>
      <c r="L71" s="74">
        <f t="shared" ca="1" si="156"/>
        <v>0.24794669146133583</v>
      </c>
      <c r="M71" s="74">
        <f t="shared" ca="1" si="156"/>
        <v>0.24832568289562795</v>
      </c>
      <c r="N71" s="74">
        <f t="shared" ca="1" si="156"/>
        <v>0.26860254083484575</v>
      </c>
      <c r="O71" s="74">
        <f t="shared" ca="1" si="156"/>
        <v>0.29705071079991513</v>
      </c>
      <c r="P71" s="74">
        <f t="shared" ca="1" si="156"/>
        <v>0.32082577765378711</v>
      </c>
      <c r="Q71" s="74">
        <f t="shared" ca="1" si="156"/>
        <v>0.33191085822664773</v>
      </c>
      <c r="R71" s="74">
        <f t="shared" ca="1" si="156"/>
        <v>0.3420064377682403</v>
      </c>
      <c r="S71" s="74">
        <f t="shared" ca="1" si="156"/>
        <v>0.3594536304816679</v>
      </c>
      <c r="T71" s="74">
        <f t="shared" ca="1" si="156"/>
        <v>0.37179487179487181</v>
      </c>
      <c r="U71" s="74">
        <f t="shared" ca="1" si="156"/>
        <v>0.36256798149653058</v>
      </c>
      <c r="V71" s="74">
        <f t="shared" ca="1" si="156"/>
        <v>0.34032547490873094</v>
      </c>
      <c r="W71" s="74">
        <f t="shared" ca="1" si="156"/>
        <v>0.32689630122888791</v>
      </c>
      <c r="X71" s="74">
        <f t="shared" ca="1" si="156"/>
        <v>0.30412913791086676</v>
      </c>
      <c r="Y71" s="74">
        <f t="shared" ca="1" si="156"/>
        <v>0.31218072425928028</v>
      </c>
      <c r="Z71" s="74">
        <f t="shared" ca="1" si="156"/>
        <v>0.31859379291403461</v>
      </c>
      <c r="AA71" s="74">
        <f t="shared" ca="1" si="156"/>
        <v>0.31312422393780703</v>
      </c>
      <c r="AB71" s="74">
        <f t="shared" ca="1" si="156"/>
        <v>0.31273189865366269</v>
      </c>
      <c r="AC71" s="74">
        <f t="shared" ca="1" si="156"/>
        <v>0.31018973271984696</v>
      </c>
      <c r="AD71" s="74">
        <f t="shared" ca="1" si="156"/>
        <v>0.29669113949512221</v>
      </c>
      <c r="AE71" s="74">
        <f t="shared" ca="1" si="156"/>
        <v>0.29184298847220197</v>
      </c>
      <c r="AF71" s="74">
        <f t="shared" ca="1" si="156"/>
        <v>0.27849893792777908</v>
      </c>
      <c r="AG71" s="74">
        <f t="shared" ca="1" si="156"/>
        <v>0.27722589289839666</v>
      </c>
      <c r="AH71" s="74">
        <f t="shared" ca="1" si="156"/>
        <v>0.28599963682585799</v>
      </c>
      <c r="AI71" s="74">
        <f t="shared" ca="1" si="156"/>
        <v>0.28306742151312403</v>
      </c>
      <c r="AJ71" s="74">
        <f t="shared" ca="1" si="156"/>
        <v>0.30061375307920341</v>
      </c>
      <c r="AK71" s="74">
        <f t="shared" ca="1" si="156"/>
        <v>0.3189470709354435</v>
      </c>
      <c r="AL71" s="74">
        <f t="shared" ca="1" si="156"/>
        <v>0.32454682181587902</v>
      </c>
      <c r="AM71" s="74">
        <f t="shared" ca="1" si="156"/>
        <v>0.3396109910466194</v>
      </c>
      <c r="AN71" s="74">
        <f t="shared" ca="1" si="156"/>
        <v>0.35612535612535612</v>
      </c>
      <c r="AO71" s="74">
        <f t="shared" ca="1" si="156"/>
        <v>0.38914791291897644</v>
      </c>
      <c r="AP71" s="74">
        <f t="shared" ca="1" si="156"/>
        <v>0.41580041580041577</v>
      </c>
      <c r="AQ71" s="74">
        <f t="shared" ca="1" si="156"/>
        <v>0.43969400157288907</v>
      </c>
      <c r="AR71" s="74">
        <f t="shared" ca="1" si="156"/>
        <v>0.3850866444950114</v>
      </c>
      <c r="AS71" s="74">
        <f t="shared" ca="1" si="156"/>
        <v>0.39857984994640944</v>
      </c>
      <c r="AT71" s="74">
        <f t="shared" ref="AT71:CK71" ca="1" si="157">100*AT51/AT$31</f>
        <v>0.41610652326995712</v>
      </c>
      <c r="AU71" s="74">
        <f t="shared" ca="1" si="157"/>
        <v>0.43003952569169962</v>
      </c>
      <c r="AV71" s="74">
        <f t="shared" ca="1" si="157"/>
        <v>0.44470342881678221</v>
      </c>
      <c r="AW71" s="74">
        <f t="shared" ca="1" si="157"/>
        <v>0.45720555961960496</v>
      </c>
      <c r="AX71" s="74">
        <f t="shared" ca="1" si="157"/>
        <v>0.46116727239409949</v>
      </c>
      <c r="AY71" s="74">
        <f t="shared" ca="1" si="157"/>
        <v>0.47118847539015607</v>
      </c>
      <c r="AZ71" s="74">
        <f t="shared" ca="1" si="157"/>
        <v>0.4574755666458723</v>
      </c>
      <c r="BA71" s="74">
        <f t="shared" ca="1" si="157"/>
        <v>0.42908364192088405</v>
      </c>
      <c r="BB71" s="74">
        <f t="shared" ca="1" si="157"/>
        <v>0.40018425749985603</v>
      </c>
      <c r="BC71" s="74">
        <f t="shared" ca="1" si="157"/>
        <v>0.38839834581423938</v>
      </c>
      <c r="BD71" s="74">
        <f t="shared" ca="1" si="157"/>
        <v>0.38761791174238319</v>
      </c>
      <c r="BE71" s="74">
        <f t="shared" ca="1" si="157"/>
        <v>0.39001765620470658</v>
      </c>
      <c r="BF71" s="74">
        <f t="shared" ca="1" si="157"/>
        <v>0.39405337632097437</v>
      </c>
      <c r="BG71" s="74">
        <f t="shared" ca="1" si="157"/>
        <v>0.39156025538707107</v>
      </c>
      <c r="BH71" s="74">
        <f t="shared" ca="1" si="157"/>
        <v>0.39908919521092961</v>
      </c>
      <c r="BI71" s="74">
        <f t="shared" ca="1" si="157"/>
        <v>0.40254543701489653</v>
      </c>
      <c r="BJ71" s="74">
        <f t="shared" ca="1" si="157"/>
        <v>0.43023970497848801</v>
      </c>
      <c r="BK71" s="74">
        <f t="shared" ca="1" si="157"/>
        <v>0.42375841113879253</v>
      </c>
      <c r="BL71" s="74">
        <f t="shared" ca="1" si="157"/>
        <v>0.39892404486185828</v>
      </c>
      <c r="BM71" s="74">
        <f t="shared" ca="1" si="157"/>
        <v>0.38928016921311398</v>
      </c>
      <c r="BN71" s="74">
        <f t="shared" ca="1" si="157"/>
        <v>0.41482730317886379</v>
      </c>
      <c r="BO71" s="74">
        <f t="shared" ca="1" si="157"/>
        <v>0.3938133896552482</v>
      </c>
      <c r="BP71" s="74">
        <f t="shared" ca="1" si="157"/>
        <v>0.37545847168869501</v>
      </c>
      <c r="BQ71" s="74">
        <f t="shared" ca="1" si="157"/>
        <v>0.36928890415664717</v>
      </c>
      <c r="BR71" s="74">
        <f t="shared" ca="1" si="157"/>
        <v>0.36423700817415611</v>
      </c>
      <c r="BS71" s="74">
        <f t="shared" ca="1" si="157"/>
        <v>0.36827431234655239</v>
      </c>
      <c r="BT71" s="74">
        <f t="shared" ca="1" si="157"/>
        <v>0.36850509765385087</v>
      </c>
      <c r="BU71" s="74">
        <f t="shared" ca="1" si="157"/>
        <v>0.36142172523961663</v>
      </c>
      <c r="BV71" s="74">
        <f t="shared" ca="1" si="157"/>
        <v>0.3291678164544487</v>
      </c>
      <c r="BW71" s="74">
        <f t="shared" ca="1" si="157"/>
        <v>0.31984585741811178</v>
      </c>
      <c r="BX71" s="74">
        <f t="shared" ca="1" si="157"/>
        <v>0.33126372378284241</v>
      </c>
      <c r="BY71" s="74">
        <f t="shared" ca="1" si="157"/>
        <v>0.34447634040188913</v>
      </c>
      <c r="BZ71" s="74">
        <f t="shared" ca="1" si="157"/>
        <v>0.38466423529838695</v>
      </c>
      <c r="CA71" s="74">
        <f t="shared" ca="1" si="157"/>
        <v>0.39376391982182629</v>
      </c>
      <c r="CB71" s="74">
        <f t="shared" ca="1" si="157"/>
        <v>0.37749762966604633</v>
      </c>
      <c r="CC71" s="74">
        <f t="shared" ca="1" si="157"/>
        <v>0.37931514476614703</v>
      </c>
      <c r="CD71" s="74">
        <f t="shared" ca="1" si="157"/>
        <v>0.38483150850545744</v>
      </c>
      <c r="CE71" s="74">
        <f t="shared" ca="1" si="157"/>
        <v>0.38926174496644295</v>
      </c>
      <c r="CF71" s="74">
        <f t="shared" ca="1" si="157"/>
        <v>0.41063323968013832</v>
      </c>
      <c r="CG71" s="74">
        <f t="shared" ca="1" si="157"/>
        <v>0.3996869119189968</v>
      </c>
      <c r="CH71" s="74">
        <f t="shared" ca="1" si="157"/>
        <v>0.35624337221633084</v>
      </c>
      <c r="CI71" s="74">
        <f t="shared" ca="1" si="157"/>
        <v>0.33948652662847445</v>
      </c>
      <c r="CJ71" s="74">
        <f t="shared" ca="1" si="157"/>
        <v>0.33033081422517285</v>
      </c>
      <c r="CK71" s="74">
        <f t="shared" ca="1" si="157"/>
        <v>0.32404820815707558</v>
      </c>
      <c r="CL71" s="74">
        <f t="shared" ref="CL71:DD71" ca="1" si="158">100*CL51/CL$31</f>
        <v>0.27973786361993369</v>
      </c>
      <c r="CM71" s="74">
        <f t="shared" ca="1" si="158"/>
        <v>0.26890029053594605</v>
      </c>
      <c r="CN71" s="74">
        <f t="shared" ca="1" si="158"/>
        <v>0.24670301221332194</v>
      </c>
      <c r="CO71" s="74">
        <f t="shared" ca="1" si="158"/>
        <v>0.23500179619207279</v>
      </c>
      <c r="CP71" s="74">
        <f t="shared" ca="1" si="158"/>
        <v>0.24370309829853626</v>
      </c>
      <c r="CQ71" s="74">
        <f t="shared" ca="1" si="158"/>
        <v>0.23498656170600246</v>
      </c>
      <c r="CR71" s="74">
        <f t="shared" ca="1" si="158"/>
        <v>0.22812804231266617</v>
      </c>
      <c r="CS71" s="74">
        <f t="shared" ca="1" si="158"/>
        <v>0.22527339350129033</v>
      </c>
      <c r="CT71" s="74">
        <f t="shared" ca="1" si="158"/>
        <v>0.26139381930098238</v>
      </c>
      <c r="CU71" s="74">
        <f t="shared" ca="1" si="158"/>
        <v>0.26908057238267397</v>
      </c>
      <c r="CV71" s="74">
        <f t="shared" ca="1" si="158"/>
        <v>0.28508682189575912</v>
      </c>
      <c r="CW71" s="74">
        <f t="shared" ca="1" si="158"/>
        <v>0.30716403095784206</v>
      </c>
      <c r="CX71" s="74">
        <f t="shared" ca="1" si="158"/>
        <v>0.30309878627547426</v>
      </c>
      <c r="CY71" s="74">
        <f t="shared" ca="1" si="158"/>
        <v>0.31394275161588181</v>
      </c>
      <c r="CZ71" s="74">
        <f t="shared" ca="1" si="158"/>
        <v>0.30716767971261599</v>
      </c>
      <c r="DA71" s="74">
        <f t="shared" ca="1" si="158"/>
        <v>0.29977099040218202</v>
      </c>
      <c r="DB71" s="74">
        <f t="shared" ca="1" si="158"/>
        <v>0.25290716146660736</v>
      </c>
      <c r="DC71" s="74">
        <f t="shared" ca="1" si="158"/>
        <v>0.24897918534010557</v>
      </c>
      <c r="DD71" s="74">
        <f t="shared" ca="1" si="158"/>
        <v>0.24718990579727973</v>
      </c>
      <c r="DE71" s="74">
        <f t="shared" ca="1" si="132"/>
        <v>0.24576866267948377</v>
      </c>
      <c r="DF71" s="74">
        <f t="shared" ca="1" si="132"/>
        <v>0.23915720999198822</v>
      </c>
      <c r="DG71" s="74">
        <f t="shared" ca="1" si="132"/>
        <v>0.24064422219091894</v>
      </c>
      <c r="DH71" s="74">
        <f t="shared" ca="1" si="132"/>
        <v>0.24126148589370644</v>
      </c>
      <c r="DI71" s="74">
        <f t="shared" ca="1" si="132"/>
        <v>0.24298702928392979</v>
      </c>
      <c r="DJ71" s="74">
        <f t="shared" ca="1" si="132"/>
        <v>0.2977499577059719</v>
      </c>
      <c r="DK71" s="74">
        <f t="shared" ca="1" si="132"/>
        <v>0.29655395386690747</v>
      </c>
      <c r="DL71" s="74">
        <f t="shared" ca="1" si="132"/>
        <v>0.29382420979925666</v>
      </c>
      <c r="DM71" s="74">
        <f t="shared" ca="1" si="132"/>
        <v>0.2862061545082849</v>
      </c>
      <c r="DN71" s="74">
        <f t="shared" ca="1" si="132"/>
        <v>0.25485011627536558</v>
      </c>
      <c r="DO71" s="74">
        <f t="shared" ca="1" si="132"/>
        <v>0.25828941013418449</v>
      </c>
      <c r="DP71" s="74">
        <f t="shared" ca="1" si="132"/>
        <v>0.26131234571726625</v>
      </c>
      <c r="DQ71" s="74">
        <f t="shared" ca="1" si="132"/>
        <v>0.27981493827908765</v>
      </c>
      <c r="DR71" s="74">
        <f t="shared" ca="1" si="132"/>
        <v>0.24692839076667766</v>
      </c>
      <c r="DS71" s="74">
        <f t="shared" ca="1" si="132"/>
        <v>0.2439571806356548</v>
      </c>
      <c r="DT71" s="74">
        <f t="shared" ca="1" si="132"/>
        <v>0.24806682300044577</v>
      </c>
      <c r="DU71" s="74">
        <f t="shared" ca="1" si="132"/>
        <v>0.25002394865408561</v>
      </c>
      <c r="DV71" s="74">
        <f t="shared" ca="1" si="132"/>
        <v>0.28454391811246171</v>
      </c>
      <c r="DW71" s="74">
        <f t="shared" ca="1" si="132"/>
        <v>0.26420577855781391</v>
      </c>
      <c r="DX71" s="74">
        <f t="shared" ca="1" si="132"/>
        <v>0.24914356898162568</v>
      </c>
      <c r="DY71" s="74">
        <f t="shared" ca="1" si="132"/>
        <v>0.22701049689033143</v>
      </c>
      <c r="DZ71" s="74">
        <f t="shared" ca="1" si="132"/>
        <v>0.23449809991658171</v>
      </c>
      <c r="EA71" s="74">
        <f t="shared" ca="1" si="132"/>
        <v>0.23225498476113537</v>
      </c>
      <c r="EB71" s="74">
        <f t="shared" ca="1" si="132"/>
        <v>0.22106785782516533</v>
      </c>
      <c r="EC71" s="74">
        <f t="shared" ca="1" si="132"/>
        <v>0.20864381520119224</v>
      </c>
      <c r="ED71" s="74">
        <f t="shared" ca="1" si="133"/>
        <v>0.21281351991773595</v>
      </c>
      <c r="EE71" s="74">
        <f t="shared" ca="1" si="133"/>
        <v>0.20153983505555606</v>
      </c>
      <c r="EF71" s="74">
        <f t="shared" ca="1" si="133"/>
        <v>0.1850042793045914</v>
      </c>
      <c r="EG71" s="74">
        <f t="shared" ca="1" si="133"/>
        <v>0.17078330911778952</v>
      </c>
      <c r="EH71" s="74">
        <f t="shared" ca="1" si="133"/>
        <v>0.14429288099192966</v>
      </c>
      <c r="EI71" s="74">
        <f t="shared" ca="1" si="133"/>
        <v>0.14204310843174497</v>
      </c>
      <c r="EJ71" s="74">
        <f t="shared" ca="1" si="133"/>
        <v>0.14711500166621966</v>
      </c>
      <c r="EK71" s="74">
        <f t="shared" ca="1" si="133"/>
        <v>0.15811665495432187</v>
      </c>
      <c r="EL71" s="74">
        <f t="shared" ca="1" si="133"/>
        <v>0.14496955639315745</v>
      </c>
      <c r="EM71" s="74">
        <f t="shared" ca="1" si="133"/>
        <v>0.15956622773044152</v>
      </c>
      <c r="EN71" s="74">
        <f t="shared" ca="1" si="133"/>
        <v>0.16434729017187988</v>
      </c>
      <c r="EO71" s="74">
        <f t="shared" ca="1" si="133"/>
        <v>0.18826459050576422</v>
      </c>
      <c r="EP71" s="74">
        <f t="shared" ca="1" si="133"/>
        <v>0.19553216357074074</v>
      </c>
      <c r="EQ71" s="74">
        <f t="shared" ca="1" si="133"/>
        <v>0.21018487541636971</v>
      </c>
      <c r="ER71" s="74">
        <f t="shared" ca="1" si="133"/>
        <v>0.22138092662700559</v>
      </c>
      <c r="ES71" s="74">
        <f t="shared" ca="1" si="133"/>
        <v>0.2137178354657624</v>
      </c>
      <c r="ET71" s="74">
        <f t="shared" ca="1" si="133"/>
        <v>0.27025885731176891</v>
      </c>
      <c r="EU71" s="74">
        <f t="shared" ca="1" si="133"/>
        <v>0.25169651796640341</v>
      </c>
      <c r="EV71" s="74">
        <f t="shared" ca="1" si="133"/>
        <v>0.23735810113519093</v>
      </c>
      <c r="EW71" s="74">
        <f t="shared" ca="1" si="134"/>
        <v>0.19957088853318802</v>
      </c>
      <c r="EX71" s="74">
        <f t="shared" ref="EX71:HI71" ca="1" si="159">100*EX51/EX$31</f>
        <v>0.24025663777216574</v>
      </c>
      <c r="EY71" s="74">
        <f t="shared" ca="1" si="159"/>
        <v>0.24787918085048902</v>
      </c>
      <c r="EZ71" s="74">
        <f t="shared" ca="1" si="159"/>
        <v>0.13885893011216566</v>
      </c>
      <c r="FA71" s="74">
        <f t="shared" ca="1" si="159"/>
        <v>0.23558501322160785</v>
      </c>
      <c r="FB71" s="74">
        <f t="shared" ca="1" si="159"/>
        <v>0.15005731355726146</v>
      </c>
      <c r="FC71" s="74">
        <f t="shared" ca="1" si="159"/>
        <v>0.24803349845675787</v>
      </c>
      <c r="FD71" s="74">
        <f t="shared" ca="1" si="159"/>
        <v>0.39874343806994311</v>
      </c>
      <c r="FE71" s="74">
        <f t="shared" ca="1" si="159"/>
        <v>0.51339896089690995</v>
      </c>
      <c r="FF71" s="74">
        <f t="shared" ca="1" si="159"/>
        <v>0.48976320186938738</v>
      </c>
      <c r="FG71" s="74">
        <f t="shared" ca="1" si="159"/>
        <v>0.47031709555744633</v>
      </c>
      <c r="FH71" s="74">
        <f t="shared" ca="1" si="159"/>
        <v>0.56830615587636524</v>
      </c>
      <c r="FI71" s="74">
        <f t="shared" ca="1" si="159"/>
        <v>0.5846149808409008</v>
      </c>
      <c r="FJ71" s="74">
        <f t="shared" ca="1" si="159"/>
        <v>0.58878174514909265</v>
      </c>
      <c r="FK71" s="74">
        <f t="shared" ca="1" si="159"/>
        <v>0.51109304216517593</v>
      </c>
      <c r="FL71" s="74">
        <f t="shared" ca="1" si="159"/>
        <v>0.43933067810850507</v>
      </c>
      <c r="FM71" s="74">
        <f t="shared" ca="1" si="159"/>
        <v>0.40515304023043081</v>
      </c>
      <c r="FN71" s="74">
        <f t="shared" ca="1" si="159"/>
        <v>0.62173060837213956</v>
      </c>
      <c r="FO71" s="74">
        <f t="shared" ca="1" si="159"/>
        <v>0.55905350940732901</v>
      </c>
      <c r="FP71" s="74">
        <f t="shared" ca="1" si="159"/>
        <v>0.52284526240681051</v>
      </c>
      <c r="FQ71" s="74">
        <f t="shared" ca="1" si="159"/>
        <v>0.48169497949128609</v>
      </c>
      <c r="FR71" s="74">
        <f t="shared" ca="1" si="159"/>
        <v>0.4079760525299343</v>
      </c>
      <c r="FS71" s="74">
        <f t="shared" ca="1" si="159"/>
        <v>0.45859152897901773</v>
      </c>
      <c r="FT71" s="74">
        <f t="shared" ca="1" si="159"/>
        <v>0.50033533744443193</v>
      </c>
      <c r="FU71" s="74">
        <f t="shared" ca="1" si="159"/>
        <v>0.52917795950383717</v>
      </c>
      <c r="FV71" s="74">
        <f t="shared" ca="1" si="159"/>
        <v>0.59522069356658802</v>
      </c>
      <c r="FW71" s="74">
        <f t="shared" ca="1" si="159"/>
        <v>0.58476511838767808</v>
      </c>
      <c r="FX71" s="74">
        <f t="shared" ca="1" si="159"/>
        <v>0.52257926161694834</v>
      </c>
      <c r="FY71" s="74">
        <f t="shared" ca="1" si="159"/>
        <v>0.51237491941587021</v>
      </c>
      <c r="FZ71" s="74">
        <f t="shared" ca="1" si="159"/>
        <v>0.48079063348617723</v>
      </c>
      <c r="GA71" s="74">
        <f t="shared" ca="1" si="159"/>
        <v>0.50215956051434307</v>
      </c>
      <c r="GB71" s="74">
        <f t="shared" ca="1" si="159"/>
        <v>0.51388078184069697</v>
      </c>
      <c r="GC71" s="74">
        <f t="shared" ca="1" si="159"/>
        <v>0.92511877261038222</v>
      </c>
      <c r="GD71" s="74">
        <f t="shared" ca="1" si="159"/>
        <v>0.54864170437446702</v>
      </c>
      <c r="GE71" s="74">
        <f t="shared" ca="1" si="159"/>
        <v>0.54182514605138221</v>
      </c>
      <c r="GF71" s="74">
        <f t="shared" ca="1" si="159"/>
        <v>0.4829889997659525</v>
      </c>
      <c r="GG71" s="74">
        <f t="shared" ca="1" si="159"/>
        <v>0.38515848929354235</v>
      </c>
      <c r="GH71" s="74">
        <f t="shared" ca="1" si="159"/>
        <v>0.48218926450481669</v>
      </c>
      <c r="GI71" s="74">
        <f t="shared" ca="1" si="159"/>
        <v>0.45766590389016021</v>
      </c>
      <c r="GJ71" s="74">
        <f t="shared" ca="1" si="159"/>
        <v>0.39054323798632845</v>
      </c>
      <c r="GK71" s="74">
        <f t="shared" ca="1" si="159"/>
        <v>0.38574410794784136</v>
      </c>
      <c r="GL71" s="74">
        <f t="shared" ca="1" si="159"/>
        <v>0.44808143306222242</v>
      </c>
      <c r="GM71" s="74">
        <f t="shared" ca="1" si="159"/>
        <v>0.43993944708723831</v>
      </c>
      <c r="GN71" s="74">
        <f t="shared" ca="1" si="159"/>
        <v>0.43467738031850522</v>
      </c>
      <c r="GO71" s="74">
        <f t="shared" ca="1" si="159"/>
        <v>0.40938006026207319</v>
      </c>
      <c r="GP71" s="74">
        <f t="shared" ca="1" si="159"/>
        <v>0.37094332517834322</v>
      </c>
      <c r="GQ71" s="74">
        <f t="shared" ca="1" si="159"/>
        <v>0.33628650351549022</v>
      </c>
      <c r="GR71" s="74">
        <f t="shared" ca="1" si="159"/>
        <v>0.30497840500729251</v>
      </c>
      <c r="GS71" s="74">
        <f t="shared" ca="1" si="159"/>
        <v>0.27667876761648247</v>
      </c>
      <c r="GT71" s="74">
        <f t="shared" ca="1" si="159"/>
        <v>0.26508993890427901</v>
      </c>
      <c r="GU71" s="74">
        <f t="shared" ca="1" si="159"/>
        <v>0.25415317726753361</v>
      </c>
      <c r="GV71" s="74">
        <f t="shared" ca="1" si="159"/>
        <v>0.24370323518646833</v>
      </c>
      <c r="GW71" s="74">
        <f t="shared" ca="1" si="159"/>
        <v>0.23372232038159313</v>
      </c>
      <c r="GX71" s="74">
        <f t="shared" ca="1" si="159"/>
        <v>0.24045070353315956</v>
      </c>
      <c r="GY71" s="74">
        <f t="shared" ca="1" si="159"/>
        <v>0.24751923424243913</v>
      </c>
      <c r="GZ71" s="74">
        <f t="shared" ca="1" si="159"/>
        <v>0.25481701962883374</v>
      </c>
      <c r="HA71" s="74">
        <f t="shared" ca="1" si="159"/>
        <v>0.26233127055574379</v>
      </c>
      <c r="HB71" s="74">
        <f t="shared" ca="1" si="159"/>
        <v>0.27071168294797365</v>
      </c>
      <c r="HC71" s="74">
        <f t="shared" ca="1" si="159"/>
        <v>0.27952520703036282</v>
      </c>
      <c r="HD71" s="74">
        <f t="shared" ca="1" si="159"/>
        <v>0.28860065010700409</v>
      </c>
      <c r="HE71" s="74">
        <f t="shared" ca="1" si="159"/>
        <v>0.29795525045913812</v>
      </c>
      <c r="HF71" s="74">
        <f t="shared" ca="1" si="159"/>
        <v>0.30699218757265173</v>
      </c>
      <c r="HG71" s="74">
        <f t="shared" ca="1" si="159"/>
        <v>0.31646928328877877</v>
      </c>
      <c r="HH71" s="74">
        <f t="shared" ca="1" si="159"/>
        <v>0.32618562831434295</v>
      </c>
      <c r="HI71" s="74">
        <f t="shared" ca="1" si="159"/>
        <v>0.33618447126309092</v>
      </c>
      <c r="HJ71" s="74">
        <f t="shared" ref="HJ71:HT71" ca="1" si="160">100*HJ51/HJ$31</f>
        <v>0.34233114359856054</v>
      </c>
      <c r="HK71" s="74">
        <f t="shared" ca="1" si="160"/>
        <v>0.34875333524598501</v>
      </c>
      <c r="HL71" s="74">
        <f t="shared" ca="1" si="160"/>
        <v>0.35527137683568527</v>
      </c>
      <c r="HM71" s="74">
        <f t="shared" ca="1" si="160"/>
        <v>0.36186375192328823</v>
      </c>
      <c r="HN71" s="74">
        <f t="shared" ca="1" si="160"/>
        <v>0.36619516789086626</v>
      </c>
      <c r="HO71" s="74">
        <f t="shared" ca="1" si="160"/>
        <v>0.37078763387909436</v>
      </c>
      <c r="HP71" s="74">
        <f t="shared" ca="1" si="160"/>
        <v>0.37555392929464193</v>
      </c>
      <c r="HQ71" s="74">
        <f t="shared" ca="1" si="160"/>
        <v>0.38042295119143904</v>
      </c>
      <c r="HR71" s="74">
        <f t="shared" ca="1" si="160"/>
        <v>0.38497626140895397</v>
      </c>
      <c r="HS71" s="74">
        <f t="shared" ca="1" si="160"/>
        <v>0.38976260263390061</v>
      </c>
      <c r="HT71" s="74">
        <f t="shared" ca="1" si="160"/>
        <v>0.39456251517260238</v>
      </c>
      <c r="HU71" s="74">
        <f t="shared" ref="HU71:IC71" ca="1" si="161">100*HU51/HU$31</f>
        <v>0.39934438862248278</v>
      </c>
      <c r="HV71" s="74">
        <f t="shared" ca="1" si="161"/>
        <v>0.39825550839458163</v>
      </c>
      <c r="HW71" s="74">
        <f t="shared" ca="1" si="161"/>
        <v>0.39730134926413957</v>
      </c>
      <c r="HX71" s="74">
        <f t="shared" ca="1" si="161"/>
        <v>0.39635928833766865</v>
      </c>
      <c r="HY71" s="74">
        <f t="shared" ca="1" si="161"/>
        <v>0.39545764259359456</v>
      </c>
      <c r="HZ71" s="74">
        <f t="shared" ca="1" si="161"/>
        <v>0.39812736186725484</v>
      </c>
      <c r="IA71" s="74">
        <f t="shared" ca="1" si="161"/>
        <v>0.40100071097421586</v>
      </c>
      <c r="IB71" s="74">
        <f t="shared" ca="1" si="161"/>
        <v>0.40389479750312079</v>
      </c>
      <c r="IC71" s="74">
        <f t="shared" ca="1" si="161"/>
        <v>0.40681279332295678</v>
      </c>
      <c r="ID71" s="74"/>
    </row>
    <row r="72" spans="1:238">
      <c r="A72" s="74" t="s">
        <v>34</v>
      </c>
      <c r="B72" s="74">
        <f t="shared" ref="B72:AS72" ca="1" si="162">100*B52/B$31</f>
        <v>4.3759512937595124</v>
      </c>
      <c r="C72" s="74">
        <f t="shared" ca="1" si="162"/>
        <v>4.3376428705265129</v>
      </c>
      <c r="D72" s="74">
        <f t="shared" ca="1" si="162"/>
        <v>4.2997882331277051</v>
      </c>
      <c r="E72" s="74">
        <f t="shared" ca="1" si="162"/>
        <v>4.2715414293588099</v>
      </c>
      <c r="F72" s="74">
        <f t="shared" ca="1" si="162"/>
        <v>4.4485553206483441</v>
      </c>
      <c r="G72" s="74">
        <f t="shared" ca="1" si="162"/>
        <v>4.4106200812937821</v>
      </c>
      <c r="H72" s="74">
        <f t="shared" ca="1" si="162"/>
        <v>4.3559480343041521</v>
      </c>
      <c r="I72" s="74">
        <f t="shared" ca="1" si="162"/>
        <v>4.3602453163068136</v>
      </c>
      <c r="J72" s="74">
        <f t="shared" ca="1" si="162"/>
        <v>4.7212741751990901</v>
      </c>
      <c r="K72" s="74">
        <f t="shared" ca="1" si="162"/>
        <v>4.6430827542640554</v>
      </c>
      <c r="L72" s="74">
        <f t="shared" ca="1" si="162"/>
        <v>4.610258794359213</v>
      </c>
      <c r="M72" s="74">
        <f t="shared" ca="1" si="162"/>
        <v>4.5451124990593721</v>
      </c>
      <c r="N72" s="74">
        <f t="shared" ca="1" si="162"/>
        <v>5.3430127041742281</v>
      </c>
      <c r="O72" s="74">
        <f t="shared" ca="1" si="162"/>
        <v>5.2832590706556326</v>
      </c>
      <c r="P72" s="74">
        <f t="shared" ca="1" si="162"/>
        <v>5.3075742781419999</v>
      </c>
      <c r="Q72" s="74">
        <f t="shared" ca="1" si="162"/>
        <v>5.2563842037526243</v>
      </c>
      <c r="R72" s="74">
        <f t="shared" ca="1" si="162"/>
        <v>5.5726931330472098</v>
      </c>
      <c r="S72" s="74">
        <f t="shared" ca="1" si="162"/>
        <v>5.5355859094176854</v>
      </c>
      <c r="T72" s="74">
        <f t="shared" ca="1" si="162"/>
        <v>5.5384615384615383</v>
      </c>
      <c r="U72" s="74">
        <f t="shared" ca="1" si="162"/>
        <v>5.4135150340688876</v>
      </c>
      <c r="V72" s="74">
        <f t="shared" ca="1" si="162"/>
        <v>5.4204566549099686</v>
      </c>
      <c r="W72" s="74">
        <f t="shared" ca="1" si="162"/>
        <v>5.3271989829892847</v>
      </c>
      <c r="X72" s="74">
        <f t="shared" ca="1" si="162"/>
        <v>5.2520762662299685</v>
      </c>
      <c r="Y72" s="74">
        <f t="shared" ca="1" si="162"/>
        <v>5.2105800885458056</v>
      </c>
      <c r="Z72" s="74">
        <f t="shared" ca="1" si="162"/>
        <v>5.4325734688272451</v>
      </c>
      <c r="AA72" s="74">
        <f t="shared" ca="1" si="162"/>
        <v>5.4202882902337635</v>
      </c>
      <c r="AB72" s="74">
        <f t="shared" ca="1" si="162"/>
        <v>5.417152549560055</v>
      </c>
      <c r="AC72" s="74">
        <f t="shared" ca="1" si="162"/>
        <v>5.3662823760533529</v>
      </c>
      <c r="AD72" s="74">
        <f t="shared" ca="1" si="162"/>
        <v>5.496329075731671</v>
      </c>
      <c r="AE72" s="74">
        <f t="shared" ca="1" si="162"/>
        <v>5.4525998346223066</v>
      </c>
      <c r="AF72" s="74">
        <f t="shared" ca="1" si="162"/>
        <v>5.3953268822279918</v>
      </c>
      <c r="AG72" s="74">
        <f t="shared" ca="1" si="162"/>
        <v>5.3920436168738153</v>
      </c>
      <c r="AH72" s="74">
        <f t="shared" ca="1" si="162"/>
        <v>5.6246595242418733</v>
      </c>
      <c r="AI72" s="74">
        <f t="shared" ca="1" si="162"/>
        <v>5.5326814204837884</v>
      </c>
      <c r="AJ72" s="74">
        <f t="shared" ca="1" si="162"/>
        <v>5.5697048139952408</v>
      </c>
      <c r="AK72" s="74">
        <f t="shared" ca="1" si="162"/>
        <v>5.6037789171948811</v>
      </c>
      <c r="AL72" s="74">
        <f t="shared" ca="1" si="162"/>
        <v>5.778516583551017</v>
      </c>
      <c r="AM72" s="74">
        <f t="shared" ca="1" si="162"/>
        <v>5.8004013584439651</v>
      </c>
      <c r="AN72" s="74">
        <f t="shared" ca="1" si="162"/>
        <v>5.8254610886189839</v>
      </c>
      <c r="AO72" s="74">
        <f t="shared" ca="1" si="162"/>
        <v>5.8519035206872498</v>
      </c>
      <c r="AP72" s="74">
        <f t="shared" ca="1" si="162"/>
        <v>5.8032833894902858</v>
      </c>
      <c r="AQ72" s="74">
        <f t="shared" ca="1" si="162"/>
        <v>5.8232644598555803</v>
      </c>
      <c r="AR72" s="74">
        <f t="shared" ca="1" si="162"/>
        <v>5.8463154209697183</v>
      </c>
      <c r="AS72" s="74">
        <f t="shared" ca="1" si="162"/>
        <v>5.794480171489818</v>
      </c>
      <c r="AT72" s="74">
        <f t="shared" ref="AT72:CK72" ca="1" si="163">100*AT52/AT$31</f>
        <v>6.078356059151143</v>
      </c>
      <c r="AU72" s="74">
        <f t="shared" ca="1" si="163"/>
        <v>6.1217391304347828</v>
      </c>
      <c r="AV72" s="74">
        <f t="shared" ca="1" si="163"/>
        <v>6.0847696742930752</v>
      </c>
      <c r="AW72" s="74">
        <f t="shared" ca="1" si="163"/>
        <v>6.1265544989027063</v>
      </c>
      <c r="AX72" s="74">
        <f t="shared" ca="1" si="163"/>
        <v>6.2914210670983106</v>
      </c>
      <c r="AY72" s="74">
        <f t="shared" ca="1" si="163"/>
        <v>6.2424969987995196</v>
      </c>
      <c r="AZ72" s="74">
        <f t="shared" ca="1" si="163"/>
        <v>6.2472150432225284</v>
      </c>
      <c r="BA72" s="74">
        <f t="shared" ca="1" si="163"/>
        <v>6.207018162581555</v>
      </c>
      <c r="BB72" s="74">
        <f t="shared" ca="1" si="163"/>
        <v>6.3021822997639196</v>
      </c>
      <c r="BC72" s="74">
        <f t="shared" ca="1" si="163"/>
        <v>6.2283446965463281</v>
      </c>
      <c r="BD72" s="74">
        <f t="shared" ca="1" si="163"/>
        <v>6.1720698254364095</v>
      </c>
      <c r="BE72" s="74">
        <f t="shared" ca="1" si="163"/>
        <v>6.174401138429916</v>
      </c>
      <c r="BF72" s="74">
        <f t="shared" ca="1" si="163"/>
        <v>6.3841764540313708</v>
      </c>
      <c r="BG72" s="74">
        <f t="shared" ca="1" si="163"/>
        <v>6.3722067039106145</v>
      </c>
      <c r="BH72" s="74">
        <f t="shared" ca="1" si="163"/>
        <v>6.3780819234630171</v>
      </c>
      <c r="BI72" s="74">
        <f t="shared" ca="1" si="163"/>
        <v>6.3756447958347389</v>
      </c>
      <c r="BJ72" s="74">
        <f t="shared" ca="1" si="163"/>
        <v>6.4843269821757836</v>
      </c>
      <c r="BK72" s="74">
        <f t="shared" ca="1" si="163"/>
        <v>6.4797783417541739</v>
      </c>
      <c r="BL72" s="74">
        <f t="shared" ca="1" si="163"/>
        <v>6.4557308288501867</v>
      </c>
      <c r="BM72" s="74">
        <f t="shared" ca="1" si="163"/>
        <v>6.5165050291397586</v>
      </c>
      <c r="BN72" s="74">
        <f t="shared" ca="1" si="163"/>
        <v>6.5817786552496731</v>
      </c>
      <c r="BO72" s="74">
        <f t="shared" ca="1" si="163"/>
        <v>6.6090247068400316</v>
      </c>
      <c r="BP72" s="74">
        <f t="shared" ca="1" si="163"/>
        <v>6.6302059595893832</v>
      </c>
      <c r="BQ72" s="74">
        <f t="shared" ca="1" si="163"/>
        <v>6.6794057025077294</v>
      </c>
      <c r="BR72" s="74">
        <f t="shared" ca="1" si="163"/>
        <v>6.6896785396637153</v>
      </c>
      <c r="BS72" s="74">
        <f t="shared" ca="1" si="163"/>
        <v>6.6580666638924724</v>
      </c>
      <c r="BT72" s="74">
        <f t="shared" ca="1" si="163"/>
        <v>6.6494697621094865</v>
      </c>
      <c r="BU72" s="74">
        <f t="shared" ca="1" si="163"/>
        <v>6.6234025559105429</v>
      </c>
      <c r="BV72" s="74">
        <f t="shared" ca="1" si="163"/>
        <v>6.9204084046201766</v>
      </c>
      <c r="BW72" s="74">
        <f t="shared" ca="1" si="163"/>
        <v>6.9036608863198454</v>
      </c>
      <c r="BX72" s="74">
        <f t="shared" ca="1" si="163"/>
        <v>6.8997501325054893</v>
      </c>
      <c r="BY72" s="74">
        <f t="shared" ca="1" si="163"/>
        <v>6.8895268080377816</v>
      </c>
      <c r="BZ72" s="74">
        <f t="shared" ca="1" si="163"/>
        <v>6.8586358935278424</v>
      </c>
      <c r="CA72" s="74">
        <f t="shared" ca="1" si="163"/>
        <v>6.8169265033407571</v>
      </c>
      <c r="CB72" s="74">
        <f t="shared" ca="1" si="163"/>
        <v>6.7984689398461917</v>
      </c>
      <c r="CC72" s="74">
        <f t="shared" ca="1" si="163"/>
        <v>6.8398524498886415</v>
      </c>
      <c r="CD72" s="74">
        <f t="shared" ca="1" si="163"/>
        <v>6.838421850256271</v>
      </c>
      <c r="CE72" s="74">
        <f t="shared" ca="1" si="163"/>
        <v>6.8271812080536911</v>
      </c>
      <c r="CF72" s="74">
        <f t="shared" ca="1" si="163"/>
        <v>6.8926534887200539</v>
      </c>
      <c r="CG72" s="74">
        <f t="shared" ca="1" si="163"/>
        <v>6.9512215431245528</v>
      </c>
      <c r="CH72" s="74">
        <f t="shared" ca="1" si="163"/>
        <v>6.9757423117709436</v>
      </c>
      <c r="CI72" s="74">
        <f t="shared" ca="1" si="163"/>
        <v>6.9806917037980059</v>
      </c>
      <c r="CJ72" s="74">
        <f t="shared" ca="1" si="163"/>
        <v>6.9852881934932887</v>
      </c>
      <c r="CK72" s="74">
        <f t="shared" ca="1" si="163"/>
        <v>7.0013568521031209</v>
      </c>
      <c r="CL72" s="74">
        <f t="shared" ref="CL72:DD72" ca="1" si="164">100*CL52/CL$31</f>
        <v>7.0783108862032655</v>
      </c>
      <c r="CM72" s="74">
        <f t="shared" ca="1" si="164"/>
        <v>7.0470420968041045</v>
      </c>
      <c r="CN72" s="74">
        <f t="shared" ca="1" si="164"/>
        <v>6.9914415374775372</v>
      </c>
      <c r="CO72" s="74">
        <f t="shared" ca="1" si="164"/>
        <v>6.8015806490240687</v>
      </c>
      <c r="CP72" s="74">
        <f t="shared" ca="1" si="164"/>
        <v>7.0406419496247867</v>
      </c>
      <c r="CQ72" s="74">
        <f t="shared" ca="1" si="164"/>
        <v>6.9644142225616479</v>
      </c>
      <c r="CR72" s="74">
        <f t="shared" ca="1" si="164"/>
        <v>6.9571787681085713</v>
      </c>
      <c r="CS72" s="74">
        <f t="shared" ca="1" si="164"/>
        <v>6.8850963115046264</v>
      </c>
      <c r="CT72" s="74">
        <f t="shared" ca="1" si="164"/>
        <v>6.9986087103166241</v>
      </c>
      <c r="CU72" s="74">
        <f t="shared" ca="1" si="164"/>
        <v>6.9698767748968526</v>
      </c>
      <c r="CV72" s="74">
        <f t="shared" ca="1" si="164"/>
        <v>6.970304592762341</v>
      </c>
      <c r="CW72" s="74">
        <f t="shared" ca="1" si="164"/>
        <v>6.95478384504983</v>
      </c>
      <c r="CX72" s="74">
        <f t="shared" ca="1" si="164"/>
        <v>6.9858952713930575</v>
      </c>
      <c r="CY72" s="74">
        <f t="shared" ca="1" si="164"/>
        <v>6.9911621158158557</v>
      </c>
      <c r="CZ72" s="74">
        <f t="shared" ca="1" si="164"/>
        <v>6.968541343988754</v>
      </c>
      <c r="DA72" s="74">
        <f t="shared" ca="1" si="164"/>
        <v>6.9513418933175499</v>
      </c>
      <c r="DB72" s="74">
        <f t="shared" ca="1" si="164"/>
        <v>6.9034758848573432</v>
      </c>
      <c r="DC72" s="74">
        <f t="shared" ca="1" si="164"/>
        <v>6.8668459316801114</v>
      </c>
      <c r="DD72" s="74">
        <f t="shared" ca="1" si="164"/>
        <v>6.8745849423223557</v>
      </c>
      <c r="DE72" s="74">
        <f t="shared" ca="1" si="132"/>
        <v>6.8585195767452003</v>
      </c>
      <c r="DF72" s="74">
        <f t="shared" ca="1" si="132"/>
        <v>6.8685950709699011</v>
      </c>
      <c r="DG72" s="74">
        <f t="shared" ca="1" si="132"/>
        <v>6.8307742874583282</v>
      </c>
      <c r="DH72" s="74">
        <f t="shared" ca="1" si="132"/>
        <v>6.8165027473796007</v>
      </c>
      <c r="DI72" s="74">
        <f t="shared" ca="1" si="132"/>
        <v>6.8698023021024666</v>
      </c>
      <c r="DJ72" s="74">
        <f t="shared" ca="1" si="132"/>
        <v>6.8832120904528269</v>
      </c>
      <c r="DK72" s="74">
        <f t="shared" ca="1" si="132"/>
        <v>6.908815233508367</v>
      </c>
      <c r="DL72" s="74">
        <f t="shared" ca="1" si="132"/>
        <v>6.9015798533071671</v>
      </c>
      <c r="DM72" s="74">
        <f t="shared" ca="1" si="132"/>
        <v>6.8775554120938249</v>
      </c>
      <c r="DN72" s="74">
        <f t="shared" ca="1" si="132"/>
        <v>6.9043144000934467</v>
      </c>
      <c r="DO72" s="74">
        <f t="shared" ca="1" si="132"/>
        <v>6.8845677327229575</v>
      </c>
      <c r="DP72" s="74">
        <f t="shared" ca="1" si="132"/>
        <v>6.8478294549623531</v>
      </c>
      <c r="DQ72" s="74">
        <f t="shared" ca="1" si="132"/>
        <v>6.8307170131523129</v>
      </c>
      <c r="DR72" s="74">
        <f t="shared" ca="1" si="132"/>
        <v>6.9579821851663022</v>
      </c>
      <c r="DS72" s="74">
        <f t="shared" ca="1" si="132"/>
        <v>6.8151877982376527</v>
      </c>
      <c r="DT72" s="74">
        <f t="shared" ca="1" si="132"/>
        <v>6.8954824705905162</v>
      </c>
      <c r="DU72" s="74">
        <f t="shared" ca="1" si="132"/>
        <v>6.8713478302519402</v>
      </c>
      <c r="DV72" s="74">
        <f t="shared" ca="1" si="132"/>
        <v>6.9923325917367682</v>
      </c>
      <c r="DW72" s="74">
        <f t="shared" ca="1" si="132"/>
        <v>6.9174734378833351</v>
      </c>
      <c r="DX72" s="74">
        <f t="shared" ca="1" si="132"/>
        <v>6.9118465879599489</v>
      </c>
      <c r="DY72" s="74">
        <f t="shared" ca="1" si="132"/>
        <v>6.8947402981154378</v>
      </c>
      <c r="DZ72" s="74">
        <f t="shared" ca="1" si="132"/>
        <v>6.8875706738344613</v>
      </c>
      <c r="EA72" s="74">
        <f t="shared" ca="1" si="132"/>
        <v>6.898799250908823</v>
      </c>
      <c r="EB72" s="74">
        <f t="shared" ca="1" si="132"/>
        <v>6.8622010352889804</v>
      </c>
      <c r="EC72" s="74">
        <f t="shared" ca="1" si="132"/>
        <v>6.8373752427403698</v>
      </c>
      <c r="ED72" s="74">
        <f t="shared" ca="1" si="133"/>
        <v>6.8252336030759597</v>
      </c>
      <c r="EE72" s="74">
        <f t="shared" ca="1" si="133"/>
        <v>6.840863085504159</v>
      </c>
      <c r="EF72" s="74">
        <f t="shared" ca="1" si="133"/>
        <v>6.7759978560251746</v>
      </c>
      <c r="EG72" s="74">
        <f t="shared" ca="1" si="133"/>
        <v>6.7642085765508577</v>
      </c>
      <c r="EH72" s="74">
        <f t="shared" ca="1" si="133"/>
        <v>6.7884767034110158</v>
      </c>
      <c r="EI72" s="74">
        <f t="shared" ca="1" si="133"/>
        <v>6.80155256420844</v>
      </c>
      <c r="EJ72" s="74">
        <f t="shared" ca="1" si="133"/>
        <v>6.8209342209000843</v>
      </c>
      <c r="EK72" s="74">
        <f t="shared" ca="1" si="133"/>
        <v>6.747109180348815</v>
      </c>
      <c r="EL72" s="74">
        <f t="shared" ca="1" si="133"/>
        <v>6.7242365589712652</v>
      </c>
      <c r="EM72" s="74">
        <f t="shared" ca="1" si="133"/>
        <v>6.7103020914020135</v>
      </c>
      <c r="EN72" s="74">
        <f t="shared" ca="1" si="133"/>
        <v>6.6918260049152014</v>
      </c>
      <c r="EO72" s="74">
        <f t="shared" ca="1" si="133"/>
        <v>6.6717670619473015</v>
      </c>
      <c r="EP72" s="74">
        <f t="shared" ca="1" si="133"/>
        <v>6.712780893714303</v>
      </c>
      <c r="EQ72" s="74">
        <f t="shared" ca="1" si="133"/>
        <v>6.677188031825918</v>
      </c>
      <c r="ER72" s="74">
        <f t="shared" ca="1" si="133"/>
        <v>6.6529655669731387</v>
      </c>
      <c r="ES72" s="74">
        <f t="shared" ca="1" si="133"/>
        <v>6.6694212521015581</v>
      </c>
      <c r="ET72" s="74">
        <f t="shared" ca="1" si="133"/>
        <v>6.7262080711681653</v>
      </c>
      <c r="EU72" s="74">
        <f t="shared" ca="1" si="133"/>
        <v>6.6560518411391705</v>
      </c>
      <c r="EV72" s="74">
        <f t="shared" ca="1" si="133"/>
        <v>6.6088751289989682</v>
      </c>
      <c r="EW72" s="74">
        <f t="shared" ca="1" si="134"/>
        <v>6.621258045840003</v>
      </c>
      <c r="EX72" s="74">
        <f t="shared" ref="EX72:HI72" ca="1" si="165">100*EX52/EX$31</f>
        <v>6.7162651013582693</v>
      </c>
      <c r="EY72" s="74">
        <f t="shared" ca="1" si="165"/>
        <v>6.6609931377316691</v>
      </c>
      <c r="EZ72" s="74">
        <f t="shared" ca="1" si="165"/>
        <v>6.6834286022433131</v>
      </c>
      <c r="FA72" s="74">
        <f t="shared" ca="1" si="165"/>
        <v>6.8113602802294038</v>
      </c>
      <c r="FB72" s="74">
        <f t="shared" ca="1" si="165"/>
        <v>6.6678245163083121</v>
      </c>
      <c r="FC72" s="74">
        <f t="shared" ca="1" si="165"/>
        <v>6.7324373471563241</v>
      </c>
      <c r="FD72" s="74">
        <f t="shared" ca="1" si="165"/>
        <v>6.6836334889010631</v>
      </c>
      <c r="FE72" s="74">
        <f t="shared" ca="1" si="165"/>
        <v>6.6119770303527483</v>
      </c>
      <c r="FF72" s="74">
        <f t="shared" ca="1" si="165"/>
        <v>6.6135014332875954</v>
      </c>
      <c r="FG72" s="74">
        <f t="shared" ca="1" si="165"/>
        <v>6.5958287831382609</v>
      </c>
      <c r="FH72" s="74">
        <f t="shared" ca="1" si="165"/>
        <v>6.5477887784401752</v>
      </c>
      <c r="FI72" s="74">
        <f t="shared" ca="1" si="165"/>
        <v>6.4924413416618556</v>
      </c>
      <c r="FJ72" s="74">
        <f t="shared" ca="1" si="165"/>
        <v>5.9650132802993632</v>
      </c>
      <c r="FK72" s="74">
        <f t="shared" ca="1" si="165"/>
        <v>5.9014468063138059</v>
      </c>
      <c r="FL72" s="74">
        <f t="shared" ca="1" si="165"/>
        <v>5.9190990193626183</v>
      </c>
      <c r="FM72" s="74">
        <f t="shared" ca="1" si="165"/>
        <v>5.8076156110530812</v>
      </c>
      <c r="FN72" s="74">
        <f t="shared" ca="1" si="165"/>
        <v>5.8696113559470158</v>
      </c>
      <c r="FO72" s="74">
        <f t="shared" ca="1" si="165"/>
        <v>5.8487026615404618</v>
      </c>
      <c r="FP72" s="74">
        <f t="shared" ca="1" si="165"/>
        <v>5.8288020077258071</v>
      </c>
      <c r="FQ72" s="74">
        <f t="shared" ca="1" si="165"/>
        <v>5.9258263086148828</v>
      </c>
      <c r="FR72" s="74">
        <f t="shared" ca="1" si="165"/>
        <v>6.581933178833526</v>
      </c>
      <c r="FS72" s="74">
        <f t="shared" ca="1" si="165"/>
        <v>6.6300434550033343</v>
      </c>
      <c r="FT72" s="74">
        <f t="shared" ca="1" si="165"/>
        <v>6.5660852172571174</v>
      </c>
      <c r="FU72" s="74">
        <f t="shared" ca="1" si="165"/>
        <v>6.5397966411248554</v>
      </c>
      <c r="FV72" s="74">
        <f t="shared" ca="1" si="165"/>
        <v>6.6778148735009841</v>
      </c>
      <c r="FW72" s="74">
        <f t="shared" ca="1" si="165"/>
        <v>6.5701431211192611</v>
      </c>
      <c r="FX72" s="74">
        <f t="shared" ca="1" si="165"/>
        <v>6.521518301560965</v>
      </c>
      <c r="FY72" s="74">
        <f t="shared" ca="1" si="165"/>
        <v>6.5734226532499918</v>
      </c>
      <c r="FZ72" s="74">
        <f t="shared" ca="1" si="165"/>
        <v>6.6097582691537191</v>
      </c>
      <c r="GA72" s="74">
        <f t="shared" ca="1" si="165"/>
        <v>6.5933824699664685</v>
      </c>
      <c r="GB72" s="74">
        <f t="shared" ca="1" si="165"/>
        <v>6.6106234759507077</v>
      </c>
      <c r="GC72" s="74">
        <f t="shared" ca="1" si="165"/>
        <v>6.6479972104781409</v>
      </c>
      <c r="GD72" s="74">
        <f t="shared" ca="1" si="165"/>
        <v>6.6592065880461311</v>
      </c>
      <c r="GE72" s="74">
        <f t="shared" ca="1" si="165"/>
        <v>6.6113397029081531</v>
      </c>
      <c r="GF72" s="74">
        <f t="shared" ca="1" si="165"/>
        <v>6.6150343624332431</v>
      </c>
      <c r="GG72" s="74">
        <f t="shared" ca="1" si="165"/>
        <v>6.6262013151239243</v>
      </c>
      <c r="GH72" s="74">
        <f t="shared" ca="1" si="165"/>
        <v>6.6822873722772487</v>
      </c>
      <c r="GI72" s="74">
        <f t="shared" ca="1" si="165"/>
        <v>6.6666322298040717</v>
      </c>
      <c r="GJ72" s="74">
        <f t="shared" ca="1" si="165"/>
        <v>6.6673133177796728</v>
      </c>
      <c r="GK72" s="74">
        <f t="shared" ca="1" si="165"/>
        <v>6.6423622666626327</v>
      </c>
      <c r="GL72" s="74">
        <f t="shared" ca="1" si="165"/>
        <v>6.704256274636994</v>
      </c>
      <c r="GM72" s="74">
        <f t="shared" ca="1" si="165"/>
        <v>6.6485726463484527</v>
      </c>
      <c r="GN72" s="74">
        <f t="shared" ca="1" si="165"/>
        <v>6.6358487826129045</v>
      </c>
      <c r="GO72" s="74">
        <f t="shared" ca="1" si="165"/>
        <v>6.6260987597550978</v>
      </c>
      <c r="GP72" s="74">
        <f t="shared" ca="1" si="165"/>
        <v>6.6036827334724695</v>
      </c>
      <c r="GQ72" s="74">
        <f t="shared" ca="1" si="165"/>
        <v>6.584692477903249</v>
      </c>
      <c r="GR72" s="74">
        <f t="shared" ca="1" si="165"/>
        <v>6.5681425275994627</v>
      </c>
      <c r="GS72" s="74">
        <f t="shared" ca="1" si="165"/>
        <v>6.5538535457082192</v>
      </c>
      <c r="GT72" s="74">
        <f t="shared" ca="1" si="165"/>
        <v>6.5616354964670043</v>
      </c>
      <c r="GU72" s="74">
        <f t="shared" ca="1" si="165"/>
        <v>6.5737374735955703</v>
      </c>
      <c r="GV72" s="74">
        <f t="shared" ca="1" si="165"/>
        <v>6.5868240726661451</v>
      </c>
      <c r="GW72" s="74">
        <f t="shared" ca="1" si="165"/>
        <v>6.6010483746366102</v>
      </c>
      <c r="GX72" s="74">
        <f t="shared" ca="1" si="165"/>
        <v>6.6073163856245971</v>
      </c>
      <c r="GY72" s="74">
        <f t="shared" ca="1" si="165"/>
        <v>6.6175057705439881</v>
      </c>
      <c r="GZ72" s="74">
        <f t="shared" ca="1" si="165"/>
        <v>6.628269110815352</v>
      </c>
      <c r="HA72" s="74">
        <f t="shared" ca="1" si="165"/>
        <v>6.6390828517104774</v>
      </c>
      <c r="HB72" s="74">
        <f t="shared" ca="1" si="165"/>
        <v>6.6513610468094422</v>
      </c>
      <c r="HC72" s="74">
        <f t="shared" ca="1" si="165"/>
        <v>6.6676070930323075</v>
      </c>
      <c r="HD72" s="74">
        <f t="shared" ca="1" si="165"/>
        <v>6.6833133759151986</v>
      </c>
      <c r="HE72" s="74">
        <f t="shared" ca="1" si="165"/>
        <v>6.6987082193187115</v>
      </c>
      <c r="HF72" s="74">
        <f t="shared" ca="1" si="165"/>
        <v>6.7096945955817073</v>
      </c>
      <c r="HG72" s="74">
        <f t="shared" ca="1" si="165"/>
        <v>6.724227580316688</v>
      </c>
      <c r="HH72" s="74">
        <f t="shared" ca="1" si="165"/>
        <v>6.7376907423654409</v>
      </c>
      <c r="HI72" s="74">
        <f t="shared" ca="1" si="165"/>
        <v>6.7508632511665976</v>
      </c>
      <c r="HJ72" s="74">
        <f t="shared" ref="HJ72:HT72" ca="1" si="166">100*HJ52/HJ$31</f>
        <v>6.758652511589057</v>
      </c>
      <c r="HK72" s="74">
        <f t="shared" ca="1" si="166"/>
        <v>6.7696173733013865</v>
      </c>
      <c r="HL72" s="74">
        <f t="shared" ca="1" si="166"/>
        <v>6.7801299474103791</v>
      </c>
      <c r="HM72" s="74">
        <f t="shared" ca="1" si="166"/>
        <v>6.7897678560547705</v>
      </c>
      <c r="HN72" s="74">
        <f t="shared" ca="1" si="166"/>
        <v>6.7963444785296332</v>
      </c>
      <c r="HO72" s="74">
        <f t="shared" ca="1" si="166"/>
        <v>6.8067679543528561</v>
      </c>
      <c r="HP72" s="74">
        <f t="shared" ca="1" si="166"/>
        <v>6.8193180175282029</v>
      </c>
      <c r="HQ72" s="74">
        <f t="shared" ca="1" si="166"/>
        <v>6.8326358329573837</v>
      </c>
      <c r="HR72" s="74">
        <f t="shared" ca="1" si="166"/>
        <v>6.8415672472690687</v>
      </c>
      <c r="HS72" s="74">
        <f t="shared" ca="1" si="166"/>
        <v>6.8536496743067987</v>
      </c>
      <c r="HT72" s="74">
        <f t="shared" ca="1" si="166"/>
        <v>6.8649541961824827</v>
      </c>
      <c r="HU72" s="74">
        <f t="shared" ref="HU72:IC72" ca="1" si="167">100*HU52/HU$31</f>
        <v>6.8749491839158905</v>
      </c>
      <c r="HV72" s="74">
        <f t="shared" ca="1" si="167"/>
        <v>6.8783191963898886</v>
      </c>
      <c r="HW72" s="74">
        <f t="shared" ca="1" si="167"/>
        <v>6.8839737069620437</v>
      </c>
      <c r="HX72" s="74">
        <f t="shared" ca="1" si="167"/>
        <v>6.8898034284661716</v>
      </c>
      <c r="HY72" s="74">
        <f t="shared" ca="1" si="167"/>
        <v>6.8963039246827966</v>
      </c>
      <c r="HZ72" s="74">
        <f t="shared" ca="1" si="167"/>
        <v>6.902243705870645</v>
      </c>
      <c r="IA72" s="74">
        <f t="shared" ca="1" si="167"/>
        <v>6.911387598759708</v>
      </c>
      <c r="IB72" s="74">
        <f t="shared" ca="1" si="167"/>
        <v>6.9205436052136813</v>
      </c>
      <c r="IC72" s="74">
        <f t="shared" ca="1" si="167"/>
        <v>6.9297632223454517</v>
      </c>
      <c r="ID72" s="74"/>
    </row>
    <row r="76" spans="1:238">
      <c r="A76" s="61" t="s">
        <v>482</v>
      </c>
    </row>
    <row r="77" spans="1:238">
      <c r="A77" s="61" t="s">
        <v>483</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6"/>
  <sheetViews>
    <sheetView showWhiteSpace="0" view="pageBreakPreview" topLeftCell="A67" zoomScaleNormal="100" zoomScaleSheetLayoutView="100" workbookViewId="0">
      <selection activeCell="K125" sqref="K125"/>
    </sheetView>
  </sheetViews>
  <sheetFormatPr defaultRowHeight="15"/>
  <cols>
    <col min="1" max="16384" width="9.140625" style="84"/>
  </cols>
  <sheetData>
    <row r="1" spans="1:22">
      <c r="A1" s="109" t="s">
        <v>569</v>
      </c>
      <c r="B1" s="109"/>
      <c r="C1" s="109"/>
      <c r="D1" s="109"/>
      <c r="E1" s="109"/>
      <c r="F1" s="109"/>
      <c r="G1" s="109"/>
      <c r="H1" s="109"/>
      <c r="I1" s="109"/>
      <c r="J1" s="109"/>
      <c r="K1" s="109"/>
      <c r="L1" s="109" t="s">
        <v>569</v>
      </c>
      <c r="M1" s="109"/>
      <c r="N1" s="109"/>
      <c r="O1" s="109"/>
      <c r="P1" s="109"/>
      <c r="Q1" s="109"/>
      <c r="R1" s="109"/>
      <c r="S1" s="109"/>
      <c r="T1" s="109"/>
      <c r="U1" s="109"/>
      <c r="V1" s="109"/>
    </row>
    <row r="2" spans="1:22">
      <c r="A2" s="110" t="s">
        <v>588</v>
      </c>
      <c r="B2" s="110"/>
      <c r="C2" s="110"/>
      <c r="D2" s="110"/>
      <c r="E2" s="110"/>
      <c r="F2" s="110"/>
      <c r="G2" s="110"/>
      <c r="H2" s="110"/>
      <c r="I2" s="110"/>
      <c r="J2" s="110"/>
      <c r="K2" s="110"/>
      <c r="L2" s="110" t="s">
        <v>525</v>
      </c>
      <c r="M2" s="110"/>
      <c r="N2" s="110"/>
      <c r="O2" s="110"/>
      <c r="P2" s="110"/>
      <c r="Q2" s="110"/>
      <c r="R2" s="110"/>
      <c r="S2" s="110"/>
      <c r="T2" s="110"/>
      <c r="U2" s="110"/>
      <c r="V2" s="110"/>
    </row>
    <row r="48" spans="1:22">
      <c r="A48" s="109" t="s">
        <v>569</v>
      </c>
      <c r="B48" s="109"/>
      <c r="C48" s="109"/>
      <c r="D48" s="109"/>
      <c r="E48" s="109"/>
      <c r="F48" s="109"/>
      <c r="G48" s="109"/>
      <c r="H48" s="109"/>
      <c r="I48" s="109"/>
      <c r="J48" s="109"/>
      <c r="K48" s="109"/>
      <c r="L48" s="109" t="s">
        <v>569</v>
      </c>
      <c r="M48" s="109"/>
      <c r="N48" s="109"/>
      <c r="O48" s="109"/>
      <c r="P48" s="109"/>
      <c r="Q48" s="109"/>
      <c r="R48" s="109"/>
      <c r="S48" s="109"/>
      <c r="T48" s="109"/>
      <c r="U48" s="109"/>
      <c r="V48" s="109"/>
    </row>
    <row r="49" spans="1:22">
      <c r="A49" s="110" t="s">
        <v>588</v>
      </c>
      <c r="B49" s="110"/>
      <c r="C49" s="110"/>
      <c r="D49" s="110"/>
      <c r="E49" s="110"/>
      <c r="F49" s="110"/>
      <c r="G49" s="110"/>
      <c r="H49" s="110"/>
      <c r="I49" s="110"/>
      <c r="J49" s="110"/>
      <c r="K49" s="110"/>
      <c r="L49" s="110" t="s">
        <v>525</v>
      </c>
      <c r="M49" s="110"/>
      <c r="N49" s="110"/>
      <c r="O49" s="110"/>
      <c r="P49" s="110"/>
      <c r="Q49" s="110"/>
      <c r="R49" s="110"/>
      <c r="S49" s="110"/>
      <c r="T49" s="110"/>
      <c r="U49" s="110"/>
      <c r="V49" s="110"/>
    </row>
    <row r="95" spans="1:22">
      <c r="A95" s="110" t="s">
        <v>569</v>
      </c>
      <c r="B95" s="110"/>
      <c r="C95" s="110"/>
      <c r="D95" s="110"/>
      <c r="E95" s="110"/>
      <c r="F95" s="110"/>
      <c r="G95" s="110"/>
      <c r="H95" s="110"/>
      <c r="I95" s="110"/>
      <c r="J95" s="110"/>
      <c r="K95" s="110"/>
      <c r="L95" s="109" t="s">
        <v>569</v>
      </c>
      <c r="M95" s="109"/>
      <c r="N95" s="109"/>
      <c r="O95" s="109"/>
      <c r="P95" s="109"/>
      <c r="Q95" s="109"/>
      <c r="R95" s="109"/>
      <c r="S95" s="109"/>
      <c r="T95" s="109"/>
      <c r="U95" s="109"/>
      <c r="V95" s="109"/>
    </row>
    <row r="96" spans="1:22">
      <c r="A96" s="109" t="s">
        <v>587</v>
      </c>
      <c r="B96" s="109"/>
      <c r="C96" s="109"/>
      <c r="D96" s="109"/>
      <c r="E96" s="109"/>
      <c r="F96" s="109"/>
      <c r="G96" s="109"/>
      <c r="H96" s="109"/>
      <c r="I96" s="109"/>
      <c r="J96" s="109"/>
      <c r="K96" s="109"/>
      <c r="L96" s="110" t="s">
        <v>525</v>
      </c>
      <c r="M96" s="110"/>
      <c r="N96" s="110"/>
      <c r="O96" s="110"/>
      <c r="P96" s="110"/>
      <c r="Q96" s="110"/>
      <c r="R96" s="110"/>
      <c r="S96" s="110"/>
      <c r="T96" s="110"/>
      <c r="U96" s="110"/>
      <c r="V96" s="110"/>
    </row>
  </sheetData>
  <mergeCells count="12">
    <mergeCell ref="A96:K96"/>
    <mergeCell ref="L2:V2"/>
    <mergeCell ref="L49:V49"/>
    <mergeCell ref="L96:V96"/>
    <mergeCell ref="A1:K1"/>
    <mergeCell ref="L1:V1"/>
    <mergeCell ref="A48:K48"/>
    <mergeCell ref="L48:V48"/>
    <mergeCell ref="A95:K95"/>
    <mergeCell ref="L95:V95"/>
    <mergeCell ref="A2:K2"/>
    <mergeCell ref="A49:K49"/>
  </mergeCells>
  <pageMargins left="0.25" right="0.25"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Y138"/>
  <sheetViews>
    <sheetView zoomScale="85" zoomScaleNormal="85" workbookViewId="0">
      <pane xSplit="2" ySplit="10" topLeftCell="GM101" activePane="bottomRight" state="frozen"/>
      <selection pane="topRight" activeCell="C1" sqref="C1"/>
      <selection pane="bottomLeft" activeCell="A11" sqref="A11"/>
      <selection pane="bottomRight" activeCell="HA33" sqref="HA33"/>
    </sheetView>
  </sheetViews>
  <sheetFormatPr defaultRowHeight="15"/>
  <cols>
    <col min="1" max="1" width="55.85546875" style="7" customWidth="1"/>
    <col min="2" max="2" width="48.28515625" bestFit="1" customWidth="1"/>
    <col min="3" max="7" width="13.28515625" customWidth="1"/>
    <col min="8" max="239" width="13.28515625" style="61" customWidth="1"/>
    <col min="240" max="256" width="11" customWidth="1"/>
    <col min="257" max="259" width="11" style="61" customWidth="1"/>
  </cols>
  <sheetData>
    <row r="1" spans="1:259">
      <c r="A1" s="15"/>
      <c r="B1" s="24"/>
      <c r="C1" s="20" t="s">
        <v>159</v>
      </c>
      <c r="D1" s="20" t="s">
        <v>158</v>
      </c>
      <c r="E1" s="20" t="s">
        <v>157</v>
      </c>
      <c r="F1" s="21" t="s">
        <v>156</v>
      </c>
    </row>
    <row r="2" spans="1:259">
      <c r="A2" s="31" t="s">
        <v>230</v>
      </c>
      <c r="B2" s="16" t="s">
        <v>231</v>
      </c>
      <c r="C2" s="32"/>
      <c r="D2" s="32"/>
      <c r="E2" s="32"/>
      <c r="F2" s="33"/>
    </row>
    <row r="3" spans="1:259">
      <c r="A3" s="22" t="s">
        <v>27</v>
      </c>
      <c r="B3" s="16" t="s">
        <v>207</v>
      </c>
      <c r="C3" s="16">
        <v>0.9</v>
      </c>
      <c r="D3" s="16"/>
      <c r="E3" s="16"/>
      <c r="F3" s="17"/>
    </row>
    <row r="4" spans="1:259">
      <c r="A4" s="22" t="s">
        <v>26</v>
      </c>
      <c r="B4" s="16" t="s">
        <v>207</v>
      </c>
      <c r="C4" s="16">
        <v>0.9</v>
      </c>
      <c r="D4" s="16"/>
      <c r="E4" s="16"/>
      <c r="F4" s="17"/>
    </row>
    <row r="5" spans="1:259">
      <c r="A5" s="22" t="s">
        <v>28</v>
      </c>
      <c r="B5" s="16" t="s">
        <v>208</v>
      </c>
      <c r="C5" s="16">
        <v>-0.6</v>
      </c>
      <c r="D5" s="16">
        <v>0.2</v>
      </c>
      <c r="E5" s="16">
        <v>0.2</v>
      </c>
      <c r="F5" s="17">
        <v>0.6</v>
      </c>
    </row>
    <row r="6" spans="1:259" ht="15.75" thickBot="1">
      <c r="A6" s="23" t="s">
        <v>216</v>
      </c>
      <c r="B6" s="18" t="s">
        <v>215</v>
      </c>
      <c r="C6" s="18">
        <v>-0.4</v>
      </c>
      <c r="D6" s="18"/>
      <c r="E6" s="18"/>
      <c r="F6" s="19"/>
    </row>
    <row r="9" spans="1:259">
      <c r="C9" s="4">
        <f>current_projections!B2</f>
        <v>25658</v>
      </c>
      <c r="D9" s="4">
        <f>current_projections!C2</f>
        <v>25749</v>
      </c>
      <c r="E9" s="4">
        <f>current_projections!D2</f>
        <v>25841</v>
      </c>
      <c r="F9" s="4">
        <f>current_projections!E2</f>
        <v>25933</v>
      </c>
      <c r="G9" s="4">
        <f>current_projections!F2</f>
        <v>26023</v>
      </c>
      <c r="H9" s="4">
        <f>current_projections!G2</f>
        <v>26114</v>
      </c>
      <c r="I9" s="4">
        <f>current_projections!H2</f>
        <v>26206</v>
      </c>
      <c r="J9" s="4">
        <f>current_projections!I2</f>
        <v>26298</v>
      </c>
      <c r="K9" s="4">
        <f>current_projections!J2</f>
        <v>26389</v>
      </c>
      <c r="L9" s="4">
        <f>current_projections!K2</f>
        <v>26480</v>
      </c>
      <c r="M9" s="4">
        <f>current_projections!L2</f>
        <v>26572</v>
      </c>
      <c r="N9" s="4">
        <f>current_projections!M2</f>
        <v>26664</v>
      </c>
      <c r="O9" s="4">
        <f>current_projections!N2</f>
        <v>26754</v>
      </c>
      <c r="P9" s="4">
        <f>current_projections!O2</f>
        <v>26845</v>
      </c>
      <c r="Q9" s="4">
        <f>current_projections!P2</f>
        <v>26937</v>
      </c>
      <c r="R9" s="4">
        <f>current_projections!Q2</f>
        <v>27029</v>
      </c>
      <c r="S9" s="4">
        <f>current_projections!R2</f>
        <v>27119</v>
      </c>
      <c r="T9" s="4">
        <f>current_projections!S2</f>
        <v>27210</v>
      </c>
      <c r="U9" s="4">
        <f>current_projections!T2</f>
        <v>27302</v>
      </c>
      <c r="V9" s="4">
        <f>current_projections!U2</f>
        <v>27394</v>
      </c>
      <c r="W9" s="4">
        <f>current_projections!V2</f>
        <v>27484</v>
      </c>
      <c r="X9" s="4">
        <f>current_projections!W2</f>
        <v>27575</v>
      </c>
      <c r="Y9" s="4">
        <f>current_projections!X2</f>
        <v>27667</v>
      </c>
      <c r="Z9" s="4">
        <f>current_projections!Y2</f>
        <v>27759</v>
      </c>
      <c r="AA9" s="4">
        <f>current_projections!Z2</f>
        <v>27850</v>
      </c>
      <c r="AB9" s="4">
        <f>current_projections!AA2</f>
        <v>27941</v>
      </c>
      <c r="AC9" s="4">
        <f>current_projections!AB2</f>
        <v>28033</v>
      </c>
      <c r="AD9" s="4">
        <f>current_projections!AC2</f>
        <v>28125</v>
      </c>
      <c r="AE9" s="4">
        <f>current_projections!AD2</f>
        <v>28215</v>
      </c>
      <c r="AF9" s="4">
        <f>current_projections!AE2</f>
        <v>28306</v>
      </c>
      <c r="AG9" s="4">
        <f>current_projections!AF2</f>
        <v>28398</v>
      </c>
      <c r="AH9" s="4">
        <f>current_projections!AG2</f>
        <v>28490</v>
      </c>
      <c r="AI9" s="4">
        <f>current_projections!AH2</f>
        <v>28580</v>
      </c>
      <c r="AJ9" s="4">
        <f>current_projections!AI2</f>
        <v>28671</v>
      </c>
      <c r="AK9" s="4">
        <f>current_projections!AJ2</f>
        <v>28763</v>
      </c>
      <c r="AL9" s="4">
        <f>current_projections!AK2</f>
        <v>28855</v>
      </c>
      <c r="AM9" s="4">
        <f>current_projections!AL2</f>
        <v>28945</v>
      </c>
      <c r="AN9" s="4">
        <f>current_projections!AM2</f>
        <v>29036</v>
      </c>
      <c r="AO9" s="4">
        <f>current_projections!AN2</f>
        <v>29128</v>
      </c>
      <c r="AP9" s="4">
        <f>current_projections!AO2</f>
        <v>29220</v>
      </c>
      <c r="AQ9" s="4">
        <f>current_projections!AP2</f>
        <v>29311</v>
      </c>
      <c r="AR9" s="4">
        <f>current_projections!AQ2</f>
        <v>29402</v>
      </c>
      <c r="AS9" s="4">
        <f>current_projections!AR2</f>
        <v>29494</v>
      </c>
      <c r="AT9" s="4">
        <f>current_projections!AS2</f>
        <v>29586</v>
      </c>
      <c r="AU9" s="4">
        <f>current_projections!AT2</f>
        <v>29676</v>
      </c>
      <c r="AV9" s="4">
        <f>current_projections!AU2</f>
        <v>29767</v>
      </c>
      <c r="AW9" s="4">
        <f>current_projections!AV2</f>
        <v>29859</v>
      </c>
      <c r="AX9" s="4">
        <f>current_projections!AW2</f>
        <v>29951</v>
      </c>
      <c r="AY9" s="4">
        <f>current_projections!AX2</f>
        <v>30041</v>
      </c>
      <c r="AZ9" s="4">
        <f>current_projections!AY2</f>
        <v>30132</v>
      </c>
      <c r="BA9" s="4">
        <f>current_projections!AZ2</f>
        <v>30224</v>
      </c>
      <c r="BB9" s="4">
        <f>current_projections!BA2</f>
        <v>30316</v>
      </c>
      <c r="BC9" s="4">
        <f>current_projections!BB2</f>
        <v>30406</v>
      </c>
      <c r="BD9" s="4">
        <f>current_projections!BC2</f>
        <v>30497</v>
      </c>
      <c r="BE9" s="4">
        <f>current_projections!BD2</f>
        <v>30589</v>
      </c>
      <c r="BF9" s="4">
        <f>current_projections!BE2</f>
        <v>30681</v>
      </c>
      <c r="BG9" s="4">
        <f>current_projections!BF2</f>
        <v>30772</v>
      </c>
      <c r="BH9" s="4">
        <f>current_projections!BG2</f>
        <v>30863</v>
      </c>
      <c r="BI9" s="4">
        <f>current_projections!BH2</f>
        <v>30955</v>
      </c>
      <c r="BJ9" s="4">
        <f>current_projections!BI2</f>
        <v>31047</v>
      </c>
      <c r="BK9" s="4">
        <f>current_projections!BJ2</f>
        <v>31137</v>
      </c>
      <c r="BL9" s="4">
        <f>current_projections!BK2</f>
        <v>31228</v>
      </c>
      <c r="BM9" s="4">
        <f>current_projections!BL2</f>
        <v>31320</v>
      </c>
      <c r="BN9" s="4">
        <f>current_projections!BM2</f>
        <v>31412</v>
      </c>
      <c r="BO9" s="4">
        <f>current_projections!BN2</f>
        <v>31502</v>
      </c>
      <c r="BP9" s="4">
        <f>current_projections!BO2</f>
        <v>31593</v>
      </c>
      <c r="BQ9" s="4">
        <f>current_projections!BP2</f>
        <v>31685</v>
      </c>
      <c r="BR9" s="4">
        <f>current_projections!BQ2</f>
        <v>31777</v>
      </c>
      <c r="BS9" s="4">
        <f>current_projections!BR2</f>
        <v>31867</v>
      </c>
      <c r="BT9" s="4">
        <f>current_projections!BS2</f>
        <v>31958</v>
      </c>
      <c r="BU9" s="4">
        <f>current_projections!BT2</f>
        <v>32050</v>
      </c>
      <c r="BV9" s="4">
        <f>current_projections!BU2</f>
        <v>32142</v>
      </c>
      <c r="BW9" s="4">
        <f>current_projections!BV2</f>
        <v>32233</v>
      </c>
      <c r="BX9" s="4">
        <f>current_projections!BW2</f>
        <v>32324</v>
      </c>
      <c r="BY9" s="4">
        <f>current_projections!BX2</f>
        <v>32416</v>
      </c>
      <c r="BZ9" s="4">
        <f>current_projections!BY2</f>
        <v>32508</v>
      </c>
      <c r="CA9" s="4">
        <f>current_projections!BZ2</f>
        <v>32598</v>
      </c>
      <c r="CB9" s="4">
        <f>current_projections!CA2</f>
        <v>32689</v>
      </c>
      <c r="CC9" s="4">
        <f>current_projections!CB2</f>
        <v>32781</v>
      </c>
      <c r="CD9" s="4">
        <f>current_projections!CC2</f>
        <v>32873</v>
      </c>
      <c r="CE9" s="4">
        <f>current_projections!CD2</f>
        <v>32963</v>
      </c>
      <c r="CF9" s="4">
        <f>current_projections!CE2</f>
        <v>33054</v>
      </c>
      <c r="CG9" s="4">
        <f>current_projections!CF2</f>
        <v>33146</v>
      </c>
      <c r="CH9" s="4">
        <f>current_projections!CG2</f>
        <v>33238</v>
      </c>
      <c r="CI9" s="4">
        <f>current_projections!CH2</f>
        <v>33328</v>
      </c>
      <c r="CJ9" s="4">
        <f>current_projections!CI2</f>
        <v>33419</v>
      </c>
      <c r="CK9" s="4">
        <f>current_projections!CJ2</f>
        <v>33511</v>
      </c>
      <c r="CL9" s="4">
        <f>current_projections!CK2</f>
        <v>33603</v>
      </c>
      <c r="CM9" s="4">
        <f>current_projections!CL2</f>
        <v>33694</v>
      </c>
      <c r="CN9" s="4">
        <f>current_projections!CM2</f>
        <v>33785</v>
      </c>
      <c r="CO9" s="4">
        <f>current_projections!CN2</f>
        <v>33877</v>
      </c>
      <c r="CP9" s="4">
        <f>current_projections!CO2</f>
        <v>33969</v>
      </c>
      <c r="CQ9" s="4">
        <f>current_projections!CP2</f>
        <v>34059</v>
      </c>
      <c r="CR9" s="4">
        <f>current_projections!CQ2</f>
        <v>34150</v>
      </c>
      <c r="CS9" s="4">
        <f>current_projections!CR2</f>
        <v>34242</v>
      </c>
      <c r="CT9" s="4">
        <f>current_projections!CS2</f>
        <v>34334</v>
      </c>
      <c r="CU9" s="4">
        <f>current_projections!CT2</f>
        <v>34424</v>
      </c>
      <c r="CV9" s="4">
        <f>current_projections!CU2</f>
        <v>34515</v>
      </c>
      <c r="CW9" s="4">
        <f>current_projections!CV2</f>
        <v>34607</v>
      </c>
      <c r="CX9" s="4">
        <f>current_projections!CW2</f>
        <v>34699</v>
      </c>
      <c r="CY9" s="4">
        <f>current_projections!CX2</f>
        <v>34789</v>
      </c>
      <c r="CZ9" s="4">
        <f>current_projections!CY2</f>
        <v>34880</v>
      </c>
      <c r="DA9" s="4">
        <f>current_projections!CZ2</f>
        <v>34972</v>
      </c>
      <c r="DB9" s="4">
        <f>current_projections!DA2</f>
        <v>35064</v>
      </c>
      <c r="DC9" s="4">
        <f>current_projections!DB2</f>
        <v>35155</v>
      </c>
      <c r="DD9" s="4">
        <f>current_projections!DC2</f>
        <v>35246</v>
      </c>
      <c r="DE9" s="4">
        <f>current_projections!DD2</f>
        <v>35338</v>
      </c>
      <c r="DF9" s="4">
        <f>current_projections!DE2</f>
        <v>35430</v>
      </c>
      <c r="DG9" s="4">
        <f>current_projections!DF2</f>
        <v>35520</v>
      </c>
      <c r="DH9" s="4">
        <f>current_projections!DG2</f>
        <v>35611</v>
      </c>
      <c r="DI9" s="4">
        <f>current_projections!DH2</f>
        <v>35703</v>
      </c>
      <c r="DJ9" s="4">
        <f>current_projections!DI2</f>
        <v>35795</v>
      </c>
      <c r="DK9" s="4">
        <f>current_projections!DJ2</f>
        <v>35885</v>
      </c>
      <c r="DL9" s="4">
        <f>current_projections!DK2</f>
        <v>35976</v>
      </c>
      <c r="DM9" s="4">
        <f>current_projections!DL2</f>
        <v>36068</v>
      </c>
      <c r="DN9" s="4">
        <f>current_projections!DM2</f>
        <v>36160</v>
      </c>
      <c r="DO9" s="4">
        <f>current_projections!DN2</f>
        <v>36250</v>
      </c>
      <c r="DP9" s="4">
        <f>current_projections!DO2</f>
        <v>36341</v>
      </c>
      <c r="DQ9" s="4">
        <f>current_projections!DP2</f>
        <v>36433</v>
      </c>
      <c r="DR9" s="4">
        <f>current_projections!DQ2</f>
        <v>36525</v>
      </c>
      <c r="DS9" s="4">
        <f>current_projections!DR2</f>
        <v>36616</v>
      </c>
      <c r="DT9" s="4">
        <f>current_projections!DS2</f>
        <v>36707</v>
      </c>
      <c r="DU9" s="4">
        <f>current_projections!DT2</f>
        <v>36799</v>
      </c>
      <c r="DV9" s="4">
        <f>current_projections!DU2</f>
        <v>36891</v>
      </c>
      <c r="DW9" s="4">
        <f>current_projections!DV2</f>
        <v>36981</v>
      </c>
      <c r="DX9" s="4">
        <f>current_projections!DW2</f>
        <v>37072</v>
      </c>
      <c r="DY9" s="4">
        <f>current_projections!DX2</f>
        <v>37164</v>
      </c>
      <c r="DZ9" s="4">
        <f>current_projections!DY2</f>
        <v>37256</v>
      </c>
      <c r="EA9" s="4">
        <f>current_projections!DZ2</f>
        <v>37346</v>
      </c>
      <c r="EB9" s="4">
        <f>current_projections!EA2</f>
        <v>37437</v>
      </c>
      <c r="EC9" s="4">
        <f>current_projections!EB2</f>
        <v>37529</v>
      </c>
      <c r="ED9" s="4">
        <f>current_projections!EC2</f>
        <v>37621</v>
      </c>
      <c r="EE9" s="4">
        <f>current_projections!ED2</f>
        <v>37711</v>
      </c>
      <c r="EF9" s="4">
        <f>current_projections!EE2</f>
        <v>37802</v>
      </c>
      <c r="EG9" s="4">
        <f>current_projections!EF2</f>
        <v>37894</v>
      </c>
      <c r="EH9" s="4">
        <f>current_projections!EG2</f>
        <v>37986</v>
      </c>
      <c r="EI9" s="4">
        <f>current_projections!EH2</f>
        <v>38077</v>
      </c>
      <c r="EJ9" s="4">
        <f>current_projections!EI2</f>
        <v>38168</v>
      </c>
      <c r="EK9" s="4">
        <f>current_projections!EJ2</f>
        <v>38260</v>
      </c>
      <c r="EL9" s="4">
        <f>current_projections!EK2</f>
        <v>38352</v>
      </c>
      <c r="EM9" s="4">
        <f>current_projections!EL2</f>
        <v>38442</v>
      </c>
      <c r="EN9" s="4">
        <f>current_projections!EM2</f>
        <v>38533</v>
      </c>
      <c r="EO9" s="4">
        <f>current_projections!EN2</f>
        <v>38625</v>
      </c>
      <c r="EP9" s="4">
        <f>current_projections!EO2</f>
        <v>38717</v>
      </c>
      <c r="EQ9" s="4">
        <f>current_projections!EP2</f>
        <v>38807</v>
      </c>
      <c r="ER9" s="4">
        <f>current_projections!EQ2</f>
        <v>38898</v>
      </c>
      <c r="ES9" s="4">
        <f>current_projections!ER2</f>
        <v>38990</v>
      </c>
      <c r="ET9" s="4">
        <f>current_projections!ES2</f>
        <v>39082</v>
      </c>
      <c r="EU9" s="4">
        <f>current_projections!ET2</f>
        <v>39172</v>
      </c>
      <c r="EV9" s="4">
        <f>current_projections!EU2</f>
        <v>39263</v>
      </c>
      <c r="EW9" s="4">
        <f>current_projections!EV2</f>
        <v>39355</v>
      </c>
      <c r="EX9" s="4">
        <f>current_projections!EW2</f>
        <v>39447</v>
      </c>
      <c r="EY9" s="4">
        <f>current_projections!EX2</f>
        <v>39538</v>
      </c>
      <c r="EZ9" s="4">
        <f>current_projections!EY2</f>
        <v>39629</v>
      </c>
      <c r="FA9" s="4">
        <f>current_projections!EZ2</f>
        <v>39721</v>
      </c>
      <c r="FB9" s="4">
        <f>current_projections!FA2</f>
        <v>39813</v>
      </c>
      <c r="FC9" s="4">
        <f>current_projections!FB2</f>
        <v>39903</v>
      </c>
      <c r="FD9" s="4">
        <f>current_projections!FC2</f>
        <v>39994</v>
      </c>
      <c r="FE9" s="4">
        <f>current_projections!FD2</f>
        <v>40086</v>
      </c>
      <c r="FF9" s="4">
        <f>current_projections!FE2</f>
        <v>40178</v>
      </c>
      <c r="FG9" s="4">
        <f>current_projections!FF2</f>
        <v>40268</v>
      </c>
      <c r="FH9" s="4">
        <f>current_projections!FG2</f>
        <v>40359</v>
      </c>
      <c r="FI9" s="4">
        <f>current_projections!FH2</f>
        <v>40451</v>
      </c>
      <c r="FJ9" s="4">
        <f>current_projections!FI2</f>
        <v>40543</v>
      </c>
      <c r="FK9" s="4">
        <f>current_projections!FJ2</f>
        <v>40633</v>
      </c>
      <c r="FL9" s="4">
        <f>current_projections!FK2</f>
        <v>40724</v>
      </c>
      <c r="FM9" s="4">
        <f>current_projections!FL2</f>
        <v>40816</v>
      </c>
      <c r="FN9" s="4">
        <f>current_projections!FM2</f>
        <v>40908</v>
      </c>
      <c r="FO9" s="4">
        <f>current_projections!FN2</f>
        <v>40999</v>
      </c>
      <c r="FP9" s="4">
        <f>current_projections!FO2</f>
        <v>41090</v>
      </c>
      <c r="FQ9" s="4">
        <f>current_projections!FP2</f>
        <v>41182</v>
      </c>
      <c r="FR9" s="4">
        <f>current_projections!FQ2</f>
        <v>41274</v>
      </c>
      <c r="FS9" s="4">
        <f>current_projections!FR2</f>
        <v>41364</v>
      </c>
      <c r="FT9" s="4">
        <f>current_projections!FS2</f>
        <v>41455</v>
      </c>
      <c r="FU9" s="4">
        <f>current_projections!FT2</f>
        <v>41547</v>
      </c>
      <c r="FV9" s="4">
        <f>current_projections!FU2</f>
        <v>41639</v>
      </c>
      <c r="FW9" s="4">
        <f>current_projections!FV2</f>
        <v>41729</v>
      </c>
      <c r="FX9" s="4">
        <f>current_projections!FW2</f>
        <v>41820</v>
      </c>
      <c r="FY9" s="4">
        <f>current_projections!FX2</f>
        <v>41912</v>
      </c>
      <c r="FZ9" s="4">
        <f>current_projections!FY2</f>
        <v>42004</v>
      </c>
      <c r="GA9" s="4">
        <f>current_projections!FZ2</f>
        <v>42094</v>
      </c>
      <c r="GB9" s="4">
        <f>current_projections!GA2</f>
        <v>42185</v>
      </c>
      <c r="GC9" s="4">
        <f>current_projections!GB2</f>
        <v>42277</v>
      </c>
      <c r="GD9" s="4">
        <f>current_projections!GC2</f>
        <v>42369</v>
      </c>
      <c r="GE9" s="4">
        <f>current_projections!GD2</f>
        <v>42460</v>
      </c>
      <c r="GF9" s="4">
        <f>current_projections!GE2</f>
        <v>42551</v>
      </c>
      <c r="GG9" s="4">
        <f>current_projections!GF2</f>
        <v>42643</v>
      </c>
      <c r="GH9" s="4">
        <f>current_projections!GG2</f>
        <v>42735</v>
      </c>
      <c r="GI9" s="4">
        <f>current_projections!GH2</f>
        <v>42825</v>
      </c>
      <c r="GJ9" s="4">
        <f>current_projections!GI2</f>
        <v>42916</v>
      </c>
      <c r="GK9" s="4">
        <f>current_projections!GJ2</f>
        <v>43008</v>
      </c>
      <c r="GL9" s="4">
        <f>current_projections!GK2</f>
        <v>43100</v>
      </c>
      <c r="GM9" s="4">
        <f>current_projections!GL2</f>
        <v>43190</v>
      </c>
      <c r="GN9" s="4">
        <f>current_projections!GM2</f>
        <v>43281</v>
      </c>
      <c r="GO9" s="4">
        <f>current_projections!GN2</f>
        <v>43373</v>
      </c>
      <c r="GP9" s="4">
        <f>current_projections!GO2</f>
        <v>43464</v>
      </c>
      <c r="GQ9" s="4">
        <f>current_projections!GP2</f>
        <v>43554</v>
      </c>
      <c r="GR9" s="4">
        <f>current_projections!GQ2</f>
        <v>43646</v>
      </c>
      <c r="GS9" s="4">
        <f>current_projections!GR2</f>
        <v>43738</v>
      </c>
      <c r="GT9" s="4">
        <f>current_projections!GS2</f>
        <v>43829</v>
      </c>
      <c r="GU9" s="4">
        <f>current_projections!GT2</f>
        <v>43920</v>
      </c>
      <c r="GV9" s="4">
        <f>current_projections!GU2</f>
        <v>44012</v>
      </c>
      <c r="GW9" s="4">
        <f>current_projections!GV2</f>
        <v>44104</v>
      </c>
      <c r="GX9" s="4">
        <f>current_projections!GW2</f>
        <v>44195</v>
      </c>
      <c r="GY9" s="4">
        <f>current_projections!GX2</f>
        <v>44285</v>
      </c>
      <c r="GZ9" s="4">
        <f>current_projections!GY2</f>
        <v>44377</v>
      </c>
      <c r="HA9" s="4">
        <f>current_projections!GZ2</f>
        <v>44469</v>
      </c>
      <c r="HB9" s="4">
        <f>current_projections!HA2</f>
        <v>44560</v>
      </c>
      <c r="HC9" s="4">
        <f>current_projections!HB2</f>
        <v>44650</v>
      </c>
      <c r="HD9" s="4">
        <f>current_projections!HC2</f>
        <v>44742</v>
      </c>
      <c r="HE9" s="4">
        <f>current_projections!HD2</f>
        <v>44834</v>
      </c>
      <c r="HF9" s="4">
        <f>current_projections!HE2</f>
        <v>44925</v>
      </c>
      <c r="HG9" s="4">
        <f>current_projections!HF2</f>
        <v>45015</v>
      </c>
      <c r="HH9" s="4">
        <f>current_projections!HG2</f>
        <v>45107</v>
      </c>
      <c r="HI9" s="4">
        <f>current_projections!HH2</f>
        <v>45199</v>
      </c>
      <c r="HJ9" s="4">
        <f>current_projections!HI2</f>
        <v>45290</v>
      </c>
      <c r="HK9" s="4">
        <f>current_projections!HJ2</f>
        <v>45381</v>
      </c>
      <c r="HL9" s="4">
        <f>current_projections!HK2</f>
        <v>45473</v>
      </c>
      <c r="HM9" s="4">
        <f>current_projections!HL2</f>
        <v>45565</v>
      </c>
      <c r="HN9" s="4">
        <f>current_projections!HM2</f>
        <v>45656</v>
      </c>
      <c r="HO9" s="4">
        <f>current_projections!HN2</f>
        <v>45746</v>
      </c>
      <c r="HP9" s="4">
        <f>current_projections!HO2</f>
        <v>45838</v>
      </c>
      <c r="HQ9" s="4">
        <f>current_projections!HP2</f>
        <v>45930</v>
      </c>
      <c r="HR9" s="4">
        <f>current_projections!HQ2</f>
        <v>46021</v>
      </c>
      <c r="HS9" s="4">
        <f>current_projections!HR2</f>
        <v>46111</v>
      </c>
      <c r="HT9" s="4">
        <f>current_projections!HS2</f>
        <v>46203</v>
      </c>
      <c r="HU9" s="4">
        <f>current_projections!HT2</f>
        <v>46295</v>
      </c>
      <c r="HV9" s="4">
        <f>current_projections!HU2</f>
        <v>46386</v>
      </c>
      <c r="HW9" s="4">
        <f>current_projections!HV2</f>
        <v>46476</v>
      </c>
      <c r="HX9" s="4">
        <f>current_projections!HW2</f>
        <v>46568</v>
      </c>
      <c r="HY9" s="4">
        <f>current_projections!HX2</f>
        <v>46660</v>
      </c>
      <c r="HZ9" s="4">
        <f>current_projections!HY2</f>
        <v>46751</v>
      </c>
      <c r="IA9" s="4">
        <f>current_projections!HZ2</f>
        <v>46842</v>
      </c>
      <c r="IB9" s="4">
        <f>current_projections!IA2</f>
        <v>46934</v>
      </c>
      <c r="IC9" s="4">
        <f>current_projections!IB2</f>
        <v>47026</v>
      </c>
      <c r="ID9" s="4">
        <f>current_projections!IC2</f>
        <v>47117</v>
      </c>
      <c r="IE9" s="4"/>
      <c r="IW9"/>
      <c r="IX9"/>
      <c r="IY9"/>
    </row>
    <row r="10" spans="1:259" s="3" customFormat="1">
      <c r="A10" s="10" t="s">
        <v>503</v>
      </c>
      <c r="B10" s="3" t="s">
        <v>333</v>
      </c>
    </row>
    <row r="11" spans="1:259">
      <c r="A11" s="7" t="s">
        <v>171</v>
      </c>
      <c r="B11" s="62" t="s">
        <v>13</v>
      </c>
      <c r="C11" s="61">
        <f ca="1">IFERROR(INDEX(current_projections!$A:$AEK,MATCH(Calculations_forecast!$B11,current_projections!$A:$A,0),MATCH(Calculations_forecast!C$9,current_projections!$2:$2,0)),"n/a")</f>
        <v>7</v>
      </c>
      <c r="D11" s="61">
        <f ca="1">IFERROR(INDEX(current_projections!$A:$AEK,MATCH(Calculations_forecast!$B11,current_projections!$A:$A,0),MATCH(Calculations_forecast!D$9,current_projections!$2:$2,0)),"n/a")</f>
        <v>7.2</v>
      </c>
      <c r="E11" s="61">
        <f ca="1">IFERROR(INDEX(current_projections!$A:$AEK,MATCH(Calculations_forecast!$B11,current_projections!$A:$A,0),MATCH(Calculations_forecast!E$9,current_projections!$2:$2,0)),"n/a")</f>
        <v>7.3</v>
      </c>
      <c r="F11" s="61">
        <f ca="1">IFERROR(INDEX(current_projections!$A:$AEK,MATCH(Calculations_forecast!$B11,current_projections!$A:$A,0),MATCH(Calculations_forecast!F$9,current_projections!$2:$2,0)),"n/a")</f>
        <v>7.5</v>
      </c>
      <c r="G11" s="61">
        <f ca="1">IFERROR(INDEX(current_projections!$A:$AEK,MATCH(Calculations_forecast!$B11,current_projections!$A:$A,0),MATCH(Calculations_forecast!G$9,current_projections!$2:$2,0)),"n/a")</f>
        <v>7.8</v>
      </c>
      <c r="H11" s="61">
        <f ca="1">IFERROR(INDEX(current_projections!$A:$AEK,MATCH(Calculations_forecast!$B11,current_projections!$A:$A,0),MATCH(Calculations_forecast!H$9,current_projections!$2:$2,0)),"n/a")</f>
        <v>8</v>
      </c>
      <c r="I11" s="61">
        <f ca="1">IFERROR(INDEX(current_projections!$A:$AEK,MATCH(Calculations_forecast!$B11,current_projections!$A:$A,0),MATCH(Calculations_forecast!I$9,current_projections!$2:$2,0)),"n/a")</f>
        <v>8.1</v>
      </c>
      <c r="J11" s="61">
        <f ca="1">IFERROR(INDEX(current_projections!$A:$AEK,MATCH(Calculations_forecast!$B11,current_projections!$A:$A,0),MATCH(Calculations_forecast!J$9,current_projections!$2:$2,0)),"n/a")</f>
        <v>8.3000000000000007</v>
      </c>
      <c r="K11" s="61">
        <f ca="1">IFERROR(INDEX(current_projections!$A:$AEK,MATCH(Calculations_forecast!$B11,current_projections!$A:$A,0),MATCH(Calculations_forecast!K$9,current_projections!$2:$2,0)),"n/a")</f>
        <v>8.5</v>
      </c>
      <c r="L11" s="61">
        <f ca="1">IFERROR(INDEX(current_projections!$A:$AEK,MATCH(Calculations_forecast!$B11,current_projections!$A:$A,0),MATCH(Calculations_forecast!L$9,current_projections!$2:$2,0)),"n/a")</f>
        <v>8.6999999999999993</v>
      </c>
      <c r="M11" s="61">
        <f ca="1">IFERROR(INDEX(current_projections!$A:$AEK,MATCH(Calculations_forecast!$B11,current_projections!$A:$A,0),MATCH(Calculations_forecast!M$9,current_projections!$2:$2,0)),"n/a")</f>
        <v>8.9</v>
      </c>
      <c r="N11" s="61">
        <f ca="1">IFERROR(INDEX(current_projections!$A:$AEK,MATCH(Calculations_forecast!$B11,current_projections!$A:$A,0),MATCH(Calculations_forecast!N$9,current_projections!$2:$2,0)),"n/a")</f>
        <v>9.1999999999999993</v>
      </c>
      <c r="O11" s="61">
        <f ca="1">IFERROR(INDEX(current_projections!$A:$AEK,MATCH(Calculations_forecast!$B11,current_projections!$A:$A,0),MATCH(Calculations_forecast!O$9,current_projections!$2:$2,0)),"n/a")</f>
        <v>9.5</v>
      </c>
      <c r="P11" s="61">
        <f ca="1">IFERROR(INDEX(current_projections!$A:$AEK,MATCH(Calculations_forecast!$B11,current_projections!$A:$A,0),MATCH(Calculations_forecast!P$9,current_projections!$2:$2,0)),"n/a")</f>
        <v>10</v>
      </c>
      <c r="Q11" s="61">
        <f ca="1">IFERROR(INDEX(current_projections!$A:$AEK,MATCH(Calculations_forecast!$B11,current_projections!$A:$A,0),MATCH(Calculations_forecast!Q$9,current_projections!$2:$2,0)),"n/a")</f>
        <v>10.5</v>
      </c>
      <c r="R11" s="61">
        <f ca="1">IFERROR(INDEX(current_projections!$A:$AEK,MATCH(Calculations_forecast!$B11,current_projections!$A:$A,0),MATCH(Calculations_forecast!R$9,current_projections!$2:$2,0)),"n/a")</f>
        <v>11</v>
      </c>
      <c r="S11" s="61">
        <f ca="1">IFERROR(INDEX(current_projections!$A:$AEK,MATCH(Calculations_forecast!$B11,current_projections!$A:$A,0),MATCH(Calculations_forecast!S$9,current_projections!$2:$2,0)),"n/a")</f>
        <v>11.7</v>
      </c>
      <c r="T11" s="61">
        <f ca="1">IFERROR(INDEX(current_projections!$A:$AEK,MATCH(Calculations_forecast!$B11,current_projections!$A:$A,0),MATCH(Calculations_forecast!T$9,current_projections!$2:$2,0)),"n/a")</f>
        <v>12.4</v>
      </c>
      <c r="U11" s="61">
        <f ca="1">IFERROR(INDEX(current_projections!$A:$AEK,MATCH(Calculations_forecast!$B11,current_projections!$A:$A,0),MATCH(Calculations_forecast!U$9,current_projections!$2:$2,0)),"n/a")</f>
        <v>13.1</v>
      </c>
      <c r="V11" s="61">
        <f ca="1">IFERROR(INDEX(current_projections!$A:$AEK,MATCH(Calculations_forecast!$B11,current_projections!$A:$A,0),MATCH(Calculations_forecast!V$9,current_projections!$2:$2,0)),"n/a")</f>
        <v>13.8</v>
      </c>
      <c r="W11" s="61">
        <f ca="1">IFERROR(INDEX(current_projections!$A:$AEK,MATCH(Calculations_forecast!$B11,current_projections!$A:$A,0),MATCH(Calculations_forecast!W$9,current_projections!$2:$2,0)),"n/a")</f>
        <v>14.5</v>
      </c>
      <c r="X11" s="61">
        <f ca="1">IFERROR(INDEX(current_projections!$A:$AEK,MATCH(Calculations_forecast!$B11,current_projections!$A:$A,0),MATCH(Calculations_forecast!X$9,current_projections!$2:$2,0)),"n/a")</f>
        <v>15.2</v>
      </c>
      <c r="Y11" s="61">
        <f ca="1">IFERROR(INDEX(current_projections!$A:$AEK,MATCH(Calculations_forecast!$B11,current_projections!$A:$A,0),MATCH(Calculations_forecast!Y$9,current_projections!$2:$2,0)),"n/a")</f>
        <v>16</v>
      </c>
      <c r="Z11" s="61">
        <f ca="1">IFERROR(INDEX(current_projections!$A:$AEK,MATCH(Calculations_forecast!$B11,current_projections!$A:$A,0),MATCH(Calculations_forecast!Z$9,current_projections!$2:$2,0)),"n/a")</f>
        <v>16.8</v>
      </c>
      <c r="AA11" s="61">
        <f ca="1">IFERROR(INDEX(current_projections!$A:$AEK,MATCH(Calculations_forecast!$B11,current_projections!$A:$A,0),MATCH(Calculations_forecast!AA$9,current_projections!$2:$2,0)),"n/a")</f>
        <v>17.600000000000001</v>
      </c>
      <c r="AB11" s="61">
        <f ca="1">IFERROR(INDEX(current_projections!$A:$AEK,MATCH(Calculations_forecast!$B11,current_projections!$A:$A,0),MATCH(Calculations_forecast!AB$9,current_projections!$2:$2,0)),"n/a")</f>
        <v>18.399999999999999</v>
      </c>
      <c r="AC11" s="61">
        <f ca="1">IFERROR(INDEX(current_projections!$A:$AEK,MATCH(Calculations_forecast!$B11,current_projections!$A:$A,0),MATCH(Calculations_forecast!AC$9,current_projections!$2:$2,0)),"n/a")</f>
        <v>19.2</v>
      </c>
      <c r="AD11" s="61">
        <f ca="1">IFERROR(INDEX(current_projections!$A:$AEK,MATCH(Calculations_forecast!$B11,current_projections!$A:$A,0),MATCH(Calculations_forecast!AD$9,current_projections!$2:$2,0)),"n/a")</f>
        <v>20</v>
      </c>
      <c r="AE11" s="61">
        <f ca="1">IFERROR(INDEX(current_projections!$A:$AEK,MATCH(Calculations_forecast!$B11,current_projections!$A:$A,0),MATCH(Calculations_forecast!AE$9,current_projections!$2:$2,0)),"n/a")</f>
        <v>20.9</v>
      </c>
      <c r="AF11" s="61">
        <f ca="1">IFERROR(INDEX(current_projections!$A:$AEK,MATCH(Calculations_forecast!$B11,current_projections!$A:$A,0),MATCH(Calculations_forecast!AF$9,current_projections!$2:$2,0)),"n/a")</f>
        <v>21.7</v>
      </c>
      <c r="AG11" s="61">
        <f ca="1">IFERROR(INDEX(current_projections!$A:$AEK,MATCH(Calculations_forecast!$B11,current_projections!$A:$A,0),MATCH(Calculations_forecast!AG$9,current_projections!$2:$2,0)),"n/a")</f>
        <v>22.5</v>
      </c>
      <c r="AH11" s="61">
        <f ca="1">IFERROR(INDEX(current_projections!$A:$AEK,MATCH(Calculations_forecast!$B11,current_projections!$A:$A,0),MATCH(Calculations_forecast!AH$9,current_projections!$2:$2,0)),"n/a")</f>
        <v>23.3</v>
      </c>
      <c r="AI11" s="61">
        <f ca="1">IFERROR(INDEX(current_projections!$A:$AEK,MATCH(Calculations_forecast!$B11,current_projections!$A:$A,0),MATCH(Calculations_forecast!AI$9,current_projections!$2:$2,0)),"n/a")</f>
        <v>24.2</v>
      </c>
      <c r="AJ11" s="61">
        <f ca="1">IFERROR(INDEX(current_projections!$A:$AEK,MATCH(Calculations_forecast!$B11,current_projections!$A:$A,0),MATCH(Calculations_forecast!AJ$9,current_projections!$2:$2,0)),"n/a")</f>
        <v>25</v>
      </c>
      <c r="AK11" s="61">
        <f ca="1">IFERROR(INDEX(current_projections!$A:$AEK,MATCH(Calculations_forecast!$B11,current_projections!$A:$A,0),MATCH(Calculations_forecast!AK$9,current_projections!$2:$2,0)),"n/a")</f>
        <v>26</v>
      </c>
      <c r="AL11" s="61">
        <f ca="1">IFERROR(INDEX(current_projections!$A:$AEK,MATCH(Calculations_forecast!$B11,current_projections!$A:$A,0),MATCH(Calculations_forecast!AL$9,current_projections!$2:$2,0)),"n/a")</f>
        <v>27</v>
      </c>
      <c r="AM11" s="61">
        <f ca="1">IFERROR(INDEX(current_projections!$A:$AEK,MATCH(Calculations_forecast!$B11,current_projections!$A:$A,0),MATCH(Calculations_forecast!AM$9,current_projections!$2:$2,0)),"n/a")</f>
        <v>28</v>
      </c>
      <c r="AN11" s="61">
        <f ca="1">IFERROR(INDEX(current_projections!$A:$AEK,MATCH(Calculations_forecast!$B11,current_projections!$A:$A,0),MATCH(Calculations_forecast!AN$9,current_projections!$2:$2,0)),"n/a")</f>
        <v>29.2</v>
      </c>
      <c r="AO11" s="61">
        <f ca="1">IFERROR(INDEX(current_projections!$A:$AEK,MATCH(Calculations_forecast!$B11,current_projections!$A:$A,0),MATCH(Calculations_forecast!AO$9,current_projections!$2:$2,0)),"n/a")</f>
        <v>30.5</v>
      </c>
      <c r="AP11" s="61">
        <f ca="1">IFERROR(INDEX(current_projections!$A:$AEK,MATCH(Calculations_forecast!$B11,current_projections!$A:$A,0),MATCH(Calculations_forecast!AP$9,current_projections!$2:$2,0)),"n/a")</f>
        <v>32</v>
      </c>
      <c r="AQ11" s="61">
        <f ca="1">IFERROR(INDEX(current_projections!$A:$AEK,MATCH(Calculations_forecast!$B11,current_projections!$A:$A,0),MATCH(Calculations_forecast!AQ$9,current_projections!$2:$2,0)),"n/a")</f>
        <v>33.6</v>
      </c>
      <c r="AR11" s="61">
        <f ca="1">IFERROR(INDEX(current_projections!$A:$AEK,MATCH(Calculations_forecast!$B11,current_projections!$A:$A,0),MATCH(Calculations_forecast!AR$9,current_projections!$2:$2,0)),"n/a")</f>
        <v>35.299999999999997</v>
      </c>
      <c r="AS11" s="61">
        <f ca="1">IFERROR(INDEX(current_projections!$A:$AEK,MATCH(Calculations_forecast!$B11,current_projections!$A:$A,0),MATCH(Calculations_forecast!AS$9,current_projections!$2:$2,0)),"n/a")</f>
        <v>37</v>
      </c>
      <c r="AT11" s="61">
        <f ca="1">IFERROR(INDEX(current_projections!$A:$AEK,MATCH(Calculations_forecast!$B11,current_projections!$A:$A,0),MATCH(Calculations_forecast!AT$9,current_projections!$2:$2,0)),"n/a")</f>
        <v>38.799999999999997</v>
      </c>
      <c r="AU11" s="61">
        <f ca="1">IFERROR(INDEX(current_projections!$A:$AEK,MATCH(Calculations_forecast!$B11,current_projections!$A:$A,0),MATCH(Calculations_forecast!AU$9,current_projections!$2:$2,0)),"n/a")</f>
        <v>40.700000000000003</v>
      </c>
      <c r="AV11" s="61">
        <f ca="1">IFERROR(INDEX(current_projections!$A:$AEK,MATCH(Calculations_forecast!$B11,current_projections!$A:$A,0),MATCH(Calculations_forecast!AV$9,current_projections!$2:$2,0)),"n/a")</f>
        <v>42.6</v>
      </c>
      <c r="AW11" s="61">
        <f ca="1">IFERROR(INDEX(current_projections!$A:$AEK,MATCH(Calculations_forecast!$B11,current_projections!$A:$A,0),MATCH(Calculations_forecast!AW$9,current_projections!$2:$2,0)),"n/a")</f>
        <v>44.4</v>
      </c>
      <c r="AX11" s="61">
        <f ca="1">IFERROR(INDEX(current_projections!$A:$AEK,MATCH(Calculations_forecast!$B11,current_projections!$A:$A,0),MATCH(Calculations_forecast!AX$9,current_projections!$2:$2,0)),"n/a")</f>
        <v>46.3</v>
      </c>
      <c r="AY11" s="61">
        <f ca="1">IFERROR(INDEX(current_projections!$A:$AEK,MATCH(Calculations_forecast!$B11,current_projections!$A:$A,0),MATCH(Calculations_forecast!AY$9,current_projections!$2:$2,0)),"n/a")</f>
        <v>48.2</v>
      </c>
      <c r="AZ11" s="61">
        <f ca="1">IFERROR(INDEX(current_projections!$A:$AEK,MATCH(Calculations_forecast!$B11,current_projections!$A:$A,0),MATCH(Calculations_forecast!AZ$9,current_projections!$2:$2,0)),"n/a")</f>
        <v>50.1</v>
      </c>
      <c r="BA11" s="61">
        <f ca="1">IFERROR(INDEX(current_projections!$A:$AEK,MATCH(Calculations_forecast!$B11,current_projections!$A:$A,0),MATCH(Calculations_forecast!BA$9,current_projections!$2:$2,0)),"n/a")</f>
        <v>51.8</v>
      </c>
      <c r="BB11" s="61">
        <f ca="1">IFERROR(INDEX(current_projections!$A:$AEK,MATCH(Calculations_forecast!$B11,current_projections!$A:$A,0),MATCH(Calculations_forecast!BB$9,current_projections!$2:$2,0)),"n/a")</f>
        <v>53.6</v>
      </c>
      <c r="BC11" s="61">
        <f ca="1">IFERROR(INDEX(current_projections!$A:$AEK,MATCH(Calculations_forecast!$B11,current_projections!$A:$A,0),MATCH(Calculations_forecast!BC$9,current_projections!$2:$2,0)),"n/a")</f>
        <v>55.2</v>
      </c>
      <c r="BD11" s="61">
        <f ca="1">IFERROR(INDEX(current_projections!$A:$AEK,MATCH(Calculations_forecast!$B11,current_projections!$A:$A,0),MATCH(Calculations_forecast!BD$9,current_projections!$2:$2,0)),"n/a")</f>
        <v>56.9</v>
      </c>
      <c r="BE11" s="61">
        <f ca="1">IFERROR(INDEX(current_projections!$A:$AEK,MATCH(Calculations_forecast!$B11,current_projections!$A:$A,0),MATCH(Calculations_forecast!BE$9,current_projections!$2:$2,0)),"n/a")</f>
        <v>58.7</v>
      </c>
      <c r="BF11" s="61">
        <f ca="1">IFERROR(INDEX(current_projections!$A:$AEK,MATCH(Calculations_forecast!$B11,current_projections!$A:$A,0),MATCH(Calculations_forecast!BF$9,current_projections!$2:$2,0)),"n/a")</f>
        <v>60.4</v>
      </c>
      <c r="BG11" s="61">
        <f ca="1">IFERROR(INDEX(current_projections!$A:$AEK,MATCH(Calculations_forecast!$B11,current_projections!$A:$A,0),MATCH(Calculations_forecast!BG$9,current_projections!$2:$2,0)),"n/a")</f>
        <v>62.5</v>
      </c>
      <c r="BH11" s="61">
        <f ca="1">IFERROR(INDEX(current_projections!$A:$AEK,MATCH(Calculations_forecast!$B11,current_projections!$A:$A,0),MATCH(Calculations_forecast!BH$9,current_projections!$2:$2,0)),"n/a")</f>
        <v>64.099999999999994</v>
      </c>
      <c r="BI11" s="61">
        <f ca="1">IFERROR(INDEX(current_projections!$A:$AEK,MATCH(Calculations_forecast!$B11,current_projections!$A:$A,0),MATCH(Calculations_forecast!BI$9,current_projections!$2:$2,0)),"n/a")</f>
        <v>65.599999999999994</v>
      </c>
      <c r="BJ11" s="61">
        <f ca="1">IFERROR(INDEX(current_projections!$A:$AEK,MATCH(Calculations_forecast!$B11,current_projections!$A:$A,0),MATCH(Calculations_forecast!BJ$9,current_projections!$2:$2,0)),"n/a")</f>
        <v>66.900000000000006</v>
      </c>
      <c r="BK11" s="61">
        <f ca="1">IFERROR(INDEX(current_projections!$A:$AEK,MATCH(Calculations_forecast!$B11,current_projections!$A:$A,0),MATCH(Calculations_forecast!BK$9,current_projections!$2:$2,0)),"n/a")</f>
        <v>67.900000000000006</v>
      </c>
      <c r="BL11" s="61">
        <f ca="1">IFERROR(INDEX(current_projections!$A:$AEK,MATCH(Calculations_forecast!$B11,current_projections!$A:$A,0),MATCH(Calculations_forecast!BL$9,current_projections!$2:$2,0)),"n/a")</f>
        <v>69.099999999999994</v>
      </c>
      <c r="BM11" s="61">
        <f ca="1">IFERROR(INDEX(current_projections!$A:$AEK,MATCH(Calculations_forecast!$B11,current_projections!$A:$A,0),MATCH(Calculations_forecast!BM$9,current_projections!$2:$2,0)),"n/a")</f>
        <v>70.3</v>
      </c>
      <c r="BN11" s="61">
        <f ca="1">IFERROR(INDEX(current_projections!$A:$AEK,MATCH(Calculations_forecast!$B11,current_projections!$A:$A,0),MATCH(Calculations_forecast!BN$9,current_projections!$2:$2,0)),"n/a")</f>
        <v>71.599999999999994</v>
      </c>
      <c r="BO11" s="61">
        <f ca="1">IFERROR(INDEX(current_projections!$A:$AEK,MATCH(Calculations_forecast!$B11,current_projections!$A:$A,0),MATCH(Calculations_forecast!BO$9,current_projections!$2:$2,0)),"n/a")</f>
        <v>73</v>
      </c>
      <c r="BP11" s="61">
        <f ca="1">IFERROR(INDEX(current_projections!$A:$AEK,MATCH(Calculations_forecast!$B11,current_projections!$A:$A,0),MATCH(Calculations_forecast!BP$9,current_projections!$2:$2,0)),"n/a")</f>
        <v>74.5</v>
      </c>
      <c r="BQ11" s="61">
        <f ca="1">IFERROR(INDEX(current_projections!$A:$AEK,MATCH(Calculations_forecast!$B11,current_projections!$A:$A,0),MATCH(Calculations_forecast!BQ$9,current_projections!$2:$2,0)),"n/a")</f>
        <v>76</v>
      </c>
      <c r="BR11" s="61">
        <f ca="1">IFERROR(INDEX(current_projections!$A:$AEK,MATCH(Calculations_forecast!$B11,current_projections!$A:$A,0),MATCH(Calculations_forecast!BR$9,current_projections!$2:$2,0)),"n/a")</f>
        <v>77.599999999999994</v>
      </c>
      <c r="BS11" s="61">
        <f ca="1">IFERROR(INDEX(current_projections!$A:$AEK,MATCH(Calculations_forecast!$B11,current_projections!$A:$A,0),MATCH(Calculations_forecast!BS$9,current_projections!$2:$2,0)),"n/a")</f>
        <v>79.599999999999994</v>
      </c>
      <c r="BT11" s="61">
        <f ca="1">IFERROR(INDEX(current_projections!$A:$AEK,MATCH(Calculations_forecast!$B11,current_projections!$A:$A,0),MATCH(Calculations_forecast!BT$9,current_projections!$2:$2,0)),"n/a")</f>
        <v>81.099999999999994</v>
      </c>
      <c r="BU11" s="61">
        <f ca="1">IFERROR(INDEX(current_projections!$A:$AEK,MATCH(Calculations_forecast!$B11,current_projections!$A:$A,0),MATCH(Calculations_forecast!BU$9,current_projections!$2:$2,0)),"n/a")</f>
        <v>82.3</v>
      </c>
      <c r="BV11" s="61">
        <f ca="1">IFERROR(INDEX(current_projections!$A:$AEK,MATCH(Calculations_forecast!$B11,current_projections!$A:$A,0),MATCH(Calculations_forecast!BV$9,current_projections!$2:$2,0)),"n/a")</f>
        <v>83.3</v>
      </c>
      <c r="BW11" s="61">
        <f ca="1">IFERROR(INDEX(current_projections!$A:$AEK,MATCH(Calculations_forecast!$B11,current_projections!$A:$A,0),MATCH(Calculations_forecast!BW$9,current_projections!$2:$2,0)),"n/a")</f>
        <v>83.4</v>
      </c>
      <c r="BX11" s="61">
        <f ca="1">IFERROR(INDEX(current_projections!$A:$AEK,MATCH(Calculations_forecast!$B11,current_projections!$A:$A,0),MATCH(Calculations_forecast!BX$9,current_projections!$2:$2,0)),"n/a")</f>
        <v>85</v>
      </c>
      <c r="BY11" s="61">
        <f ca="1">IFERROR(INDEX(current_projections!$A:$AEK,MATCH(Calculations_forecast!$B11,current_projections!$A:$A,0),MATCH(Calculations_forecast!BY$9,current_projections!$2:$2,0)),"n/a")</f>
        <v>87</v>
      </c>
      <c r="BZ11" s="61">
        <f ca="1">IFERROR(INDEX(current_projections!$A:$AEK,MATCH(Calculations_forecast!$B11,current_projections!$A:$A,0),MATCH(Calculations_forecast!BZ$9,current_projections!$2:$2,0)),"n/a")</f>
        <v>89.7</v>
      </c>
      <c r="CA11" s="61">
        <f ca="1">IFERROR(INDEX(current_projections!$A:$AEK,MATCH(Calculations_forecast!$B11,current_projections!$A:$A,0),MATCH(Calculations_forecast!CA$9,current_projections!$2:$2,0)),"n/a")</f>
        <v>93.8</v>
      </c>
      <c r="CB11" s="61">
        <f ca="1">IFERROR(INDEX(current_projections!$A:$AEK,MATCH(Calculations_forecast!$B11,current_projections!$A:$A,0),MATCH(Calculations_forecast!CB$9,current_projections!$2:$2,0)),"n/a")</f>
        <v>96.9</v>
      </c>
      <c r="CC11" s="61">
        <f ca="1">IFERROR(INDEX(current_projections!$A:$AEK,MATCH(Calculations_forecast!$B11,current_projections!$A:$A,0),MATCH(Calculations_forecast!CC$9,current_projections!$2:$2,0)),"n/a")</f>
        <v>99.7</v>
      </c>
      <c r="CD11" s="61">
        <f ca="1">IFERROR(INDEX(current_projections!$A:$AEK,MATCH(Calculations_forecast!$B11,current_projections!$A:$A,0),MATCH(Calculations_forecast!CD$9,current_projections!$2:$2,0)),"n/a")</f>
        <v>102.3</v>
      </c>
      <c r="CE11" s="61">
        <f ca="1">IFERROR(INDEX(current_projections!$A:$AEK,MATCH(Calculations_forecast!$B11,current_projections!$A:$A,0),MATCH(Calculations_forecast!CE$9,current_projections!$2:$2,0)),"n/a")</f>
        <v>104.3</v>
      </c>
      <c r="CF11" s="61">
        <f ca="1">IFERROR(INDEX(current_projections!$A:$AEK,MATCH(Calculations_forecast!$B11,current_projections!$A:$A,0),MATCH(Calculations_forecast!CF$9,current_projections!$2:$2,0)),"n/a")</f>
        <v>106.5</v>
      </c>
      <c r="CG11" s="61">
        <f ca="1">IFERROR(INDEX(current_projections!$A:$AEK,MATCH(Calculations_forecast!$B11,current_projections!$A:$A,0),MATCH(Calculations_forecast!CG$9,current_projections!$2:$2,0)),"n/a")</f>
        <v>108.7</v>
      </c>
      <c r="CH11" s="61">
        <f ca="1">IFERROR(INDEX(current_projections!$A:$AEK,MATCH(Calculations_forecast!$B11,current_projections!$A:$A,0),MATCH(Calculations_forecast!CH$9,current_projections!$2:$2,0)),"n/a")</f>
        <v>111</v>
      </c>
      <c r="CI11" s="61">
        <f ca="1">IFERROR(INDEX(current_projections!$A:$AEK,MATCH(Calculations_forecast!$B11,current_projections!$A:$A,0),MATCH(Calculations_forecast!CI$9,current_projections!$2:$2,0)),"n/a")</f>
        <v>112.9</v>
      </c>
      <c r="CJ11" s="61">
        <f ca="1">IFERROR(INDEX(current_projections!$A:$AEK,MATCH(Calculations_forecast!$B11,current_projections!$A:$A,0),MATCH(Calculations_forecast!CJ$9,current_projections!$2:$2,0)),"n/a")</f>
        <v>115.7</v>
      </c>
      <c r="CK11" s="61">
        <f ca="1">IFERROR(INDEX(current_projections!$A:$AEK,MATCH(Calculations_forecast!$B11,current_projections!$A:$A,0),MATCH(Calculations_forecast!CK$9,current_projections!$2:$2,0)),"n/a")</f>
        <v>118.9</v>
      </c>
      <c r="CL11" s="61">
        <f ca="1">IFERROR(INDEX(current_projections!$A:$AEK,MATCH(Calculations_forecast!$B11,current_projections!$A:$A,0),MATCH(Calculations_forecast!CL$9,current_projections!$2:$2,0)),"n/a")</f>
        <v>122.5</v>
      </c>
      <c r="CM11" s="61">
        <f ca="1">IFERROR(INDEX(current_projections!$A:$AEK,MATCH(Calculations_forecast!$B11,current_projections!$A:$A,0),MATCH(Calculations_forecast!CM$9,current_projections!$2:$2,0)),"n/a")</f>
        <v>127.2</v>
      </c>
      <c r="CN11" s="61">
        <f ca="1">IFERROR(INDEX(current_projections!$A:$AEK,MATCH(Calculations_forecast!$B11,current_projections!$A:$A,0),MATCH(Calculations_forecast!CN$9,current_projections!$2:$2,0)),"n/a")</f>
        <v>131</v>
      </c>
      <c r="CO11" s="61">
        <f ca="1">IFERROR(INDEX(current_projections!$A:$AEK,MATCH(Calculations_forecast!$B11,current_projections!$A:$A,0),MATCH(Calculations_forecast!CO$9,current_projections!$2:$2,0)),"n/a")</f>
        <v>134.5</v>
      </c>
      <c r="CP11" s="61">
        <f ca="1">IFERROR(INDEX(current_projections!$A:$AEK,MATCH(Calculations_forecast!$B11,current_projections!$A:$A,0),MATCH(Calculations_forecast!CP$9,current_projections!$2:$2,0)),"n/a")</f>
        <v>137.69999999999999</v>
      </c>
      <c r="CQ11" s="61">
        <f ca="1">IFERROR(INDEX(current_projections!$A:$AEK,MATCH(Calculations_forecast!$B11,current_projections!$A:$A,0),MATCH(Calculations_forecast!CQ$9,current_projections!$2:$2,0)),"n/a")</f>
        <v>143.4</v>
      </c>
      <c r="CR11" s="61">
        <f ca="1">IFERROR(INDEX(current_projections!$A:$AEK,MATCH(Calculations_forecast!$B11,current_projections!$A:$A,0),MATCH(Calculations_forecast!CR$9,current_projections!$2:$2,0)),"n/a")</f>
        <v>144.69999999999999</v>
      </c>
      <c r="CS11" s="61">
        <f ca="1">IFERROR(INDEX(current_projections!$A:$AEK,MATCH(Calculations_forecast!$B11,current_projections!$A:$A,0),MATCH(Calculations_forecast!CS$9,current_projections!$2:$2,0)),"n/a")</f>
        <v>147.5</v>
      </c>
      <c r="CT11" s="61">
        <f ca="1">IFERROR(INDEX(current_projections!$A:$AEK,MATCH(Calculations_forecast!$B11,current_projections!$A:$A,0),MATCH(Calculations_forecast!CT$9,current_projections!$2:$2,0)),"n/a")</f>
        <v>151.6</v>
      </c>
      <c r="CU11" s="61">
        <f ca="1">IFERROR(INDEX(current_projections!$A:$AEK,MATCH(Calculations_forecast!$B11,current_projections!$A:$A,0),MATCH(Calculations_forecast!CU$9,current_projections!$2:$2,0)),"n/a")</f>
        <v>156.9</v>
      </c>
      <c r="CV11" s="61">
        <f ca="1">IFERROR(INDEX(current_projections!$A:$AEK,MATCH(Calculations_forecast!$B11,current_projections!$A:$A,0),MATCH(Calculations_forecast!CV$9,current_projections!$2:$2,0)),"n/a")</f>
        <v>162.19999999999999</v>
      </c>
      <c r="CW11" s="61">
        <f ca="1">IFERROR(INDEX(current_projections!$A:$AEK,MATCH(Calculations_forecast!$B11,current_projections!$A:$A,0),MATCH(Calculations_forecast!CW$9,current_projections!$2:$2,0)),"n/a")</f>
        <v>167.1</v>
      </c>
      <c r="CX11" s="61">
        <f ca="1">IFERROR(INDEX(current_projections!$A:$AEK,MATCH(Calculations_forecast!$B11,current_projections!$A:$A,0),MATCH(Calculations_forecast!CX$9,current_projections!$2:$2,0)),"n/a")</f>
        <v>171.6</v>
      </c>
      <c r="CY11" s="61">
        <f ca="1">IFERROR(INDEX(current_projections!$A:$AEK,MATCH(Calculations_forecast!$B11,current_projections!$A:$A,0),MATCH(Calculations_forecast!CY$9,current_projections!$2:$2,0)),"n/a")</f>
        <v>175.7</v>
      </c>
      <c r="CZ11" s="61">
        <f ca="1">IFERROR(INDEX(current_projections!$A:$AEK,MATCH(Calculations_forecast!$B11,current_projections!$A:$A,0),MATCH(Calculations_forecast!CZ$9,current_projections!$2:$2,0)),"n/a")</f>
        <v>179.6</v>
      </c>
      <c r="DA11" s="61">
        <f ca="1">IFERROR(INDEX(current_projections!$A:$AEK,MATCH(Calculations_forecast!$B11,current_projections!$A:$A,0),MATCH(Calculations_forecast!DA$9,current_projections!$2:$2,0)),"n/a")</f>
        <v>183.2</v>
      </c>
      <c r="DB11" s="61">
        <f ca="1">IFERROR(INDEX(current_projections!$A:$AEK,MATCH(Calculations_forecast!$B11,current_projections!$A:$A,0),MATCH(Calculations_forecast!DB$9,current_projections!$2:$2,0)),"n/a")</f>
        <v>186.5</v>
      </c>
      <c r="DC11" s="61">
        <f ca="1">IFERROR(INDEX(current_projections!$A:$AEK,MATCH(Calculations_forecast!$B11,current_projections!$A:$A,0),MATCH(Calculations_forecast!DC$9,current_projections!$2:$2,0)),"n/a")</f>
        <v>189.6</v>
      </c>
      <c r="DD11" s="61">
        <f ca="1">IFERROR(INDEX(current_projections!$A:$AEK,MATCH(Calculations_forecast!$B11,current_projections!$A:$A,0),MATCH(Calculations_forecast!DD$9,current_projections!$2:$2,0)),"n/a")</f>
        <v>192.9</v>
      </c>
      <c r="DE11" s="61">
        <f ca="1">IFERROR(INDEX(current_projections!$A:$AEK,MATCH(Calculations_forecast!$B11,current_projections!$A:$A,0),MATCH(Calculations_forecast!DE$9,current_projections!$2:$2,0)),"n/a")</f>
        <v>196.5</v>
      </c>
      <c r="DF11" s="61">
        <f ca="1">IFERROR(INDEX(current_projections!$A:$AEK,MATCH(Calculations_forecast!$B11,current_projections!$A:$A,0),MATCH(Calculations_forecast!DF$9,current_projections!$2:$2,0)),"n/a")</f>
        <v>200.4</v>
      </c>
      <c r="DG11" s="61">
        <f ca="1">IFERROR(INDEX(current_projections!$A:$AEK,MATCH(Calculations_forecast!$B11,current_projections!$A:$A,0),MATCH(Calculations_forecast!DG$9,current_projections!$2:$2,0)),"n/a")</f>
        <v>204.4</v>
      </c>
      <c r="DH11" s="61">
        <f ca="1">IFERROR(INDEX(current_projections!$A:$AEK,MATCH(Calculations_forecast!$B11,current_projections!$A:$A,0),MATCH(Calculations_forecast!DH$9,current_projections!$2:$2,0)),"n/a")</f>
        <v>207.1</v>
      </c>
      <c r="DI11" s="61">
        <f ca="1">IFERROR(INDEX(current_projections!$A:$AEK,MATCH(Calculations_forecast!$B11,current_projections!$A:$A,0),MATCH(Calculations_forecast!DI$9,current_projections!$2:$2,0)),"n/a")</f>
        <v>208.3</v>
      </c>
      <c r="DJ11" s="61">
        <f ca="1">IFERROR(INDEX(current_projections!$A:$AEK,MATCH(Calculations_forecast!$B11,current_projections!$A:$A,0),MATCH(Calculations_forecast!DJ$9,current_projections!$2:$2,0)),"n/a")</f>
        <v>207.9</v>
      </c>
      <c r="DK11" s="61">
        <f ca="1">IFERROR(INDEX(current_projections!$A:$AEK,MATCH(Calculations_forecast!$B11,current_projections!$A:$A,0),MATCH(Calculations_forecast!DK$9,current_projections!$2:$2,0)),"n/a")</f>
        <v>206.4</v>
      </c>
      <c r="DL11" s="61">
        <f ca="1">IFERROR(INDEX(current_projections!$A:$AEK,MATCH(Calculations_forecast!$B11,current_projections!$A:$A,0),MATCH(Calculations_forecast!DL$9,current_projections!$2:$2,0)),"n/a")</f>
        <v>205.3</v>
      </c>
      <c r="DM11" s="61">
        <f ca="1">IFERROR(INDEX(current_projections!$A:$AEK,MATCH(Calculations_forecast!$B11,current_projections!$A:$A,0),MATCH(Calculations_forecast!DM$9,current_projections!$2:$2,0)),"n/a")</f>
        <v>205</v>
      </c>
      <c r="DN11" s="61">
        <f ca="1">IFERROR(INDEX(current_projections!$A:$AEK,MATCH(Calculations_forecast!$B11,current_projections!$A:$A,0),MATCH(Calculations_forecast!DN$9,current_projections!$2:$2,0)),"n/a")</f>
        <v>205.5</v>
      </c>
      <c r="DO11" s="61">
        <f ca="1">IFERROR(INDEX(current_projections!$A:$AEK,MATCH(Calculations_forecast!$B11,current_projections!$A:$A,0),MATCH(Calculations_forecast!DO$9,current_projections!$2:$2,0)),"n/a")</f>
        <v>206.6</v>
      </c>
      <c r="DP11" s="61">
        <f ca="1">IFERROR(INDEX(current_projections!$A:$AEK,MATCH(Calculations_forecast!$B11,current_projections!$A:$A,0),MATCH(Calculations_forecast!DP$9,current_projections!$2:$2,0)),"n/a")</f>
        <v>207.9</v>
      </c>
      <c r="DQ11" s="61">
        <f ca="1">IFERROR(INDEX(current_projections!$A:$AEK,MATCH(Calculations_forecast!$B11,current_projections!$A:$A,0),MATCH(Calculations_forecast!DQ$9,current_projections!$2:$2,0)),"n/a")</f>
        <v>209.4</v>
      </c>
      <c r="DR11" s="61">
        <f ca="1">IFERROR(INDEX(current_projections!$A:$AEK,MATCH(Calculations_forecast!$B11,current_projections!$A:$A,0),MATCH(Calculations_forecast!DR$9,current_projections!$2:$2,0)),"n/a")</f>
        <v>211</v>
      </c>
      <c r="DS11" s="61">
        <f ca="1">IFERROR(INDEX(current_projections!$A:$AEK,MATCH(Calculations_forecast!$B11,current_projections!$A:$A,0),MATCH(Calculations_forecast!DS$9,current_projections!$2:$2,0)),"n/a")</f>
        <v>213</v>
      </c>
      <c r="DT11" s="61">
        <f ca="1">IFERROR(INDEX(current_projections!$A:$AEK,MATCH(Calculations_forecast!$B11,current_projections!$A:$A,0),MATCH(Calculations_forecast!DT$9,current_projections!$2:$2,0)),"n/a")</f>
        <v>216.1</v>
      </c>
      <c r="DU11" s="61">
        <f ca="1">IFERROR(INDEX(current_projections!$A:$AEK,MATCH(Calculations_forecast!$B11,current_projections!$A:$A,0),MATCH(Calculations_forecast!DU$9,current_projections!$2:$2,0)),"n/a")</f>
        <v>220.7</v>
      </c>
      <c r="DV11" s="61">
        <f ca="1">IFERROR(INDEX(current_projections!$A:$AEK,MATCH(Calculations_forecast!$B11,current_projections!$A:$A,0),MATCH(Calculations_forecast!DV$9,current_projections!$2:$2,0)),"n/a")</f>
        <v>226.7</v>
      </c>
      <c r="DW11" s="61">
        <f ca="1">IFERROR(INDEX(current_projections!$A:$AEK,MATCH(Calculations_forecast!$B11,current_projections!$A:$A,0),MATCH(Calculations_forecast!DW$9,current_projections!$2:$2,0)),"n/a")</f>
        <v>233.8</v>
      </c>
      <c r="DX11" s="61">
        <f ca="1">IFERROR(INDEX(current_projections!$A:$AEK,MATCH(Calculations_forecast!$B11,current_projections!$A:$A,0),MATCH(Calculations_forecast!DX$9,current_projections!$2:$2,0)),"n/a")</f>
        <v>240.4</v>
      </c>
      <c r="DY11" s="61">
        <f ca="1">IFERROR(INDEX(current_projections!$A:$AEK,MATCH(Calculations_forecast!$B11,current_projections!$A:$A,0),MATCH(Calculations_forecast!DY$9,current_projections!$2:$2,0)),"n/a")</f>
        <v>245.8</v>
      </c>
      <c r="DZ11" s="61">
        <f ca="1">IFERROR(INDEX(current_projections!$A:$AEK,MATCH(Calculations_forecast!$B11,current_projections!$A:$A,0),MATCH(Calculations_forecast!DZ$9,current_projections!$2:$2,0)),"n/a")</f>
        <v>250.3</v>
      </c>
      <c r="EA11" s="61">
        <f ca="1">IFERROR(INDEX(current_projections!$A:$AEK,MATCH(Calculations_forecast!$B11,current_projections!$A:$A,0),MATCH(Calculations_forecast!EA$9,current_projections!$2:$2,0)),"n/a")</f>
        <v>254.1</v>
      </c>
      <c r="EB11" s="61">
        <f ca="1">IFERROR(INDEX(current_projections!$A:$AEK,MATCH(Calculations_forecast!$B11,current_projections!$A:$A,0),MATCH(Calculations_forecast!EB$9,current_projections!$2:$2,0)),"n/a")</f>
        <v>257.89999999999998</v>
      </c>
      <c r="EC11" s="61">
        <f ca="1">IFERROR(INDEX(current_projections!$A:$AEK,MATCH(Calculations_forecast!$B11,current_projections!$A:$A,0),MATCH(Calculations_forecast!EC$9,current_projections!$2:$2,0)),"n/a")</f>
        <v>261.60000000000002</v>
      </c>
      <c r="ED11" s="61">
        <f ca="1">IFERROR(INDEX(current_projections!$A:$AEK,MATCH(Calculations_forecast!$B11,current_projections!$A:$A,0),MATCH(Calculations_forecast!ED$9,current_projections!$2:$2,0)),"n/a")</f>
        <v>265.2</v>
      </c>
      <c r="EE11" s="61">
        <f ca="1">IFERROR(INDEX(current_projections!$A:$AEK,MATCH(Calculations_forecast!$B11,current_projections!$A:$A,0),MATCH(Calculations_forecast!EE$9,current_projections!$2:$2,0)),"n/a")</f>
        <v>268.89999999999998</v>
      </c>
      <c r="EF11" s="61">
        <f ca="1">IFERROR(INDEX(current_projections!$A:$AEK,MATCH(Calculations_forecast!$B11,current_projections!$A:$A,0),MATCH(Calculations_forecast!EF$9,current_projections!$2:$2,0)),"n/a")</f>
        <v>273.39999999999998</v>
      </c>
      <c r="EG11" s="61">
        <f ca="1">IFERROR(INDEX(current_projections!$A:$AEK,MATCH(Calculations_forecast!$B11,current_projections!$A:$A,0),MATCH(Calculations_forecast!EG$9,current_projections!$2:$2,0)),"n/a")</f>
        <v>279</v>
      </c>
      <c r="EH11" s="61">
        <f ca="1">IFERROR(INDEX(current_projections!$A:$AEK,MATCH(Calculations_forecast!$B11,current_projections!$A:$A,0),MATCH(Calculations_forecast!EH$9,current_projections!$2:$2,0)),"n/a")</f>
        <v>285.5</v>
      </c>
      <c r="EI11" s="61">
        <f ca="1">IFERROR(INDEX(current_projections!$A:$AEK,MATCH(Calculations_forecast!$B11,current_projections!$A:$A,0),MATCH(Calculations_forecast!EI$9,current_projections!$2:$2,0)),"n/a")</f>
        <v>293</v>
      </c>
      <c r="EJ11" s="61">
        <f ca="1">IFERROR(INDEX(current_projections!$A:$AEK,MATCH(Calculations_forecast!$B11,current_projections!$A:$A,0),MATCH(Calculations_forecast!EJ$9,current_projections!$2:$2,0)),"n/a")</f>
        <v>300.39999999999998</v>
      </c>
      <c r="EK11" s="61">
        <f ca="1">IFERROR(INDEX(current_projections!$A:$AEK,MATCH(Calculations_forecast!$B11,current_projections!$A:$A,0),MATCH(Calculations_forecast!EK$9,current_projections!$2:$2,0)),"n/a")</f>
        <v>308.60000000000002</v>
      </c>
      <c r="EL11" s="61">
        <f ca="1">IFERROR(INDEX(current_projections!$A:$AEK,MATCH(Calculations_forecast!$B11,current_projections!$A:$A,0),MATCH(Calculations_forecast!EL$9,current_projections!$2:$2,0)),"n/a")</f>
        <v>315.39999999999998</v>
      </c>
      <c r="EM11" s="61">
        <f ca="1">IFERROR(INDEX(current_projections!$A:$AEK,MATCH(Calculations_forecast!$B11,current_projections!$A:$A,0),MATCH(Calculations_forecast!EM$9,current_projections!$2:$2,0)),"n/a")</f>
        <v>323.2</v>
      </c>
      <c r="EN11" s="61">
        <f ca="1">IFERROR(INDEX(current_projections!$A:$AEK,MATCH(Calculations_forecast!$B11,current_projections!$A:$A,0),MATCH(Calculations_forecast!EN$9,current_projections!$2:$2,0)),"n/a")</f>
        <v>329.2</v>
      </c>
      <c r="EO11" s="61">
        <f ca="1">IFERROR(INDEX(current_projections!$A:$AEK,MATCH(Calculations_forecast!$B11,current_projections!$A:$A,0),MATCH(Calculations_forecast!EO$9,current_projections!$2:$2,0)),"n/a")</f>
        <v>335.1</v>
      </c>
      <c r="EP11" s="61">
        <f ca="1">IFERROR(INDEX(current_projections!$A:$AEK,MATCH(Calculations_forecast!$B11,current_projections!$A:$A,0),MATCH(Calculations_forecast!EP$9,current_projections!$2:$2,0)),"n/a")</f>
        <v>341</v>
      </c>
      <c r="EQ11" s="61">
        <f ca="1">IFERROR(INDEX(current_projections!$A:$AEK,MATCH(Calculations_forecast!$B11,current_projections!$A:$A,0),MATCH(Calculations_forecast!EQ$9,current_projections!$2:$2,0)),"n/a")</f>
        <v>389.6</v>
      </c>
      <c r="ER11" s="61">
        <f ca="1">IFERROR(INDEX(current_projections!$A:$AEK,MATCH(Calculations_forecast!$B11,current_projections!$A:$A,0),MATCH(Calculations_forecast!ER$9,current_projections!$2:$2,0)),"n/a")</f>
        <v>395.6</v>
      </c>
      <c r="ES11" s="61">
        <f ca="1">IFERROR(INDEX(current_projections!$A:$AEK,MATCH(Calculations_forecast!$B11,current_projections!$A:$A,0),MATCH(Calculations_forecast!ES$9,current_projections!$2:$2,0)),"n/a")</f>
        <v>402.1</v>
      </c>
      <c r="ET11" s="61">
        <f ca="1">IFERROR(INDEX(current_projections!$A:$AEK,MATCH(Calculations_forecast!$B11,current_projections!$A:$A,0),MATCH(Calculations_forecast!ET$9,current_projections!$2:$2,0)),"n/a")</f>
        <v>409.1</v>
      </c>
      <c r="EU11" s="61">
        <f ca="1">IFERROR(INDEX(current_projections!$A:$AEK,MATCH(Calculations_forecast!$B11,current_projections!$A:$A,0),MATCH(Calculations_forecast!EU$9,current_projections!$2:$2,0)),"n/a")</f>
        <v>416.4</v>
      </c>
      <c r="EV11" s="61">
        <f ca="1">IFERROR(INDEX(current_projections!$A:$AEK,MATCH(Calculations_forecast!$B11,current_projections!$A:$A,0),MATCH(Calculations_forecast!EV$9,current_projections!$2:$2,0)),"n/a")</f>
        <v>424.1</v>
      </c>
      <c r="EW11" s="61">
        <f ca="1">IFERROR(INDEX(current_projections!$A:$AEK,MATCH(Calculations_forecast!$B11,current_projections!$A:$A,0),MATCH(Calculations_forecast!EW$9,current_projections!$2:$2,0)),"n/a")</f>
        <v>432</v>
      </c>
      <c r="EX11" s="61">
        <f ca="1">IFERROR(INDEX(current_projections!$A:$AEK,MATCH(Calculations_forecast!$B11,current_projections!$A:$A,0),MATCH(Calculations_forecast!EX$9,current_projections!$2:$2,0)),"n/a")</f>
        <v>440.3</v>
      </c>
      <c r="EY11" s="61">
        <f ca="1">IFERROR(INDEX(current_projections!$A:$AEK,MATCH(Calculations_forecast!$B11,current_projections!$A:$A,0),MATCH(Calculations_forecast!EY$9,current_projections!$2:$2,0)),"n/a")</f>
        <v>448.8</v>
      </c>
      <c r="EZ11" s="61">
        <f ca="1">IFERROR(INDEX(current_projections!$A:$AEK,MATCH(Calculations_forecast!$B11,current_projections!$A:$A,0),MATCH(Calculations_forecast!EZ$9,current_projections!$2:$2,0)),"n/a")</f>
        <v>457.3</v>
      </c>
      <c r="FA11" s="61">
        <f ca="1">IFERROR(INDEX(current_projections!$A:$AEK,MATCH(Calculations_forecast!$B11,current_projections!$A:$A,0),MATCH(Calculations_forecast!FA$9,current_projections!$2:$2,0)),"n/a")</f>
        <v>465.9</v>
      </c>
      <c r="FB11" s="61">
        <f ca="1">IFERROR(INDEX(current_projections!$A:$AEK,MATCH(Calculations_forecast!$B11,current_projections!$A:$A,0),MATCH(Calculations_forecast!FB$9,current_projections!$2:$2,0)),"n/a")</f>
        <v>474.5</v>
      </c>
      <c r="FC11" s="61">
        <f ca="1">IFERROR(INDEX(current_projections!$A:$AEK,MATCH(Calculations_forecast!$B11,current_projections!$A:$A,0),MATCH(Calculations_forecast!FC$9,current_projections!$2:$2,0)),"n/a")</f>
        <v>482.9</v>
      </c>
      <c r="FD11" s="61">
        <f ca="1">IFERROR(INDEX(current_projections!$A:$AEK,MATCH(Calculations_forecast!$B11,current_projections!$A:$A,0),MATCH(Calculations_forecast!FD$9,current_projections!$2:$2,0)),"n/a")</f>
        <v>490.4</v>
      </c>
      <c r="FE11" s="61">
        <f ca="1">IFERROR(INDEX(current_projections!$A:$AEK,MATCH(Calculations_forecast!$B11,current_projections!$A:$A,0),MATCH(Calculations_forecast!FE$9,current_projections!$2:$2,0)),"n/a")</f>
        <v>496.7</v>
      </c>
      <c r="FF11" s="61">
        <f ca="1">IFERROR(INDEX(current_projections!$A:$AEK,MATCH(Calculations_forecast!$B11,current_projections!$A:$A,0),MATCH(Calculations_forecast!FF$9,current_projections!$2:$2,0)),"n/a")</f>
        <v>501.8</v>
      </c>
      <c r="FG11" s="61">
        <f ca="1">IFERROR(INDEX(current_projections!$A:$AEK,MATCH(Calculations_forecast!$B11,current_projections!$A:$A,0),MATCH(Calculations_forecast!FG$9,current_projections!$2:$2,0)),"n/a")</f>
        <v>506</v>
      </c>
      <c r="FH11" s="61">
        <f ca="1">IFERROR(INDEX(current_projections!$A:$AEK,MATCH(Calculations_forecast!$B11,current_projections!$A:$A,0),MATCH(Calculations_forecast!FH$9,current_projections!$2:$2,0)),"n/a")</f>
        <v>510.5</v>
      </c>
      <c r="FI11" s="61">
        <f ca="1">IFERROR(INDEX(current_projections!$A:$AEK,MATCH(Calculations_forecast!$B11,current_projections!$A:$A,0),MATCH(Calculations_forecast!FI$9,current_projections!$2:$2,0)),"n/a")</f>
        <v>515.70000000000005</v>
      </c>
      <c r="FJ11" s="61">
        <f ca="1">IFERROR(INDEX(current_projections!$A:$AEK,MATCH(Calculations_forecast!$B11,current_projections!$A:$A,0),MATCH(Calculations_forecast!FJ$9,current_projections!$2:$2,0)),"n/a")</f>
        <v>521.4</v>
      </c>
      <c r="FK11" s="61">
        <f ca="1">IFERROR(INDEX(current_projections!$A:$AEK,MATCH(Calculations_forecast!$B11,current_projections!$A:$A,0),MATCH(Calculations_forecast!FK$9,current_projections!$2:$2,0)),"n/a")</f>
        <v>527.6</v>
      </c>
      <c r="FL11" s="61">
        <f ca="1">IFERROR(INDEX(current_projections!$A:$AEK,MATCH(Calculations_forecast!$B11,current_projections!$A:$A,0),MATCH(Calculations_forecast!FL$9,current_projections!$2:$2,0)),"n/a")</f>
        <v>533.4</v>
      </c>
      <c r="FM11" s="61">
        <f ca="1">IFERROR(INDEX(current_projections!$A:$AEK,MATCH(Calculations_forecast!$B11,current_projections!$A:$A,0),MATCH(Calculations_forecast!FM$9,current_projections!$2:$2,0)),"n/a")</f>
        <v>538.5</v>
      </c>
      <c r="FN11" s="61">
        <f ca="1">IFERROR(INDEX(current_projections!$A:$AEK,MATCH(Calculations_forecast!$B11,current_projections!$A:$A,0),MATCH(Calculations_forecast!FN$9,current_projections!$2:$2,0)),"n/a")</f>
        <v>542.9</v>
      </c>
      <c r="FO11" s="61">
        <f ca="1">IFERROR(INDEX(current_projections!$A:$AEK,MATCH(Calculations_forecast!$B11,current_projections!$A:$A,0),MATCH(Calculations_forecast!FO$9,current_projections!$2:$2,0)),"n/a")</f>
        <v>547</v>
      </c>
      <c r="FP11" s="61">
        <f ca="1">IFERROR(INDEX(current_projections!$A:$AEK,MATCH(Calculations_forecast!$B11,current_projections!$A:$A,0),MATCH(Calculations_forecast!FP$9,current_projections!$2:$2,0)),"n/a")</f>
        <v>551.6</v>
      </c>
      <c r="FQ11" s="61">
        <f ca="1">IFERROR(INDEX(current_projections!$A:$AEK,MATCH(Calculations_forecast!$B11,current_projections!$A:$A,0),MATCH(Calculations_forecast!FQ$9,current_projections!$2:$2,0)),"n/a")</f>
        <v>557.1</v>
      </c>
      <c r="FR11" s="61">
        <f ca="1">IFERROR(INDEX(current_projections!$A:$AEK,MATCH(Calculations_forecast!$B11,current_projections!$A:$A,0),MATCH(Calculations_forecast!FR$9,current_projections!$2:$2,0)),"n/a")</f>
        <v>563.4</v>
      </c>
      <c r="FS11" s="61">
        <f ca="1">IFERROR(INDEX(current_projections!$A:$AEK,MATCH(Calculations_forecast!$B11,current_projections!$A:$A,0),MATCH(Calculations_forecast!FS$9,current_projections!$2:$2,0)),"n/a")</f>
        <v>570.29999999999995</v>
      </c>
      <c r="FT11" s="61">
        <f ca="1">IFERROR(INDEX(current_projections!$A:$AEK,MATCH(Calculations_forecast!$B11,current_projections!$A:$A,0),MATCH(Calculations_forecast!FT$9,current_projections!$2:$2,0)),"n/a")</f>
        <v>567.1</v>
      </c>
      <c r="FU11" s="61">
        <f ca="1">IFERROR(INDEX(current_projections!$A:$AEK,MATCH(Calculations_forecast!$B11,current_projections!$A:$A,0),MATCH(Calculations_forecast!FU$9,current_projections!$2:$2,0)),"n/a")</f>
        <v>573.70000000000005</v>
      </c>
      <c r="FV11" s="61">
        <f ca="1">IFERROR(INDEX(current_projections!$A:$AEK,MATCH(Calculations_forecast!$B11,current_projections!$A:$A,0),MATCH(Calculations_forecast!FV$9,current_projections!$2:$2,0)),"n/a")</f>
        <v>580.20000000000005</v>
      </c>
      <c r="FW11" s="61">
        <f ca="1">IFERROR(INDEX(current_projections!$A:$AEK,MATCH(Calculations_forecast!$B11,current_projections!$A:$A,0),MATCH(Calculations_forecast!FW$9,current_projections!$2:$2,0)),"n/a")</f>
        <v>586.70000000000005</v>
      </c>
      <c r="FX11" s="61">
        <f ca="1">IFERROR(INDEX(current_projections!$A:$AEK,MATCH(Calculations_forecast!$B11,current_projections!$A:$A,0),MATCH(Calculations_forecast!FX$9,current_projections!$2:$2,0)),"n/a")</f>
        <v>594</v>
      </c>
      <c r="FY11" s="61">
        <f ca="1">IFERROR(INDEX(current_projections!$A:$AEK,MATCH(Calculations_forecast!$B11,current_projections!$A:$A,0),MATCH(Calculations_forecast!FY$9,current_projections!$2:$2,0)),"n/a")</f>
        <v>602.29999999999995</v>
      </c>
      <c r="FZ11" s="61">
        <f ca="1">IFERROR(INDEX(current_projections!$A:$AEK,MATCH(Calculations_forecast!$B11,current_projections!$A:$A,0),MATCH(Calculations_forecast!FZ$9,current_projections!$2:$2,0)),"n/a")</f>
        <v>611.5</v>
      </c>
      <c r="GA11" s="61">
        <f ca="1">IFERROR(INDEX(current_projections!$A:$AEK,MATCH(Calculations_forecast!$B11,current_projections!$A:$A,0),MATCH(Calculations_forecast!GA$9,current_projections!$2:$2,0)),"n/a")</f>
        <v>621.5</v>
      </c>
      <c r="GB11" s="61">
        <f ca="1">IFERROR(INDEX(current_projections!$A:$AEK,MATCH(Calculations_forecast!$B11,current_projections!$A:$A,0),MATCH(Calculations_forecast!GB$9,current_projections!$2:$2,0)),"n/a")</f>
        <v>630.6</v>
      </c>
      <c r="GC11" s="61">
        <f ca="1">IFERROR(INDEX(current_projections!$A:$AEK,MATCH(Calculations_forecast!$B11,current_projections!$A:$A,0),MATCH(Calculations_forecast!GC$9,current_projections!$2:$2,0)),"n/a")</f>
        <v>638.5</v>
      </c>
      <c r="GD11" s="61">
        <f ca="1">IFERROR(INDEX(current_projections!$A:$AEK,MATCH(Calculations_forecast!$B11,current_projections!$A:$A,0),MATCH(Calculations_forecast!GD$9,current_projections!$2:$2,0)),"n/a")</f>
        <v>645.29999999999995</v>
      </c>
      <c r="GE11" s="61">
        <f ca="1">IFERROR(INDEX(current_projections!$A:$AEK,MATCH(Calculations_forecast!$B11,current_projections!$A:$A,0),MATCH(Calculations_forecast!GE$9,current_projections!$2:$2,0)),"n/a")</f>
        <v>651.29999999999995</v>
      </c>
      <c r="GF11" s="61">
        <f ca="1">IFERROR(INDEX(current_projections!$A:$AEK,MATCH(Calculations_forecast!$B11,current_projections!$A:$A,0),MATCH(Calculations_forecast!GF$9,current_projections!$2:$2,0)),"n/a")</f>
        <v>657.9</v>
      </c>
      <c r="GG11" s="61">
        <f ca="1">IFERROR(INDEX(current_projections!$A:$AEK,MATCH(Calculations_forecast!$B11,current_projections!$A:$A,0),MATCH(Calculations_forecast!GG$9,current_projections!$2:$2,0)),"n/a")</f>
        <v>665.5</v>
      </c>
      <c r="GH11" s="61">
        <f ca="1">IFERROR(INDEX(current_projections!$A:$AEK,MATCH(Calculations_forecast!$B11,current_projections!$A:$A,0),MATCH(Calculations_forecast!GH$9,current_projections!$2:$2,0)),"n/a")</f>
        <v>673.9</v>
      </c>
      <c r="GI11" s="61">
        <f ca="1">IFERROR(INDEX(current_projections!$A:$AEK,MATCH(Calculations_forecast!$B11,current_projections!$A:$A,0),MATCH(Calculations_forecast!GI$9,current_projections!$2:$2,0)),"n/a")</f>
        <v>683.1</v>
      </c>
      <c r="GJ11" s="61">
        <f ca="1">IFERROR(INDEX(current_projections!$A:$AEK,MATCH(Calculations_forecast!$B11,current_projections!$A:$A,0),MATCH(Calculations_forecast!GJ$9,current_projections!$2:$2,0)),"n/a")</f>
        <v>691.7</v>
      </c>
      <c r="GK11" s="61">
        <f ca="1">IFERROR(INDEX(current_projections!$A:$AEK,MATCH(Calculations_forecast!$B11,current_projections!$A:$A,0),MATCH(Calculations_forecast!GK$9,current_projections!$2:$2,0)),"n/a")</f>
        <v>699.6</v>
      </c>
      <c r="GL11" s="61">
        <f ca="1">IFERROR(INDEX(current_projections!$A:$AEK,MATCH(Calculations_forecast!$B11,current_projections!$A:$A,0),MATCH(Calculations_forecast!GL$9,current_projections!$2:$2,0)),"n/a")</f>
        <v>706.6</v>
      </c>
      <c r="GM11" s="61">
        <f ca="1">IFERROR(INDEX(current_projections!$A:$AEK,MATCH(Calculations_forecast!$B11,current_projections!$A:$A,0),MATCH(Calculations_forecast!GM$9,current_projections!$2:$2,0)),"n/a")</f>
        <v>713.7</v>
      </c>
      <c r="GN11" s="61">
        <f ca="1">IFERROR(INDEX(current_projections!$A:$AEK,MATCH(Calculations_forecast!$B11,current_projections!$A:$A,0),MATCH(Calculations_forecast!GN$9,current_projections!$2:$2,0)),"n/a")</f>
        <v>724.5</v>
      </c>
      <c r="GO11" s="61">
        <f ca="1">IFERROR(INDEX(current_projections!$A:$AEK,MATCH(Calculations_forecast!$B11,current_projections!$A:$A,0),MATCH(Calculations_forecast!GO$9,current_projections!$2:$2,0)),"n/a")</f>
        <v>739.9</v>
      </c>
      <c r="GP11" s="61">
        <f ca="1">IFERROR(INDEX(current_projections!$A:$AEK,MATCH(Calculations_forecast!$B11,current_projections!$A:$A,0),MATCH(Calculations_forecast!GP$9,current_projections!$2:$2,0)),"n/a")</f>
        <v>741.16427485176928</v>
      </c>
      <c r="GQ11" s="61">
        <f ca="1">IFERROR(INDEX(current_projections!$A:$AEK,MATCH(Calculations_forecast!$B11,current_projections!$A:$A,0),MATCH(Calculations_forecast!GQ$9,current_projections!$2:$2,0)),"n/a")</f>
        <v>759.12987029562305</v>
      </c>
      <c r="GR11" s="61">
        <f ca="1">IFERROR(INDEX(current_projections!$A:$AEK,MATCH(Calculations_forecast!$B11,current_projections!$A:$A,0),MATCH(Calculations_forecast!GR$9,current_projections!$2:$2,0)),"n/a")</f>
        <v>777.53094628084102</v>
      </c>
      <c r="GS11" s="61">
        <f ca="1">IFERROR(INDEX(current_projections!$A:$AEK,MATCH(Calculations_forecast!$B11,current_projections!$A:$A,0),MATCH(Calculations_forecast!GS$9,current_projections!$2:$2,0)),"n/a")</f>
        <v>796.37805872261663</v>
      </c>
      <c r="GT11" s="61">
        <f ca="1">IFERROR(INDEX(current_projections!$A:$AEK,MATCH(Calculations_forecast!$B11,current_projections!$A:$A,0),MATCH(Calculations_forecast!GT$9,current_projections!$2:$2,0)),"n/a")</f>
        <v>815.68201940830079</v>
      </c>
      <c r="GU11" s="61">
        <f ca="1">IFERROR(INDEX(current_projections!$A:$AEK,MATCH(Calculations_forecast!$B11,current_projections!$A:$A,0),MATCH(Calculations_forecast!GU$9,current_projections!$2:$2,0)),"n/a")</f>
        <v>829.87365530722718</v>
      </c>
      <c r="GV11" s="61">
        <f ca="1">IFERROR(INDEX(current_projections!$A:$AEK,MATCH(Calculations_forecast!$B11,current_projections!$A:$A,0),MATCH(Calculations_forecast!GV$9,current_projections!$2:$2,0)),"n/a")</f>
        <v>844.31220424909861</v>
      </c>
      <c r="GW11" s="61">
        <f ca="1">IFERROR(INDEX(current_projections!$A:$AEK,MATCH(Calculations_forecast!$B11,current_projections!$A:$A,0),MATCH(Calculations_forecast!GW$9,current_projections!$2:$2,0)),"n/a")</f>
        <v>859.00196214815719</v>
      </c>
      <c r="GX11" s="61">
        <f ca="1">IFERROR(INDEX(current_projections!$A:$AEK,MATCH(Calculations_forecast!$B11,current_projections!$A:$A,0),MATCH(Calculations_forecast!GX$9,current_projections!$2:$2,0)),"n/a")</f>
        <v>873.94729966106831</v>
      </c>
      <c r="GY11" s="61">
        <f ca="1">IFERROR(INDEX(current_projections!$A:$AEK,MATCH(Calculations_forecast!$B11,current_projections!$A:$A,0),MATCH(Calculations_forecast!GY$9,current_projections!$2:$2,0)),"n/a")</f>
        <v>890.67942818968322</v>
      </c>
      <c r="GZ11" s="61">
        <f ca="1">IFERROR(INDEX(current_projections!$A:$AEK,MATCH(Calculations_forecast!$B11,current_projections!$A:$A,0),MATCH(Calculations_forecast!GZ$9,current_projections!$2:$2,0)),"n/a")</f>
        <v>907.73190112030807</v>
      </c>
      <c r="HA11" s="61">
        <f ca="1">IFERROR(INDEX(current_projections!$A:$AEK,MATCH(Calculations_forecast!$B11,current_projections!$A:$A,0),MATCH(Calculations_forecast!HA$9,current_projections!$2:$2,0)),"n/a")</f>
        <v>925.11085159587935</v>
      </c>
      <c r="HB11" s="61">
        <f ca="1">IFERROR(INDEX(current_projections!$A:$AEK,MATCH(Calculations_forecast!$B11,current_projections!$A:$A,0),MATCH(Calculations_forecast!HB$9,current_projections!$2:$2,0)),"n/a")</f>
        <v>942.8225301812148</v>
      </c>
      <c r="HC11" s="61">
        <f ca="1">IFERROR(INDEX(current_projections!$A:$AEK,MATCH(Calculations_forecast!$B11,current_projections!$A:$A,0),MATCH(Calculations_forecast!HC$9,current_projections!$2:$2,0)),"n/a")</f>
        <v>970.06645058908805</v>
      </c>
      <c r="HD11" s="61">
        <f ca="1">IFERROR(INDEX(current_projections!$A:$AEK,MATCH(Calculations_forecast!$B11,current_projections!$A:$A,0),MATCH(Calculations_forecast!HD$9,current_projections!$2:$2,0)),"n/a")</f>
        <v>998.09761480523969</v>
      </c>
      <c r="HE11" s="61">
        <f ca="1">IFERROR(INDEX(current_projections!$A:$AEK,MATCH(Calculations_forecast!$B11,current_projections!$A:$A,0),MATCH(Calculations_forecast!HE$9,current_projections!$2:$2,0)),"n/a")</f>
        <v>1026.9387711274328</v>
      </c>
      <c r="HF11" s="61">
        <f ca="1">IFERROR(INDEX(current_projections!$A:$AEK,MATCH(Calculations_forecast!$B11,current_projections!$A:$A,0),MATCH(Calculations_forecast!HF$9,current_projections!$2:$2,0)),"n/a")</f>
        <v>1056.6133251911519</v>
      </c>
      <c r="HG11" s="61">
        <f ca="1">IFERROR(INDEX(current_projections!$A:$AEK,MATCH(Calculations_forecast!$B11,current_projections!$A:$A,0),MATCH(Calculations_forecast!HG$9,current_projections!$2:$2,0)),"n/a")</f>
        <v>1066.0520405691461</v>
      </c>
      <c r="HH11" s="61">
        <f ca="1">IFERROR(INDEX(current_projections!$A:$AEK,MATCH(Calculations_forecast!$B11,current_projections!$A:$A,0),MATCH(Calculations_forecast!HH$9,current_projections!$2:$2,0)),"n/a")</f>
        <v>1075.5750718892762</v>
      </c>
      <c r="HI11" s="61">
        <f ca="1">IFERROR(INDEX(current_projections!$A:$AEK,MATCH(Calculations_forecast!$B11,current_projections!$A:$A,0),MATCH(Calculations_forecast!HI$9,current_projections!$2:$2,0)),"n/a")</f>
        <v>1085.1831723449391</v>
      </c>
      <c r="HJ11" s="61">
        <f ca="1">IFERROR(INDEX(current_projections!$A:$AEK,MATCH(Calculations_forecast!$B11,current_projections!$A:$A,0),MATCH(Calculations_forecast!HJ$9,current_projections!$2:$2,0)),"n/a")</f>
        <v>1094.8771018578002</v>
      </c>
      <c r="HK11" s="61">
        <f ca="1">IFERROR(INDEX(current_projections!$A:$AEK,MATCH(Calculations_forecast!$B11,current_projections!$A:$A,0),MATCH(Calculations_forecast!HK$9,current_projections!$2:$2,0)),"n/a")</f>
        <v>1102.7874227234756</v>
      </c>
      <c r="HL11" s="61">
        <f ca="1">IFERROR(INDEX(current_projections!$A:$AEK,MATCH(Calculations_forecast!$B11,current_projections!$A:$A,0),MATCH(Calculations_forecast!HL$9,current_projections!$2:$2,0)),"n/a")</f>
        <v>1110.7548944566702</v>
      </c>
      <c r="HM11" s="61">
        <f ca="1">IFERROR(INDEX(current_projections!$A:$AEK,MATCH(Calculations_forecast!$B11,current_projections!$A:$A,0),MATCH(Calculations_forecast!HM$9,current_projections!$2:$2,0)),"n/a")</f>
        <v>1118.7799299637263</v>
      </c>
      <c r="HN11" s="61">
        <f ca="1">IFERROR(INDEX(current_projections!$A:$AEK,MATCH(Calculations_forecast!$B11,current_projections!$A:$A,0),MATCH(Calculations_forecast!HN$9,current_projections!$2:$2,0)),"n/a")</f>
        <v>1126.8629451341726</v>
      </c>
      <c r="HO11" s="61">
        <f ca="1">IFERROR(INDEX(current_projections!$A:$AEK,MATCH(Calculations_forecast!$B11,current_projections!$A:$A,0),MATCH(Calculations_forecast!HO$9,current_projections!$2:$2,0)),"n/a")</f>
        <v>1158.5024979568045</v>
      </c>
      <c r="HP11" s="61">
        <f ca="1">IFERROR(INDEX(current_projections!$A:$AEK,MATCH(Calculations_forecast!$B11,current_projections!$A:$A,0),MATCH(Calculations_forecast!HP$9,current_projections!$2:$2,0)),"n/a")</f>
        <v>1191.0304119658067</v>
      </c>
      <c r="HQ11" s="61">
        <f ca="1">IFERROR(INDEX(current_projections!$A:$AEK,MATCH(Calculations_forecast!$B11,current_projections!$A:$A,0),MATCH(Calculations_forecast!HQ$9,current_projections!$2:$2,0)),"n/a")</f>
        <v>1224.4716301684925</v>
      </c>
      <c r="HR11" s="61">
        <f ca="1">IFERROR(INDEX(current_projections!$A:$AEK,MATCH(Calculations_forecast!$B11,current_projections!$A:$A,0),MATCH(Calculations_forecast!HR$9,current_projections!$2:$2,0)),"n/a")</f>
        <v>1258.851795910758</v>
      </c>
      <c r="HS11" s="61">
        <f ca="1">IFERROR(INDEX(current_projections!$A:$AEK,MATCH(Calculations_forecast!$B11,current_projections!$A:$A,0),MATCH(Calculations_forecast!HS$9,current_projections!$2:$2,0)),"n/a")</f>
        <v>1281.7802270725454</v>
      </c>
      <c r="HT11" s="61">
        <f ca="1">IFERROR(INDEX(current_projections!$A:$AEK,MATCH(Calculations_forecast!$B11,current_projections!$A:$A,0),MATCH(Calculations_forecast!HT$9,current_projections!$2:$2,0)),"n/a")</f>
        <v>1305.1262712982759</v>
      </c>
      <c r="HU11" s="61">
        <f ca="1">IFERROR(INDEX(current_projections!$A:$AEK,MATCH(Calculations_forecast!$B11,current_projections!$A:$A,0),MATCH(Calculations_forecast!HU$9,current_projections!$2:$2,0)),"n/a")</f>
        <v>1328.8975348942838</v>
      </c>
      <c r="HV11" s="61">
        <f ca="1">IFERROR(INDEX(current_projections!$A:$AEK,MATCH(Calculations_forecast!$B11,current_projections!$A:$A,0),MATCH(Calculations_forecast!HV$9,current_projections!$2:$2,0)),"n/a")</f>
        <v>1353.1017627063816</v>
      </c>
      <c r="HW11" s="61">
        <f ca="1">IFERROR(INDEX(current_projections!$A:$AEK,MATCH(Calculations_forecast!$B11,current_projections!$A:$A,0),MATCH(Calculations_forecast!HW$9,current_projections!$2:$2,0)),"n/a")</f>
        <v>1377.3090297949961</v>
      </c>
      <c r="HX11" s="61">
        <f ca="1">IFERROR(INDEX(current_projections!$A:$AEK,MATCH(Calculations_forecast!$B11,current_projections!$A:$A,0),MATCH(Calculations_forecast!HX$9,current_projections!$2:$2,0)),"n/a")</f>
        <v>1401.9493698394301</v>
      </c>
      <c r="HY11" s="61">
        <f ca="1">IFERROR(INDEX(current_projections!$A:$AEK,MATCH(Calculations_forecast!$B11,current_projections!$A:$A,0),MATCH(Calculations_forecast!HY$9,current_projections!$2:$2,0)),"n/a")</f>
        <v>1427.0305306033765</v>
      </c>
      <c r="HZ11" s="61">
        <f ca="1">IFERROR(INDEX(current_projections!$A:$AEK,MATCH(Calculations_forecast!$B11,current_projections!$A:$A,0),MATCH(Calculations_forecast!HZ$9,current_projections!$2:$2,0)),"n/a")</f>
        <v>1452.5603984596048</v>
      </c>
      <c r="IA11" s="61">
        <f ca="1">IFERROR(INDEX(current_projections!$A:$AEK,MATCH(Calculations_forecast!$B11,current_projections!$A:$A,0),MATCH(Calculations_forecast!IA$9,current_projections!$2:$2,0)),"n/a")</f>
        <v>1496.1390076679613</v>
      </c>
      <c r="IB11" s="61">
        <f ca="1">IFERROR(INDEX(current_projections!$A:$AEK,MATCH(Calculations_forecast!$B11,current_projections!$A:$A,0),MATCH(Calculations_forecast!IB$9,current_projections!$2:$2,0)),"n/a")</f>
        <v>1541.0250290724291</v>
      </c>
      <c r="IC11" s="61">
        <f ca="1">IFERROR(INDEX(current_projections!$A:$AEK,MATCH(Calculations_forecast!$B11,current_projections!$A:$A,0),MATCH(Calculations_forecast!IC$9,current_projections!$2:$2,0)),"n/a")</f>
        <v>1587.2576866565544</v>
      </c>
      <c r="ID11" s="61">
        <f ca="1">IFERROR(INDEX(current_projections!$A:$AEK,MATCH(Calculations_forecast!$B11,current_projections!$A:$A,0),MATCH(Calculations_forecast!ID$9,current_projections!$2:$2,0)),"n/a")</f>
        <v>1634.8773811719211</v>
      </c>
      <c r="IW11"/>
      <c r="IX11"/>
      <c r="IY11"/>
    </row>
    <row r="12" spans="1:259">
      <c r="A12" s="7" t="s">
        <v>172</v>
      </c>
      <c r="B12" s="62" t="s">
        <v>14</v>
      </c>
      <c r="C12" s="61">
        <f ca="1">IFERROR(INDEX(current_projections!$A:$AEK,MATCH(Calculations_forecast!$B12,current_projections!$A:$A,0),MATCH(Calculations_forecast!C$9,current_projections!$2:$2,0)),"n/a")</f>
        <v>5</v>
      </c>
      <c r="D12" s="61">
        <f ca="1">IFERROR(INDEX(current_projections!$A:$AEK,MATCH(Calculations_forecast!$B12,current_projections!$A:$A,0),MATCH(Calculations_forecast!D$9,current_projections!$2:$2,0)),"n/a")</f>
        <v>5.3</v>
      </c>
      <c r="E12" s="61">
        <f ca="1">IFERROR(INDEX(current_projections!$A:$AEK,MATCH(Calculations_forecast!$B12,current_projections!$A:$A,0),MATCH(Calculations_forecast!E$9,current_projections!$2:$2,0)),"n/a")</f>
        <v>5.6</v>
      </c>
      <c r="F12" s="61">
        <f ca="1">IFERROR(INDEX(current_projections!$A:$AEK,MATCH(Calculations_forecast!$B12,current_projections!$A:$A,0),MATCH(Calculations_forecast!F$9,current_projections!$2:$2,0)),"n/a")</f>
        <v>5.9</v>
      </c>
      <c r="G12" s="61">
        <f ca="1">IFERROR(INDEX(current_projections!$A:$AEK,MATCH(Calculations_forecast!$B12,current_projections!$A:$A,0),MATCH(Calculations_forecast!G$9,current_projections!$2:$2,0)),"n/a")</f>
        <v>6.2</v>
      </c>
      <c r="H12" s="61">
        <f ca="1">IFERROR(INDEX(current_projections!$A:$AEK,MATCH(Calculations_forecast!$B12,current_projections!$A:$A,0),MATCH(Calculations_forecast!H$9,current_projections!$2:$2,0)),"n/a")</f>
        <v>6.6</v>
      </c>
      <c r="I12" s="61">
        <f ca="1">IFERROR(INDEX(current_projections!$A:$AEK,MATCH(Calculations_forecast!$B12,current_projections!$A:$A,0),MATCH(Calculations_forecast!I$9,current_projections!$2:$2,0)),"n/a")</f>
        <v>6.9</v>
      </c>
      <c r="J12" s="61">
        <f ca="1">IFERROR(INDEX(current_projections!$A:$AEK,MATCH(Calculations_forecast!$B12,current_projections!$A:$A,0),MATCH(Calculations_forecast!J$9,current_projections!$2:$2,0)),"n/a")</f>
        <v>7.3</v>
      </c>
      <c r="K12" s="61">
        <f ca="1">IFERROR(INDEX(current_projections!$A:$AEK,MATCH(Calculations_forecast!$B12,current_projections!$A:$A,0),MATCH(Calculations_forecast!K$9,current_projections!$2:$2,0)),"n/a")</f>
        <v>7.8</v>
      </c>
      <c r="L12" s="61">
        <f ca="1">IFERROR(INDEX(current_projections!$A:$AEK,MATCH(Calculations_forecast!$B12,current_projections!$A:$A,0),MATCH(Calculations_forecast!L$9,current_projections!$2:$2,0)),"n/a")</f>
        <v>8</v>
      </c>
      <c r="M12" s="61">
        <f ca="1">IFERROR(INDEX(current_projections!$A:$AEK,MATCH(Calculations_forecast!$B12,current_projections!$A:$A,0),MATCH(Calculations_forecast!M$9,current_projections!$2:$2,0)),"n/a")</f>
        <v>8.6</v>
      </c>
      <c r="N12" s="61">
        <f ca="1">IFERROR(INDEX(current_projections!$A:$AEK,MATCH(Calculations_forecast!$B12,current_projections!$A:$A,0),MATCH(Calculations_forecast!N$9,current_projections!$2:$2,0)),"n/a")</f>
        <v>8.5</v>
      </c>
      <c r="O12" s="61">
        <f ca="1">IFERROR(INDEX(current_projections!$A:$AEK,MATCH(Calculations_forecast!$B12,current_projections!$A:$A,0),MATCH(Calculations_forecast!O$9,current_projections!$2:$2,0)),"n/a")</f>
        <v>9</v>
      </c>
      <c r="P12" s="61">
        <f ca="1">IFERROR(INDEX(current_projections!$A:$AEK,MATCH(Calculations_forecast!$B12,current_projections!$A:$A,0),MATCH(Calculations_forecast!P$9,current_projections!$2:$2,0)),"n/a")</f>
        <v>9.6</v>
      </c>
      <c r="Q12" s="61">
        <f ca="1">IFERROR(INDEX(current_projections!$A:$AEK,MATCH(Calculations_forecast!$B12,current_projections!$A:$A,0),MATCH(Calculations_forecast!Q$9,current_projections!$2:$2,0)),"n/a")</f>
        <v>9.6999999999999993</v>
      </c>
      <c r="R12" s="61">
        <f ca="1">IFERROR(INDEX(current_projections!$A:$AEK,MATCH(Calculations_forecast!$B12,current_projections!$A:$A,0),MATCH(Calculations_forecast!R$9,current_projections!$2:$2,0)),"n/a")</f>
        <v>10.1</v>
      </c>
      <c r="S12" s="61">
        <f ca="1">IFERROR(INDEX(current_projections!$A:$AEK,MATCH(Calculations_forecast!$B12,current_projections!$A:$A,0),MATCH(Calculations_forecast!S$9,current_projections!$2:$2,0)),"n/a")</f>
        <v>10.199999999999999</v>
      </c>
      <c r="T12" s="61">
        <f ca="1">IFERROR(INDEX(current_projections!$A:$AEK,MATCH(Calculations_forecast!$B12,current_projections!$A:$A,0),MATCH(Calculations_forecast!T$9,current_projections!$2:$2,0)),"n/a")</f>
        <v>11.1</v>
      </c>
      <c r="U12" s="61">
        <f ca="1">IFERROR(INDEX(current_projections!$A:$AEK,MATCH(Calculations_forecast!$B12,current_projections!$A:$A,0),MATCH(Calculations_forecast!U$9,current_projections!$2:$2,0)),"n/a")</f>
        <v>11.4</v>
      </c>
      <c r="V12" s="61">
        <f ca="1">IFERROR(INDEX(current_projections!$A:$AEK,MATCH(Calculations_forecast!$B12,current_projections!$A:$A,0),MATCH(Calculations_forecast!V$9,current_projections!$2:$2,0)),"n/a")</f>
        <v>12</v>
      </c>
      <c r="W12" s="61">
        <f ca="1">IFERROR(INDEX(current_projections!$A:$AEK,MATCH(Calculations_forecast!$B12,current_projections!$A:$A,0),MATCH(Calculations_forecast!W$9,current_projections!$2:$2,0)),"n/a")</f>
        <v>13.3</v>
      </c>
      <c r="X12" s="61">
        <f ca="1">IFERROR(INDEX(current_projections!$A:$AEK,MATCH(Calculations_forecast!$B12,current_projections!$A:$A,0),MATCH(Calculations_forecast!X$9,current_projections!$2:$2,0)),"n/a")</f>
        <v>13.8</v>
      </c>
      <c r="Y12" s="61">
        <f ca="1">IFERROR(INDEX(current_projections!$A:$AEK,MATCH(Calculations_forecast!$B12,current_projections!$A:$A,0),MATCH(Calculations_forecast!Y$9,current_projections!$2:$2,0)),"n/a")</f>
        <v>13.8</v>
      </c>
      <c r="Z12" s="61">
        <f ca="1">IFERROR(INDEX(current_projections!$A:$AEK,MATCH(Calculations_forecast!$B12,current_projections!$A:$A,0),MATCH(Calculations_forecast!Z$9,current_projections!$2:$2,0)),"n/a")</f>
        <v>14.6</v>
      </c>
      <c r="AA12" s="61">
        <f ca="1">IFERROR(INDEX(current_projections!$A:$AEK,MATCH(Calculations_forecast!$B12,current_projections!$A:$A,0),MATCH(Calculations_forecast!AA$9,current_projections!$2:$2,0)),"n/a")</f>
        <v>15.2</v>
      </c>
      <c r="AB12" s="61">
        <f ca="1">IFERROR(INDEX(current_projections!$A:$AEK,MATCH(Calculations_forecast!$B12,current_projections!$A:$A,0),MATCH(Calculations_forecast!AB$9,current_projections!$2:$2,0)),"n/a")</f>
        <v>14.9</v>
      </c>
      <c r="AC12" s="61">
        <f ca="1">IFERROR(INDEX(current_projections!$A:$AEK,MATCH(Calculations_forecast!$B12,current_projections!$A:$A,0),MATCH(Calculations_forecast!AC$9,current_projections!$2:$2,0)),"n/a")</f>
        <v>15.9</v>
      </c>
      <c r="AD12" s="61">
        <f ca="1">IFERROR(INDEX(current_projections!$A:$AEK,MATCH(Calculations_forecast!$B12,current_projections!$A:$A,0),MATCH(Calculations_forecast!AD$9,current_projections!$2:$2,0)),"n/a")</f>
        <v>15.9</v>
      </c>
      <c r="AE12" s="61">
        <f ca="1">IFERROR(INDEX(current_projections!$A:$AEK,MATCH(Calculations_forecast!$B12,current_projections!$A:$A,0),MATCH(Calculations_forecast!AE$9,current_projections!$2:$2,0)),"n/a")</f>
        <v>16.2</v>
      </c>
      <c r="AF12" s="61">
        <f ca="1">IFERROR(INDEX(current_projections!$A:$AEK,MATCH(Calculations_forecast!$B12,current_projections!$A:$A,0),MATCH(Calculations_forecast!AF$9,current_projections!$2:$2,0)),"n/a")</f>
        <v>17.5</v>
      </c>
      <c r="AG12" s="61">
        <f ca="1">IFERROR(INDEX(current_projections!$A:$AEK,MATCH(Calculations_forecast!$B12,current_projections!$A:$A,0),MATCH(Calculations_forecast!AG$9,current_projections!$2:$2,0)),"n/a")</f>
        <v>16.7</v>
      </c>
      <c r="AH12" s="61">
        <f ca="1">IFERROR(INDEX(current_projections!$A:$AEK,MATCH(Calculations_forecast!$B12,current_projections!$A:$A,0),MATCH(Calculations_forecast!AH$9,current_projections!$2:$2,0)),"n/a")</f>
        <v>16.5</v>
      </c>
      <c r="AI12" s="61">
        <f ca="1">IFERROR(INDEX(current_projections!$A:$AEK,MATCH(Calculations_forecast!$B12,current_projections!$A:$A,0),MATCH(Calculations_forecast!AI$9,current_projections!$2:$2,0)),"n/a")</f>
        <v>17.5</v>
      </c>
      <c r="AJ12" s="61">
        <f ca="1">IFERROR(INDEX(current_projections!$A:$AEK,MATCH(Calculations_forecast!$B12,current_projections!$A:$A,0),MATCH(Calculations_forecast!AJ$9,current_projections!$2:$2,0)),"n/a")</f>
        <v>18.600000000000001</v>
      </c>
      <c r="AK12" s="61">
        <f ca="1">IFERROR(INDEX(current_projections!$A:$AEK,MATCH(Calculations_forecast!$B12,current_projections!$A:$A,0),MATCH(Calculations_forecast!AK$9,current_projections!$2:$2,0)),"n/a")</f>
        <v>18.899999999999999</v>
      </c>
      <c r="AL12" s="61">
        <f ca="1">IFERROR(INDEX(current_projections!$A:$AEK,MATCH(Calculations_forecast!$B12,current_projections!$A:$A,0),MATCH(Calculations_forecast!AL$9,current_projections!$2:$2,0)),"n/a")</f>
        <v>19.5</v>
      </c>
      <c r="AM12" s="61">
        <f ca="1">IFERROR(INDEX(current_projections!$A:$AEK,MATCH(Calculations_forecast!$B12,current_projections!$A:$A,0),MATCH(Calculations_forecast!AM$9,current_projections!$2:$2,0)),"n/a")</f>
        <v>20</v>
      </c>
      <c r="AN12" s="61">
        <f ca="1">IFERROR(INDEX(current_projections!$A:$AEK,MATCH(Calculations_forecast!$B12,current_projections!$A:$A,0),MATCH(Calculations_forecast!AN$9,current_projections!$2:$2,0)),"n/a")</f>
        <v>20.8</v>
      </c>
      <c r="AO12" s="61">
        <f ca="1">IFERROR(INDEX(current_projections!$A:$AEK,MATCH(Calculations_forecast!$B12,current_projections!$A:$A,0),MATCH(Calculations_forecast!AO$9,current_projections!$2:$2,0)),"n/a")</f>
        <v>21.1</v>
      </c>
      <c r="AP12" s="61">
        <f ca="1">IFERROR(INDEX(current_projections!$A:$AEK,MATCH(Calculations_forecast!$B12,current_projections!$A:$A,0),MATCH(Calculations_forecast!AP$9,current_projections!$2:$2,0)),"n/a")</f>
        <v>22.4</v>
      </c>
      <c r="AQ12" s="61">
        <f ca="1">IFERROR(INDEX(current_projections!$A:$AEK,MATCH(Calculations_forecast!$B12,current_projections!$A:$A,0),MATCH(Calculations_forecast!AQ$9,current_projections!$2:$2,0)),"n/a")</f>
        <v>23.4</v>
      </c>
      <c r="AR12" s="61">
        <f ca="1">IFERROR(INDEX(current_projections!$A:$AEK,MATCH(Calculations_forecast!$B12,current_projections!$A:$A,0),MATCH(Calculations_forecast!AR$9,current_projections!$2:$2,0)),"n/a")</f>
        <v>22.2</v>
      </c>
      <c r="AS12" s="61">
        <f ca="1">IFERROR(INDEX(current_projections!$A:$AEK,MATCH(Calculations_forecast!$B12,current_projections!$A:$A,0),MATCH(Calculations_forecast!AS$9,current_projections!$2:$2,0)),"n/a")</f>
        <v>24.2</v>
      </c>
      <c r="AT12" s="61">
        <f ca="1">IFERROR(INDEX(current_projections!$A:$AEK,MATCH(Calculations_forecast!$B12,current_projections!$A:$A,0),MATCH(Calculations_forecast!AT$9,current_projections!$2:$2,0)),"n/a")</f>
        <v>25.6</v>
      </c>
      <c r="AU12" s="61">
        <f ca="1">IFERROR(INDEX(current_projections!$A:$AEK,MATCH(Calculations_forecast!$B12,current_projections!$A:$A,0),MATCH(Calculations_forecast!AU$9,current_projections!$2:$2,0)),"n/a")</f>
        <v>26.5</v>
      </c>
      <c r="AV12" s="61">
        <f ca="1">IFERROR(INDEX(current_projections!$A:$AEK,MATCH(Calculations_forecast!$B12,current_projections!$A:$A,0),MATCH(Calculations_forecast!AV$9,current_projections!$2:$2,0)),"n/a")</f>
        <v>28.1</v>
      </c>
      <c r="AW12" s="61">
        <f ca="1">IFERROR(INDEX(current_projections!$A:$AEK,MATCH(Calculations_forecast!$B12,current_projections!$A:$A,0),MATCH(Calculations_forecast!AW$9,current_projections!$2:$2,0)),"n/a")</f>
        <v>28.3</v>
      </c>
      <c r="AX12" s="61">
        <f ca="1">IFERROR(INDEX(current_projections!$A:$AEK,MATCH(Calculations_forecast!$B12,current_projections!$A:$A,0),MATCH(Calculations_forecast!AX$9,current_projections!$2:$2,0)),"n/a")</f>
        <v>28</v>
      </c>
      <c r="AY12" s="61">
        <f ca="1">IFERROR(INDEX(current_projections!$A:$AEK,MATCH(Calculations_forecast!$B12,current_projections!$A:$A,0),MATCH(Calculations_forecast!AY$9,current_projections!$2:$2,0)),"n/a")</f>
        <v>28.8</v>
      </c>
      <c r="AZ12" s="61">
        <f ca="1">IFERROR(INDEX(current_projections!$A:$AEK,MATCH(Calculations_forecast!$B12,current_projections!$A:$A,0),MATCH(Calculations_forecast!AZ$9,current_projections!$2:$2,0)),"n/a")</f>
        <v>30.2</v>
      </c>
      <c r="BA12" s="61">
        <f ca="1">IFERROR(INDEX(current_projections!$A:$AEK,MATCH(Calculations_forecast!$B12,current_projections!$A:$A,0),MATCH(Calculations_forecast!BA$9,current_projections!$2:$2,0)),"n/a")</f>
        <v>30.8</v>
      </c>
      <c r="BB12" s="61">
        <f ca="1">IFERROR(INDEX(current_projections!$A:$AEK,MATCH(Calculations_forecast!$B12,current_projections!$A:$A,0),MATCH(Calculations_forecast!BB$9,current_projections!$2:$2,0)),"n/a")</f>
        <v>30.8</v>
      </c>
      <c r="BC12" s="61">
        <f ca="1">IFERROR(INDEX(current_projections!$A:$AEK,MATCH(Calculations_forecast!$B12,current_projections!$A:$A,0),MATCH(Calculations_forecast!BC$9,current_projections!$2:$2,0)),"n/a")</f>
        <v>33.200000000000003</v>
      </c>
      <c r="BD12" s="61">
        <f ca="1">IFERROR(INDEX(current_projections!$A:$AEK,MATCH(Calculations_forecast!$B12,current_projections!$A:$A,0),MATCH(Calculations_forecast!BD$9,current_projections!$2:$2,0)),"n/a")</f>
        <v>33.4</v>
      </c>
      <c r="BE12" s="61">
        <f ca="1">IFERROR(INDEX(current_projections!$A:$AEK,MATCH(Calculations_forecast!$B12,current_projections!$A:$A,0),MATCH(Calculations_forecast!BE$9,current_projections!$2:$2,0)),"n/a")</f>
        <v>34</v>
      </c>
      <c r="BF12" s="61">
        <f ca="1">IFERROR(INDEX(current_projections!$A:$AEK,MATCH(Calculations_forecast!$B12,current_projections!$A:$A,0),MATCH(Calculations_forecast!BF$9,current_projections!$2:$2,0)),"n/a")</f>
        <v>34.9</v>
      </c>
      <c r="BG12" s="61">
        <f ca="1">IFERROR(INDEX(current_projections!$A:$AEK,MATCH(Calculations_forecast!$B12,current_projections!$A:$A,0),MATCH(Calculations_forecast!BG$9,current_projections!$2:$2,0)),"n/a")</f>
        <v>35.700000000000003</v>
      </c>
      <c r="BH12" s="61">
        <f ca="1">IFERROR(INDEX(current_projections!$A:$AEK,MATCH(Calculations_forecast!$B12,current_projections!$A:$A,0),MATCH(Calculations_forecast!BH$9,current_projections!$2:$2,0)),"n/a")</f>
        <v>36.200000000000003</v>
      </c>
      <c r="BI12" s="61">
        <f ca="1">IFERROR(INDEX(current_projections!$A:$AEK,MATCH(Calculations_forecast!$B12,current_projections!$A:$A,0),MATCH(Calculations_forecast!BI$9,current_projections!$2:$2,0)),"n/a")</f>
        <v>36.799999999999997</v>
      </c>
      <c r="BJ12" s="61">
        <f ca="1">IFERROR(INDEX(current_projections!$A:$AEK,MATCH(Calculations_forecast!$B12,current_projections!$A:$A,0),MATCH(Calculations_forecast!BJ$9,current_projections!$2:$2,0)),"n/a")</f>
        <v>37.6</v>
      </c>
      <c r="BK12" s="61">
        <f ca="1">IFERROR(INDEX(current_projections!$A:$AEK,MATCH(Calculations_forecast!$B12,current_projections!$A:$A,0),MATCH(Calculations_forecast!BK$9,current_projections!$2:$2,0)),"n/a")</f>
        <v>38.4</v>
      </c>
      <c r="BL12" s="61">
        <f ca="1">IFERROR(INDEX(current_projections!$A:$AEK,MATCH(Calculations_forecast!$B12,current_projections!$A:$A,0),MATCH(Calculations_forecast!BL$9,current_projections!$2:$2,0)),"n/a")</f>
        <v>39.200000000000003</v>
      </c>
      <c r="BM12" s="61">
        <f ca="1">IFERROR(INDEX(current_projections!$A:$AEK,MATCH(Calculations_forecast!$B12,current_projections!$A:$A,0),MATCH(Calculations_forecast!BM$9,current_projections!$2:$2,0)),"n/a")</f>
        <v>40.1</v>
      </c>
      <c r="BN12" s="61">
        <f ca="1">IFERROR(INDEX(current_projections!$A:$AEK,MATCH(Calculations_forecast!$B12,current_projections!$A:$A,0),MATCH(Calculations_forecast!BN$9,current_projections!$2:$2,0)),"n/a")</f>
        <v>41.1</v>
      </c>
      <c r="BO12" s="61">
        <f ca="1">IFERROR(INDEX(current_projections!$A:$AEK,MATCH(Calculations_forecast!$B12,current_projections!$A:$A,0),MATCH(Calculations_forecast!BO$9,current_projections!$2:$2,0)),"n/a")</f>
        <v>42.1</v>
      </c>
      <c r="BP12" s="61">
        <f ca="1">IFERROR(INDEX(current_projections!$A:$AEK,MATCH(Calculations_forecast!$B12,current_projections!$A:$A,0),MATCH(Calculations_forecast!BP$9,current_projections!$2:$2,0)),"n/a")</f>
        <v>43.1</v>
      </c>
      <c r="BQ12" s="61">
        <f ca="1">IFERROR(INDEX(current_projections!$A:$AEK,MATCH(Calculations_forecast!$B12,current_projections!$A:$A,0),MATCH(Calculations_forecast!BQ$9,current_projections!$2:$2,0)),"n/a")</f>
        <v>44.1</v>
      </c>
      <c r="BR12" s="61">
        <f ca="1">IFERROR(INDEX(current_projections!$A:$AEK,MATCH(Calculations_forecast!$B12,current_projections!$A:$A,0),MATCH(Calculations_forecast!BR$9,current_projections!$2:$2,0)),"n/a")</f>
        <v>45.2</v>
      </c>
      <c r="BS12" s="61">
        <f ca="1">IFERROR(INDEX(current_projections!$A:$AEK,MATCH(Calculations_forecast!$B12,current_projections!$A:$A,0),MATCH(Calculations_forecast!BS$9,current_projections!$2:$2,0)),"n/a")</f>
        <v>46.2</v>
      </c>
      <c r="BT12" s="61">
        <f ca="1">IFERROR(INDEX(current_projections!$A:$AEK,MATCH(Calculations_forecast!$B12,current_projections!$A:$A,0),MATCH(Calculations_forecast!BT$9,current_projections!$2:$2,0)),"n/a")</f>
        <v>47.3</v>
      </c>
      <c r="BU12" s="61">
        <f ca="1">IFERROR(INDEX(current_projections!$A:$AEK,MATCH(Calculations_forecast!$B12,current_projections!$A:$A,0),MATCH(Calculations_forecast!BU$9,current_projections!$2:$2,0)),"n/a")</f>
        <v>48.4</v>
      </c>
      <c r="BV12" s="61">
        <f ca="1">IFERROR(INDEX(current_projections!$A:$AEK,MATCH(Calculations_forecast!$B12,current_projections!$A:$A,0),MATCH(Calculations_forecast!BV$9,current_projections!$2:$2,0)),"n/a")</f>
        <v>49.4</v>
      </c>
      <c r="BW12" s="61">
        <f ca="1">IFERROR(INDEX(current_projections!$A:$AEK,MATCH(Calculations_forecast!$B12,current_projections!$A:$A,0),MATCH(Calculations_forecast!BW$9,current_projections!$2:$2,0)),"n/a")</f>
        <v>50.9</v>
      </c>
      <c r="BX12" s="61">
        <f ca="1">IFERROR(INDEX(current_projections!$A:$AEK,MATCH(Calculations_forecast!$B12,current_projections!$A:$A,0),MATCH(Calculations_forecast!BX$9,current_projections!$2:$2,0)),"n/a")</f>
        <v>52.2</v>
      </c>
      <c r="BY12" s="61">
        <f ca="1">IFERROR(INDEX(current_projections!$A:$AEK,MATCH(Calculations_forecast!$B12,current_projections!$A:$A,0),MATCH(Calculations_forecast!BY$9,current_projections!$2:$2,0)),"n/a")</f>
        <v>53.7</v>
      </c>
      <c r="BZ12" s="61">
        <f ca="1">IFERROR(INDEX(current_projections!$A:$AEK,MATCH(Calculations_forecast!$B12,current_projections!$A:$A,0),MATCH(Calculations_forecast!BZ$9,current_projections!$2:$2,0)),"n/a")</f>
        <v>55.4</v>
      </c>
      <c r="CA12" s="61">
        <f ca="1">IFERROR(INDEX(current_projections!$A:$AEK,MATCH(Calculations_forecast!$B12,current_projections!$A:$A,0),MATCH(Calculations_forecast!CA$9,current_projections!$2:$2,0)),"n/a")</f>
        <v>57.4</v>
      </c>
      <c r="CB12" s="61">
        <f ca="1">IFERROR(INDEX(current_projections!$A:$AEK,MATCH(Calculations_forecast!$B12,current_projections!$A:$A,0),MATCH(Calculations_forecast!CB$9,current_projections!$2:$2,0)),"n/a")</f>
        <v>59.6</v>
      </c>
      <c r="CC12" s="61">
        <f ca="1">IFERROR(INDEX(current_projections!$A:$AEK,MATCH(Calculations_forecast!$B12,current_projections!$A:$A,0),MATCH(Calculations_forecast!CC$9,current_projections!$2:$2,0)),"n/a")</f>
        <v>61.9</v>
      </c>
      <c r="CD12" s="61">
        <f ca="1">IFERROR(INDEX(current_projections!$A:$AEK,MATCH(Calculations_forecast!$B12,current_projections!$A:$A,0),MATCH(Calculations_forecast!CD$9,current_projections!$2:$2,0)),"n/a")</f>
        <v>64.400000000000006</v>
      </c>
      <c r="CE12" s="61">
        <f ca="1">IFERROR(INDEX(current_projections!$A:$AEK,MATCH(Calculations_forecast!$B12,current_projections!$A:$A,0),MATCH(Calculations_forecast!CE$9,current_projections!$2:$2,0)),"n/a")</f>
        <v>66.599999999999994</v>
      </c>
      <c r="CF12" s="61">
        <f ca="1">IFERROR(INDEX(current_projections!$A:$AEK,MATCH(Calculations_forecast!$B12,current_projections!$A:$A,0),MATCH(Calculations_forecast!CF$9,current_projections!$2:$2,0)),"n/a")</f>
        <v>70.3</v>
      </c>
      <c r="CG12" s="61">
        <f ca="1">IFERROR(INDEX(current_projections!$A:$AEK,MATCH(Calculations_forecast!$B12,current_projections!$A:$A,0),MATCH(Calculations_forecast!CG$9,current_projections!$2:$2,0)),"n/a")</f>
        <v>74.900000000000006</v>
      </c>
      <c r="CH12" s="61">
        <f ca="1">IFERROR(INDEX(current_projections!$A:$AEK,MATCH(Calculations_forecast!$B12,current_projections!$A:$A,0),MATCH(Calculations_forecast!CH$9,current_projections!$2:$2,0)),"n/a")</f>
        <v>80.7</v>
      </c>
      <c r="CI12" s="61">
        <f ca="1">IFERROR(INDEX(current_projections!$A:$AEK,MATCH(Calculations_forecast!$B12,current_projections!$A:$A,0),MATCH(Calculations_forecast!CI$9,current_projections!$2:$2,0)),"n/a")</f>
        <v>83.7</v>
      </c>
      <c r="CJ12" s="61">
        <f ca="1">IFERROR(INDEX(current_projections!$A:$AEK,MATCH(Calculations_forecast!$B12,current_projections!$A:$A,0),MATCH(Calculations_forecast!CJ$9,current_projections!$2:$2,0)),"n/a")</f>
        <v>93.1</v>
      </c>
      <c r="CK12" s="61">
        <f ca="1">IFERROR(INDEX(current_projections!$A:$AEK,MATCH(Calculations_forecast!$B12,current_projections!$A:$A,0),MATCH(Calculations_forecast!CK$9,current_projections!$2:$2,0)),"n/a")</f>
        <v>98.4</v>
      </c>
      <c r="CL12" s="61">
        <f ca="1">IFERROR(INDEX(current_projections!$A:$AEK,MATCH(Calculations_forecast!$B12,current_projections!$A:$A,0),MATCH(Calculations_forecast!CL$9,current_projections!$2:$2,0)),"n/a")</f>
        <v>112.5</v>
      </c>
      <c r="CM12" s="61">
        <f ca="1">IFERROR(INDEX(current_projections!$A:$AEK,MATCH(Calculations_forecast!$B12,current_projections!$A:$A,0),MATCH(Calculations_forecast!CM$9,current_projections!$2:$2,0)),"n/a")</f>
        <v>108.3</v>
      </c>
      <c r="CN12" s="61">
        <f ca="1">IFERROR(INDEX(current_projections!$A:$AEK,MATCH(Calculations_forecast!$B12,current_projections!$A:$A,0),MATCH(Calculations_forecast!CN$9,current_projections!$2:$2,0)),"n/a")</f>
        <v>115.4</v>
      </c>
      <c r="CO12" s="61">
        <f ca="1">IFERROR(INDEX(current_projections!$A:$AEK,MATCH(Calculations_forecast!$B12,current_projections!$A:$A,0),MATCH(Calculations_forecast!CO$9,current_projections!$2:$2,0)),"n/a")</f>
        <v>120.6</v>
      </c>
      <c r="CP12" s="61">
        <f ca="1">IFERROR(INDEX(current_projections!$A:$AEK,MATCH(Calculations_forecast!$B12,current_projections!$A:$A,0),MATCH(Calculations_forecast!CP$9,current_projections!$2:$2,0)),"n/a")</f>
        <v>120.8</v>
      </c>
      <c r="CQ12" s="61">
        <f ca="1">IFERROR(INDEX(current_projections!$A:$AEK,MATCH(Calculations_forecast!$B12,current_projections!$A:$A,0),MATCH(Calculations_forecast!CQ$9,current_projections!$2:$2,0)),"n/a")</f>
        <v>124.4</v>
      </c>
      <c r="CR12" s="61">
        <f ca="1">IFERROR(INDEX(current_projections!$A:$AEK,MATCH(Calculations_forecast!$B12,current_projections!$A:$A,0),MATCH(Calculations_forecast!CR$9,current_projections!$2:$2,0)),"n/a")</f>
        <v>124.8</v>
      </c>
      <c r="CS12" s="61">
        <f ca="1">IFERROR(INDEX(current_projections!$A:$AEK,MATCH(Calculations_forecast!$B12,current_projections!$A:$A,0),MATCH(Calculations_forecast!CS$9,current_projections!$2:$2,0)),"n/a")</f>
        <v>135.19999999999999</v>
      </c>
      <c r="CT12" s="61">
        <f ca="1">IFERROR(INDEX(current_projections!$A:$AEK,MATCH(Calculations_forecast!$B12,current_projections!$A:$A,0),MATCH(Calculations_forecast!CT$9,current_projections!$2:$2,0)),"n/a")</f>
        <v>136</v>
      </c>
      <c r="CU12" s="61">
        <f ca="1">IFERROR(INDEX(current_projections!$A:$AEK,MATCH(Calculations_forecast!$B12,current_projections!$A:$A,0),MATCH(Calculations_forecast!CU$9,current_projections!$2:$2,0)),"n/a")</f>
        <v>136.6</v>
      </c>
      <c r="CV12" s="61">
        <f ca="1">IFERROR(INDEX(current_projections!$A:$AEK,MATCH(Calculations_forecast!$B12,current_projections!$A:$A,0),MATCH(Calculations_forecast!CV$9,current_projections!$2:$2,0)),"n/a")</f>
        <v>137.1</v>
      </c>
      <c r="CW12" s="61">
        <f ca="1">IFERROR(INDEX(current_projections!$A:$AEK,MATCH(Calculations_forecast!$B12,current_projections!$A:$A,0),MATCH(Calculations_forecast!CW$9,current_projections!$2:$2,0)),"n/a")</f>
        <v>136.19999999999999</v>
      </c>
      <c r="CX12" s="61">
        <f ca="1">IFERROR(INDEX(current_projections!$A:$AEK,MATCH(Calculations_forecast!$B12,current_projections!$A:$A,0),MATCH(Calculations_forecast!CX$9,current_projections!$2:$2,0)),"n/a")</f>
        <v>147.80000000000001</v>
      </c>
      <c r="CY12" s="61">
        <f ca="1">IFERROR(INDEX(current_projections!$A:$AEK,MATCH(Calculations_forecast!$B12,current_projections!$A:$A,0),MATCH(Calculations_forecast!CY$9,current_projections!$2:$2,0)),"n/a")</f>
        <v>152.5</v>
      </c>
      <c r="CZ12" s="61">
        <f ca="1">IFERROR(INDEX(current_projections!$A:$AEK,MATCH(Calculations_forecast!$B12,current_projections!$A:$A,0),MATCH(Calculations_forecast!CZ$9,current_projections!$2:$2,0)),"n/a")</f>
        <v>152.5</v>
      </c>
      <c r="DA12" s="61">
        <f ca="1">IFERROR(INDEX(current_projections!$A:$AEK,MATCH(Calculations_forecast!$B12,current_projections!$A:$A,0),MATCH(Calculations_forecast!DA$9,current_projections!$2:$2,0)),"n/a")</f>
        <v>152.69999999999999</v>
      </c>
      <c r="DB12" s="61">
        <f ca="1">IFERROR(INDEX(current_projections!$A:$AEK,MATCH(Calculations_forecast!$B12,current_projections!$A:$A,0),MATCH(Calculations_forecast!DB$9,current_projections!$2:$2,0)),"n/a")</f>
        <v>140.69999999999999</v>
      </c>
      <c r="DC12" s="61">
        <f ca="1">IFERROR(INDEX(current_projections!$A:$AEK,MATCH(Calculations_forecast!$B12,current_projections!$A:$A,0),MATCH(Calculations_forecast!DC$9,current_projections!$2:$2,0)),"n/a")</f>
        <v>151.30000000000001</v>
      </c>
      <c r="DD12" s="61">
        <f ca="1">IFERROR(INDEX(current_projections!$A:$AEK,MATCH(Calculations_forecast!$B12,current_projections!$A:$A,0),MATCH(Calculations_forecast!DD$9,current_projections!$2:$2,0)),"n/a")</f>
        <v>165.8</v>
      </c>
      <c r="DE12" s="61">
        <f ca="1">IFERROR(INDEX(current_projections!$A:$AEK,MATCH(Calculations_forecast!$B12,current_projections!$A:$A,0),MATCH(Calculations_forecast!DE$9,current_projections!$2:$2,0)),"n/a")</f>
        <v>158.80000000000001</v>
      </c>
      <c r="DF12" s="61">
        <f ca="1">IFERROR(INDEX(current_projections!$A:$AEK,MATCH(Calculations_forecast!$B12,current_projections!$A:$A,0),MATCH(Calculations_forecast!DF$9,current_projections!$2:$2,0)),"n/a")</f>
        <v>156.9</v>
      </c>
      <c r="DG12" s="61">
        <f ca="1">IFERROR(INDEX(current_projections!$A:$AEK,MATCH(Calculations_forecast!$B12,current_projections!$A:$A,0),MATCH(Calculations_forecast!DG$9,current_projections!$2:$2,0)),"n/a")</f>
        <v>161.4</v>
      </c>
      <c r="DH12" s="61">
        <f ca="1">IFERROR(INDEX(current_projections!$A:$AEK,MATCH(Calculations_forecast!$B12,current_projections!$A:$A,0),MATCH(Calculations_forecast!DH$9,current_projections!$2:$2,0)),"n/a")</f>
        <v>159.4</v>
      </c>
      <c r="DI12" s="61">
        <f ca="1">IFERROR(INDEX(current_projections!$A:$AEK,MATCH(Calculations_forecast!$B12,current_projections!$A:$A,0),MATCH(Calculations_forecast!DI$9,current_projections!$2:$2,0)),"n/a")</f>
        <v>163.69999999999999</v>
      </c>
      <c r="DJ12" s="61">
        <f ca="1">IFERROR(INDEX(current_projections!$A:$AEK,MATCH(Calculations_forecast!$B12,current_projections!$A:$A,0),MATCH(Calculations_forecast!DJ$9,current_projections!$2:$2,0)),"n/a")</f>
        <v>168</v>
      </c>
      <c r="DK12" s="61">
        <f ca="1">IFERROR(INDEX(current_projections!$A:$AEK,MATCH(Calculations_forecast!$B12,current_projections!$A:$A,0),MATCH(Calculations_forecast!DK$9,current_projections!$2:$2,0)),"n/a")</f>
        <v>167.2</v>
      </c>
      <c r="DL12" s="61">
        <f ca="1">IFERROR(INDEX(current_projections!$A:$AEK,MATCH(Calculations_forecast!$B12,current_projections!$A:$A,0),MATCH(Calculations_forecast!DL$9,current_projections!$2:$2,0)),"n/a")</f>
        <v>170</v>
      </c>
      <c r="DM12" s="61">
        <f ca="1">IFERROR(INDEX(current_projections!$A:$AEK,MATCH(Calculations_forecast!$B12,current_projections!$A:$A,0),MATCH(Calculations_forecast!DM$9,current_projections!$2:$2,0)),"n/a")</f>
        <v>168.1</v>
      </c>
      <c r="DN12" s="61">
        <f ca="1">IFERROR(INDEX(current_projections!$A:$AEK,MATCH(Calculations_forecast!$B12,current_projections!$A:$A,0),MATCH(Calculations_forecast!DN$9,current_projections!$2:$2,0)),"n/a")</f>
        <v>175.4</v>
      </c>
      <c r="DO12" s="61">
        <f ca="1">IFERROR(INDEX(current_projections!$A:$AEK,MATCH(Calculations_forecast!$B12,current_projections!$A:$A,0),MATCH(Calculations_forecast!DO$9,current_projections!$2:$2,0)),"n/a")</f>
        <v>181.1</v>
      </c>
      <c r="DP12" s="61">
        <f ca="1">IFERROR(INDEX(current_projections!$A:$AEK,MATCH(Calculations_forecast!$B12,current_projections!$A:$A,0),MATCH(Calculations_forecast!DP$9,current_projections!$2:$2,0)),"n/a")</f>
        <v>179.1</v>
      </c>
      <c r="DQ12" s="61">
        <f ca="1">IFERROR(INDEX(current_projections!$A:$AEK,MATCH(Calculations_forecast!$B12,current_projections!$A:$A,0),MATCH(Calculations_forecast!DQ$9,current_projections!$2:$2,0)),"n/a")</f>
        <v>186.7</v>
      </c>
      <c r="DR12" s="61">
        <f ca="1">IFERROR(INDEX(current_projections!$A:$AEK,MATCH(Calculations_forecast!$B12,current_projections!$A:$A,0),MATCH(Calculations_forecast!DR$9,current_projections!$2:$2,0)),"n/a")</f>
        <v>191.3</v>
      </c>
      <c r="DS12" s="61">
        <f ca="1">IFERROR(INDEX(current_projections!$A:$AEK,MATCH(Calculations_forecast!$B12,current_projections!$A:$A,0),MATCH(Calculations_forecast!DS$9,current_projections!$2:$2,0)),"n/a")</f>
        <v>190.2</v>
      </c>
      <c r="DT12" s="61">
        <f ca="1">IFERROR(INDEX(current_projections!$A:$AEK,MATCH(Calculations_forecast!$B12,current_projections!$A:$A,0),MATCH(Calculations_forecast!DT$9,current_projections!$2:$2,0)),"n/a")</f>
        <v>198.3</v>
      </c>
      <c r="DU12" s="61">
        <f ca="1">IFERROR(INDEX(current_projections!$A:$AEK,MATCH(Calculations_forecast!$B12,current_projections!$A:$A,0),MATCH(Calculations_forecast!DU$9,current_projections!$2:$2,0)),"n/a")</f>
        <v>204.8</v>
      </c>
      <c r="DV12" s="61">
        <f ca="1">IFERROR(INDEX(current_projections!$A:$AEK,MATCH(Calculations_forecast!$B12,current_projections!$A:$A,0),MATCH(Calculations_forecast!DV$9,current_projections!$2:$2,0)),"n/a")</f>
        <v>204.8</v>
      </c>
      <c r="DW12" s="61">
        <f ca="1">IFERROR(INDEX(current_projections!$A:$AEK,MATCH(Calculations_forecast!$B12,current_projections!$A:$A,0),MATCH(Calculations_forecast!DW$9,current_projections!$2:$2,0)),"n/a")</f>
        <v>215</v>
      </c>
      <c r="DX12" s="61">
        <f ca="1">IFERROR(INDEX(current_projections!$A:$AEK,MATCH(Calculations_forecast!$B12,current_projections!$A:$A,0),MATCH(Calculations_forecast!DX$9,current_projections!$2:$2,0)),"n/a")</f>
        <v>230.1</v>
      </c>
      <c r="DY12" s="61">
        <f ca="1">IFERROR(INDEX(current_projections!$A:$AEK,MATCH(Calculations_forecast!$B12,current_projections!$A:$A,0),MATCH(Calculations_forecast!DY$9,current_projections!$2:$2,0)),"n/a")</f>
        <v>217.4</v>
      </c>
      <c r="DZ12" s="61">
        <f ca="1">IFERROR(INDEX(current_projections!$A:$AEK,MATCH(Calculations_forecast!$B12,current_projections!$A:$A,0),MATCH(Calculations_forecast!DZ$9,current_projections!$2:$2,0)),"n/a")</f>
        <v>246.5</v>
      </c>
      <c r="EA12" s="61">
        <f ca="1">IFERROR(INDEX(current_projections!$A:$AEK,MATCH(Calculations_forecast!$B12,current_projections!$A:$A,0),MATCH(Calculations_forecast!EA$9,current_projections!$2:$2,0)),"n/a")</f>
        <v>244.9</v>
      </c>
      <c r="EB12" s="61">
        <f ca="1">IFERROR(INDEX(current_projections!$A:$AEK,MATCH(Calculations_forecast!$B12,current_projections!$A:$A,0),MATCH(Calculations_forecast!EB$9,current_projections!$2:$2,0)),"n/a")</f>
        <v>243.8</v>
      </c>
      <c r="EC12" s="61">
        <f ca="1">IFERROR(INDEX(current_projections!$A:$AEK,MATCH(Calculations_forecast!$B12,current_projections!$A:$A,0),MATCH(Calculations_forecast!EC$9,current_projections!$2:$2,0)),"n/a")</f>
        <v>251.1</v>
      </c>
      <c r="ED12" s="61">
        <f ca="1">IFERROR(INDEX(current_projections!$A:$AEK,MATCH(Calculations_forecast!$B12,current_projections!$A:$A,0),MATCH(Calculations_forecast!ED$9,current_projections!$2:$2,0)),"n/a")</f>
        <v>260.3</v>
      </c>
      <c r="EE12" s="61">
        <f ca="1">IFERROR(INDEX(current_projections!$A:$AEK,MATCH(Calculations_forecast!$B12,current_projections!$A:$A,0),MATCH(Calculations_forecast!EE$9,current_projections!$2:$2,0)),"n/a")</f>
        <v>260.7</v>
      </c>
      <c r="EF12" s="61">
        <f ca="1">IFERROR(INDEX(current_projections!$A:$AEK,MATCH(Calculations_forecast!$B12,current_projections!$A:$A,0),MATCH(Calculations_forecast!EF$9,current_projections!$2:$2,0)),"n/a")</f>
        <v>260.10000000000002</v>
      </c>
      <c r="EG12" s="61">
        <f ca="1">IFERROR(INDEX(current_projections!$A:$AEK,MATCH(Calculations_forecast!$B12,current_projections!$A:$A,0),MATCH(Calculations_forecast!EG$9,current_projections!$2:$2,0)),"n/a")</f>
        <v>271.7</v>
      </c>
      <c r="EH12" s="61">
        <f ca="1">IFERROR(INDEX(current_projections!$A:$AEK,MATCH(Calculations_forecast!$B12,current_projections!$A:$A,0),MATCH(Calculations_forecast!EH$9,current_projections!$2:$2,0)),"n/a")</f>
        <v>265.7</v>
      </c>
      <c r="EI12" s="61">
        <f ca="1">IFERROR(INDEX(current_projections!$A:$AEK,MATCH(Calculations_forecast!$B12,current_projections!$A:$A,0),MATCH(Calculations_forecast!EI$9,current_projections!$2:$2,0)),"n/a")</f>
        <v>283.39999999999998</v>
      </c>
      <c r="EJ12" s="61">
        <f ca="1">IFERROR(INDEX(current_projections!$A:$AEK,MATCH(Calculations_forecast!$B12,current_projections!$A:$A,0),MATCH(Calculations_forecast!EJ$9,current_projections!$2:$2,0)),"n/a")</f>
        <v>293</v>
      </c>
      <c r="EK12" s="61">
        <f ca="1">IFERROR(INDEX(current_projections!$A:$AEK,MATCH(Calculations_forecast!$B12,current_projections!$A:$A,0),MATCH(Calculations_forecast!EK$9,current_projections!$2:$2,0)),"n/a")</f>
        <v>288.3</v>
      </c>
      <c r="EL12" s="61">
        <f ca="1">IFERROR(INDEX(current_projections!$A:$AEK,MATCH(Calculations_forecast!$B12,current_projections!$A:$A,0),MATCH(Calculations_forecast!EL$9,current_projections!$2:$2,0)),"n/a")</f>
        <v>294.5</v>
      </c>
      <c r="EM12" s="61">
        <f ca="1">IFERROR(INDEX(current_projections!$A:$AEK,MATCH(Calculations_forecast!$B12,current_projections!$A:$A,0),MATCH(Calculations_forecast!EM$9,current_projections!$2:$2,0)),"n/a")</f>
        <v>301.3</v>
      </c>
      <c r="EN12" s="61">
        <f ca="1">IFERROR(INDEX(current_projections!$A:$AEK,MATCH(Calculations_forecast!$B12,current_projections!$A:$A,0),MATCH(Calculations_forecast!EN$9,current_projections!$2:$2,0)),"n/a")</f>
        <v>310.8</v>
      </c>
      <c r="EO12" s="61">
        <f ca="1">IFERROR(INDEX(current_projections!$A:$AEK,MATCH(Calculations_forecast!$B12,current_projections!$A:$A,0),MATCH(Calculations_forecast!EO$9,current_projections!$2:$2,0)),"n/a")</f>
        <v>300.10000000000002</v>
      </c>
      <c r="EP12" s="61">
        <f ca="1">IFERROR(INDEX(current_projections!$A:$AEK,MATCH(Calculations_forecast!$B12,current_projections!$A:$A,0),MATCH(Calculations_forecast!EP$9,current_projections!$2:$2,0)),"n/a")</f>
        <v>305.39999999999998</v>
      </c>
      <c r="EQ12" s="61">
        <f ca="1">IFERROR(INDEX(current_projections!$A:$AEK,MATCH(Calculations_forecast!$B12,current_projections!$A:$A,0),MATCH(Calculations_forecast!EQ$9,current_projections!$2:$2,0)),"n/a")</f>
        <v>291.3</v>
      </c>
      <c r="ER12" s="61">
        <f ca="1">IFERROR(INDEX(current_projections!$A:$AEK,MATCH(Calculations_forecast!$B12,current_projections!$A:$A,0),MATCH(Calculations_forecast!ER$9,current_projections!$2:$2,0)),"n/a")</f>
        <v>294.89999999999998</v>
      </c>
      <c r="ES12" s="61">
        <f ca="1">IFERROR(INDEX(current_projections!$A:$AEK,MATCH(Calculations_forecast!$B12,current_projections!$A:$A,0),MATCH(Calculations_forecast!ES$9,current_projections!$2:$2,0)),"n/a")</f>
        <v>308.7</v>
      </c>
      <c r="ET12" s="61">
        <f ca="1">IFERROR(INDEX(current_projections!$A:$AEK,MATCH(Calculations_forecast!$B12,current_projections!$A:$A,0),MATCH(Calculations_forecast!ET$9,current_projections!$2:$2,0)),"n/a")</f>
        <v>301.39999999999998</v>
      </c>
      <c r="EU12" s="61">
        <f ca="1">IFERROR(INDEX(current_projections!$A:$AEK,MATCH(Calculations_forecast!$B12,current_projections!$A:$A,0),MATCH(Calculations_forecast!EU$9,current_projections!$2:$2,0)),"n/a")</f>
        <v>332.5</v>
      </c>
      <c r="EV12" s="61">
        <f ca="1">IFERROR(INDEX(current_projections!$A:$AEK,MATCH(Calculations_forecast!$B12,current_projections!$A:$A,0),MATCH(Calculations_forecast!EV$9,current_projections!$2:$2,0)),"n/a")</f>
        <v>314.7</v>
      </c>
      <c r="EW12" s="61">
        <f ca="1">IFERROR(INDEX(current_projections!$A:$AEK,MATCH(Calculations_forecast!$B12,current_projections!$A:$A,0),MATCH(Calculations_forecast!EW$9,current_projections!$2:$2,0)),"n/a")</f>
        <v>319.60000000000002</v>
      </c>
      <c r="EX12" s="61">
        <f ca="1">IFERROR(INDEX(current_projections!$A:$AEK,MATCH(Calculations_forecast!$B12,current_projections!$A:$A,0),MATCH(Calculations_forecast!EX$9,current_projections!$2:$2,0)),"n/a")</f>
        <v>329.9</v>
      </c>
      <c r="EY12" s="61">
        <f ca="1">IFERROR(INDEX(current_projections!$A:$AEK,MATCH(Calculations_forecast!$B12,current_projections!$A:$A,0),MATCH(Calculations_forecast!EY$9,current_projections!$2:$2,0)),"n/a")</f>
        <v>331.6</v>
      </c>
      <c r="EZ12" s="61">
        <f ca="1">IFERROR(INDEX(current_projections!$A:$AEK,MATCH(Calculations_forecast!$B12,current_projections!$A:$A,0),MATCH(Calculations_forecast!EZ$9,current_projections!$2:$2,0)),"n/a")</f>
        <v>339.2</v>
      </c>
      <c r="FA12" s="61">
        <f ca="1">IFERROR(INDEX(current_projections!$A:$AEK,MATCH(Calculations_forecast!$B12,current_projections!$A:$A,0),MATCH(Calculations_forecast!FA$9,current_projections!$2:$2,0)),"n/a")</f>
        <v>340.8</v>
      </c>
      <c r="FB12" s="61">
        <f ca="1">IFERROR(INDEX(current_projections!$A:$AEK,MATCH(Calculations_forecast!$B12,current_projections!$A:$A,0),MATCH(Calculations_forecast!FB$9,current_projections!$2:$2,0)),"n/a")</f>
        <v>341.8</v>
      </c>
      <c r="FC12" s="61">
        <f ca="1">IFERROR(INDEX(current_projections!$A:$AEK,MATCH(Calculations_forecast!$B12,current_projections!$A:$A,0),MATCH(Calculations_forecast!FC$9,current_projections!$2:$2,0)),"n/a")</f>
        <v>358.4</v>
      </c>
      <c r="FD12" s="61">
        <f ca="1">IFERROR(INDEX(current_projections!$A:$AEK,MATCH(Calculations_forecast!$B12,current_projections!$A:$A,0),MATCH(Calculations_forecast!FD$9,current_projections!$2:$2,0)),"n/a")</f>
        <v>368.9</v>
      </c>
      <c r="FE12" s="61">
        <f ca="1">IFERROR(INDEX(current_projections!$A:$AEK,MATCH(Calculations_forecast!$B12,current_projections!$A:$A,0),MATCH(Calculations_forecast!FE$9,current_projections!$2:$2,0)),"n/a")</f>
        <v>378.2</v>
      </c>
      <c r="FF12" s="61">
        <f ca="1">IFERROR(INDEX(current_projections!$A:$AEK,MATCH(Calculations_forecast!$B12,current_projections!$A:$A,0),MATCH(Calculations_forecast!FF$9,current_projections!$2:$2,0)),"n/a")</f>
        <v>372.8</v>
      </c>
      <c r="FG12" s="61">
        <f ca="1">IFERROR(INDEX(current_projections!$A:$AEK,MATCH(Calculations_forecast!$B12,current_projections!$A:$A,0),MATCH(Calculations_forecast!FG$9,current_projections!$2:$2,0)),"n/a")</f>
        <v>382.1</v>
      </c>
      <c r="FH12" s="61">
        <f ca="1">IFERROR(INDEX(current_projections!$A:$AEK,MATCH(Calculations_forecast!$B12,current_projections!$A:$A,0),MATCH(Calculations_forecast!FH$9,current_projections!$2:$2,0)),"n/a")</f>
        <v>385.7</v>
      </c>
      <c r="FI12" s="61">
        <f ca="1">IFERROR(INDEX(current_projections!$A:$AEK,MATCH(Calculations_forecast!$B12,current_projections!$A:$A,0),MATCH(Calculations_forecast!FI$9,current_projections!$2:$2,0)),"n/a")</f>
        <v>405.6</v>
      </c>
      <c r="FJ12" s="61">
        <f ca="1">IFERROR(INDEX(current_projections!$A:$AEK,MATCH(Calculations_forecast!$B12,current_projections!$A:$A,0),MATCH(Calculations_forecast!FJ$9,current_projections!$2:$2,0)),"n/a")</f>
        <v>414.1</v>
      </c>
      <c r="FK12" s="61">
        <f ca="1">IFERROR(INDEX(current_projections!$A:$AEK,MATCH(Calculations_forecast!$B12,current_projections!$A:$A,0),MATCH(Calculations_forecast!FK$9,current_projections!$2:$2,0)),"n/a")</f>
        <v>418.8</v>
      </c>
      <c r="FL12" s="61">
        <f ca="1">IFERROR(INDEX(current_projections!$A:$AEK,MATCH(Calculations_forecast!$B12,current_projections!$A:$A,0),MATCH(Calculations_forecast!FL$9,current_projections!$2:$2,0)),"n/a")</f>
        <v>409.7</v>
      </c>
      <c r="FM12" s="61">
        <f ca="1">IFERROR(INDEX(current_projections!$A:$AEK,MATCH(Calculations_forecast!$B12,current_projections!$A:$A,0),MATCH(Calculations_forecast!FM$9,current_projections!$2:$2,0)),"n/a")</f>
        <v>396.4</v>
      </c>
      <c r="FN12" s="61">
        <f ca="1">IFERROR(INDEX(current_projections!$A:$AEK,MATCH(Calculations_forecast!$B12,current_projections!$A:$A,0),MATCH(Calculations_forecast!FN$9,current_projections!$2:$2,0)),"n/a")</f>
        <v>399.3</v>
      </c>
      <c r="FO12" s="61">
        <f ca="1">IFERROR(INDEX(current_projections!$A:$AEK,MATCH(Calculations_forecast!$B12,current_projections!$A:$A,0),MATCH(Calculations_forecast!FO$9,current_projections!$2:$2,0)),"n/a")</f>
        <v>400.6</v>
      </c>
      <c r="FP12" s="61">
        <f ca="1">IFERROR(INDEX(current_projections!$A:$AEK,MATCH(Calculations_forecast!$B12,current_projections!$A:$A,0),MATCH(Calculations_forecast!FP$9,current_projections!$2:$2,0)),"n/a")</f>
        <v>421.7</v>
      </c>
      <c r="FQ12" s="61">
        <f ca="1">IFERROR(INDEX(current_projections!$A:$AEK,MATCH(Calculations_forecast!$B12,current_projections!$A:$A,0),MATCH(Calculations_forecast!FQ$9,current_projections!$2:$2,0)),"n/a")</f>
        <v>419</v>
      </c>
      <c r="FR12" s="61">
        <f ca="1">IFERROR(INDEX(current_projections!$A:$AEK,MATCH(Calculations_forecast!$B12,current_projections!$A:$A,0),MATCH(Calculations_forecast!FR$9,current_projections!$2:$2,0)),"n/a")</f>
        <v>428.9</v>
      </c>
      <c r="FS12" s="61">
        <f ca="1">IFERROR(INDEX(current_projections!$A:$AEK,MATCH(Calculations_forecast!$B12,current_projections!$A:$A,0),MATCH(Calculations_forecast!FS$9,current_projections!$2:$2,0)),"n/a")</f>
        <v>424.8</v>
      </c>
      <c r="FT12" s="61">
        <f ca="1">IFERROR(INDEX(current_projections!$A:$AEK,MATCH(Calculations_forecast!$B12,current_projections!$A:$A,0),MATCH(Calculations_forecast!FT$9,current_projections!$2:$2,0)),"n/a")</f>
        <v>438.4</v>
      </c>
      <c r="FU12" s="61">
        <f ca="1">IFERROR(INDEX(current_projections!$A:$AEK,MATCH(Calculations_forecast!$B12,current_projections!$A:$A,0),MATCH(Calculations_forecast!FU$9,current_projections!$2:$2,0)),"n/a")</f>
        <v>448.2</v>
      </c>
      <c r="FV12" s="61">
        <f ca="1">IFERROR(INDEX(current_projections!$A:$AEK,MATCH(Calculations_forecast!$B12,current_projections!$A:$A,0),MATCH(Calculations_forecast!FV$9,current_projections!$2:$2,0)),"n/a")</f>
        <v>448.6</v>
      </c>
      <c r="FW12" s="61">
        <f ca="1">IFERROR(INDEX(current_projections!$A:$AEK,MATCH(Calculations_forecast!$B12,current_projections!$A:$A,0),MATCH(Calculations_forecast!FW$9,current_projections!$2:$2,0)),"n/a")</f>
        <v>459.4</v>
      </c>
      <c r="FX12" s="61">
        <f ca="1">IFERROR(INDEX(current_projections!$A:$AEK,MATCH(Calculations_forecast!$B12,current_projections!$A:$A,0),MATCH(Calculations_forecast!FX$9,current_projections!$2:$2,0)),"n/a")</f>
        <v>481.5</v>
      </c>
      <c r="FY12" s="61">
        <f ca="1">IFERROR(INDEX(current_projections!$A:$AEK,MATCH(Calculations_forecast!$B12,current_projections!$A:$A,0),MATCH(Calculations_forecast!FY$9,current_projections!$2:$2,0)),"n/a")</f>
        <v>507.3</v>
      </c>
      <c r="FZ12" s="61">
        <f ca="1">IFERROR(INDEX(current_projections!$A:$AEK,MATCH(Calculations_forecast!$B12,current_projections!$A:$A,0),MATCH(Calculations_forecast!FZ$9,current_projections!$2:$2,0)),"n/a")</f>
        <v>515.5</v>
      </c>
      <c r="GA12" s="61">
        <f ca="1">IFERROR(INDEX(current_projections!$A:$AEK,MATCH(Calculations_forecast!$B12,current_projections!$A:$A,0),MATCH(Calculations_forecast!GA$9,current_projections!$2:$2,0)),"n/a")</f>
        <v>523.70000000000005</v>
      </c>
      <c r="GB12" s="61">
        <f ca="1">IFERROR(INDEX(current_projections!$A:$AEK,MATCH(Calculations_forecast!$B12,current_projections!$A:$A,0),MATCH(Calculations_forecast!GB$9,current_projections!$2:$2,0)),"n/a")</f>
        <v>538</v>
      </c>
      <c r="GC12" s="61">
        <f ca="1">IFERROR(INDEX(current_projections!$A:$AEK,MATCH(Calculations_forecast!$B12,current_projections!$A:$A,0),MATCH(Calculations_forecast!GC$9,current_projections!$2:$2,0)),"n/a")</f>
        <v>540.5</v>
      </c>
      <c r="GD12" s="61">
        <f ca="1">IFERROR(INDEX(current_projections!$A:$AEK,MATCH(Calculations_forecast!$B12,current_projections!$A:$A,0),MATCH(Calculations_forecast!GD$9,current_projections!$2:$2,0)),"n/a")</f>
        <v>541.70000000000005</v>
      </c>
      <c r="GE12" s="61">
        <f ca="1">IFERROR(INDEX(current_projections!$A:$AEK,MATCH(Calculations_forecast!$B12,current_projections!$A:$A,0),MATCH(Calculations_forecast!GE$9,current_projections!$2:$2,0)),"n/a")</f>
        <v>550.20000000000005</v>
      </c>
      <c r="GF12" s="61">
        <f ca="1">IFERROR(INDEX(current_projections!$A:$AEK,MATCH(Calculations_forecast!$B12,current_projections!$A:$A,0),MATCH(Calculations_forecast!GF$9,current_projections!$2:$2,0)),"n/a")</f>
        <v>558.6</v>
      </c>
      <c r="GG12" s="61">
        <f ca="1">IFERROR(INDEX(current_projections!$A:$AEK,MATCH(Calculations_forecast!$B12,current_projections!$A:$A,0),MATCH(Calculations_forecast!GG$9,current_projections!$2:$2,0)),"n/a")</f>
        <v>566.5</v>
      </c>
      <c r="GH12" s="61">
        <f ca="1">IFERROR(INDEX(current_projections!$A:$AEK,MATCH(Calculations_forecast!$B12,current_projections!$A:$A,0),MATCH(Calculations_forecast!GH$9,current_projections!$2:$2,0)),"n/a")</f>
        <v>575.79999999999995</v>
      </c>
      <c r="GI12" s="61">
        <f ca="1">IFERROR(INDEX(current_projections!$A:$AEK,MATCH(Calculations_forecast!$B12,current_projections!$A:$A,0),MATCH(Calculations_forecast!GI$9,current_projections!$2:$2,0)),"n/a")</f>
        <v>573.6</v>
      </c>
      <c r="GJ12" s="61">
        <f ca="1">IFERROR(INDEX(current_projections!$A:$AEK,MATCH(Calculations_forecast!$B12,current_projections!$A:$A,0),MATCH(Calculations_forecast!GJ$9,current_projections!$2:$2,0)),"n/a")</f>
        <v>569.29999999999995</v>
      </c>
      <c r="GK12" s="61">
        <f ca="1">IFERROR(INDEX(current_projections!$A:$AEK,MATCH(Calculations_forecast!$B12,current_projections!$A:$A,0),MATCH(Calculations_forecast!GK$9,current_projections!$2:$2,0)),"n/a")</f>
        <v>583.6</v>
      </c>
      <c r="GL12" s="61">
        <f ca="1">IFERROR(INDEX(current_projections!$A:$AEK,MATCH(Calculations_forecast!$B12,current_projections!$A:$A,0),MATCH(Calculations_forecast!GL$9,current_projections!$2:$2,0)),"n/a")</f>
        <v>583.20000000000005</v>
      </c>
      <c r="GM12" s="61">
        <f ca="1">IFERROR(INDEX(current_projections!$A:$AEK,MATCH(Calculations_forecast!$B12,current_projections!$A:$A,0),MATCH(Calculations_forecast!GM$9,current_projections!$2:$2,0)),"n/a")</f>
        <v>590.29999999999995</v>
      </c>
      <c r="GN12" s="61">
        <f ca="1">IFERROR(INDEX(current_projections!$A:$AEK,MATCH(Calculations_forecast!$B12,current_projections!$A:$A,0),MATCH(Calculations_forecast!GN$9,current_projections!$2:$2,0)),"n/a")</f>
        <v>602.6</v>
      </c>
      <c r="GO12" s="61">
        <f ca="1">IFERROR(INDEX(current_projections!$A:$AEK,MATCH(Calculations_forecast!$B12,current_projections!$A:$A,0),MATCH(Calculations_forecast!GO$9,current_projections!$2:$2,0)),"n/a")</f>
        <v>609.70000000000005</v>
      </c>
      <c r="GP12" s="61">
        <f ca="1">IFERROR(INDEX(current_projections!$A:$AEK,MATCH(Calculations_forecast!$B12,current_projections!$A:$A,0),MATCH(Calculations_forecast!GP$9,current_projections!$2:$2,0)),"n/a")</f>
        <v>613.17905317042187</v>
      </c>
      <c r="GQ12" s="61">
        <f ca="1">IFERROR(INDEX(current_projections!$A:$AEK,MATCH(Calculations_forecast!$B12,current_projections!$A:$A,0),MATCH(Calculations_forecast!GQ$9,current_projections!$2:$2,0)),"n/a")</f>
        <v>620.42590816390407</v>
      </c>
      <c r="GR12" s="61">
        <f ca="1">IFERROR(INDEX(current_projections!$A:$AEK,MATCH(Calculations_forecast!$B12,current_projections!$A:$A,0),MATCH(Calculations_forecast!GR$9,current_projections!$2:$2,0)),"n/a")</f>
        <v>627.75841009366854</v>
      </c>
      <c r="GS12" s="61">
        <f ca="1">IFERROR(INDEX(current_projections!$A:$AEK,MATCH(Calculations_forecast!$B12,current_projections!$A:$A,0),MATCH(Calculations_forecast!GS$9,current_projections!$2:$2,0)),"n/a")</f>
        <v>635.17757117780184</v>
      </c>
      <c r="GT12" s="61">
        <f ca="1">IFERROR(INDEX(current_projections!$A:$AEK,MATCH(Calculations_forecast!$B12,current_projections!$A:$A,0),MATCH(Calculations_forecast!GT$9,current_projections!$2:$2,0)),"n/a")</f>
        <v>642.68441559728728</v>
      </c>
      <c r="GU12" s="61">
        <f ca="1">IFERROR(INDEX(current_projections!$A:$AEK,MATCH(Calculations_forecast!$B12,current_projections!$A:$A,0),MATCH(Calculations_forecast!GU$9,current_projections!$2:$2,0)),"n/a")</f>
        <v>648.89066430166622</v>
      </c>
      <c r="GV12" s="61">
        <f ca="1">IFERROR(INDEX(current_projections!$A:$AEK,MATCH(Calculations_forecast!$B12,current_projections!$A:$A,0),MATCH(Calculations_forecast!GV$9,current_projections!$2:$2,0)),"n/a")</f>
        <v>655.15684525591121</v>
      </c>
      <c r="GW12" s="61">
        <f ca="1">IFERROR(INDEX(current_projections!$A:$AEK,MATCH(Calculations_forecast!$B12,current_projections!$A:$A,0),MATCH(Calculations_forecast!GW$9,current_projections!$2:$2,0)),"n/a")</f>
        <v>661.48353721133321</v>
      </c>
      <c r="GX12" s="61">
        <f ca="1">IFERROR(INDEX(current_projections!$A:$AEK,MATCH(Calculations_forecast!$B12,current_projections!$A:$A,0),MATCH(Calculations_forecast!GX$9,current_projections!$2:$2,0)),"n/a")</f>
        <v>667.87132450810543</v>
      </c>
      <c r="GY12" s="61">
        <f ca="1">IFERROR(INDEX(current_projections!$A:$AEK,MATCH(Calculations_forecast!$B12,current_projections!$A:$A,0),MATCH(Calculations_forecast!GY$9,current_projections!$2:$2,0)),"n/a")</f>
        <v>675.79606203934713</v>
      </c>
      <c r="GZ12" s="61">
        <f ca="1">IFERROR(INDEX(current_projections!$A:$AEK,MATCH(Calculations_forecast!$B12,current_projections!$A:$A,0),MATCH(Calculations_forecast!GZ$9,current_projections!$2:$2,0)),"n/a")</f>
        <v>683.81483185290813</v>
      </c>
      <c r="HA12" s="61">
        <f ca="1">IFERROR(INDEX(current_projections!$A:$AEK,MATCH(Calculations_forecast!$B12,current_projections!$A:$A,0),MATCH(Calculations_forecast!HA$9,current_projections!$2:$2,0)),"n/a")</f>
        <v>691.9287497043681</v>
      </c>
      <c r="HB12" s="61">
        <f ca="1">IFERROR(INDEX(current_projections!$A:$AEK,MATCH(Calculations_forecast!$B12,current_projections!$A:$A,0),MATCH(Calculations_forecast!HB$9,current_projections!$2:$2,0)),"n/a")</f>
        <v>700.13894458848881</v>
      </c>
      <c r="HC12" s="61">
        <f ca="1">IFERROR(INDEX(current_projections!$A:$AEK,MATCH(Calculations_forecast!$B12,current_projections!$A:$A,0),MATCH(Calculations_forecast!HC$9,current_projections!$2:$2,0)),"n/a")</f>
        <v>711.34040765559701</v>
      </c>
      <c r="HD12" s="61">
        <f ca="1">IFERROR(INDEX(current_projections!$A:$AEK,MATCH(Calculations_forecast!$B12,current_projections!$A:$A,0),MATCH(Calculations_forecast!HD$9,current_projections!$2:$2,0)),"n/a")</f>
        <v>722.7210819718631</v>
      </c>
      <c r="HE12" s="61">
        <f ca="1">IFERROR(INDEX(current_projections!$A:$AEK,MATCH(Calculations_forecast!$B12,current_projections!$A:$A,0),MATCH(Calculations_forecast!HE$9,current_projections!$2:$2,0)),"n/a")</f>
        <v>734.2838347227281</v>
      </c>
      <c r="HF12" s="61">
        <f ca="1">IFERROR(INDEX(current_projections!$A:$AEK,MATCH(Calculations_forecast!$B12,current_projections!$A:$A,0),MATCH(Calculations_forecast!HF$9,current_projections!$2:$2,0)),"n/a")</f>
        <v>746.03157896548771</v>
      </c>
      <c r="HG12" s="61">
        <f ca="1">IFERROR(INDEX(current_projections!$A:$AEK,MATCH(Calculations_forecast!$B12,current_projections!$A:$A,0),MATCH(Calculations_forecast!HG$9,current_projections!$2:$2,0)),"n/a")</f>
        <v>757.52076588965463</v>
      </c>
      <c r="HH12" s="61">
        <f ca="1">IFERROR(INDEX(current_projections!$A:$AEK,MATCH(Calculations_forecast!$B12,current_projections!$A:$A,0),MATCH(Calculations_forecast!HH$9,current_projections!$2:$2,0)),"n/a")</f>
        <v>769.18689092193961</v>
      </c>
      <c r="HI12" s="61">
        <f ca="1">IFERROR(INDEX(current_projections!$A:$AEK,MATCH(Calculations_forecast!$B12,current_projections!$A:$A,0),MATCH(Calculations_forecast!HI$9,current_projections!$2:$2,0)),"n/a")</f>
        <v>781.03267898050353</v>
      </c>
      <c r="HJ12" s="61">
        <f ca="1">IFERROR(INDEX(current_projections!$A:$AEK,MATCH(Calculations_forecast!$B12,current_projections!$A:$A,0),MATCH(Calculations_forecast!HJ$9,current_projections!$2:$2,0)),"n/a")</f>
        <v>793.06089694834509</v>
      </c>
      <c r="HK12" s="61">
        <f ca="1">IFERROR(INDEX(current_projections!$A:$AEK,MATCH(Calculations_forecast!$B12,current_projections!$A:$A,0),MATCH(Calculations_forecast!HK$9,current_projections!$2:$2,0)),"n/a")</f>
        <v>805.28521766915787</v>
      </c>
      <c r="HL12" s="61">
        <f ca="1">IFERROR(INDEX(current_projections!$A:$AEK,MATCH(Calculations_forecast!$B12,current_projections!$A:$A,0),MATCH(Calculations_forecast!HL$9,current_projections!$2:$2,0)),"n/a")</f>
        <v>817.69796530354097</v>
      </c>
      <c r="HM12" s="61">
        <f ca="1">IFERROR(INDEX(current_projections!$A:$AEK,MATCH(Calculations_forecast!$B12,current_projections!$A:$A,0),MATCH(Calculations_forecast!HM$9,current_projections!$2:$2,0)),"n/a")</f>
        <v>830.30204428296088</v>
      </c>
      <c r="HN12" s="61">
        <f ca="1">IFERROR(INDEX(current_projections!$A:$AEK,MATCH(Calculations_forecast!$B12,current_projections!$A:$A,0),MATCH(Calculations_forecast!HN$9,current_projections!$2:$2,0)),"n/a")</f>
        <v>843.1004038080838</v>
      </c>
      <c r="HO12" s="61">
        <f ca="1">IFERROR(INDEX(current_projections!$A:$AEK,MATCH(Calculations_forecast!$B12,current_projections!$A:$A,0),MATCH(Calculations_forecast!HO$9,current_projections!$2:$2,0)),"n/a")</f>
        <v>855.50071507950145</v>
      </c>
      <c r="HP12" s="61">
        <f ca="1">IFERROR(INDEX(current_projections!$A:$AEK,MATCH(Calculations_forecast!$B12,current_projections!$A:$A,0),MATCH(Calculations_forecast!HP$9,current_projections!$2:$2,0)),"n/a")</f>
        <v>868.08340998984693</v>
      </c>
      <c r="HQ12" s="61">
        <f ca="1">IFERROR(INDEX(current_projections!$A:$AEK,MATCH(Calculations_forecast!$B12,current_projections!$A:$A,0),MATCH(Calculations_forecast!HQ$9,current_projections!$2:$2,0)),"n/a")</f>
        <v>880.85117103563346</v>
      </c>
      <c r="HR12" s="61">
        <f ca="1">IFERROR(INDEX(current_projections!$A:$AEK,MATCH(Calculations_forecast!$B12,current_projections!$A:$A,0),MATCH(Calculations_forecast!HR$9,current_projections!$2:$2,0)),"n/a")</f>
        <v>893.80672016750293</v>
      </c>
      <c r="HS12" s="61">
        <f ca="1">IFERROR(INDEX(current_projections!$A:$AEK,MATCH(Calculations_forecast!$B12,current_projections!$A:$A,0),MATCH(Calculations_forecast!HS$9,current_projections!$2:$2,0)),"n/a")</f>
        <v>906.78099581341439</v>
      </c>
      <c r="HT12" s="61">
        <f ca="1">IFERROR(INDEX(current_projections!$A:$AEK,MATCH(Calculations_forecast!$B12,current_projections!$A:$A,0),MATCH(Calculations_forecast!HT$9,current_projections!$2:$2,0)),"n/a")</f>
        <v>919.94360281188563</v>
      </c>
      <c r="HU12" s="61">
        <f ca="1">IFERROR(INDEX(current_projections!$A:$AEK,MATCH(Calculations_forecast!$B12,current_projections!$A:$A,0),MATCH(Calculations_forecast!HU$9,current_projections!$2:$2,0)),"n/a")</f>
        <v>933.29727493390499</v>
      </c>
      <c r="HV12" s="61">
        <f ca="1">IFERROR(INDEX(current_projections!$A:$AEK,MATCH(Calculations_forecast!$B12,current_projections!$A:$A,0),MATCH(Calculations_forecast!HV$9,current_projections!$2:$2,0)),"n/a")</f>
        <v>946.84478563319942</v>
      </c>
      <c r="HW12" s="61">
        <f ca="1">IFERROR(INDEX(current_projections!$A:$AEK,MATCH(Calculations_forecast!$B12,current_projections!$A:$A,0),MATCH(Calculations_forecast!HW$9,current_projections!$2:$2,0)),"n/a")</f>
        <v>960.43516211048586</v>
      </c>
      <c r="HX12" s="61">
        <f ca="1">IFERROR(INDEX(current_projections!$A:$AEK,MATCH(Calculations_forecast!$B12,current_projections!$A:$A,0),MATCH(Calculations_forecast!HX$9,current_projections!$2:$2,0)),"n/a")</f>
        <v>974.22060575780574</v>
      </c>
      <c r="HY12" s="61">
        <f ca="1">IFERROR(INDEX(current_projections!$A:$AEK,MATCH(Calculations_forecast!$B12,current_projections!$A:$A,0),MATCH(Calculations_forecast!HY$9,current_projections!$2:$2,0)),"n/a")</f>
        <v>988.20391643878963</v>
      </c>
      <c r="HZ12" s="61">
        <f ca="1">IFERROR(INDEX(current_projections!$A:$AEK,MATCH(Calculations_forecast!$B12,current_projections!$A:$A,0),MATCH(Calculations_forecast!HZ$9,current_projections!$2:$2,0)),"n/a")</f>
        <v>1002.3879342044372</v>
      </c>
      <c r="IA12" s="61">
        <f ca="1">IFERROR(INDEX(current_projections!$A:$AEK,MATCH(Calculations_forecast!$B12,current_projections!$A:$A,0),MATCH(Calculations_forecast!IA$9,current_projections!$2:$2,0)),"n/a")</f>
        <v>1016.2622042724096</v>
      </c>
      <c r="IB12" s="61">
        <f ca="1">IFERROR(INDEX(current_projections!$A:$AEK,MATCH(Calculations_forecast!$B12,current_projections!$A:$A,0),MATCH(Calculations_forecast!IB$9,current_projections!$2:$2,0)),"n/a")</f>
        <v>1030.328511139061</v>
      </c>
      <c r="IC12" s="61">
        <f ca="1">IFERROR(INDEX(current_projections!$A:$AEK,MATCH(Calculations_forecast!$B12,current_projections!$A:$A,0),MATCH(Calculations_forecast!IC$9,current_projections!$2:$2,0)),"n/a")</f>
        <v>1044.5895128276145</v>
      </c>
      <c r="ID12" s="61">
        <f ca="1">IFERROR(INDEX(current_projections!$A:$AEK,MATCH(Calculations_forecast!$B12,current_projections!$A:$A,0),MATCH(Calculations_forecast!ID$9,current_projections!$2:$2,0)),"n/a")</f>
        <v>1059.047904151573</v>
      </c>
      <c r="IW12"/>
      <c r="IX12"/>
      <c r="IY12"/>
    </row>
    <row r="13" spans="1:259">
      <c r="A13" s="7" t="s">
        <v>173</v>
      </c>
      <c r="B13" s="8" t="s">
        <v>18</v>
      </c>
      <c r="C13" s="61">
        <f ca="1">IFERROR(INDEX(current_projections!$A:$AEK,MATCH(Calculations_forecast!$B13,current_projections!$A:$A,0),MATCH(Calculations_forecast!C$9,current_projections!$2:$2,0)),"n/a")</f>
        <v>63</v>
      </c>
      <c r="D13" s="61">
        <f ca="1">IFERROR(INDEX(current_projections!$A:$AEK,MATCH(Calculations_forecast!$B13,current_projections!$A:$A,0),MATCH(Calculations_forecast!D$9,current_projections!$2:$2,0)),"n/a")</f>
        <v>73.099999999999994</v>
      </c>
      <c r="E13" s="61">
        <f ca="1">IFERROR(INDEX(current_projections!$A:$AEK,MATCH(Calculations_forecast!$B13,current_projections!$A:$A,0),MATCH(Calculations_forecast!E$9,current_projections!$2:$2,0)),"n/a")</f>
        <v>73.5</v>
      </c>
      <c r="F13" s="61">
        <f ca="1">IFERROR(INDEX(current_projections!$A:$AEK,MATCH(Calculations_forecast!$B13,current_projections!$A:$A,0),MATCH(Calculations_forecast!F$9,current_projections!$2:$2,0)),"n/a")</f>
        <v>77.400000000000006</v>
      </c>
      <c r="G13" s="61">
        <f ca="1">IFERROR(INDEX(current_projections!$A:$AEK,MATCH(Calculations_forecast!$B13,current_projections!$A:$A,0),MATCH(Calculations_forecast!G$9,current_projections!$2:$2,0)),"n/a")</f>
        <v>79.3</v>
      </c>
      <c r="H13" s="61">
        <f ca="1">IFERROR(INDEX(current_projections!$A:$AEK,MATCH(Calculations_forecast!$B13,current_projections!$A:$A,0),MATCH(Calculations_forecast!H$9,current_projections!$2:$2,0)),"n/a")</f>
        <v>86.9</v>
      </c>
      <c r="I13" s="61">
        <f ca="1">IFERROR(INDEX(current_projections!$A:$AEK,MATCH(Calculations_forecast!$B13,current_projections!$A:$A,0),MATCH(Calculations_forecast!I$9,current_projections!$2:$2,0)),"n/a")</f>
        <v>86.9</v>
      </c>
      <c r="J13" s="61">
        <f ca="1">IFERROR(INDEX(current_projections!$A:$AEK,MATCH(Calculations_forecast!$B13,current_projections!$A:$A,0),MATCH(Calculations_forecast!J$9,current_projections!$2:$2,0)),"n/a")</f>
        <v>88.5</v>
      </c>
      <c r="K13" s="61">
        <f ca="1">IFERROR(INDEX(current_projections!$A:$AEK,MATCH(Calculations_forecast!$B13,current_projections!$A:$A,0),MATCH(Calculations_forecast!K$9,current_projections!$2:$2,0)),"n/a")</f>
        <v>91.4</v>
      </c>
      <c r="L13" s="61">
        <f ca="1">IFERROR(INDEX(current_projections!$A:$AEK,MATCH(Calculations_forecast!$B13,current_projections!$A:$A,0),MATCH(Calculations_forecast!L$9,current_projections!$2:$2,0)),"n/a")</f>
        <v>91.9</v>
      </c>
      <c r="M13" s="61">
        <f ca="1">IFERROR(INDEX(current_projections!$A:$AEK,MATCH(Calculations_forecast!$B13,current_projections!$A:$A,0),MATCH(Calculations_forecast!M$9,current_projections!$2:$2,0)),"n/a")</f>
        <v>92.9</v>
      </c>
      <c r="N13" s="61">
        <f ca="1">IFERROR(INDEX(current_projections!$A:$AEK,MATCH(Calculations_forecast!$B13,current_projections!$A:$A,0),MATCH(Calculations_forecast!N$9,current_projections!$2:$2,0)),"n/a")</f>
        <v>103.1</v>
      </c>
      <c r="O13" s="61">
        <f ca="1">IFERROR(INDEX(current_projections!$A:$AEK,MATCH(Calculations_forecast!$B13,current_projections!$A:$A,0),MATCH(Calculations_forecast!O$9,current_projections!$2:$2,0)),"n/a")</f>
        <v>105.4</v>
      </c>
      <c r="P13" s="61">
        <f ca="1">IFERROR(INDEX(current_projections!$A:$AEK,MATCH(Calculations_forecast!$B13,current_projections!$A:$A,0),MATCH(Calculations_forecast!P$9,current_projections!$2:$2,0)),"n/a")</f>
        <v>107.6</v>
      </c>
      <c r="Q13" s="61">
        <f ca="1">IFERROR(INDEX(current_projections!$A:$AEK,MATCH(Calculations_forecast!$B13,current_projections!$A:$A,0),MATCH(Calculations_forecast!Q$9,current_projections!$2:$2,0)),"n/a")</f>
        <v>109.2</v>
      </c>
      <c r="R13" s="61">
        <f ca="1">IFERROR(INDEX(current_projections!$A:$AEK,MATCH(Calculations_forecast!$B13,current_projections!$A:$A,0),MATCH(Calculations_forecast!R$9,current_projections!$2:$2,0)),"n/a")</f>
        <v>112.3</v>
      </c>
      <c r="S13" s="61">
        <f ca="1">IFERROR(INDEX(current_projections!$A:$AEK,MATCH(Calculations_forecast!$B13,current_projections!$A:$A,0),MATCH(Calculations_forecast!S$9,current_projections!$2:$2,0)),"n/a")</f>
        <v>117.5</v>
      </c>
      <c r="T13" s="61">
        <f ca="1">IFERROR(INDEX(current_projections!$A:$AEK,MATCH(Calculations_forecast!$B13,current_projections!$A:$A,0),MATCH(Calculations_forecast!T$9,current_projections!$2:$2,0)),"n/a")</f>
        <v>125.4</v>
      </c>
      <c r="U13" s="61">
        <f ca="1">IFERROR(INDEX(current_projections!$A:$AEK,MATCH(Calculations_forecast!$B13,current_projections!$A:$A,0),MATCH(Calculations_forecast!U$9,current_projections!$2:$2,0)),"n/a")</f>
        <v>132.19999999999999</v>
      </c>
      <c r="V13" s="61">
        <f ca="1">IFERROR(INDEX(current_projections!$A:$AEK,MATCH(Calculations_forecast!$B13,current_projections!$A:$A,0),MATCH(Calculations_forecast!V$9,current_projections!$2:$2,0)),"n/a")</f>
        <v>139.1</v>
      </c>
      <c r="W13" s="61">
        <f ca="1">IFERROR(INDEX(current_projections!$A:$AEK,MATCH(Calculations_forecast!$B13,current_projections!$A:$A,0),MATCH(Calculations_forecast!W$9,current_projections!$2:$2,0)),"n/a")</f>
        <v>149.80000000000001</v>
      </c>
      <c r="X13" s="61">
        <f ca="1">IFERROR(INDEX(current_projections!$A:$AEK,MATCH(Calculations_forecast!$B13,current_projections!$A:$A,0),MATCH(Calculations_forecast!X$9,current_projections!$2:$2,0)),"n/a")</f>
        <v>164.6</v>
      </c>
      <c r="Y13" s="61">
        <f ca="1">IFERROR(INDEX(current_projections!$A:$AEK,MATCH(Calculations_forecast!$B13,current_projections!$A:$A,0),MATCH(Calculations_forecast!Y$9,current_projections!$2:$2,0)),"n/a")</f>
        <v>167.7</v>
      </c>
      <c r="Z13" s="61">
        <f ca="1">IFERROR(INDEX(current_projections!$A:$AEK,MATCH(Calculations_forecast!$B13,current_projections!$A:$A,0),MATCH(Calculations_forecast!Z$9,current_projections!$2:$2,0)),"n/a")</f>
        <v>170.4</v>
      </c>
      <c r="AA13" s="61">
        <f ca="1">IFERROR(INDEX(current_projections!$A:$AEK,MATCH(Calculations_forecast!$B13,current_projections!$A:$A,0),MATCH(Calculations_forecast!AA$9,current_projections!$2:$2,0)),"n/a")</f>
        <v>174.7</v>
      </c>
      <c r="AB13" s="61">
        <f ca="1">IFERROR(INDEX(current_projections!$A:$AEK,MATCH(Calculations_forecast!$B13,current_projections!$A:$A,0),MATCH(Calculations_forecast!AB$9,current_projections!$2:$2,0)),"n/a")</f>
        <v>173.1</v>
      </c>
      <c r="AC13" s="61">
        <f ca="1">IFERROR(INDEX(current_projections!$A:$AEK,MATCH(Calculations_forecast!$B13,current_projections!$A:$A,0),MATCH(Calculations_forecast!AC$9,current_projections!$2:$2,0)),"n/a")</f>
        <v>180.1</v>
      </c>
      <c r="AD13" s="61">
        <f ca="1">IFERROR(INDEX(current_projections!$A:$AEK,MATCH(Calculations_forecast!$B13,current_projections!$A:$A,0),MATCH(Calculations_forecast!AD$9,current_projections!$2:$2,0)),"n/a")</f>
        <v>182.7</v>
      </c>
      <c r="AE13" s="61">
        <f ca="1">IFERROR(INDEX(current_projections!$A:$AEK,MATCH(Calculations_forecast!$B13,current_projections!$A:$A,0),MATCH(Calculations_forecast!AE$9,current_projections!$2:$2,0)),"n/a")</f>
        <v>185.5</v>
      </c>
      <c r="AF13" s="61">
        <f ca="1">IFERROR(INDEX(current_projections!$A:$AEK,MATCH(Calculations_forecast!$B13,current_projections!$A:$A,0),MATCH(Calculations_forecast!AF$9,current_projections!$2:$2,0)),"n/a")</f>
        <v>186.4</v>
      </c>
      <c r="AG13" s="61">
        <f ca="1">IFERROR(INDEX(current_projections!$A:$AEK,MATCH(Calculations_forecast!$B13,current_projections!$A:$A,0),MATCH(Calculations_forecast!AG$9,current_projections!$2:$2,0)),"n/a")</f>
        <v>191.7</v>
      </c>
      <c r="AH13" s="61">
        <f ca="1">IFERROR(INDEX(current_projections!$A:$AEK,MATCH(Calculations_forecast!$B13,current_projections!$A:$A,0),MATCH(Calculations_forecast!AH$9,current_projections!$2:$2,0)),"n/a")</f>
        <v>194.3</v>
      </c>
      <c r="AI13" s="61">
        <f ca="1">IFERROR(INDEX(current_projections!$A:$AEK,MATCH(Calculations_forecast!$B13,current_projections!$A:$A,0),MATCH(Calculations_forecast!AI$9,current_projections!$2:$2,0)),"n/a")</f>
        <v>197.7</v>
      </c>
      <c r="AJ13" s="61">
        <f ca="1">IFERROR(INDEX(current_projections!$A:$AEK,MATCH(Calculations_forecast!$B13,current_projections!$A:$A,0),MATCH(Calculations_forecast!AJ$9,current_projections!$2:$2,0)),"n/a")</f>
        <v>199</v>
      </c>
      <c r="AK13" s="61">
        <f ca="1">IFERROR(INDEX(current_projections!$A:$AEK,MATCH(Calculations_forecast!$B13,current_projections!$A:$A,0),MATCH(Calculations_forecast!AK$9,current_projections!$2:$2,0)),"n/a")</f>
        <v>207.1</v>
      </c>
      <c r="AL13" s="61">
        <f ca="1">IFERROR(INDEX(current_projections!$A:$AEK,MATCH(Calculations_forecast!$B13,current_projections!$A:$A,0),MATCH(Calculations_forecast!AL$9,current_projections!$2:$2,0)),"n/a")</f>
        <v>209.9</v>
      </c>
      <c r="AM13" s="61">
        <f ca="1">IFERROR(INDEX(current_projections!$A:$AEK,MATCH(Calculations_forecast!$B13,current_projections!$A:$A,0),MATCH(Calculations_forecast!AM$9,current_projections!$2:$2,0)),"n/a")</f>
        <v>214.9</v>
      </c>
      <c r="AN13" s="61">
        <f ca="1">IFERROR(INDEX(current_projections!$A:$AEK,MATCH(Calculations_forecast!$B13,current_projections!$A:$A,0),MATCH(Calculations_forecast!AN$9,current_projections!$2:$2,0)),"n/a")</f>
        <v>219.2</v>
      </c>
      <c r="AO13" s="61">
        <f ca="1">IFERROR(INDEX(current_projections!$A:$AEK,MATCH(Calculations_forecast!$B13,current_projections!$A:$A,0),MATCH(Calculations_forecast!AO$9,current_projections!$2:$2,0)),"n/a")</f>
        <v>234.6</v>
      </c>
      <c r="AP13" s="61">
        <f ca="1">IFERROR(INDEX(current_projections!$A:$AEK,MATCH(Calculations_forecast!$B13,current_projections!$A:$A,0),MATCH(Calculations_forecast!AP$9,current_projections!$2:$2,0)),"n/a")</f>
        <v>240.7</v>
      </c>
      <c r="AQ13" s="61">
        <f ca="1">IFERROR(INDEX(current_projections!$A:$AEK,MATCH(Calculations_forecast!$B13,current_projections!$A:$A,0),MATCH(Calculations_forecast!AQ$9,current_projections!$2:$2,0)),"n/a")</f>
        <v>251.2</v>
      </c>
      <c r="AR13" s="61">
        <f ca="1">IFERROR(INDEX(current_projections!$A:$AEK,MATCH(Calculations_forecast!$B13,current_projections!$A:$A,0),MATCH(Calculations_forecast!AR$9,current_projections!$2:$2,0)),"n/a")</f>
        <v>256.2</v>
      </c>
      <c r="AS13" s="61">
        <f ca="1">IFERROR(INDEX(current_projections!$A:$AEK,MATCH(Calculations_forecast!$B13,current_projections!$A:$A,0),MATCH(Calculations_forecast!AS$9,current_projections!$2:$2,0)),"n/a")</f>
        <v>287.89999999999998</v>
      </c>
      <c r="AT13" s="61">
        <f ca="1">IFERROR(INDEX(current_projections!$A:$AEK,MATCH(Calculations_forecast!$B13,current_projections!$A:$A,0),MATCH(Calculations_forecast!AT$9,current_projections!$2:$2,0)),"n/a")</f>
        <v>290.7</v>
      </c>
      <c r="AU13" s="61">
        <f ca="1">IFERROR(INDEX(current_projections!$A:$AEK,MATCH(Calculations_forecast!$B13,current_projections!$A:$A,0),MATCH(Calculations_forecast!AU$9,current_projections!$2:$2,0)),"n/a")</f>
        <v>296.10000000000002</v>
      </c>
      <c r="AV13" s="61">
        <f ca="1">IFERROR(INDEX(current_projections!$A:$AEK,MATCH(Calculations_forecast!$B13,current_projections!$A:$A,0),MATCH(Calculations_forecast!AV$9,current_projections!$2:$2,0)),"n/a")</f>
        <v>299</v>
      </c>
      <c r="AW13" s="61">
        <f ca="1">IFERROR(INDEX(current_projections!$A:$AEK,MATCH(Calculations_forecast!$B13,current_projections!$A:$A,0),MATCH(Calculations_forecast!AW$9,current_projections!$2:$2,0)),"n/a")</f>
        <v>317</v>
      </c>
      <c r="AX13" s="61">
        <f ca="1">IFERROR(INDEX(current_projections!$A:$AEK,MATCH(Calculations_forecast!$B13,current_projections!$A:$A,0),MATCH(Calculations_forecast!AX$9,current_projections!$2:$2,0)),"n/a")</f>
        <v>319.2</v>
      </c>
      <c r="AY13" s="61">
        <f ca="1">IFERROR(INDEX(current_projections!$A:$AEK,MATCH(Calculations_forecast!$B13,current_projections!$A:$A,0),MATCH(Calculations_forecast!AY$9,current_projections!$2:$2,0)),"n/a")</f>
        <v>324.3</v>
      </c>
      <c r="AZ13" s="61">
        <f ca="1">IFERROR(INDEX(current_projections!$A:$AEK,MATCH(Calculations_forecast!$B13,current_projections!$A:$A,0),MATCH(Calculations_forecast!AZ$9,current_projections!$2:$2,0)),"n/a")</f>
        <v>333.2</v>
      </c>
      <c r="BA13" s="61">
        <f ca="1">IFERROR(INDEX(current_projections!$A:$AEK,MATCH(Calculations_forecast!$B13,current_projections!$A:$A,0),MATCH(Calculations_forecast!BA$9,current_projections!$2:$2,0)),"n/a")</f>
        <v>349.7</v>
      </c>
      <c r="BB13" s="61">
        <f ca="1">IFERROR(INDEX(current_projections!$A:$AEK,MATCH(Calculations_forecast!$B13,current_projections!$A:$A,0),MATCH(Calculations_forecast!BB$9,current_projections!$2:$2,0)),"n/a")</f>
        <v>365.2</v>
      </c>
      <c r="BC13" s="61">
        <f ca="1">IFERROR(INDEX(current_projections!$A:$AEK,MATCH(Calculations_forecast!$B13,current_projections!$A:$A,0),MATCH(Calculations_forecast!BC$9,current_projections!$2:$2,0)),"n/a")</f>
        <v>368</v>
      </c>
      <c r="BD13" s="61">
        <f ca="1">IFERROR(INDEX(current_projections!$A:$AEK,MATCH(Calculations_forecast!$B13,current_projections!$A:$A,0),MATCH(Calculations_forecast!BD$9,current_projections!$2:$2,0)),"n/a")</f>
        <v>373.7</v>
      </c>
      <c r="BE13" s="61">
        <f ca="1">IFERROR(INDEX(current_projections!$A:$AEK,MATCH(Calculations_forecast!$B13,current_projections!$A:$A,0),MATCH(Calculations_forecast!BE$9,current_projections!$2:$2,0)),"n/a")</f>
        <v>368.5</v>
      </c>
      <c r="BF13" s="61">
        <f ca="1">IFERROR(INDEX(current_projections!$A:$AEK,MATCH(Calculations_forecast!$B13,current_projections!$A:$A,0),MATCH(Calculations_forecast!BF$9,current_projections!$2:$2,0)),"n/a")</f>
        <v>371.8</v>
      </c>
      <c r="BG13" s="61">
        <f ca="1">IFERROR(INDEX(current_projections!$A:$AEK,MATCH(Calculations_forecast!$B13,current_projections!$A:$A,0),MATCH(Calculations_forecast!BG$9,current_projections!$2:$2,0)),"n/a")</f>
        <v>376.3</v>
      </c>
      <c r="BH13" s="61">
        <f ca="1">IFERROR(INDEX(current_projections!$A:$AEK,MATCH(Calculations_forecast!$B13,current_projections!$A:$A,0),MATCH(Calculations_forecast!BH$9,current_projections!$2:$2,0)),"n/a")</f>
        <v>379</v>
      </c>
      <c r="BI13" s="61">
        <f ca="1">IFERROR(INDEX(current_projections!$A:$AEK,MATCH(Calculations_forecast!$B13,current_projections!$A:$A,0),MATCH(Calculations_forecast!BI$9,current_projections!$2:$2,0)),"n/a")</f>
        <v>380.4</v>
      </c>
      <c r="BJ13" s="61">
        <f ca="1">IFERROR(INDEX(current_projections!$A:$AEK,MATCH(Calculations_forecast!$B13,current_projections!$A:$A,0),MATCH(Calculations_forecast!BJ$9,current_projections!$2:$2,0)),"n/a")</f>
        <v>387.9</v>
      </c>
      <c r="BK13" s="61">
        <f ca="1">IFERROR(INDEX(current_projections!$A:$AEK,MATCH(Calculations_forecast!$B13,current_projections!$A:$A,0),MATCH(Calculations_forecast!BK$9,current_projections!$2:$2,0)),"n/a")</f>
        <v>398.1</v>
      </c>
      <c r="BL13" s="61">
        <f ca="1">IFERROR(INDEX(current_projections!$A:$AEK,MATCH(Calculations_forecast!$B13,current_projections!$A:$A,0),MATCH(Calculations_forecast!BL$9,current_projections!$2:$2,0)),"n/a")</f>
        <v>400.5</v>
      </c>
      <c r="BM13" s="61">
        <f ca="1">IFERROR(INDEX(current_projections!$A:$AEK,MATCH(Calculations_forecast!$B13,current_projections!$A:$A,0),MATCH(Calculations_forecast!BM$9,current_projections!$2:$2,0)),"n/a")</f>
        <v>405.6</v>
      </c>
      <c r="BN13" s="61">
        <f ca="1">IFERROR(INDEX(current_projections!$A:$AEK,MATCH(Calculations_forecast!$B13,current_projections!$A:$A,0),MATCH(Calculations_forecast!BN$9,current_projections!$2:$2,0)),"n/a")</f>
        <v>408.3</v>
      </c>
      <c r="BO13" s="61">
        <f ca="1">IFERROR(INDEX(current_projections!$A:$AEK,MATCH(Calculations_forecast!$B13,current_projections!$A:$A,0),MATCH(Calculations_forecast!BO$9,current_projections!$2:$2,0)),"n/a")</f>
        <v>419.9</v>
      </c>
      <c r="BP13" s="61">
        <f ca="1">IFERROR(INDEX(current_projections!$A:$AEK,MATCH(Calculations_forecast!$B13,current_projections!$A:$A,0),MATCH(Calculations_forecast!BP$9,current_projections!$2:$2,0)),"n/a")</f>
        <v>425.6</v>
      </c>
      <c r="BQ13" s="61">
        <f ca="1">IFERROR(INDEX(current_projections!$A:$AEK,MATCH(Calculations_forecast!$B13,current_projections!$A:$A,0),MATCH(Calculations_forecast!BQ$9,current_projections!$2:$2,0)),"n/a")</f>
        <v>433.1</v>
      </c>
      <c r="BR13" s="61">
        <f ca="1">IFERROR(INDEX(current_projections!$A:$AEK,MATCH(Calculations_forecast!$B13,current_projections!$A:$A,0),MATCH(Calculations_forecast!BR$9,current_projections!$2:$2,0)),"n/a")</f>
        <v>435.8</v>
      </c>
      <c r="BS13" s="61">
        <f ca="1">IFERROR(INDEX(current_projections!$A:$AEK,MATCH(Calculations_forecast!$B13,current_projections!$A:$A,0),MATCH(Calculations_forecast!BS$9,current_projections!$2:$2,0)),"n/a")</f>
        <v>441.9</v>
      </c>
      <c r="BT13" s="61">
        <f ca="1">IFERROR(INDEX(current_projections!$A:$AEK,MATCH(Calculations_forecast!$B13,current_projections!$A:$A,0),MATCH(Calculations_forecast!BT$9,current_projections!$2:$2,0)),"n/a")</f>
        <v>447.5</v>
      </c>
      <c r="BU13" s="61">
        <f ca="1">IFERROR(INDEX(current_projections!$A:$AEK,MATCH(Calculations_forecast!$B13,current_projections!$A:$A,0),MATCH(Calculations_forecast!BU$9,current_projections!$2:$2,0)),"n/a")</f>
        <v>449.4</v>
      </c>
      <c r="BV13" s="61">
        <f ca="1">IFERROR(INDEX(current_projections!$A:$AEK,MATCH(Calculations_forecast!$B13,current_projections!$A:$A,0),MATCH(Calculations_forecast!BV$9,current_projections!$2:$2,0)),"n/a")</f>
        <v>452.8</v>
      </c>
      <c r="BW13" s="61">
        <f ca="1">IFERROR(INDEX(current_projections!$A:$AEK,MATCH(Calculations_forecast!$B13,current_projections!$A:$A,0),MATCH(Calculations_forecast!BW$9,current_projections!$2:$2,0)),"n/a")</f>
        <v>470.3</v>
      </c>
      <c r="BX13" s="61">
        <f ca="1">IFERROR(INDEX(current_projections!$A:$AEK,MATCH(Calculations_forecast!$B13,current_projections!$A:$A,0),MATCH(Calculations_forecast!BX$9,current_projections!$2:$2,0)),"n/a")</f>
        <v>473.4</v>
      </c>
      <c r="BY13" s="61">
        <f ca="1">IFERROR(INDEX(current_projections!$A:$AEK,MATCH(Calculations_forecast!$B13,current_projections!$A:$A,0),MATCH(Calculations_forecast!BY$9,current_projections!$2:$2,0)),"n/a")</f>
        <v>478.8</v>
      </c>
      <c r="BZ13" s="61">
        <f ca="1">IFERROR(INDEX(current_projections!$A:$AEK,MATCH(Calculations_forecast!$B13,current_projections!$A:$A,0),MATCH(Calculations_forecast!BZ$9,current_projections!$2:$2,0)),"n/a")</f>
        <v>484.9</v>
      </c>
      <c r="CA13" s="61">
        <f ca="1">IFERROR(INDEX(current_projections!$A:$AEK,MATCH(Calculations_forecast!$B13,current_projections!$A:$A,0),MATCH(Calculations_forecast!CA$9,current_projections!$2:$2,0)),"n/a")</f>
        <v>508.2</v>
      </c>
      <c r="CB13" s="61">
        <f ca="1">IFERROR(INDEX(current_projections!$A:$AEK,MATCH(Calculations_forecast!$B13,current_projections!$A:$A,0),MATCH(Calculations_forecast!CB$9,current_projections!$2:$2,0)),"n/a")</f>
        <v>515.70000000000005</v>
      </c>
      <c r="CC13" s="61">
        <f ca="1">IFERROR(INDEX(current_projections!$A:$AEK,MATCH(Calculations_forecast!$B13,current_projections!$A:$A,0),MATCH(Calculations_forecast!CC$9,current_projections!$2:$2,0)),"n/a")</f>
        <v>524.70000000000005</v>
      </c>
      <c r="CD13" s="61">
        <f ca="1">IFERROR(INDEX(current_projections!$A:$AEK,MATCH(Calculations_forecast!$B13,current_projections!$A:$A,0),MATCH(Calculations_forecast!CD$9,current_projections!$2:$2,0)),"n/a")</f>
        <v>535.79999999999995</v>
      </c>
      <c r="CE13" s="61">
        <f ca="1">IFERROR(INDEX(current_projections!$A:$AEK,MATCH(Calculations_forecast!$B13,current_projections!$A:$A,0),MATCH(Calculations_forecast!CE$9,current_projections!$2:$2,0)),"n/a")</f>
        <v>556.20000000000005</v>
      </c>
      <c r="CF13" s="61">
        <f ca="1">IFERROR(INDEX(current_projections!$A:$AEK,MATCH(Calculations_forecast!$B13,current_projections!$A:$A,0),MATCH(Calculations_forecast!CF$9,current_projections!$2:$2,0)),"n/a")</f>
        <v>567.5</v>
      </c>
      <c r="CG13" s="61">
        <f ca="1">IFERROR(INDEX(current_projections!$A:$AEK,MATCH(Calculations_forecast!$B13,current_projections!$A:$A,0),MATCH(Calculations_forecast!CG$9,current_projections!$2:$2,0)),"n/a")</f>
        <v>578.1</v>
      </c>
      <c r="CH13" s="61">
        <f ca="1">IFERROR(INDEX(current_projections!$A:$AEK,MATCH(Calculations_forecast!$B13,current_projections!$A:$A,0),MATCH(Calculations_forecast!CH$9,current_projections!$2:$2,0)),"n/a")</f>
        <v>596.79999999999995</v>
      </c>
      <c r="CI13" s="61">
        <f ca="1">IFERROR(INDEX(current_projections!$A:$AEK,MATCH(Calculations_forecast!$B13,current_projections!$A:$A,0),MATCH(Calculations_forecast!CI$9,current_projections!$2:$2,0)),"n/a")</f>
        <v>622.5</v>
      </c>
      <c r="CJ13" s="61">
        <f ca="1">IFERROR(INDEX(current_projections!$A:$AEK,MATCH(Calculations_forecast!$B13,current_projections!$A:$A,0),MATCH(Calculations_forecast!CJ$9,current_projections!$2:$2,0)),"n/a")</f>
        <v>643.5</v>
      </c>
      <c r="CK13" s="61">
        <f ca="1">IFERROR(INDEX(current_projections!$A:$AEK,MATCH(Calculations_forecast!$B13,current_projections!$A:$A,0),MATCH(Calculations_forecast!CK$9,current_projections!$2:$2,0)),"n/a")</f>
        <v>653.79999999999995</v>
      </c>
      <c r="CL13" s="61">
        <f ca="1">IFERROR(INDEX(current_projections!$A:$AEK,MATCH(Calculations_forecast!$B13,current_projections!$A:$A,0),MATCH(Calculations_forecast!CL$9,current_projections!$2:$2,0)),"n/a")</f>
        <v>682.3</v>
      </c>
      <c r="CM13" s="61">
        <f ca="1">IFERROR(INDEX(current_projections!$A:$AEK,MATCH(Calculations_forecast!$B13,current_projections!$A:$A,0),MATCH(Calculations_forecast!CM$9,current_projections!$2:$2,0)),"n/a")</f>
        <v>710.5</v>
      </c>
      <c r="CN13" s="61">
        <f ca="1">IFERROR(INDEX(current_projections!$A:$AEK,MATCH(Calculations_forecast!$B13,current_projections!$A:$A,0),MATCH(Calculations_forecast!CN$9,current_projections!$2:$2,0)),"n/a")</f>
        <v>729.1</v>
      </c>
      <c r="CO13" s="61">
        <f ca="1">IFERROR(INDEX(current_projections!$A:$AEK,MATCH(Calculations_forecast!$B13,current_projections!$A:$A,0),MATCH(Calculations_forecast!CO$9,current_projections!$2:$2,0)),"n/a")</f>
        <v>741.3</v>
      </c>
      <c r="CP13" s="61">
        <f ca="1">IFERROR(INDEX(current_projections!$A:$AEK,MATCH(Calculations_forecast!$B13,current_projections!$A:$A,0),MATCH(Calculations_forecast!CP$9,current_projections!$2:$2,0)),"n/a")</f>
        <v>746</v>
      </c>
      <c r="CQ13" s="61">
        <f ca="1">IFERROR(INDEX(current_projections!$A:$AEK,MATCH(Calculations_forecast!$B13,current_projections!$A:$A,0),MATCH(Calculations_forecast!CQ$9,current_projections!$2:$2,0)),"n/a")</f>
        <v>766.5</v>
      </c>
      <c r="CR13" s="61">
        <f ca="1">IFERROR(INDEX(current_projections!$A:$AEK,MATCH(Calculations_forecast!$B13,current_projections!$A:$A,0),MATCH(Calculations_forecast!CR$9,current_projections!$2:$2,0)),"n/a")</f>
        <v>771.7</v>
      </c>
      <c r="CS13" s="61">
        <f ca="1">IFERROR(INDEX(current_projections!$A:$AEK,MATCH(Calculations_forecast!$B13,current_projections!$A:$A,0),MATCH(Calculations_forecast!CS$9,current_projections!$2:$2,0)),"n/a")</f>
        <v>786.3</v>
      </c>
      <c r="CT13" s="61">
        <f ca="1">IFERROR(INDEX(current_projections!$A:$AEK,MATCH(Calculations_forecast!$B13,current_projections!$A:$A,0),MATCH(Calculations_forecast!CT$9,current_projections!$2:$2,0)),"n/a")</f>
        <v>791.3</v>
      </c>
      <c r="CU13" s="61">
        <f ca="1">IFERROR(INDEX(current_projections!$A:$AEK,MATCH(Calculations_forecast!$B13,current_projections!$A:$A,0),MATCH(Calculations_forecast!CU$9,current_projections!$2:$2,0)),"n/a")</f>
        <v>805.3</v>
      </c>
      <c r="CV13" s="61">
        <f ca="1">IFERROR(INDEX(current_projections!$A:$AEK,MATCH(Calculations_forecast!$B13,current_projections!$A:$A,0),MATCH(Calculations_forecast!CV$9,current_projections!$2:$2,0)),"n/a")</f>
        <v>810.1</v>
      </c>
      <c r="CW13" s="61">
        <f ca="1">IFERROR(INDEX(current_projections!$A:$AEK,MATCH(Calculations_forecast!$B13,current_projections!$A:$A,0),MATCH(Calculations_forecast!CW$9,current_projections!$2:$2,0)),"n/a")</f>
        <v>813.6</v>
      </c>
      <c r="CX13" s="61">
        <f ca="1">IFERROR(INDEX(current_projections!$A:$AEK,MATCH(Calculations_forecast!$B13,current_projections!$A:$A,0),MATCH(Calculations_forecast!CX$9,current_projections!$2:$2,0)),"n/a")</f>
        <v>833.8</v>
      </c>
      <c r="CY13" s="61">
        <f ca="1">IFERROR(INDEX(current_projections!$A:$AEK,MATCH(Calculations_forecast!$B13,current_projections!$A:$A,0),MATCH(Calculations_forecast!CY$9,current_projections!$2:$2,0)),"n/a")</f>
        <v>857.9</v>
      </c>
      <c r="CZ13" s="61">
        <f ca="1">IFERROR(INDEX(current_projections!$A:$AEK,MATCH(Calculations_forecast!$B13,current_projections!$A:$A,0),MATCH(Calculations_forecast!CZ$9,current_projections!$2:$2,0)),"n/a")</f>
        <v>865.6</v>
      </c>
      <c r="DA13" s="61">
        <f ca="1">IFERROR(INDEX(current_projections!$A:$AEK,MATCH(Calculations_forecast!$B13,current_projections!$A:$A,0),MATCH(Calculations_forecast!DA$9,current_projections!$2:$2,0)),"n/a")</f>
        <v>870.7</v>
      </c>
      <c r="DB13" s="61">
        <f ca="1">IFERROR(INDEX(current_projections!$A:$AEK,MATCH(Calculations_forecast!$B13,current_projections!$A:$A,0),MATCH(Calculations_forecast!DB$9,current_projections!$2:$2,0)),"n/a")</f>
        <v>864.6</v>
      </c>
      <c r="DC13" s="61">
        <f ca="1">IFERROR(INDEX(current_projections!$A:$AEK,MATCH(Calculations_forecast!$B13,current_projections!$A:$A,0),MATCH(Calculations_forecast!DC$9,current_projections!$2:$2,0)),"n/a")</f>
        <v>893.2</v>
      </c>
      <c r="DD13" s="61">
        <f ca="1">IFERROR(INDEX(current_projections!$A:$AEK,MATCH(Calculations_forecast!$B13,current_projections!$A:$A,0),MATCH(Calculations_forecast!DD$9,current_projections!$2:$2,0)),"n/a")</f>
        <v>912.9</v>
      </c>
      <c r="DE13" s="61">
        <f ca="1">IFERROR(INDEX(current_projections!$A:$AEK,MATCH(Calculations_forecast!$B13,current_projections!$A:$A,0),MATCH(Calculations_forecast!DE$9,current_projections!$2:$2,0)),"n/a")</f>
        <v>908.5</v>
      </c>
      <c r="DF13" s="61">
        <f ca="1">IFERROR(INDEX(current_projections!$A:$AEK,MATCH(Calculations_forecast!$B13,current_projections!$A:$A,0),MATCH(Calculations_forecast!DF$9,current_projections!$2:$2,0)),"n/a")</f>
        <v>910.7</v>
      </c>
      <c r="DG13" s="61">
        <f ca="1">IFERROR(INDEX(current_projections!$A:$AEK,MATCH(Calculations_forecast!$B13,current_projections!$A:$A,0),MATCH(Calculations_forecast!DG$9,current_projections!$2:$2,0)),"n/a")</f>
        <v>930.5</v>
      </c>
      <c r="DH13" s="61">
        <f ca="1">IFERROR(INDEX(current_projections!$A:$AEK,MATCH(Calculations_forecast!$B13,current_projections!$A:$A,0),MATCH(Calculations_forecast!DH$9,current_projections!$2:$2,0)),"n/a")</f>
        <v>931.3</v>
      </c>
      <c r="DI13" s="61">
        <f ca="1">IFERROR(INDEX(current_projections!$A:$AEK,MATCH(Calculations_forecast!$B13,current_projections!$A:$A,0),MATCH(Calculations_forecast!DI$9,current_projections!$2:$2,0)),"n/a")</f>
        <v>937.2</v>
      </c>
      <c r="DJ13" s="61">
        <f ca="1">IFERROR(INDEX(current_projections!$A:$AEK,MATCH(Calculations_forecast!$B13,current_projections!$A:$A,0),MATCH(Calculations_forecast!DJ$9,current_projections!$2:$2,0)),"n/a")</f>
        <v>942.7</v>
      </c>
      <c r="DK13" s="61">
        <f ca="1">IFERROR(INDEX(current_projections!$A:$AEK,MATCH(Calculations_forecast!$B13,current_projections!$A:$A,0),MATCH(Calculations_forecast!DK$9,current_projections!$2:$2,0)),"n/a")</f>
        <v>951.8</v>
      </c>
      <c r="DL13" s="61">
        <f ca="1">IFERROR(INDEX(current_projections!$A:$AEK,MATCH(Calculations_forecast!$B13,current_projections!$A:$A,0),MATCH(Calculations_forecast!DL$9,current_projections!$2:$2,0)),"n/a")</f>
        <v>956</v>
      </c>
      <c r="DM13" s="61">
        <f ca="1">IFERROR(INDEX(current_projections!$A:$AEK,MATCH(Calculations_forecast!$B13,current_projections!$A:$A,0),MATCH(Calculations_forecast!DM$9,current_projections!$2:$2,0)),"n/a")</f>
        <v>957.4</v>
      </c>
      <c r="DN13" s="61">
        <f ca="1">IFERROR(INDEX(current_projections!$A:$AEK,MATCH(Calculations_forecast!$B13,current_projections!$A:$A,0),MATCH(Calculations_forecast!DN$9,current_projections!$2:$2,0)),"n/a")</f>
        <v>966.4</v>
      </c>
      <c r="DO13" s="61">
        <f ca="1">IFERROR(INDEX(current_projections!$A:$AEK,MATCH(Calculations_forecast!$B13,current_projections!$A:$A,0),MATCH(Calculations_forecast!DO$9,current_projections!$2:$2,0)),"n/a")</f>
        <v>983.4</v>
      </c>
      <c r="DP13" s="61">
        <f ca="1">IFERROR(INDEX(current_projections!$A:$AEK,MATCH(Calculations_forecast!$B13,current_projections!$A:$A,0),MATCH(Calculations_forecast!DP$9,current_projections!$2:$2,0)),"n/a")</f>
        <v>985</v>
      </c>
      <c r="DQ13" s="61">
        <f ca="1">IFERROR(INDEX(current_projections!$A:$AEK,MATCH(Calculations_forecast!$B13,current_projections!$A:$A,0),MATCH(Calculations_forecast!DQ$9,current_projections!$2:$2,0)),"n/a")</f>
        <v>996.1</v>
      </c>
      <c r="DR13" s="61">
        <f ca="1">IFERROR(INDEX(current_projections!$A:$AEK,MATCH(Calculations_forecast!$B13,current_projections!$A:$A,0),MATCH(Calculations_forecast!DR$9,current_projections!$2:$2,0)),"n/a")</f>
        <v>1004.3</v>
      </c>
      <c r="DS13" s="61">
        <f ca="1">IFERROR(INDEX(current_projections!$A:$AEK,MATCH(Calculations_forecast!$B13,current_projections!$A:$A,0),MATCH(Calculations_forecast!DS$9,current_projections!$2:$2,0)),"n/a")</f>
        <v>1016.9</v>
      </c>
      <c r="DT13" s="61">
        <f ca="1">IFERROR(INDEX(current_projections!$A:$AEK,MATCH(Calculations_forecast!$B13,current_projections!$A:$A,0),MATCH(Calculations_forecast!DT$9,current_projections!$2:$2,0)),"n/a")</f>
        <v>1042.3</v>
      </c>
      <c r="DU13" s="61">
        <f ca="1">IFERROR(INDEX(current_projections!$A:$AEK,MATCH(Calculations_forecast!$B13,current_projections!$A:$A,0),MATCH(Calculations_forecast!DU$9,current_projections!$2:$2,0)),"n/a")</f>
        <v>1054.7</v>
      </c>
      <c r="DV13" s="61">
        <f ca="1">IFERROR(INDEX(current_projections!$A:$AEK,MATCH(Calculations_forecast!$B13,current_projections!$A:$A,0),MATCH(Calculations_forecast!DV$9,current_projections!$2:$2,0)),"n/a")</f>
        <v>1065.5999999999999</v>
      </c>
      <c r="DW13" s="61">
        <f ca="1">IFERROR(INDEX(current_projections!$A:$AEK,MATCH(Calculations_forecast!$B13,current_projections!$A:$A,0),MATCH(Calculations_forecast!DW$9,current_projections!$2:$2,0)),"n/a")</f>
        <v>1107.8</v>
      </c>
      <c r="DX13" s="61">
        <f ca="1">IFERROR(INDEX(current_projections!$A:$AEK,MATCH(Calculations_forecast!$B13,current_projections!$A:$A,0),MATCH(Calculations_forecast!DX$9,current_projections!$2:$2,0)),"n/a")</f>
        <v>1139.0999999999999</v>
      </c>
      <c r="DY13" s="61">
        <f ca="1">IFERROR(INDEX(current_projections!$A:$AEK,MATCH(Calculations_forecast!$B13,current_projections!$A:$A,0),MATCH(Calculations_forecast!DY$9,current_projections!$2:$2,0)),"n/a")</f>
        <v>1145.2</v>
      </c>
      <c r="DZ13" s="61">
        <f ca="1">IFERROR(INDEX(current_projections!$A:$AEK,MATCH(Calculations_forecast!$B13,current_projections!$A:$A,0),MATCH(Calculations_forecast!DZ$9,current_projections!$2:$2,0)),"n/a")</f>
        <v>1191.2</v>
      </c>
      <c r="EA13" s="61">
        <f ca="1">IFERROR(INDEX(current_projections!$A:$AEK,MATCH(Calculations_forecast!$B13,current_projections!$A:$A,0),MATCH(Calculations_forecast!EA$9,current_projections!$2:$2,0)),"n/a")</f>
        <v>1221</v>
      </c>
      <c r="EB13" s="61">
        <f ca="1">IFERROR(INDEX(current_projections!$A:$AEK,MATCH(Calculations_forecast!$B13,current_projections!$A:$A,0),MATCH(Calculations_forecast!EB$9,current_projections!$2:$2,0)),"n/a")</f>
        <v>1247.0999999999999</v>
      </c>
      <c r="EC13" s="61">
        <f ca="1">IFERROR(INDEX(current_projections!$A:$AEK,MATCH(Calculations_forecast!$B13,current_projections!$A:$A,0),MATCH(Calculations_forecast!EC$9,current_projections!$2:$2,0)),"n/a")</f>
        <v>1259.9000000000001</v>
      </c>
      <c r="ED13" s="61">
        <f ca="1">IFERROR(INDEX(current_projections!$A:$AEK,MATCH(Calculations_forecast!$B13,current_projections!$A:$A,0),MATCH(Calculations_forecast!ED$9,current_projections!$2:$2,0)),"n/a")</f>
        <v>1276.2</v>
      </c>
      <c r="EE13" s="61">
        <f ca="1">IFERROR(INDEX(current_projections!$A:$AEK,MATCH(Calculations_forecast!$B13,current_projections!$A:$A,0),MATCH(Calculations_forecast!EE$9,current_projections!$2:$2,0)),"n/a")</f>
        <v>1294.5999999999999</v>
      </c>
      <c r="EF13" s="61">
        <f ca="1">IFERROR(INDEX(current_projections!$A:$AEK,MATCH(Calculations_forecast!$B13,current_projections!$A:$A,0),MATCH(Calculations_forecast!EF$9,current_projections!$2:$2,0)),"n/a")</f>
        <v>1312.6</v>
      </c>
      <c r="EG13" s="61">
        <f ca="1">IFERROR(INDEX(current_projections!$A:$AEK,MATCH(Calculations_forecast!$B13,current_projections!$A:$A,0),MATCH(Calculations_forecast!EG$9,current_projections!$2:$2,0)),"n/a")</f>
        <v>1335.5</v>
      </c>
      <c r="EH13" s="61">
        <f ca="1">IFERROR(INDEX(current_projections!$A:$AEK,MATCH(Calculations_forecast!$B13,current_projections!$A:$A,0),MATCH(Calculations_forecast!EH$9,current_projections!$2:$2,0)),"n/a")</f>
        <v>1341.2</v>
      </c>
      <c r="EI13" s="61">
        <f ca="1">IFERROR(INDEX(current_projections!$A:$AEK,MATCH(Calculations_forecast!$B13,current_projections!$A:$A,0),MATCH(Calculations_forecast!EI$9,current_projections!$2:$2,0)),"n/a")</f>
        <v>1379.6</v>
      </c>
      <c r="EJ13" s="61">
        <f ca="1">IFERROR(INDEX(current_projections!$A:$AEK,MATCH(Calculations_forecast!$B13,current_projections!$A:$A,0),MATCH(Calculations_forecast!EJ$9,current_projections!$2:$2,0)),"n/a")</f>
        <v>1400.6</v>
      </c>
      <c r="EK13" s="61">
        <f ca="1">IFERROR(INDEX(current_projections!$A:$AEK,MATCH(Calculations_forecast!$B13,current_projections!$A:$A,0),MATCH(Calculations_forecast!EK$9,current_projections!$2:$2,0)),"n/a")</f>
        <v>1409.8</v>
      </c>
      <c r="EL13" s="61">
        <f ca="1">IFERROR(INDEX(current_projections!$A:$AEK,MATCH(Calculations_forecast!$B13,current_projections!$A:$A,0),MATCH(Calculations_forecast!EL$9,current_projections!$2:$2,0)),"n/a")</f>
        <v>1427.9</v>
      </c>
      <c r="EM13" s="61">
        <f ca="1">IFERROR(INDEX(current_projections!$A:$AEK,MATCH(Calculations_forecast!$B13,current_projections!$A:$A,0),MATCH(Calculations_forecast!EM$9,current_projections!$2:$2,0)),"n/a")</f>
        <v>1464.4</v>
      </c>
      <c r="EN13" s="61">
        <f ca="1">IFERROR(INDEX(current_projections!$A:$AEK,MATCH(Calculations_forecast!$B13,current_projections!$A:$A,0),MATCH(Calculations_forecast!EN$9,current_projections!$2:$2,0)),"n/a")</f>
        <v>1486</v>
      </c>
      <c r="EO13" s="61">
        <f ca="1">IFERROR(INDEX(current_projections!$A:$AEK,MATCH(Calculations_forecast!$B13,current_projections!$A:$A,0),MATCH(Calculations_forecast!EO$9,current_projections!$2:$2,0)),"n/a")</f>
        <v>1501</v>
      </c>
      <c r="EP13" s="61">
        <f ca="1">IFERROR(INDEX(current_projections!$A:$AEK,MATCH(Calculations_forecast!$B13,current_projections!$A:$A,0),MATCH(Calculations_forecast!EP$9,current_projections!$2:$2,0)),"n/a")</f>
        <v>1512.3</v>
      </c>
      <c r="EQ13" s="61">
        <f ca="1">IFERROR(INDEX(current_projections!$A:$AEK,MATCH(Calculations_forecast!$B13,current_projections!$A:$A,0),MATCH(Calculations_forecast!EQ$9,current_projections!$2:$2,0)),"n/a")</f>
        <v>1566.7</v>
      </c>
      <c r="ER13" s="61">
        <f ca="1">IFERROR(INDEX(current_projections!$A:$AEK,MATCH(Calculations_forecast!$B13,current_projections!$A:$A,0),MATCH(Calculations_forecast!ER$9,current_projections!$2:$2,0)),"n/a")</f>
        <v>1583.2</v>
      </c>
      <c r="ES13" s="61">
        <f ca="1">IFERROR(INDEX(current_projections!$A:$AEK,MATCH(Calculations_forecast!$B13,current_projections!$A:$A,0),MATCH(Calculations_forecast!ES$9,current_projections!$2:$2,0)),"n/a")</f>
        <v>1608.5</v>
      </c>
      <c r="ET13" s="61">
        <f ca="1">IFERROR(INDEX(current_projections!$A:$AEK,MATCH(Calculations_forecast!$B13,current_projections!$A:$A,0),MATCH(Calculations_forecast!ET$9,current_projections!$2:$2,0)),"n/a")</f>
        <v>1613.8</v>
      </c>
      <c r="EU13" s="61">
        <f ca="1">IFERROR(INDEX(current_projections!$A:$AEK,MATCH(Calculations_forecast!$B13,current_projections!$A:$A,0),MATCH(Calculations_forecast!EU$9,current_projections!$2:$2,0)),"n/a")</f>
        <v>1680.2</v>
      </c>
      <c r="EV13" s="61">
        <f ca="1">IFERROR(INDEX(current_projections!$A:$AEK,MATCH(Calculations_forecast!$B13,current_projections!$A:$A,0),MATCH(Calculations_forecast!EV$9,current_projections!$2:$2,0)),"n/a")</f>
        <v>1680.4</v>
      </c>
      <c r="EW13" s="61">
        <f ca="1">IFERROR(INDEX(current_projections!$A:$AEK,MATCH(Calculations_forecast!$B13,current_projections!$A:$A,0),MATCH(Calculations_forecast!EW$9,current_projections!$2:$2,0)),"n/a")</f>
        <v>1700.2</v>
      </c>
      <c r="EX13" s="61">
        <f ca="1">IFERROR(INDEX(current_projections!$A:$AEK,MATCH(Calculations_forecast!$B13,current_projections!$A:$A,0),MATCH(Calculations_forecast!EX$9,current_projections!$2:$2,0)),"n/a")</f>
        <v>1728.6</v>
      </c>
      <c r="EY13" s="61">
        <f ca="1">IFERROR(INDEX(current_projections!$A:$AEK,MATCH(Calculations_forecast!$B13,current_projections!$A:$A,0),MATCH(Calculations_forecast!EY$9,current_projections!$2:$2,0)),"n/a")</f>
        <v>1768.2</v>
      </c>
      <c r="EZ13" s="61">
        <f ca="1">IFERROR(INDEX(current_projections!$A:$AEK,MATCH(Calculations_forecast!$B13,current_projections!$A:$A,0),MATCH(Calculations_forecast!EZ$9,current_projections!$2:$2,0)),"n/a")</f>
        <v>2113</v>
      </c>
      <c r="FA13" s="61">
        <f ca="1">IFERROR(INDEX(current_projections!$A:$AEK,MATCH(Calculations_forecast!$B13,current_projections!$A:$A,0),MATCH(Calculations_forecast!FA$9,current_projections!$2:$2,0)),"n/a")</f>
        <v>1905.3</v>
      </c>
      <c r="FB13" s="61">
        <f ca="1">IFERROR(INDEX(current_projections!$A:$AEK,MATCH(Calculations_forecast!$B13,current_projections!$A:$A,0),MATCH(Calculations_forecast!FB$9,current_projections!$2:$2,0)),"n/a")</f>
        <v>1890.8</v>
      </c>
      <c r="FC13" s="61">
        <f ca="1">IFERROR(INDEX(current_projections!$A:$AEK,MATCH(Calculations_forecast!$B13,current_projections!$A:$A,0),MATCH(Calculations_forecast!FC$9,current_projections!$2:$2,0)),"n/a")</f>
        <v>2001.9</v>
      </c>
      <c r="FD13" s="61">
        <f ca="1">IFERROR(INDEX(current_projections!$A:$AEK,MATCH(Calculations_forecast!$B13,current_projections!$A:$A,0),MATCH(Calculations_forecast!FD$9,current_projections!$2:$2,0)),"n/a")</f>
        <v>2140</v>
      </c>
      <c r="FE13" s="61">
        <f ca="1">IFERROR(INDEX(current_projections!$A:$AEK,MATCH(Calculations_forecast!$B13,current_projections!$A:$A,0),MATCH(Calculations_forecast!FE$9,current_projections!$2:$2,0)),"n/a")</f>
        <v>2136.9</v>
      </c>
      <c r="FF13" s="61">
        <f ca="1">IFERROR(INDEX(current_projections!$A:$AEK,MATCH(Calculations_forecast!$B13,current_projections!$A:$A,0),MATCH(Calculations_forecast!FF$9,current_projections!$2:$2,0)),"n/a")</f>
        <v>2152.1</v>
      </c>
      <c r="FG13" s="61">
        <f ca="1">IFERROR(INDEX(current_projections!$A:$AEK,MATCH(Calculations_forecast!$B13,current_projections!$A:$A,0),MATCH(Calculations_forecast!FG$9,current_projections!$2:$2,0)),"n/a")</f>
        <v>2262.1999999999998</v>
      </c>
      <c r="FH13" s="61">
        <f ca="1">IFERROR(INDEX(current_projections!$A:$AEK,MATCH(Calculations_forecast!$B13,current_projections!$A:$A,0),MATCH(Calculations_forecast!FH$9,current_projections!$2:$2,0)),"n/a")</f>
        <v>2268.6999999999998</v>
      </c>
      <c r="FI13" s="61">
        <f ca="1">IFERROR(INDEX(current_projections!$A:$AEK,MATCH(Calculations_forecast!$B13,current_projections!$A:$A,0),MATCH(Calculations_forecast!FI$9,current_projections!$2:$2,0)),"n/a")</f>
        <v>2292</v>
      </c>
      <c r="FJ13" s="61">
        <f ca="1">IFERROR(INDEX(current_projections!$A:$AEK,MATCH(Calculations_forecast!$B13,current_projections!$A:$A,0),MATCH(Calculations_forecast!FJ$9,current_projections!$2:$2,0)),"n/a")</f>
        <v>2302.6999999999998</v>
      </c>
      <c r="FK13" s="61">
        <f ca="1">IFERROR(INDEX(current_projections!$A:$AEK,MATCH(Calculations_forecast!$B13,current_projections!$A:$A,0),MATCH(Calculations_forecast!FK$9,current_projections!$2:$2,0)),"n/a")</f>
        <v>2313</v>
      </c>
      <c r="FL13" s="61">
        <f ca="1">IFERROR(INDEX(current_projections!$A:$AEK,MATCH(Calculations_forecast!$B13,current_projections!$A:$A,0),MATCH(Calculations_forecast!FL$9,current_projections!$2:$2,0)),"n/a")</f>
        <v>2312.1</v>
      </c>
      <c r="FM13" s="61">
        <f ca="1">IFERROR(INDEX(current_projections!$A:$AEK,MATCH(Calculations_forecast!$B13,current_projections!$A:$A,0),MATCH(Calculations_forecast!FM$9,current_projections!$2:$2,0)),"n/a")</f>
        <v>2303.1999999999998</v>
      </c>
      <c r="FN13" s="61">
        <f ca="1">IFERROR(INDEX(current_projections!$A:$AEK,MATCH(Calculations_forecast!$B13,current_projections!$A:$A,0),MATCH(Calculations_forecast!FN$9,current_projections!$2:$2,0)),"n/a")</f>
        <v>2312.1999999999998</v>
      </c>
      <c r="FO13" s="61">
        <f ca="1">IFERROR(INDEX(current_projections!$A:$AEK,MATCH(Calculations_forecast!$B13,current_projections!$A:$A,0),MATCH(Calculations_forecast!FO$9,current_projections!$2:$2,0)),"n/a")</f>
        <v>2296.8000000000002</v>
      </c>
      <c r="FP13" s="61">
        <f ca="1">IFERROR(INDEX(current_projections!$A:$AEK,MATCH(Calculations_forecast!$B13,current_projections!$A:$A,0),MATCH(Calculations_forecast!FP$9,current_projections!$2:$2,0)),"n/a")</f>
        <v>2321.8000000000002</v>
      </c>
      <c r="FQ13" s="61">
        <f ca="1">IFERROR(INDEX(current_projections!$A:$AEK,MATCH(Calculations_forecast!$B13,current_projections!$A:$A,0),MATCH(Calculations_forecast!FQ$9,current_projections!$2:$2,0)),"n/a")</f>
        <v>2325.6</v>
      </c>
      <c r="FR13" s="61">
        <f ca="1">IFERROR(INDEX(current_projections!$A:$AEK,MATCH(Calculations_forecast!$B13,current_projections!$A:$A,0),MATCH(Calculations_forecast!FR$9,current_projections!$2:$2,0)),"n/a")</f>
        <v>2346.1</v>
      </c>
      <c r="FS13" s="61">
        <f ca="1">IFERROR(INDEX(current_projections!$A:$AEK,MATCH(Calculations_forecast!$B13,current_projections!$A:$A,0),MATCH(Calculations_forecast!FS$9,current_projections!$2:$2,0)),"n/a")</f>
        <v>2365.6999999999998</v>
      </c>
      <c r="FT13" s="61">
        <f ca="1">IFERROR(INDEX(current_projections!$A:$AEK,MATCH(Calculations_forecast!$B13,current_projections!$A:$A,0),MATCH(Calculations_forecast!FT$9,current_projections!$2:$2,0)),"n/a")</f>
        <v>2378.3000000000002</v>
      </c>
      <c r="FU13" s="61">
        <f ca="1">IFERROR(INDEX(current_projections!$A:$AEK,MATCH(Calculations_forecast!$B13,current_projections!$A:$A,0),MATCH(Calculations_forecast!FU$9,current_projections!$2:$2,0)),"n/a")</f>
        <v>2396</v>
      </c>
      <c r="FV13" s="61">
        <f ca="1">IFERROR(INDEX(current_projections!$A:$AEK,MATCH(Calculations_forecast!$B13,current_projections!$A:$A,0),MATCH(Calculations_forecast!FV$9,current_projections!$2:$2,0)),"n/a")</f>
        <v>2403.6999999999998</v>
      </c>
      <c r="FW13" s="61">
        <f ca="1">IFERROR(INDEX(current_projections!$A:$AEK,MATCH(Calculations_forecast!$B13,current_projections!$A:$A,0),MATCH(Calculations_forecast!FW$9,current_projections!$2:$2,0)),"n/a")</f>
        <v>2433.1</v>
      </c>
      <c r="FX13" s="61">
        <f ca="1">IFERROR(INDEX(current_projections!$A:$AEK,MATCH(Calculations_forecast!$B13,current_projections!$A:$A,0),MATCH(Calculations_forecast!FX$9,current_projections!$2:$2,0)),"n/a")</f>
        <v>2484.1</v>
      </c>
      <c r="FY13" s="61">
        <f ca="1">IFERROR(INDEX(current_projections!$A:$AEK,MATCH(Calculations_forecast!$B13,current_projections!$A:$A,0),MATCH(Calculations_forecast!FY$9,current_projections!$2:$2,0)),"n/a")</f>
        <v>2523.6</v>
      </c>
      <c r="FZ13" s="61">
        <f ca="1">IFERROR(INDEX(current_projections!$A:$AEK,MATCH(Calculations_forecast!$B13,current_projections!$A:$A,0),MATCH(Calculations_forecast!FZ$9,current_projections!$2:$2,0)),"n/a")</f>
        <v>2548</v>
      </c>
      <c r="GA13" s="61">
        <f ca="1">IFERROR(INDEX(current_projections!$A:$AEK,MATCH(Calculations_forecast!$B13,current_projections!$A:$A,0),MATCH(Calculations_forecast!GA$9,current_projections!$2:$2,0)),"n/a")</f>
        <v>2596.4</v>
      </c>
      <c r="GB13" s="61">
        <f ca="1">IFERROR(INDEX(current_projections!$A:$AEK,MATCH(Calculations_forecast!$B13,current_projections!$A:$A,0),MATCH(Calculations_forecast!GB$9,current_projections!$2:$2,0)),"n/a")</f>
        <v>2631.7</v>
      </c>
      <c r="GC13" s="61">
        <f ca="1">IFERROR(INDEX(current_projections!$A:$AEK,MATCH(Calculations_forecast!$B13,current_projections!$A:$A,0),MATCH(Calculations_forecast!GC$9,current_projections!$2:$2,0)),"n/a")</f>
        <v>2644.8</v>
      </c>
      <c r="GD13" s="61">
        <f ca="1">IFERROR(INDEX(current_projections!$A:$AEK,MATCH(Calculations_forecast!$B13,current_projections!$A:$A,0),MATCH(Calculations_forecast!GD$9,current_projections!$2:$2,0)),"n/a")</f>
        <v>2656.9</v>
      </c>
      <c r="GE13" s="61">
        <f ca="1">IFERROR(INDEX(current_projections!$A:$AEK,MATCH(Calculations_forecast!$B13,current_projections!$A:$A,0),MATCH(Calculations_forecast!GE$9,current_projections!$2:$2,0)),"n/a")</f>
        <v>2687.4</v>
      </c>
      <c r="GF13" s="61">
        <f ca="1">IFERROR(INDEX(current_projections!$A:$AEK,MATCH(Calculations_forecast!$B13,current_projections!$A:$A,0),MATCH(Calculations_forecast!GF$9,current_projections!$2:$2,0)),"n/a")</f>
        <v>2708.3</v>
      </c>
      <c r="GG13" s="61">
        <f ca="1">IFERROR(INDEX(current_projections!$A:$AEK,MATCH(Calculations_forecast!$B13,current_projections!$A:$A,0),MATCH(Calculations_forecast!GG$9,current_projections!$2:$2,0)),"n/a")</f>
        <v>2726.8</v>
      </c>
      <c r="GH13" s="61">
        <f ca="1">IFERROR(INDEX(current_projections!$A:$AEK,MATCH(Calculations_forecast!$B13,current_projections!$A:$A,0),MATCH(Calculations_forecast!GH$9,current_projections!$2:$2,0)),"n/a")</f>
        <v>2747.1</v>
      </c>
      <c r="GI13" s="61">
        <f ca="1">IFERROR(INDEX(current_projections!$A:$AEK,MATCH(Calculations_forecast!$B13,current_projections!$A:$A,0),MATCH(Calculations_forecast!GI$9,current_projections!$2:$2,0)),"n/a")</f>
        <v>2777.4</v>
      </c>
      <c r="GJ13" s="61">
        <f ca="1">IFERROR(INDEX(current_projections!$A:$AEK,MATCH(Calculations_forecast!$B13,current_projections!$A:$A,0),MATCH(Calculations_forecast!GJ$9,current_projections!$2:$2,0)),"n/a")</f>
        <v>2786.6</v>
      </c>
      <c r="GK13" s="61">
        <f ca="1">IFERROR(INDEX(current_projections!$A:$AEK,MATCH(Calculations_forecast!$B13,current_projections!$A:$A,0),MATCH(Calculations_forecast!GK$9,current_projections!$2:$2,0)),"n/a")</f>
        <v>2820.5</v>
      </c>
      <c r="GL13" s="61">
        <f ca="1">IFERROR(INDEX(current_projections!$A:$AEK,MATCH(Calculations_forecast!$B13,current_projections!$A:$A,0),MATCH(Calculations_forecast!GL$9,current_projections!$2:$2,0)),"n/a")</f>
        <v>2831.5</v>
      </c>
      <c r="GM13" s="61">
        <f ca="1">IFERROR(INDEX(current_projections!$A:$AEK,MATCH(Calculations_forecast!$B13,current_projections!$A:$A,0),MATCH(Calculations_forecast!GM$9,current_projections!$2:$2,0)),"n/a")</f>
        <v>2875.7</v>
      </c>
      <c r="GN13" s="61">
        <f ca="1">IFERROR(INDEX(current_projections!$A:$AEK,MATCH(Calculations_forecast!$B13,current_projections!$A:$A,0),MATCH(Calculations_forecast!GN$9,current_projections!$2:$2,0)),"n/a")</f>
        <v>2905.4</v>
      </c>
      <c r="GO13" s="61">
        <f ca="1">IFERROR(INDEX(current_projections!$A:$AEK,MATCH(Calculations_forecast!$B13,current_projections!$A:$A,0),MATCH(Calculations_forecast!GO$9,current_projections!$2:$2,0)),"n/a")</f>
        <v>2936.5</v>
      </c>
      <c r="GP13" s="61">
        <f ca="1">IFERROR(INDEX(current_projections!$A:$AEK,MATCH(Calculations_forecast!$B13,current_projections!$A:$A,0),MATCH(Calculations_forecast!GP$9,current_projections!$2:$2,0)),"n/a")</f>
        <v>2965.7224514563104</v>
      </c>
      <c r="GQ13" s="61">
        <f ca="1">IFERROR(INDEX(current_projections!$A:$AEK,MATCH(Calculations_forecast!$B13,current_projections!$A:$A,0),MATCH(Calculations_forecast!GQ$9,current_projections!$2:$2,0)),"n/a")</f>
        <v>3008.297598693603</v>
      </c>
      <c r="GR13" s="61">
        <f ca="1">IFERROR(INDEX(current_projections!$A:$AEK,MATCH(Calculations_forecast!$B13,current_projections!$A:$A,0),MATCH(Calculations_forecast!GR$9,current_projections!$2:$2,0)),"n/a")</f>
        <v>3051.4839437728879</v>
      </c>
      <c r="GS13" s="61">
        <f ca="1">IFERROR(INDEX(current_projections!$A:$AEK,MATCH(Calculations_forecast!$B13,current_projections!$A:$A,0),MATCH(Calculations_forecast!GS$9,current_projections!$2:$2,0)),"n/a")</f>
        <v>3095.2902608928766</v>
      </c>
      <c r="GT13" s="61">
        <f ca="1">IFERROR(INDEX(current_projections!$A:$AEK,MATCH(Calculations_forecast!$B13,current_projections!$A:$A,0),MATCH(Calculations_forecast!GT$9,current_projections!$2:$2,0)),"n/a")</f>
        <v>3139.7254502124169</v>
      </c>
      <c r="GU13" s="61">
        <f ca="1">IFERROR(INDEX(current_projections!$A:$AEK,MATCH(Calculations_forecast!$B13,current_projections!$A:$A,0),MATCH(Calculations_forecast!GU$9,current_projections!$2:$2,0)),"n/a")</f>
        <v>3183.7370542054609</v>
      </c>
      <c r="GV13" s="61">
        <f ca="1">IFERROR(INDEX(current_projections!$A:$AEK,MATCH(Calculations_forecast!$B13,current_projections!$A:$A,0),MATCH(Calculations_forecast!GV$9,current_projections!$2:$2,0)),"n/a")</f>
        <v>3228.3655979012774</v>
      </c>
      <c r="GW13" s="61">
        <f ca="1">IFERROR(INDEX(current_projections!$A:$AEK,MATCH(Calculations_forecast!$B13,current_projections!$A:$A,0),MATCH(Calculations_forecast!GW$9,current_projections!$2:$2,0)),"n/a")</f>
        <v>3273.6197293508872</v>
      </c>
      <c r="GX13" s="61">
        <f ca="1">IFERROR(INDEX(current_projections!$A:$AEK,MATCH(Calculations_forecast!$B13,current_projections!$A:$A,0),MATCH(Calculations_forecast!GX$9,current_projections!$2:$2,0)),"n/a")</f>
        <v>3319.5082178307507</v>
      </c>
      <c r="GY13" s="61">
        <f ca="1">IFERROR(INDEX(current_projections!$A:$AEK,MATCH(Calculations_forecast!$B13,current_projections!$A:$A,0),MATCH(Calculations_forecast!GY$9,current_projections!$2:$2,0)),"n/a")</f>
        <v>3369.120433042895</v>
      </c>
      <c r="GZ13" s="61">
        <f ca="1">IFERROR(INDEX(current_projections!$A:$AEK,MATCH(Calculations_forecast!$B13,current_projections!$A:$A,0),MATCH(Calculations_forecast!GZ$9,current_projections!$2:$2,0)),"n/a")</f>
        <v>3419.4741351671773</v>
      </c>
      <c r="HA13" s="61">
        <f ca="1">IFERROR(INDEX(current_projections!$A:$AEK,MATCH(Calculations_forecast!$B13,current_projections!$A:$A,0),MATCH(Calculations_forecast!HA$9,current_projections!$2:$2,0)),"n/a")</f>
        <v>3470.5804062090783</v>
      </c>
      <c r="HB13" s="61">
        <f ca="1">IFERROR(INDEX(current_projections!$A:$AEK,MATCH(Calculations_forecast!$B13,current_projections!$A:$A,0),MATCH(Calculations_forecast!HB$9,current_projections!$2:$2,0)),"n/a")</f>
        <v>3522.4504938018772</v>
      </c>
      <c r="HC13" s="61">
        <f ca="1">IFERROR(INDEX(current_projections!$A:$AEK,MATCH(Calculations_forecast!$B13,current_projections!$A:$A,0),MATCH(Calculations_forecast!HC$9,current_projections!$2:$2,0)),"n/a")</f>
        <v>3576.294658154864</v>
      </c>
      <c r="HD13" s="61">
        <f ca="1">IFERROR(INDEX(current_projections!$A:$AEK,MATCH(Calculations_forecast!$B13,current_projections!$A:$A,0),MATCH(Calculations_forecast!HD$9,current_projections!$2:$2,0)),"n/a")</f>
        <v>3630.9618841917477</v>
      </c>
      <c r="HE13" s="61">
        <f ca="1">IFERROR(INDEX(current_projections!$A:$AEK,MATCH(Calculations_forecast!$B13,current_projections!$A:$A,0),MATCH(Calculations_forecast!HE$9,current_projections!$2:$2,0)),"n/a")</f>
        <v>3686.4647532301815</v>
      </c>
      <c r="HF13" s="61">
        <f ca="1">IFERROR(INDEX(current_projections!$A:$AEK,MATCH(Calculations_forecast!$B13,current_projections!$A:$A,0),MATCH(Calculations_forecast!HF$9,current_projections!$2:$2,0)),"n/a")</f>
        <v>3742.8160389057903</v>
      </c>
      <c r="HG13" s="61">
        <f ca="1">IFERROR(INDEX(current_projections!$A:$AEK,MATCH(Calculations_forecast!$B13,current_projections!$A:$A,0),MATCH(Calculations_forecast!HG$9,current_projections!$2:$2,0)),"n/a")</f>
        <v>3798.1234506331157</v>
      </c>
      <c r="HH13" s="61">
        <f ca="1">IFERROR(INDEX(current_projections!$A:$AEK,MATCH(Calculations_forecast!$B13,current_projections!$A:$A,0),MATCH(Calculations_forecast!HH$9,current_projections!$2:$2,0)),"n/a")</f>
        <v>3854.2481373106866</v>
      </c>
      <c r="HI13" s="61">
        <f ca="1">IFERROR(INDEX(current_projections!$A:$AEK,MATCH(Calculations_forecast!$B13,current_projections!$A:$A,0),MATCH(Calculations_forecast!HI$9,current_projections!$2:$2,0)),"n/a")</f>
        <v>3911.2021757709467</v>
      </c>
      <c r="HJ13" s="61">
        <f ca="1">IFERROR(INDEX(current_projections!$A:$AEK,MATCH(Calculations_forecast!$B13,current_projections!$A:$A,0),MATCH(Calculations_forecast!HJ$9,current_projections!$2:$2,0)),"n/a")</f>
        <v>3968.9978213051081</v>
      </c>
      <c r="HK13" s="61">
        <f ca="1">IFERROR(INDEX(current_projections!$A:$AEK,MATCH(Calculations_forecast!$B13,current_projections!$A:$A,0),MATCH(Calculations_forecast!HK$9,current_projections!$2:$2,0)),"n/a")</f>
        <v>4026.8122858836136</v>
      </c>
      <c r="HL13" s="61">
        <f ca="1">IFERROR(INDEX(current_projections!$A:$AEK,MATCH(Calculations_forecast!$B13,current_projections!$A:$A,0),MATCH(Calculations_forecast!HL$9,current_projections!$2:$2,0)),"n/a")</f>
        <v>4085.4689057025571</v>
      </c>
      <c r="HM13" s="61">
        <f ca="1">IFERROR(INDEX(current_projections!$A:$AEK,MATCH(Calculations_forecast!$B13,current_projections!$A:$A,0),MATCH(Calculations_forecast!HM$9,current_projections!$2:$2,0)),"n/a")</f>
        <v>4144.9799480285155</v>
      </c>
      <c r="HN13" s="61">
        <f ca="1">IFERROR(INDEX(current_projections!$A:$AEK,MATCH(Calculations_forecast!$B13,current_projections!$A:$A,0),MATCH(Calculations_forecast!HN$9,current_projections!$2:$2,0)),"n/a")</f>
        <v>4205.3578588193841</v>
      </c>
      <c r="HO13" s="61">
        <f ca="1">IFERROR(INDEX(current_projections!$A:$AEK,MATCH(Calculations_forecast!$B13,current_projections!$A:$A,0),MATCH(Calculations_forecast!HO$9,current_projections!$2:$2,0)),"n/a")</f>
        <v>4265.6834732120669</v>
      </c>
      <c r="HP13" s="61">
        <f ca="1">IFERROR(INDEX(current_projections!$A:$AEK,MATCH(Calculations_forecast!$B13,current_projections!$A:$A,0),MATCH(Calculations_forecast!HP$9,current_projections!$2:$2,0)),"n/a")</f>
        <v>4326.8744550417259</v>
      </c>
      <c r="HQ13" s="61">
        <f ca="1">IFERROR(INDEX(current_projections!$A:$AEK,MATCH(Calculations_forecast!$B13,current_projections!$A:$A,0),MATCH(Calculations_forecast!HQ$9,current_projections!$2:$2,0)),"n/a")</f>
        <v>4388.9432179540154</v>
      </c>
      <c r="HR13" s="61">
        <f ca="1">IFERROR(INDEX(current_projections!$A:$AEK,MATCH(Calculations_forecast!$B13,current_projections!$A:$A,0),MATCH(Calculations_forecast!HR$9,current_projections!$2:$2,0)),"n/a")</f>
        <v>4451.9023536676177</v>
      </c>
      <c r="HS13" s="61">
        <f ca="1">IFERROR(INDEX(current_projections!$A:$AEK,MATCH(Calculations_forecast!$B13,current_projections!$A:$A,0),MATCH(Calculations_forecast!HS$9,current_projections!$2:$2,0)),"n/a")</f>
        <v>4515.79022464638</v>
      </c>
      <c r="HT13" s="61">
        <f ca="1">IFERROR(INDEX(current_projections!$A:$AEK,MATCH(Calculations_forecast!$B13,current_projections!$A:$A,0),MATCH(Calculations_forecast!HT$9,current_projections!$2:$2,0)),"n/a")</f>
        <v>4580.5949306619295</v>
      </c>
      <c r="HU13" s="61">
        <f ca="1">IFERROR(INDEX(current_projections!$A:$AEK,MATCH(Calculations_forecast!$B13,current_projections!$A:$A,0),MATCH(Calculations_forecast!HU$9,current_projections!$2:$2,0)),"n/a")</f>
        <v>4646.3296289297414</v>
      </c>
      <c r="HV13" s="61">
        <f ca="1">IFERROR(INDEX(current_projections!$A:$AEK,MATCH(Calculations_forecast!$B13,current_projections!$A:$A,0),MATCH(Calculations_forecast!HV$9,current_projections!$2:$2,0)),"n/a")</f>
        <v>4713.0076654804116</v>
      </c>
      <c r="HW13" s="61">
        <f ca="1">IFERROR(INDEX(current_projections!$A:$AEK,MATCH(Calculations_forecast!$B13,current_projections!$A:$A,0),MATCH(Calculations_forecast!HW$9,current_projections!$2:$2,0)),"n/a")</f>
        <v>4775.9223332189513</v>
      </c>
      <c r="HX13" s="61">
        <f ca="1">IFERROR(INDEX(current_projections!$A:$AEK,MATCH(Calculations_forecast!$B13,current_projections!$A:$A,0),MATCH(Calculations_forecast!HX$9,current_projections!$2:$2,0)),"n/a")</f>
        <v>4839.6768585808177</v>
      </c>
      <c r="HY13" s="61">
        <f ca="1">IFERROR(INDEX(current_projections!$A:$AEK,MATCH(Calculations_forecast!$B13,current_projections!$A:$A,0),MATCH(Calculations_forecast!HY$9,current_projections!$2:$2,0)),"n/a")</f>
        <v>4904.2824529552281</v>
      </c>
      <c r="HZ13" s="61">
        <f ca="1">IFERROR(INDEX(current_projections!$A:$AEK,MATCH(Calculations_forecast!$B13,current_projections!$A:$A,0),MATCH(Calculations_forecast!HZ$9,current_projections!$2:$2,0)),"n/a")</f>
        <v>4969.7504773939654</v>
      </c>
      <c r="IA13" s="61">
        <f ca="1">IFERROR(INDEX(current_projections!$A:$AEK,MATCH(Calculations_forecast!$B13,current_projections!$A:$A,0),MATCH(Calculations_forecast!IA$9,current_projections!$2:$2,0)),"n/a")</f>
        <v>5044.2757415227252</v>
      </c>
      <c r="IB13" s="61">
        <f ca="1">IFERROR(INDEX(current_projections!$A:$AEK,MATCH(Calculations_forecast!$B13,current_projections!$A:$A,0),MATCH(Calculations_forecast!IB$9,current_projections!$2:$2,0)),"n/a")</f>
        <v>5119.9185698066121</v>
      </c>
      <c r="IC13" s="61">
        <f ca="1">IFERROR(INDEX(current_projections!$A:$AEK,MATCH(Calculations_forecast!$B13,current_projections!$A:$A,0),MATCH(Calculations_forecast!IC$9,current_projections!$2:$2,0)),"n/a")</f>
        <v>5196.6957209871816</v>
      </c>
      <c r="ID13" s="61">
        <f ca="1">IFERROR(INDEX(current_projections!$A:$AEK,MATCH(Calculations_forecast!$B13,current_projections!$A:$A,0),MATCH(Calculations_forecast!ID$9,current_projections!$2:$2,0)),"n/a")</f>
        <v>5274.624205116319</v>
      </c>
      <c r="IW13"/>
      <c r="IX13"/>
      <c r="IY13"/>
    </row>
    <row r="14" spans="1:259">
      <c r="A14" s="7" t="s">
        <v>174</v>
      </c>
      <c r="B14" s="8" t="s">
        <v>34</v>
      </c>
      <c r="C14" s="61">
        <f ca="1">IFERROR(INDEX(current_projections!$A:$AEK,MATCH(Calculations_forecast!$B14,current_projections!$A:$A,0),MATCH(Calculations_forecast!C$9,current_projections!$2:$2,0)),"n/a")</f>
        <v>46</v>
      </c>
      <c r="D14" s="61">
        <f ca="1">IFERROR(INDEX(current_projections!$A:$AEK,MATCH(Calculations_forecast!$B14,current_projections!$A:$A,0),MATCH(Calculations_forecast!D$9,current_projections!$2:$2,0)),"n/a")</f>
        <v>46.3</v>
      </c>
      <c r="E14" s="61">
        <f ca="1">IFERROR(INDEX(current_projections!$A:$AEK,MATCH(Calculations_forecast!$B14,current_projections!$A:$A,0),MATCH(Calculations_forecast!E$9,current_projections!$2:$2,0)),"n/a")</f>
        <v>46.7</v>
      </c>
      <c r="F14" s="61">
        <f ca="1">IFERROR(INDEX(current_projections!$A:$AEK,MATCH(Calculations_forecast!$B14,current_projections!$A:$A,0),MATCH(Calculations_forecast!F$9,current_projections!$2:$2,0)),"n/a")</f>
        <v>46.5</v>
      </c>
      <c r="G14" s="61">
        <f ca="1">IFERROR(INDEX(current_projections!$A:$AEK,MATCH(Calculations_forecast!$B14,current_projections!$A:$A,0),MATCH(Calculations_forecast!G$9,current_projections!$2:$2,0)),"n/a")</f>
        <v>50.5</v>
      </c>
      <c r="H14" s="61">
        <f ca="1">IFERROR(INDEX(current_projections!$A:$AEK,MATCH(Calculations_forecast!$B14,current_projections!$A:$A,0),MATCH(Calculations_forecast!H$9,current_projections!$2:$2,0)),"n/a")</f>
        <v>51</v>
      </c>
      <c r="I14" s="61">
        <f ca="1">IFERROR(INDEX(current_projections!$A:$AEK,MATCH(Calculations_forecast!$B14,current_projections!$A:$A,0),MATCH(Calculations_forecast!I$9,current_projections!$2:$2,0)),"n/a")</f>
        <v>51.3</v>
      </c>
      <c r="J14" s="61">
        <f ca="1">IFERROR(INDEX(current_projections!$A:$AEK,MATCH(Calculations_forecast!$B14,current_projections!$A:$A,0),MATCH(Calculations_forecast!J$9,current_projections!$2:$2,0)),"n/a")</f>
        <v>51.9</v>
      </c>
      <c r="K14" s="61">
        <f ca="1">IFERROR(INDEX(current_projections!$A:$AEK,MATCH(Calculations_forecast!$B14,current_projections!$A:$A,0),MATCH(Calculations_forecast!K$9,current_projections!$2:$2,0)),"n/a")</f>
        <v>58.1</v>
      </c>
      <c r="L14" s="61">
        <f ca="1">IFERROR(INDEX(current_projections!$A:$AEK,MATCH(Calculations_forecast!$B14,current_projections!$A:$A,0),MATCH(Calculations_forecast!L$9,current_projections!$2:$2,0)),"n/a")</f>
        <v>58.8</v>
      </c>
      <c r="M14" s="61">
        <f ca="1">IFERROR(INDEX(current_projections!$A:$AEK,MATCH(Calculations_forecast!$B14,current_projections!$A:$A,0),MATCH(Calculations_forecast!M$9,current_projections!$2:$2,0)),"n/a")</f>
        <v>59.5</v>
      </c>
      <c r="N14" s="61">
        <f ca="1">IFERROR(INDEX(current_projections!$A:$AEK,MATCH(Calculations_forecast!$B14,current_projections!$A:$A,0),MATCH(Calculations_forecast!N$9,current_projections!$2:$2,0)),"n/a")</f>
        <v>60.4</v>
      </c>
      <c r="O14" s="61">
        <f ca="1">IFERROR(INDEX(current_projections!$A:$AEK,MATCH(Calculations_forecast!$B14,current_projections!$A:$A,0),MATCH(Calculations_forecast!O$9,current_projections!$2:$2,0)),"n/a")</f>
        <v>73.599999999999994</v>
      </c>
      <c r="P14" s="61">
        <f ca="1">IFERROR(INDEX(current_projections!$A:$AEK,MATCH(Calculations_forecast!$B14,current_projections!$A:$A,0),MATCH(Calculations_forecast!P$9,current_projections!$2:$2,0)),"n/a")</f>
        <v>74.7</v>
      </c>
      <c r="Q14" s="61">
        <f ca="1">IFERROR(INDEX(current_projections!$A:$AEK,MATCH(Calculations_forecast!$B14,current_projections!$A:$A,0),MATCH(Calculations_forecast!Q$9,current_projections!$2:$2,0)),"n/a")</f>
        <v>76.099999999999994</v>
      </c>
      <c r="R14" s="61">
        <f ca="1">IFERROR(INDEX(current_projections!$A:$AEK,MATCH(Calculations_forecast!$B14,current_projections!$A:$A,0),MATCH(Calculations_forecast!R$9,current_projections!$2:$2,0)),"n/a")</f>
        <v>77.599999999999994</v>
      </c>
      <c r="S14" s="61">
        <f ca="1">IFERROR(INDEX(current_projections!$A:$AEK,MATCH(Calculations_forecast!$B14,current_projections!$A:$A,0),MATCH(Calculations_forecast!S$9,current_projections!$2:$2,0)),"n/a")</f>
        <v>83.1</v>
      </c>
      <c r="T14" s="61">
        <f ca="1">IFERROR(INDEX(current_projections!$A:$AEK,MATCH(Calculations_forecast!$B14,current_projections!$A:$A,0),MATCH(Calculations_forecast!T$9,current_projections!$2:$2,0)),"n/a")</f>
        <v>84.7</v>
      </c>
      <c r="U14" s="61">
        <f ca="1">IFERROR(INDEX(current_projections!$A:$AEK,MATCH(Calculations_forecast!$B14,current_projections!$A:$A,0),MATCH(Calculations_forecast!U$9,current_projections!$2:$2,0)),"n/a")</f>
        <v>86.4</v>
      </c>
      <c r="V14" s="61">
        <f ca="1">IFERROR(INDEX(current_projections!$A:$AEK,MATCH(Calculations_forecast!$B14,current_projections!$A:$A,0),MATCH(Calculations_forecast!V$9,current_projections!$2:$2,0)),"n/a")</f>
        <v>86.6</v>
      </c>
      <c r="W14" s="61">
        <f ca="1">IFERROR(INDEX(current_projections!$A:$AEK,MATCH(Calculations_forecast!$B14,current_projections!$A:$A,0),MATCH(Calculations_forecast!W$9,current_projections!$2:$2,0)),"n/a")</f>
        <v>87.6</v>
      </c>
      <c r="X14" s="61">
        <f ca="1">IFERROR(INDEX(current_projections!$A:$AEK,MATCH(Calculations_forecast!$B14,current_projections!$A:$A,0),MATCH(Calculations_forecast!X$9,current_projections!$2:$2,0)),"n/a")</f>
        <v>88</v>
      </c>
      <c r="Y14" s="61">
        <f ca="1">IFERROR(INDEX(current_projections!$A:$AEK,MATCH(Calculations_forecast!$B14,current_projections!$A:$A,0),MATCH(Calculations_forecast!Y$9,current_projections!$2:$2,0)),"n/a")</f>
        <v>89.8</v>
      </c>
      <c r="Z14" s="61">
        <f ca="1">IFERROR(INDEX(current_projections!$A:$AEK,MATCH(Calculations_forecast!$B14,current_projections!$A:$A,0),MATCH(Calculations_forecast!Z$9,current_projections!$2:$2,0)),"n/a")</f>
        <v>91.8</v>
      </c>
      <c r="AA14" s="61">
        <f ca="1">IFERROR(INDEX(current_projections!$A:$AEK,MATCH(Calculations_forecast!$B14,current_projections!$A:$A,0),MATCH(Calculations_forecast!AA$9,current_projections!$2:$2,0)),"n/a")</f>
        <v>98.9</v>
      </c>
      <c r="AB14" s="61">
        <f ca="1">IFERROR(INDEX(current_projections!$A:$AEK,MATCH(Calculations_forecast!$B14,current_projections!$A:$A,0),MATCH(Calculations_forecast!AB$9,current_projections!$2:$2,0)),"n/a")</f>
        <v>100.4</v>
      </c>
      <c r="AC14" s="61">
        <f ca="1">IFERROR(INDEX(current_projections!$A:$AEK,MATCH(Calculations_forecast!$B14,current_projections!$A:$A,0),MATCH(Calculations_forecast!AC$9,current_projections!$2:$2,0)),"n/a")</f>
        <v>102.2</v>
      </c>
      <c r="AD14" s="61">
        <f ca="1">IFERROR(INDEX(current_projections!$A:$AEK,MATCH(Calculations_forecast!$B14,current_projections!$A:$A,0),MATCH(Calculations_forecast!AD$9,current_projections!$2:$2,0)),"n/a")</f>
        <v>103.8</v>
      </c>
      <c r="AE14" s="61">
        <f ca="1">IFERROR(INDEX(current_projections!$A:$AEK,MATCH(Calculations_forecast!$B14,current_projections!$A:$A,0),MATCH(Calculations_forecast!AE$9,current_projections!$2:$2,0)),"n/a")</f>
        <v>109.3</v>
      </c>
      <c r="AF14" s="61">
        <f ca="1">IFERROR(INDEX(current_projections!$A:$AEK,MATCH(Calculations_forecast!$B14,current_projections!$A:$A,0),MATCH(Calculations_forecast!AF$9,current_projections!$2:$2,0)),"n/a")</f>
        <v>112.1</v>
      </c>
      <c r="AG14" s="61">
        <f ca="1">IFERROR(INDEX(current_projections!$A:$AEK,MATCH(Calculations_forecast!$B14,current_projections!$A:$A,0),MATCH(Calculations_forecast!AG$9,current_projections!$2:$2,0)),"n/a")</f>
        <v>114.3</v>
      </c>
      <c r="AH14" s="61">
        <f ca="1">IFERROR(INDEX(current_projections!$A:$AEK,MATCH(Calculations_forecast!$B14,current_projections!$A:$A,0),MATCH(Calculations_forecast!AH$9,current_projections!$2:$2,0)),"n/a")</f>
        <v>116.7</v>
      </c>
      <c r="AI14" s="61">
        <f ca="1">IFERROR(INDEX(current_projections!$A:$AEK,MATCH(Calculations_forecast!$B14,current_projections!$A:$A,0),MATCH(Calculations_forecast!AI$9,current_projections!$2:$2,0)),"n/a")</f>
        <v>123.9</v>
      </c>
      <c r="AJ14" s="61">
        <f ca="1">IFERROR(INDEX(current_projections!$A:$AEK,MATCH(Calculations_forecast!$B14,current_projections!$A:$A,0),MATCH(Calculations_forecast!AJ$9,current_projections!$2:$2,0)),"n/a")</f>
        <v>129</v>
      </c>
      <c r="AK14" s="61">
        <f ca="1">IFERROR(INDEX(current_projections!$A:$AEK,MATCH(Calculations_forecast!$B14,current_projections!$A:$A,0),MATCH(Calculations_forecast!AK$9,current_projections!$2:$2,0)),"n/a")</f>
        <v>133.4</v>
      </c>
      <c r="AL14" s="61">
        <f ca="1">IFERROR(INDEX(current_projections!$A:$AEK,MATCH(Calculations_forecast!$B14,current_projections!$A:$A,0),MATCH(Calculations_forecast!AL$9,current_projections!$2:$2,0)),"n/a")</f>
        <v>138.80000000000001</v>
      </c>
      <c r="AM14" s="61">
        <f ca="1">IFERROR(INDEX(current_projections!$A:$AEK,MATCH(Calculations_forecast!$B14,current_projections!$A:$A,0),MATCH(Calculations_forecast!AM$9,current_projections!$2:$2,0)),"n/a")</f>
        <v>146</v>
      </c>
      <c r="AN14" s="61">
        <f ca="1">IFERROR(INDEX(current_projections!$A:$AEK,MATCH(Calculations_forecast!$B14,current_projections!$A:$A,0),MATCH(Calculations_forecast!AN$9,current_projections!$2:$2,0)),"n/a")</f>
        <v>150.30000000000001</v>
      </c>
      <c r="AO14" s="61">
        <f ca="1">IFERROR(INDEX(current_projections!$A:$AEK,MATCH(Calculations_forecast!$B14,current_projections!$A:$A,0),MATCH(Calculations_forecast!AO$9,current_projections!$2:$2,0)),"n/a")</f>
        <v>155.4</v>
      </c>
      <c r="AP14" s="61">
        <f ca="1">IFERROR(INDEX(current_projections!$A:$AEK,MATCH(Calculations_forecast!$B14,current_projections!$A:$A,0),MATCH(Calculations_forecast!AP$9,current_projections!$2:$2,0)),"n/a")</f>
        <v>159.4</v>
      </c>
      <c r="AQ14" s="61">
        <f ca="1">IFERROR(INDEX(current_projections!$A:$AEK,MATCH(Calculations_forecast!$B14,current_projections!$A:$A,0),MATCH(Calculations_forecast!AQ$9,current_projections!$2:$2,0)),"n/a")</f>
        <v>161.9</v>
      </c>
      <c r="AR14" s="61">
        <f ca="1">IFERROR(INDEX(current_projections!$A:$AEK,MATCH(Calculations_forecast!$B14,current_projections!$A:$A,0),MATCH(Calculations_forecast!AR$9,current_projections!$2:$2,0)),"n/a")</f>
        <v>162.9</v>
      </c>
      <c r="AS14" s="61">
        <f ca="1">IFERROR(INDEX(current_projections!$A:$AEK,MATCH(Calculations_forecast!$B14,current_projections!$A:$A,0),MATCH(Calculations_forecast!AS$9,current_projections!$2:$2,0)),"n/a")</f>
        <v>167</v>
      </c>
      <c r="AT14" s="61">
        <f ca="1">IFERROR(INDEX(current_projections!$A:$AEK,MATCH(Calculations_forecast!$B14,current_projections!$A:$A,0),MATCH(Calculations_forecast!AT$9,current_projections!$2:$2,0)),"n/a")</f>
        <v>173</v>
      </c>
      <c r="AU14" s="61">
        <f ca="1">IFERROR(INDEX(current_projections!$A:$AEK,MATCH(Calculations_forecast!$B14,current_projections!$A:$A,0),MATCH(Calculations_forecast!AU$9,current_projections!$2:$2,0)),"n/a")</f>
        <v>189.9</v>
      </c>
      <c r="AV14" s="61">
        <f ca="1">IFERROR(INDEX(current_projections!$A:$AEK,MATCH(Calculations_forecast!$B14,current_projections!$A:$A,0),MATCH(Calculations_forecast!AV$9,current_projections!$2:$2,0)),"n/a")</f>
        <v>193.6</v>
      </c>
      <c r="AW14" s="61">
        <f ca="1">IFERROR(INDEX(current_projections!$A:$AEK,MATCH(Calculations_forecast!$B14,current_projections!$A:$A,0),MATCH(Calculations_forecast!AW$9,current_projections!$2:$2,0)),"n/a")</f>
        <v>198.4</v>
      </c>
      <c r="AX14" s="61">
        <f ca="1">IFERROR(INDEX(current_projections!$A:$AEK,MATCH(Calculations_forecast!$B14,current_projections!$A:$A,0),MATCH(Calculations_forecast!AX$9,current_projections!$2:$2,0)),"n/a")</f>
        <v>201</v>
      </c>
      <c r="AY14" s="61">
        <f ca="1">IFERROR(INDEX(current_projections!$A:$AEK,MATCH(Calculations_forecast!$B14,current_projections!$A:$A,0),MATCH(Calculations_forecast!AY$9,current_projections!$2:$2,0)),"n/a")</f>
        <v>206</v>
      </c>
      <c r="AZ14" s="61">
        <f ca="1">IFERROR(INDEX(current_projections!$A:$AEK,MATCH(Calculations_forecast!$B14,current_projections!$A:$A,0),MATCH(Calculations_forecast!AZ$9,current_projections!$2:$2,0)),"n/a")</f>
        <v>208</v>
      </c>
      <c r="BA14" s="61">
        <f ca="1">IFERROR(INDEX(current_projections!$A:$AEK,MATCH(Calculations_forecast!$B14,current_projections!$A:$A,0),MATCH(Calculations_forecast!BA$9,current_projections!$2:$2,0)),"n/a")</f>
        <v>210.3</v>
      </c>
      <c r="BB14" s="61">
        <f ca="1">IFERROR(INDEX(current_projections!$A:$AEK,MATCH(Calculations_forecast!$B14,current_projections!$A:$A,0),MATCH(Calculations_forecast!BB$9,current_projections!$2:$2,0)),"n/a")</f>
        <v>211.2</v>
      </c>
      <c r="BC14" s="61">
        <f ca="1">IFERROR(INDEX(current_projections!$A:$AEK,MATCH(Calculations_forecast!$B14,current_projections!$A:$A,0),MATCH(Calculations_forecast!BC$9,current_projections!$2:$2,0)),"n/a")</f>
        <v>218.9</v>
      </c>
      <c r="BD14" s="61">
        <f ca="1">IFERROR(INDEX(current_projections!$A:$AEK,MATCH(Calculations_forecast!$B14,current_projections!$A:$A,0),MATCH(Calculations_forecast!BD$9,current_projections!$2:$2,0)),"n/a")</f>
        <v>222.9</v>
      </c>
      <c r="BE14" s="61">
        <f ca="1">IFERROR(INDEX(current_projections!$A:$AEK,MATCH(Calculations_forecast!$B14,current_projections!$A:$A,0),MATCH(Calculations_forecast!BE$9,current_projections!$2:$2,0)),"n/a")</f>
        <v>227.7</v>
      </c>
      <c r="BF14" s="61">
        <f ca="1">IFERROR(INDEX(current_projections!$A:$AEK,MATCH(Calculations_forecast!$B14,current_projections!$A:$A,0),MATCH(Calculations_forecast!BF$9,current_projections!$2:$2,0)),"n/a")</f>
        <v>234.3</v>
      </c>
      <c r="BG14" s="61">
        <f ca="1">IFERROR(INDEX(current_projections!$A:$AEK,MATCH(Calculations_forecast!$B14,current_projections!$A:$A,0),MATCH(Calculations_forecast!BG$9,current_projections!$2:$2,0)),"n/a")</f>
        <v>249.5</v>
      </c>
      <c r="BH14" s="61">
        <f ca="1">IFERROR(INDEX(current_projections!$A:$AEK,MATCH(Calculations_forecast!$B14,current_projections!$A:$A,0),MATCH(Calculations_forecast!BH$9,current_projections!$2:$2,0)),"n/a")</f>
        <v>255.5</v>
      </c>
      <c r="BI14" s="61">
        <f ca="1">IFERROR(INDEX(current_projections!$A:$AEK,MATCH(Calculations_forecast!$B14,current_projections!$A:$A,0),MATCH(Calculations_forecast!BI$9,current_projections!$2:$2,0)),"n/a")</f>
        <v>260.5</v>
      </c>
      <c r="BJ14" s="61">
        <f ca="1">IFERROR(INDEX(current_projections!$A:$AEK,MATCH(Calculations_forecast!$B14,current_projections!$A:$A,0),MATCH(Calculations_forecast!BJ$9,current_projections!$2:$2,0)),"n/a")</f>
        <v>264.5</v>
      </c>
      <c r="BK14" s="61">
        <f ca="1">IFERROR(INDEX(current_projections!$A:$AEK,MATCH(Calculations_forecast!$B14,current_projections!$A:$A,0),MATCH(Calculations_forecast!BK$9,current_projections!$2:$2,0)),"n/a")</f>
        <v>274.3</v>
      </c>
      <c r="BL14" s="61">
        <f ca="1">IFERROR(INDEX(current_projections!$A:$AEK,MATCH(Calculations_forecast!$B14,current_projections!$A:$A,0),MATCH(Calculations_forecast!BL$9,current_projections!$2:$2,0)),"n/a")</f>
        <v>278.3</v>
      </c>
      <c r="BM14" s="61">
        <f ca="1">IFERROR(INDEX(current_projections!$A:$AEK,MATCH(Calculations_forecast!$B14,current_projections!$A:$A,0),MATCH(Calculations_forecast!BM$9,current_projections!$2:$2,0)),"n/a")</f>
        <v>283.2</v>
      </c>
      <c r="BN14" s="61">
        <f ca="1">IFERROR(INDEX(current_projections!$A:$AEK,MATCH(Calculations_forecast!$B14,current_projections!$A:$A,0),MATCH(Calculations_forecast!BN$9,current_projections!$2:$2,0)),"n/a")</f>
        <v>289.60000000000002</v>
      </c>
      <c r="BO14" s="61">
        <f ca="1">IFERROR(INDEX(current_projections!$A:$AEK,MATCH(Calculations_forecast!$B14,current_projections!$A:$A,0),MATCH(Calculations_forecast!BO$9,current_projections!$2:$2,0)),"n/a")</f>
        <v>296.7</v>
      </c>
      <c r="BP14" s="61">
        <f ca="1">IFERROR(INDEX(current_projections!$A:$AEK,MATCH(Calculations_forecast!$B14,current_projections!$A:$A,0),MATCH(Calculations_forecast!BP$9,current_projections!$2:$2,0)),"n/a")</f>
        <v>300.39999999999998</v>
      </c>
      <c r="BQ14" s="61">
        <f ca="1">IFERROR(INDEX(current_projections!$A:$AEK,MATCH(Calculations_forecast!$B14,current_projections!$A:$A,0),MATCH(Calculations_forecast!BQ$9,current_projections!$2:$2,0)),"n/a")</f>
        <v>305.5</v>
      </c>
      <c r="BR14" s="61">
        <f ca="1">IFERROR(INDEX(current_projections!$A:$AEK,MATCH(Calculations_forecast!$B14,current_projections!$A:$A,0),MATCH(Calculations_forecast!BR$9,current_projections!$2:$2,0)),"n/a")</f>
        <v>311.10000000000002</v>
      </c>
      <c r="BS14" s="61">
        <f ca="1">IFERROR(INDEX(current_projections!$A:$AEK,MATCH(Calculations_forecast!$B14,current_projections!$A:$A,0),MATCH(Calculations_forecast!BS$9,current_projections!$2:$2,0)),"n/a")</f>
        <v>315.89999999999998</v>
      </c>
      <c r="BT14" s="61">
        <f ca="1">IFERROR(INDEX(current_projections!$A:$AEK,MATCH(Calculations_forecast!$B14,current_projections!$A:$A,0),MATCH(Calculations_forecast!BT$9,current_projections!$2:$2,0)),"n/a")</f>
        <v>320</v>
      </c>
      <c r="BU14" s="61">
        <f ca="1">IFERROR(INDEX(current_projections!$A:$AEK,MATCH(Calculations_forecast!$B14,current_projections!$A:$A,0),MATCH(Calculations_forecast!BU$9,current_projections!$2:$2,0)),"n/a")</f>
        <v>324.8</v>
      </c>
      <c r="BV14" s="61">
        <f ca="1">IFERROR(INDEX(current_projections!$A:$AEK,MATCH(Calculations_forecast!$B14,current_projections!$A:$A,0),MATCH(Calculations_forecast!BV$9,current_projections!$2:$2,0)),"n/a")</f>
        <v>331.7</v>
      </c>
      <c r="BW14" s="61">
        <f ca="1">IFERROR(INDEX(current_projections!$A:$AEK,MATCH(Calculations_forecast!$B14,current_projections!$A:$A,0),MATCH(Calculations_forecast!BW$9,current_projections!$2:$2,0)),"n/a")</f>
        <v>351.1</v>
      </c>
      <c r="BX14" s="61">
        <f ca="1">IFERROR(INDEX(current_projections!$A:$AEK,MATCH(Calculations_forecast!$B14,current_projections!$A:$A,0),MATCH(Calculations_forecast!BX$9,current_projections!$2:$2,0)),"n/a")</f>
        <v>358.3</v>
      </c>
      <c r="BY14" s="61">
        <f ca="1">IFERROR(INDEX(current_projections!$A:$AEK,MATCH(Calculations_forecast!$B14,current_projections!$A:$A,0),MATCH(Calculations_forecast!BY$9,current_projections!$2:$2,0)),"n/a")</f>
        <v>364.5</v>
      </c>
      <c r="BZ14" s="61">
        <f ca="1">IFERROR(INDEX(current_projections!$A:$AEK,MATCH(Calculations_forecast!$B14,current_projections!$A:$A,0),MATCH(Calculations_forecast!BZ$9,current_projections!$2:$2,0)),"n/a")</f>
        <v>372</v>
      </c>
      <c r="CA14" s="61">
        <f ca="1">IFERROR(INDEX(current_projections!$A:$AEK,MATCH(Calculations_forecast!$B14,current_projections!$A:$A,0),MATCH(Calculations_forecast!CA$9,current_projections!$2:$2,0)),"n/a")</f>
        <v>378</v>
      </c>
      <c r="CB14" s="61">
        <f ca="1">IFERROR(INDEX(current_projections!$A:$AEK,MATCH(Calculations_forecast!$B14,current_projections!$A:$A,0),MATCH(Calculations_forecast!CB$9,current_projections!$2:$2,0)),"n/a")</f>
        <v>382.6</v>
      </c>
      <c r="CC14" s="61">
        <f ca="1">IFERROR(INDEX(current_projections!$A:$AEK,MATCH(Calculations_forecast!$B14,current_projections!$A:$A,0),MATCH(Calculations_forecast!CC$9,current_projections!$2:$2,0)),"n/a")</f>
        <v>387.2</v>
      </c>
      <c r="CD14" s="61">
        <f ca="1">IFERROR(INDEX(current_projections!$A:$AEK,MATCH(Calculations_forecast!$B14,current_projections!$A:$A,0),MATCH(Calculations_forecast!CD$9,current_projections!$2:$2,0)),"n/a")</f>
        <v>393.1</v>
      </c>
      <c r="CE14" s="61">
        <f ca="1">IFERROR(INDEX(current_projections!$A:$AEK,MATCH(Calculations_forecast!$B14,current_projections!$A:$A,0),MATCH(Calculations_forecast!CE$9,current_projections!$2:$2,0)),"n/a")</f>
        <v>401.6</v>
      </c>
      <c r="CF14" s="61">
        <f ca="1">IFERROR(INDEX(current_projections!$A:$AEK,MATCH(Calculations_forecast!$B14,current_projections!$A:$A,0),MATCH(Calculations_forecast!CF$9,current_projections!$2:$2,0)),"n/a")</f>
        <v>406.9</v>
      </c>
      <c r="CG14" s="61">
        <f ca="1">IFERROR(INDEX(current_projections!$A:$AEK,MATCH(Calculations_forecast!$B14,current_projections!$A:$A,0),MATCH(Calculations_forecast!CG$9,current_projections!$2:$2,0)),"n/a")</f>
        <v>414.6</v>
      </c>
      <c r="CH14" s="61">
        <f ca="1">IFERROR(INDEX(current_projections!$A:$AEK,MATCH(Calculations_forecast!$B14,current_projections!$A:$A,0),MATCH(Calculations_forecast!CH$9,current_projections!$2:$2,0)),"n/a")</f>
        <v>417.4</v>
      </c>
      <c r="CI14" s="61">
        <f ca="1">IFERROR(INDEX(current_projections!$A:$AEK,MATCH(Calculations_forecast!$B14,current_projections!$A:$A,0),MATCH(Calculations_forecast!CI$9,current_projections!$2:$2,0)),"n/a")</f>
        <v>421</v>
      </c>
      <c r="CJ14" s="61">
        <f ca="1">IFERROR(INDEX(current_projections!$A:$AEK,MATCH(Calculations_forecast!$B14,current_projections!$A:$A,0),MATCH(Calculations_forecast!CJ$9,current_projections!$2:$2,0)),"n/a")</f>
        <v>427.7</v>
      </c>
      <c r="CK14" s="61">
        <f ca="1">IFERROR(INDEX(current_projections!$A:$AEK,MATCH(Calculations_forecast!$B14,current_projections!$A:$A,0),MATCH(Calculations_forecast!CK$9,current_projections!$2:$2,0)),"n/a")</f>
        <v>433.5</v>
      </c>
      <c r="CL14" s="61">
        <f ca="1">IFERROR(INDEX(current_projections!$A:$AEK,MATCH(Calculations_forecast!$B14,current_projections!$A:$A,0),MATCH(Calculations_forecast!CL$9,current_projections!$2:$2,0)),"n/a")</f>
        <v>438.6</v>
      </c>
      <c r="CM14" s="61">
        <f ca="1">IFERROR(INDEX(current_projections!$A:$AEK,MATCH(Calculations_forecast!$B14,current_projections!$A:$A,0),MATCH(Calculations_forecast!CM$9,current_projections!$2:$2,0)),"n/a")</f>
        <v>450.4</v>
      </c>
      <c r="CN14" s="61">
        <f ca="1">IFERROR(INDEX(current_projections!$A:$AEK,MATCH(Calculations_forecast!$B14,current_projections!$A:$A,0),MATCH(Calculations_forecast!CN$9,current_projections!$2:$2,0)),"n/a")</f>
        <v>456</v>
      </c>
      <c r="CO14" s="61">
        <f ca="1">IFERROR(INDEX(current_projections!$A:$AEK,MATCH(Calculations_forecast!$B14,current_projections!$A:$A,0),MATCH(Calculations_forecast!CO$9,current_projections!$2:$2,0)),"n/a")</f>
        <v>459.1</v>
      </c>
      <c r="CP14" s="61">
        <f ca="1">IFERROR(INDEX(current_projections!$A:$AEK,MATCH(Calculations_forecast!$B14,current_projections!$A:$A,0),MATCH(Calculations_forecast!CP$9,current_projections!$2:$2,0)),"n/a")</f>
        <v>454.4</v>
      </c>
      <c r="CQ14" s="61">
        <f ca="1">IFERROR(INDEX(current_projections!$A:$AEK,MATCH(Calculations_forecast!$B14,current_projections!$A:$A,0),MATCH(Calculations_forecast!CQ$9,current_projections!$2:$2,0)),"n/a")</f>
        <v>473.8</v>
      </c>
      <c r="CR14" s="61">
        <f ca="1">IFERROR(INDEX(current_projections!$A:$AEK,MATCH(Calculations_forecast!$B14,current_projections!$A:$A,0),MATCH(Calculations_forecast!CR$9,current_projections!$2:$2,0)),"n/a")</f>
        <v>474.2</v>
      </c>
      <c r="CS14" s="61">
        <f ca="1">IFERROR(INDEX(current_projections!$A:$AEK,MATCH(Calculations_forecast!$B14,current_projections!$A:$A,0),MATCH(Calculations_forecast!CS$9,current_projections!$2:$2,0)),"n/a")</f>
        <v>478.8</v>
      </c>
      <c r="CT14" s="61">
        <f ca="1">IFERROR(INDEX(current_projections!$A:$AEK,MATCH(Calculations_forecast!$B14,current_projections!$A:$A,0),MATCH(Calculations_forecast!CT$9,current_projections!$2:$2,0)),"n/a")</f>
        <v>482.9</v>
      </c>
      <c r="CU14" s="61">
        <f ca="1">IFERROR(INDEX(current_projections!$A:$AEK,MATCH(Calculations_forecast!$B14,current_projections!$A:$A,0),MATCH(Calculations_forecast!CU$9,current_projections!$2:$2,0)),"n/a")</f>
        <v>498</v>
      </c>
      <c r="CV14" s="61">
        <f ca="1">IFERROR(INDEX(current_projections!$A:$AEK,MATCH(Calculations_forecast!$B14,current_projections!$A:$A,0),MATCH(Calculations_forecast!CV$9,current_projections!$2:$2,0)),"n/a")</f>
        <v>505.1</v>
      </c>
      <c r="CW14" s="61">
        <f ca="1">IFERROR(INDEX(current_projections!$A:$AEK,MATCH(Calculations_forecast!$B14,current_projections!$A:$A,0),MATCH(Calculations_forecast!CW$9,current_projections!$2:$2,0)),"n/a")</f>
        <v>511</v>
      </c>
      <c r="CX14" s="61">
        <f ca="1">IFERROR(INDEX(current_projections!$A:$AEK,MATCH(Calculations_forecast!$B14,current_projections!$A:$A,0),MATCH(Calculations_forecast!CX$9,current_projections!$2:$2,0)),"n/a")</f>
        <v>518.5</v>
      </c>
      <c r="CY14" s="61">
        <f ca="1">IFERROR(INDEX(current_projections!$A:$AEK,MATCH(Calculations_forecast!$B14,current_projections!$A:$A,0),MATCH(Calculations_forecast!CY$9,current_projections!$2:$2,0)),"n/a")</f>
        <v>525.5</v>
      </c>
      <c r="CZ14" s="61">
        <f ca="1">IFERROR(INDEX(current_projections!$A:$AEK,MATCH(Calculations_forecast!$B14,current_projections!$A:$A,0),MATCH(Calculations_forecast!CZ$9,current_projections!$2:$2,0)),"n/a")</f>
        <v>530</v>
      </c>
      <c r="DA14" s="61">
        <f ca="1">IFERROR(INDEX(current_projections!$A:$AEK,MATCH(Calculations_forecast!$B14,current_projections!$A:$A,0),MATCH(Calculations_forecast!DA$9,current_projections!$2:$2,0)),"n/a")</f>
        <v>535.4</v>
      </c>
      <c r="DB14" s="61">
        <f ca="1">IFERROR(INDEX(current_projections!$A:$AEK,MATCH(Calculations_forecast!$B14,current_projections!$A:$A,0),MATCH(Calculations_forecast!DB$9,current_projections!$2:$2,0)),"n/a")</f>
        <v>540.29999999999995</v>
      </c>
      <c r="DC14" s="61">
        <f ca="1">IFERROR(INDEX(current_projections!$A:$AEK,MATCH(Calculations_forecast!$B14,current_projections!$A:$A,0),MATCH(Calculations_forecast!DC$9,current_projections!$2:$2,0)),"n/a")</f>
        <v>543.20000000000005</v>
      </c>
      <c r="DD14" s="61">
        <f ca="1">IFERROR(INDEX(current_projections!$A:$AEK,MATCH(Calculations_forecast!$B14,current_projections!$A:$A,0),MATCH(Calculations_forecast!DD$9,current_projections!$2:$2,0)),"n/a")</f>
        <v>551.6</v>
      </c>
      <c r="DE14" s="61">
        <f ca="1">IFERROR(INDEX(current_projections!$A:$AEK,MATCH(Calculations_forecast!$B14,current_projections!$A:$A,0),MATCH(Calculations_forecast!DE$9,current_projections!$2:$2,0)),"n/a")</f>
        <v>559</v>
      </c>
      <c r="DF14" s="61">
        <f ca="1">IFERROR(INDEX(current_projections!$A:$AEK,MATCH(Calculations_forecast!$B14,current_projections!$A:$A,0),MATCH(Calculations_forecast!DF$9,current_projections!$2:$2,0)),"n/a")</f>
        <v>566.5</v>
      </c>
      <c r="DG14" s="61">
        <f ca="1">IFERROR(INDEX(current_projections!$A:$AEK,MATCH(Calculations_forecast!$B14,current_projections!$A:$A,0),MATCH(Calculations_forecast!DG$9,current_projections!$2:$2,0)),"n/a")</f>
        <v>574.4</v>
      </c>
      <c r="DH14" s="61">
        <f ca="1">IFERROR(INDEX(current_projections!$A:$AEK,MATCH(Calculations_forecast!$B14,current_projections!$A:$A,0),MATCH(Calculations_forecast!DH$9,current_projections!$2:$2,0)),"n/a")</f>
        <v>581.9</v>
      </c>
      <c r="DI14" s="61">
        <f ca="1">IFERROR(INDEX(current_projections!$A:$AEK,MATCH(Calculations_forecast!$B14,current_projections!$A:$A,0),MATCH(Calculations_forecast!DI$9,current_projections!$2:$2,0)),"n/a")</f>
        <v>590.5</v>
      </c>
      <c r="DJ14" s="61">
        <f ca="1">IFERROR(INDEX(current_projections!$A:$AEK,MATCH(Calculations_forecast!$B14,current_projections!$A:$A,0),MATCH(Calculations_forecast!DJ$9,current_projections!$2:$2,0)),"n/a")</f>
        <v>602.20000000000005</v>
      </c>
      <c r="DK14" s="61">
        <f ca="1">IFERROR(INDEX(current_projections!$A:$AEK,MATCH(Calculations_forecast!$B14,current_projections!$A:$A,0),MATCH(Calculations_forecast!DK$9,current_projections!$2:$2,0)),"n/a")</f>
        <v>610.29999999999995</v>
      </c>
      <c r="DL14" s="61">
        <f ca="1">IFERROR(INDEX(current_projections!$A:$AEK,MATCH(Calculations_forecast!$B14,current_projections!$A:$A,0),MATCH(Calculations_forecast!DL$9,current_projections!$2:$2,0)),"n/a")</f>
        <v>619.70000000000005</v>
      </c>
      <c r="DM14" s="61">
        <f ca="1">IFERROR(INDEX(current_projections!$A:$AEK,MATCH(Calculations_forecast!$B14,current_projections!$A:$A,0),MATCH(Calculations_forecast!DM$9,current_projections!$2:$2,0)),"n/a")</f>
        <v>629.5</v>
      </c>
      <c r="DN14" s="61">
        <f ca="1">IFERROR(INDEX(current_projections!$A:$AEK,MATCH(Calculations_forecast!$B14,current_projections!$A:$A,0),MATCH(Calculations_forecast!DN$9,current_projections!$2:$2,0)),"n/a")</f>
        <v>639.20000000000005</v>
      </c>
      <c r="DO14" s="61">
        <f ca="1">IFERROR(INDEX(current_projections!$A:$AEK,MATCH(Calculations_forecast!$B14,current_projections!$A:$A,0),MATCH(Calculations_forecast!DO$9,current_projections!$2:$2,0)),"n/a")</f>
        <v>650.20000000000005</v>
      </c>
      <c r="DP14" s="61">
        <f ca="1">IFERROR(INDEX(current_projections!$A:$AEK,MATCH(Calculations_forecast!$B14,current_projections!$A:$A,0),MATCH(Calculations_forecast!DP$9,current_projections!$2:$2,0)),"n/a")</f>
        <v>655.7</v>
      </c>
      <c r="DQ14" s="61">
        <f ca="1">IFERROR(INDEX(current_projections!$A:$AEK,MATCH(Calculations_forecast!$B14,current_projections!$A:$A,0),MATCH(Calculations_forecast!DQ$9,current_projections!$2:$2,0)),"n/a")</f>
        <v>663</v>
      </c>
      <c r="DR14" s="61">
        <f ca="1">IFERROR(INDEX(current_projections!$A:$AEK,MATCH(Calculations_forecast!$B14,current_projections!$A:$A,0),MATCH(Calculations_forecast!DR$9,current_projections!$2:$2,0)),"n/a")</f>
        <v>676.2</v>
      </c>
      <c r="DS14" s="61">
        <f ca="1">IFERROR(INDEX(current_projections!$A:$AEK,MATCH(Calculations_forecast!$B14,current_projections!$A:$A,0),MATCH(Calculations_forecast!DS$9,current_projections!$2:$2,0)),"n/a")</f>
        <v>696</v>
      </c>
      <c r="DT14" s="61">
        <f ca="1">IFERROR(INDEX(current_projections!$A:$AEK,MATCH(Calculations_forecast!$B14,current_projections!$A:$A,0),MATCH(Calculations_forecast!DT$9,current_projections!$2:$2,0)),"n/a")</f>
        <v>698.4</v>
      </c>
      <c r="DU14" s="61">
        <f ca="1">IFERROR(INDEX(current_projections!$A:$AEK,MATCH(Calculations_forecast!$B14,current_projections!$A:$A,0),MATCH(Calculations_forecast!DU$9,current_projections!$2:$2,0)),"n/a")</f>
        <v>711.6</v>
      </c>
      <c r="DV14" s="61">
        <f ca="1">IFERROR(INDEX(current_projections!$A:$AEK,MATCH(Calculations_forecast!$B14,current_projections!$A:$A,0),MATCH(Calculations_forecast!DV$9,current_projections!$2:$2,0)),"n/a")</f>
        <v>717.3</v>
      </c>
      <c r="DW14" s="61">
        <f ca="1">IFERROR(INDEX(current_projections!$A:$AEK,MATCH(Calculations_forecast!$B14,current_projections!$A:$A,0),MATCH(Calculations_forecast!DW$9,current_projections!$2:$2,0)),"n/a")</f>
        <v>732.3</v>
      </c>
      <c r="DX14" s="61">
        <f ca="1">IFERROR(INDEX(current_projections!$A:$AEK,MATCH(Calculations_forecast!$B14,current_projections!$A:$A,0),MATCH(Calculations_forecast!DX$9,current_projections!$2:$2,0)),"n/a")</f>
        <v>733.1</v>
      </c>
      <c r="DY14" s="61">
        <f ca="1">IFERROR(INDEX(current_projections!$A:$AEK,MATCH(Calculations_forecast!$B14,current_projections!$A:$A,0),MATCH(Calculations_forecast!DY$9,current_projections!$2:$2,0)),"n/a")</f>
        <v>732.4</v>
      </c>
      <c r="DZ14" s="61">
        <f ca="1">IFERROR(INDEX(current_projections!$A:$AEK,MATCH(Calculations_forecast!$B14,current_projections!$A:$A,0),MATCH(Calculations_forecast!DZ$9,current_projections!$2:$2,0)),"n/a")</f>
        <v>735</v>
      </c>
      <c r="EA14" s="61">
        <f ca="1">IFERROR(INDEX(current_projections!$A:$AEK,MATCH(Calculations_forecast!$B14,current_projections!$A:$A,0),MATCH(Calculations_forecast!EA$9,current_projections!$2:$2,0)),"n/a")</f>
        <v>743.1</v>
      </c>
      <c r="EB14" s="61">
        <f ca="1">IFERROR(INDEX(current_projections!$A:$AEK,MATCH(Calculations_forecast!$B14,current_projections!$A:$A,0),MATCH(Calculations_forecast!EB$9,current_projections!$2:$2,0)),"n/a")</f>
        <v>751.5</v>
      </c>
      <c r="EC14" s="61">
        <f ca="1">IFERROR(INDEX(current_projections!$A:$AEK,MATCH(Calculations_forecast!$B14,current_projections!$A:$A,0),MATCH(Calculations_forecast!EC$9,current_projections!$2:$2,0)),"n/a")</f>
        <v>754.3</v>
      </c>
      <c r="ED14" s="61">
        <f ca="1">IFERROR(INDEX(current_projections!$A:$AEK,MATCH(Calculations_forecast!$B14,current_projections!$A:$A,0),MATCH(Calculations_forecast!ED$9,current_projections!$2:$2,0)),"n/a")</f>
        <v>757</v>
      </c>
      <c r="EE14" s="61">
        <f ca="1">IFERROR(INDEX(current_projections!$A:$AEK,MATCH(Calculations_forecast!$B14,current_projections!$A:$A,0),MATCH(Calculations_forecast!EE$9,current_projections!$2:$2,0)),"n/a")</f>
        <v>763.3</v>
      </c>
      <c r="EF14" s="61">
        <f ca="1">IFERROR(INDEX(current_projections!$A:$AEK,MATCH(Calculations_forecast!$B14,current_projections!$A:$A,0),MATCH(Calculations_forecast!EF$9,current_projections!$2:$2,0)),"n/a")</f>
        <v>773.9</v>
      </c>
      <c r="EG14" s="61">
        <f ca="1">IFERROR(INDEX(current_projections!$A:$AEK,MATCH(Calculations_forecast!$B14,current_projections!$A:$A,0),MATCH(Calculations_forecast!EG$9,current_projections!$2:$2,0)),"n/a")</f>
        <v>783.8</v>
      </c>
      <c r="EH14" s="61">
        <f ca="1">IFERROR(INDEX(current_projections!$A:$AEK,MATCH(Calculations_forecast!$B14,current_projections!$A:$A,0),MATCH(Calculations_forecast!EH$9,current_projections!$2:$2,0)),"n/a")</f>
        <v>796.1</v>
      </c>
      <c r="EI14" s="61">
        <f ca="1">IFERROR(INDEX(current_projections!$A:$AEK,MATCH(Calculations_forecast!$B14,current_projections!$A:$A,0),MATCH(Calculations_forecast!EI$9,current_projections!$2:$2,0)),"n/a")</f>
        <v>809.2</v>
      </c>
      <c r="EJ14" s="61">
        <f ca="1">IFERROR(INDEX(current_projections!$A:$AEK,MATCH(Calculations_forecast!$B14,current_projections!$A:$A,0),MATCH(Calculations_forecast!EJ$9,current_projections!$2:$2,0)),"n/a")</f>
        <v>823.6</v>
      </c>
      <c r="EK14" s="61">
        <f ca="1">IFERROR(INDEX(current_projections!$A:$AEK,MATCH(Calculations_forecast!$B14,current_projections!$A:$A,0),MATCH(Calculations_forecast!EK$9,current_projections!$2:$2,0)),"n/a")</f>
        <v>839.2</v>
      </c>
      <c r="EL14" s="61">
        <f ca="1">IFERROR(INDEX(current_projections!$A:$AEK,MATCH(Calculations_forecast!$B14,current_projections!$A:$A,0),MATCH(Calculations_forecast!EL$9,current_projections!$2:$2,0)),"n/a")</f>
        <v>844.9</v>
      </c>
      <c r="EM14" s="61">
        <f ca="1">IFERROR(INDEX(current_projections!$A:$AEK,MATCH(Calculations_forecast!$B14,current_projections!$A:$A,0),MATCH(Calculations_forecast!EM$9,current_projections!$2:$2,0)),"n/a")</f>
        <v>858.1</v>
      </c>
      <c r="EN14" s="61">
        <f ca="1">IFERROR(INDEX(current_projections!$A:$AEK,MATCH(Calculations_forecast!$B14,current_projections!$A:$A,0),MATCH(Calculations_forecast!EN$9,current_projections!$2:$2,0)),"n/a")</f>
        <v>866.3</v>
      </c>
      <c r="EO14" s="61">
        <f ca="1">IFERROR(INDEX(current_projections!$A:$AEK,MATCH(Calculations_forecast!$B14,current_projections!$A:$A,0),MATCH(Calculations_forecast!EO$9,current_projections!$2:$2,0)),"n/a")</f>
        <v>879.5</v>
      </c>
      <c r="EP14" s="61">
        <f ca="1">IFERROR(INDEX(current_projections!$A:$AEK,MATCH(Calculations_forecast!$B14,current_projections!$A:$A,0),MATCH(Calculations_forecast!EP$9,current_projections!$2:$2,0)),"n/a")</f>
        <v>889.5</v>
      </c>
      <c r="EQ14" s="61">
        <f ca="1">IFERROR(INDEX(current_projections!$A:$AEK,MATCH(Calculations_forecast!$B14,current_projections!$A:$A,0),MATCH(Calculations_forecast!EQ$9,current_projections!$2:$2,0)),"n/a")</f>
        <v>913.2</v>
      </c>
      <c r="ER14" s="61">
        <f ca="1">IFERROR(INDEX(current_projections!$A:$AEK,MATCH(Calculations_forecast!$B14,current_projections!$A:$A,0),MATCH(Calculations_forecast!ER$9,current_projections!$2:$2,0)),"n/a")</f>
        <v>918.1</v>
      </c>
      <c r="ES14" s="61">
        <f ca="1">IFERROR(INDEX(current_projections!$A:$AEK,MATCH(Calculations_forecast!$B14,current_projections!$A:$A,0),MATCH(Calculations_forecast!ES$9,current_projections!$2:$2,0)),"n/a")</f>
        <v>922.6</v>
      </c>
      <c r="ET14" s="61">
        <f ca="1">IFERROR(INDEX(current_projections!$A:$AEK,MATCH(Calculations_forecast!$B14,current_projections!$A:$A,0),MATCH(Calculations_forecast!ET$9,current_projections!$2:$2,0)),"n/a")</f>
        <v>936.2</v>
      </c>
      <c r="EU14" s="61">
        <f ca="1">IFERROR(INDEX(current_projections!$A:$AEK,MATCH(Calculations_forecast!$B14,current_projections!$A:$A,0),MATCH(Calculations_forecast!EU$9,current_projections!$2:$2,0)),"n/a")</f>
        <v>955.7</v>
      </c>
      <c r="EV14" s="61">
        <f ca="1">IFERROR(INDEX(current_projections!$A:$AEK,MATCH(Calculations_forecast!$B14,current_projections!$A:$A,0),MATCH(Calculations_forecast!EV$9,current_projections!$2:$2,0)),"n/a")</f>
        <v>957.3</v>
      </c>
      <c r="EW14" s="61">
        <f ca="1">IFERROR(INDEX(current_projections!$A:$AEK,MATCH(Calculations_forecast!$B14,current_projections!$A:$A,0),MATCH(Calculations_forecast!EW$9,current_projections!$2:$2,0)),"n/a")</f>
        <v>960.6</v>
      </c>
      <c r="EX14" s="61">
        <f ca="1">IFERROR(INDEX(current_projections!$A:$AEK,MATCH(Calculations_forecast!$B14,current_projections!$A:$A,0),MATCH(Calculations_forecast!EX$9,current_projections!$2:$2,0)),"n/a")</f>
        <v>972.1</v>
      </c>
      <c r="EY14" s="61">
        <f ca="1">IFERROR(INDEX(current_projections!$A:$AEK,MATCH(Calculations_forecast!$B14,current_projections!$A:$A,0),MATCH(Calculations_forecast!EY$9,current_projections!$2:$2,0)),"n/a")</f>
        <v>984</v>
      </c>
      <c r="EZ14" s="61">
        <f ca="1">IFERROR(INDEX(current_projections!$A:$AEK,MATCH(Calculations_forecast!$B14,current_projections!$A:$A,0),MATCH(Calculations_forecast!EZ$9,current_projections!$2:$2,0)),"n/a")</f>
        <v>986.2</v>
      </c>
      <c r="FA14" s="61">
        <f ca="1">IFERROR(INDEX(current_projections!$A:$AEK,MATCH(Calculations_forecast!$B14,current_projections!$A:$A,0),MATCH(Calculations_forecast!FA$9,current_projections!$2:$2,0)),"n/a")</f>
        <v>991.5</v>
      </c>
      <c r="FB14" s="61">
        <f ca="1">IFERROR(INDEX(current_projections!$A:$AEK,MATCH(Calculations_forecast!$B14,current_projections!$A:$A,0),MATCH(Calculations_forecast!FB$9,current_projections!$2:$2,0)),"n/a")</f>
        <v>991.7</v>
      </c>
      <c r="FC14" s="61">
        <f ca="1">IFERROR(INDEX(current_projections!$A:$AEK,MATCH(Calculations_forecast!$B14,current_projections!$A:$A,0),MATCH(Calculations_forecast!FC$9,current_projections!$2:$2,0)),"n/a")</f>
        <v>959.8</v>
      </c>
      <c r="FD14" s="61">
        <f ca="1">IFERROR(INDEX(current_projections!$A:$AEK,MATCH(Calculations_forecast!$B14,current_projections!$A:$A,0),MATCH(Calculations_forecast!FD$9,current_projections!$2:$2,0)),"n/a")</f>
        <v>966.3</v>
      </c>
      <c r="FE14" s="61">
        <f ca="1">IFERROR(INDEX(current_projections!$A:$AEK,MATCH(Calculations_forecast!$B14,current_projections!$A:$A,0),MATCH(Calculations_forecast!FE$9,current_projections!$2:$2,0)),"n/a")</f>
        <v>963.8</v>
      </c>
      <c r="FF14" s="61">
        <f ca="1">IFERROR(INDEX(current_projections!$A:$AEK,MATCH(Calculations_forecast!$B14,current_projections!$A:$A,0),MATCH(Calculations_forecast!FF$9,current_projections!$2:$2,0)),"n/a")</f>
        <v>967.2</v>
      </c>
      <c r="FG14" s="61">
        <f ca="1">IFERROR(INDEX(current_projections!$A:$AEK,MATCH(Calculations_forecast!$B14,current_projections!$A:$A,0),MATCH(Calculations_forecast!FG$9,current_projections!$2:$2,0)),"n/a")</f>
        <v>973.6</v>
      </c>
      <c r="FH14" s="61">
        <f ca="1">IFERROR(INDEX(current_projections!$A:$AEK,MATCH(Calculations_forecast!$B14,current_projections!$A:$A,0),MATCH(Calculations_forecast!FH$9,current_projections!$2:$2,0)),"n/a")</f>
        <v>984.5</v>
      </c>
      <c r="FI14" s="61">
        <f ca="1">IFERROR(INDEX(current_projections!$A:$AEK,MATCH(Calculations_forecast!$B14,current_projections!$A:$A,0),MATCH(Calculations_forecast!FI$9,current_projections!$2:$2,0)),"n/a")</f>
        <v>987.4</v>
      </c>
      <c r="FJ14" s="61">
        <f ca="1">IFERROR(INDEX(current_projections!$A:$AEK,MATCH(Calculations_forecast!$B14,current_projections!$A:$A,0),MATCH(Calculations_forecast!FJ$9,current_projections!$2:$2,0)),"n/a")</f>
        <v>989.5</v>
      </c>
      <c r="FK14" s="61">
        <f ca="1">IFERROR(INDEX(current_projections!$A:$AEK,MATCH(Calculations_forecast!$B14,current_projections!$A:$A,0),MATCH(Calculations_forecast!FK$9,current_projections!$2:$2,0)),"n/a")</f>
        <v>911.8</v>
      </c>
      <c r="FL14" s="61">
        <f ca="1">IFERROR(INDEX(current_projections!$A:$AEK,MATCH(Calculations_forecast!$B14,current_projections!$A:$A,0),MATCH(Calculations_forecast!FL$9,current_projections!$2:$2,0)),"n/a")</f>
        <v>914.5</v>
      </c>
      <c r="FM14" s="61">
        <f ca="1">IFERROR(INDEX(current_projections!$A:$AEK,MATCH(Calculations_forecast!$B14,current_projections!$A:$A,0),MATCH(Calculations_forecast!FM$9,current_projections!$2:$2,0)),"n/a")</f>
        <v>922.9</v>
      </c>
      <c r="FN14" s="61">
        <f ca="1">IFERROR(INDEX(current_projections!$A:$AEK,MATCH(Calculations_forecast!$B14,current_projections!$A:$A,0),MATCH(Calculations_forecast!FN$9,current_projections!$2:$2,0)),"n/a")</f>
        <v>917.4</v>
      </c>
      <c r="FO14" s="61">
        <f ca="1">IFERROR(INDEX(current_projections!$A:$AEK,MATCH(Calculations_forecast!$B14,current_projections!$A:$A,0),MATCH(Calculations_forecast!FO$9,current_projections!$2:$2,0)),"n/a")</f>
        <v>940.3</v>
      </c>
      <c r="FP14" s="61">
        <f ca="1">IFERROR(INDEX(current_projections!$A:$AEK,MATCH(Calculations_forecast!$B14,current_projections!$A:$A,0),MATCH(Calculations_forecast!FP$9,current_projections!$2:$2,0)),"n/a")</f>
        <v>944.7</v>
      </c>
      <c r="FQ14" s="61">
        <f ca="1">IFERROR(INDEX(current_projections!$A:$AEK,MATCH(Calculations_forecast!$B14,current_projections!$A:$A,0),MATCH(Calculations_forecast!FQ$9,current_projections!$2:$2,0)),"n/a")</f>
        <v>947.6</v>
      </c>
      <c r="FR14" s="61">
        <f ca="1">IFERROR(INDEX(current_projections!$A:$AEK,MATCH(Calculations_forecast!$B14,current_projections!$A:$A,0),MATCH(Calculations_forecast!FR$9,current_projections!$2:$2,0)),"n/a")</f>
        <v>969.4</v>
      </c>
      <c r="FS14" s="61">
        <f ca="1">IFERROR(INDEX(current_projections!$A:$AEK,MATCH(Calculations_forecast!$B14,current_projections!$A:$A,0),MATCH(Calculations_forecast!FS$9,current_projections!$2:$2,0)),"n/a")</f>
        <v>1090.5999999999999</v>
      </c>
      <c r="FT14" s="61">
        <f ca="1">IFERROR(INDEX(current_projections!$A:$AEK,MATCH(Calculations_forecast!$B14,current_projections!$A:$A,0),MATCH(Calculations_forecast!FT$9,current_projections!$2:$2,0)),"n/a")</f>
        <v>1103.0999999999999</v>
      </c>
      <c r="FU14" s="61">
        <f ca="1">IFERROR(INDEX(current_projections!$A:$AEK,MATCH(Calculations_forecast!$B14,current_projections!$A:$A,0),MATCH(Calculations_forecast!FU$9,current_projections!$2:$2,0)),"n/a")</f>
        <v>1106.3</v>
      </c>
      <c r="FV14" s="61">
        <f ca="1">IFERROR(INDEX(current_projections!$A:$AEK,MATCH(Calculations_forecast!$B14,current_projections!$A:$A,0),MATCH(Calculations_forecast!FV$9,current_projections!$2:$2,0)),"n/a")</f>
        <v>1117.2</v>
      </c>
      <c r="FW14" s="61">
        <f ca="1">IFERROR(INDEX(current_projections!$A:$AEK,MATCH(Calculations_forecast!$B14,current_projections!$A:$A,0),MATCH(Calculations_forecast!FW$9,current_projections!$2:$2,0)),"n/a")</f>
        <v>1142.0999999999999</v>
      </c>
      <c r="FX14" s="61">
        <f ca="1">IFERROR(INDEX(current_projections!$A:$AEK,MATCH(Calculations_forecast!$B14,current_projections!$A:$A,0),MATCH(Calculations_forecast!FX$9,current_projections!$2:$2,0)),"n/a")</f>
        <v>1144.9000000000001</v>
      </c>
      <c r="FY14" s="61">
        <f ca="1">IFERROR(INDEX(current_projections!$A:$AEK,MATCH(Calculations_forecast!$B14,current_projections!$A:$A,0),MATCH(Calculations_forecast!FY$9,current_projections!$2:$2,0)),"n/a")</f>
        <v>1155.5999999999999</v>
      </c>
      <c r="FZ14" s="61">
        <f ca="1">IFERROR(INDEX(current_projections!$A:$AEK,MATCH(Calculations_forecast!$B14,current_projections!$A:$A,0),MATCH(Calculations_forecast!FZ$9,current_projections!$2:$2,0)),"n/a")</f>
        <v>1172.5999999999999</v>
      </c>
      <c r="GA14" s="61">
        <f ca="1">IFERROR(INDEX(current_projections!$A:$AEK,MATCH(Calculations_forecast!$B14,current_projections!$A:$A,0),MATCH(Calculations_forecast!GA$9,current_projections!$2:$2,0)),"n/a")</f>
        <v>1187.8</v>
      </c>
      <c r="GB14" s="61">
        <f ca="1">IFERROR(INDEX(current_projections!$A:$AEK,MATCH(Calculations_forecast!$B14,current_projections!$A:$A,0),MATCH(Calculations_forecast!GB$9,current_projections!$2:$2,0)),"n/a")</f>
        <v>1201.4000000000001</v>
      </c>
      <c r="GC14" s="61">
        <f ca="1">IFERROR(INDEX(current_projections!$A:$AEK,MATCH(Calculations_forecast!$B14,current_projections!$A:$A,0),MATCH(Calculations_forecast!GC$9,current_projections!$2:$2,0)),"n/a")</f>
        <v>1211.8</v>
      </c>
      <c r="GD14" s="61">
        <f ca="1">IFERROR(INDEX(current_projections!$A:$AEK,MATCH(Calculations_forecast!$B14,current_projections!$A:$A,0),MATCH(Calculations_forecast!GD$9,current_projections!$2:$2,0)),"n/a")</f>
        <v>1220.2</v>
      </c>
      <c r="GE14" s="61">
        <f ca="1">IFERROR(INDEX(current_projections!$A:$AEK,MATCH(Calculations_forecast!$B14,current_projections!$A:$A,0),MATCH(Calculations_forecast!GE$9,current_projections!$2:$2,0)),"n/a")</f>
        <v>1225.9000000000001</v>
      </c>
      <c r="GF14" s="61">
        <f ca="1">IFERROR(INDEX(current_projections!$A:$AEK,MATCH(Calculations_forecast!$B14,current_projections!$A:$A,0),MATCH(Calculations_forecast!GF$9,current_projections!$2:$2,0)),"n/a")</f>
        <v>1232.4000000000001</v>
      </c>
      <c r="GG14" s="61">
        <f ca="1">IFERROR(INDEX(current_projections!$A:$AEK,MATCH(Calculations_forecast!$B14,current_projections!$A:$A,0),MATCH(Calculations_forecast!GG$9,current_projections!$2:$2,0)),"n/a")</f>
        <v>1243.5999999999999</v>
      </c>
      <c r="GH14" s="61">
        <f ca="1">IFERROR(INDEX(current_projections!$A:$AEK,MATCH(Calculations_forecast!$B14,current_projections!$A:$A,0),MATCH(Calculations_forecast!GH$9,current_projections!$2:$2,0)),"n/a")</f>
        <v>1257.5999999999999</v>
      </c>
      <c r="GI14" s="61">
        <f ca="1">IFERROR(INDEX(current_projections!$A:$AEK,MATCH(Calculations_forecast!$B14,current_projections!$A:$A,0),MATCH(Calculations_forecast!GI$9,current_projections!$2:$2,0)),"n/a")</f>
        <v>1280.5</v>
      </c>
      <c r="GJ14" s="61">
        <f ca="1">IFERROR(INDEX(current_projections!$A:$AEK,MATCH(Calculations_forecast!$B14,current_projections!$A:$A,0),MATCH(Calculations_forecast!GJ$9,current_projections!$2:$2,0)),"n/a")</f>
        <v>1290.5999999999999</v>
      </c>
      <c r="GK14" s="61">
        <f ca="1">IFERROR(INDEX(current_projections!$A:$AEK,MATCH(Calculations_forecast!$B14,current_projections!$A:$A,0),MATCH(Calculations_forecast!GK$9,current_projections!$2:$2,0)),"n/a")</f>
        <v>1306</v>
      </c>
      <c r="GL14" s="61">
        <f ca="1">IFERROR(INDEX(current_projections!$A:$AEK,MATCH(Calculations_forecast!$B14,current_projections!$A:$A,0),MATCH(Calculations_forecast!GL$9,current_projections!$2:$2,0)),"n/a")</f>
        <v>1317.3</v>
      </c>
      <c r="GM14" s="61">
        <f ca="1">IFERROR(INDEX(current_projections!$A:$AEK,MATCH(Calculations_forecast!$B14,current_projections!$A:$A,0),MATCH(Calculations_forecast!GM$9,current_projections!$2:$2,0)),"n/a")</f>
        <v>1343.6</v>
      </c>
      <c r="GN14" s="61">
        <f ca="1">IFERROR(INDEX(current_projections!$A:$AEK,MATCH(Calculations_forecast!$B14,current_projections!$A:$A,0),MATCH(Calculations_forecast!GN$9,current_projections!$2:$2,0)),"n/a")</f>
        <v>1357.1</v>
      </c>
      <c r="GO14" s="61">
        <f ca="1">IFERROR(INDEX(current_projections!$A:$AEK,MATCH(Calculations_forecast!$B14,current_projections!$A:$A,0),MATCH(Calculations_forecast!GO$9,current_projections!$2:$2,0)),"n/a")</f>
        <v>1370.9</v>
      </c>
      <c r="GP14" s="61">
        <f ca="1">IFERROR(INDEX(current_projections!$A:$AEK,MATCH(Calculations_forecast!$B14,current_projections!$A:$A,0),MATCH(Calculations_forecast!GP$9,current_projections!$2:$2,0)),"n/a")</f>
        <v>1386.0241922773839</v>
      </c>
      <c r="GQ14" s="61">
        <f ca="1">IFERROR(INDEX(current_projections!$A:$AEK,MATCH(Calculations_forecast!$B14,current_projections!$A:$A,0),MATCH(Calculations_forecast!GQ$9,current_projections!$2:$2,0)),"n/a")</f>
        <v>1398.3153502089003</v>
      </c>
      <c r="GR14" s="61">
        <f ca="1">IFERROR(INDEX(current_projections!$A:$AEK,MATCH(Calculations_forecast!$B14,current_projections!$A:$A,0),MATCH(Calculations_forecast!GR$9,current_projections!$2:$2,0)),"n/a")</f>
        <v>1410.7155052013188</v>
      </c>
      <c r="GS14" s="61">
        <f ca="1">IFERROR(INDEX(current_projections!$A:$AEK,MATCH(Calculations_forecast!$B14,current_projections!$A:$A,0),MATCH(Calculations_forecast!GS$9,current_projections!$2:$2,0)),"n/a")</f>
        <v>1423.2256238323494</v>
      </c>
      <c r="GT14" s="61">
        <f ca="1">IFERROR(INDEX(current_projections!$A:$AEK,MATCH(Calculations_forecast!$B14,current_projections!$A:$A,0),MATCH(Calculations_forecast!GT$9,current_projections!$2:$2,0)),"n/a")</f>
        <v>1435.8466812512399</v>
      </c>
      <c r="GU14" s="61">
        <f ca="1">IFERROR(INDEX(current_projections!$A:$AEK,MATCH(Calculations_forecast!$B14,current_projections!$A:$A,0),MATCH(Calculations_forecast!GU$9,current_projections!$2:$2,0)),"n/a")</f>
        <v>1452.3296150921344</v>
      </c>
      <c r="GV14" s="61">
        <f ca="1">IFERROR(INDEX(current_projections!$A:$AEK,MATCH(Calculations_forecast!$B14,current_projections!$A:$A,0),MATCH(Calculations_forecast!GV$9,current_projections!$2:$2,0)),"n/a")</f>
        <v>1469.0017662857942</v>
      </c>
      <c r="GW14" s="61">
        <f ca="1">IFERROR(INDEX(current_projections!$A:$AEK,MATCH(Calculations_forecast!$B14,current_projections!$A:$A,0),MATCH(Calculations_forecast!GW$9,current_projections!$2:$2,0)),"n/a")</f>
        <v>1485.8653069701975</v>
      </c>
      <c r="GX14" s="61">
        <f ca="1">IFERROR(INDEX(current_projections!$A:$AEK,MATCH(Calculations_forecast!$B14,current_projections!$A:$A,0),MATCH(Calculations_forecast!GX$9,current_projections!$2:$2,0)),"n/a")</f>
        <v>1502.9224342185798</v>
      </c>
      <c r="GY14" s="61">
        <f ca="1">IFERROR(INDEX(current_projections!$A:$AEK,MATCH(Calculations_forecast!$B14,current_projections!$A:$A,0),MATCH(Calculations_forecast!GY$9,current_projections!$2:$2,0)),"n/a")</f>
        <v>1519.1560911735539</v>
      </c>
      <c r="GZ14" s="61">
        <f ca="1">IFERROR(INDEX(current_projections!$A:$AEK,MATCH(Calculations_forecast!$B14,current_projections!$A:$A,0),MATCH(Calculations_forecast!GZ$9,current_projections!$2:$2,0)),"n/a")</f>
        <v>1535.5650942489476</v>
      </c>
      <c r="HA14" s="61">
        <f ca="1">IFERROR(INDEX(current_projections!$A:$AEK,MATCH(Calculations_forecast!$B14,current_projections!$A:$A,0),MATCH(Calculations_forecast!HA$9,current_projections!$2:$2,0)),"n/a")</f>
        <v>1552.1513374272463</v>
      </c>
      <c r="HB14" s="61">
        <f ca="1">IFERROR(INDEX(current_projections!$A:$AEK,MATCH(Calculations_forecast!$B14,current_projections!$A:$A,0),MATCH(Calculations_forecast!HB$9,current_projections!$2:$2,0)),"n/a")</f>
        <v>1568.9167351485858</v>
      </c>
      <c r="HC14" s="61">
        <f ca="1">IFERROR(INDEX(current_projections!$A:$AEK,MATCH(Calculations_forecast!$B14,current_projections!$A:$A,0),MATCH(Calculations_forecast!HC$9,current_projections!$2:$2,0)),"n/a")</f>
        <v>1587.2574451453127</v>
      </c>
      <c r="HD14" s="61">
        <f ca="1">IFERROR(INDEX(current_projections!$A:$AEK,MATCH(Calculations_forecast!$B14,current_projections!$A:$A,0),MATCH(Calculations_forecast!HD$9,current_projections!$2:$2,0)),"n/a")</f>
        <v>1605.8125588995163</v>
      </c>
      <c r="HE14" s="61">
        <f ca="1">IFERROR(INDEX(current_projections!$A:$AEK,MATCH(Calculations_forecast!$B14,current_projections!$A:$A,0),MATCH(Calculations_forecast!HE$9,current_projections!$2:$2,0)),"n/a")</f>
        <v>1624.5845828011472</v>
      </c>
      <c r="HF14" s="61">
        <f ca="1">IFERROR(INDEX(current_projections!$A:$AEK,MATCH(Calculations_forecast!$B14,current_projections!$A:$A,0),MATCH(Calculations_forecast!HF$9,current_projections!$2:$2,0)),"n/a")</f>
        <v>1643.5760525399717</v>
      </c>
      <c r="HG14" s="61">
        <f ca="1">IFERROR(INDEX(current_projections!$A:$AEK,MATCH(Calculations_forecast!$B14,current_projections!$A:$A,0),MATCH(Calculations_forecast!HG$9,current_projections!$2:$2,0)),"n/a")</f>
        <v>1662.7178923350286</v>
      </c>
      <c r="HH14" s="61">
        <f ca="1">IFERROR(INDEX(current_projections!$A:$AEK,MATCH(Calculations_forecast!$B14,current_projections!$A:$A,0),MATCH(Calculations_forecast!HH$9,current_projections!$2:$2,0)),"n/a")</f>
        <v>1682.0826667671372</v>
      </c>
      <c r="HI14" s="61">
        <f ca="1">IFERROR(INDEX(current_projections!$A:$AEK,MATCH(Calculations_forecast!$B14,current_projections!$A:$A,0),MATCH(Calculations_forecast!HI$9,current_projections!$2:$2,0)),"n/a")</f>
        <v>1701.6729722352291</v>
      </c>
      <c r="HJ14" s="61">
        <f ca="1">IFERROR(INDEX(current_projections!$A:$AEK,MATCH(Calculations_forecast!$B14,current_projections!$A:$A,0),MATCH(Calculations_forecast!HJ$9,current_projections!$2:$2,0)),"n/a")</f>
        <v>1721.4914353770878</v>
      </c>
      <c r="HK14" s="61">
        <f ca="1">IFERROR(INDEX(current_projections!$A:$AEK,MATCH(Calculations_forecast!$B14,current_projections!$A:$A,0),MATCH(Calculations_forecast!HK$9,current_projections!$2:$2,0)),"n/a")</f>
        <v>1740.910698520061</v>
      </c>
      <c r="HL14" s="61">
        <f ca="1">IFERROR(INDEX(current_projections!$A:$AEK,MATCH(Calculations_forecast!$B14,current_projections!$A:$A,0),MATCH(Calculations_forecast!HL$9,current_projections!$2:$2,0)),"n/a")</f>
        <v>1760.5490204240982</v>
      </c>
      <c r="HM14" s="61">
        <f ca="1">IFERROR(INDEX(current_projections!$A:$AEK,MATCH(Calculations_forecast!$B14,current_projections!$A:$A,0),MATCH(Calculations_forecast!HM$9,current_projections!$2:$2,0)),"n/a")</f>
        <v>1780.4088721788821</v>
      </c>
      <c r="HN14" s="61">
        <f ca="1">IFERROR(INDEX(current_projections!$A:$AEK,MATCH(Calculations_forecast!$B14,current_projections!$A:$A,0),MATCH(Calculations_forecast!HN$9,current_projections!$2:$2,0)),"n/a")</f>
        <v>1800.4927527491925</v>
      </c>
      <c r="HO14" s="61">
        <f ca="1">IFERROR(INDEX(current_projections!$A:$AEK,MATCH(Calculations_forecast!$B14,current_projections!$A:$A,0),MATCH(Calculations_forecast!HO$9,current_projections!$2:$2,0)),"n/a")</f>
        <v>1820.7141561858446</v>
      </c>
      <c r="HP14" s="61">
        <f ca="1">IFERROR(INDEX(current_projections!$A:$AEK,MATCH(Calculations_forecast!$B14,current_projections!$A:$A,0),MATCH(Calculations_forecast!HP$9,current_projections!$2:$2,0)),"n/a")</f>
        <v>1841.1626669831473</v>
      </c>
      <c r="HQ14" s="61">
        <f ca="1">IFERROR(INDEX(current_projections!$A:$AEK,MATCH(Calculations_forecast!$B14,current_projections!$A:$A,0),MATCH(Calculations_forecast!HQ$9,current_projections!$2:$2,0)),"n/a")</f>
        <v>1861.8408357926137</v>
      </c>
      <c r="HR14" s="61">
        <f ca="1">IFERROR(INDEX(current_projections!$A:$AEK,MATCH(Calculations_forecast!$B14,current_projections!$A:$A,0),MATCH(Calculations_forecast!HR$9,current_projections!$2:$2,0)),"n/a")</f>
        <v>1882.7512419122213</v>
      </c>
      <c r="HS14" s="61">
        <f ca="1">IFERROR(INDEX(current_projections!$A:$AEK,MATCH(Calculations_forecast!$B14,current_projections!$A:$A,0),MATCH(Calculations_forecast!HS$9,current_projections!$2:$2,0)),"n/a")</f>
        <v>1903.5130157970711</v>
      </c>
      <c r="HT14" s="61">
        <f ca="1">IFERROR(INDEX(current_projections!$A:$AEK,MATCH(Calculations_forecast!$B14,current_projections!$A:$A,0),MATCH(Calculations_forecast!HT$9,current_projections!$2:$2,0)),"n/a")</f>
        <v>1924.5037372163854</v>
      </c>
      <c r="HU14" s="61">
        <f ca="1">IFERROR(INDEX(current_projections!$A:$AEK,MATCH(Calculations_forecast!$B14,current_projections!$A:$A,0),MATCH(Calculations_forecast!HU$9,current_projections!$2:$2,0)),"n/a")</f>
        <v>1945.7259308568227</v>
      </c>
      <c r="HV14" s="61">
        <f ca="1">IFERROR(INDEX(current_projections!$A:$AEK,MATCH(Calculations_forecast!$B14,current_projections!$A:$A,0),MATCH(Calculations_forecast!HV$9,current_projections!$2:$2,0)),"n/a")</f>
        <v>1967.1821492456681</v>
      </c>
      <c r="HW14" s="61">
        <f ca="1">IFERROR(INDEX(current_projections!$A:$AEK,MATCH(Calculations_forecast!$B14,current_projections!$A:$A,0),MATCH(Calculations_forecast!HW$9,current_projections!$2:$2,0)),"n/a")</f>
        <v>1988.2215305210229</v>
      </c>
      <c r="HX14" s="61">
        <f ca="1">IFERROR(INDEX(current_projections!$A:$AEK,MATCH(Calculations_forecast!$B14,current_projections!$A:$A,0),MATCH(Calculations_forecast!HX$9,current_projections!$2:$2,0)),"n/a")</f>
        <v>2009.4859319169698</v>
      </c>
      <c r="HY14" s="61">
        <f ca="1">IFERROR(INDEX(current_projections!$A:$AEK,MATCH(Calculations_forecast!$B14,current_projections!$A:$A,0),MATCH(Calculations_forecast!HY$9,current_projections!$2:$2,0)),"n/a")</f>
        <v>2030.9777600658144</v>
      </c>
      <c r="HZ14" s="61">
        <f ca="1">IFERROR(INDEX(current_projections!$A:$AEK,MATCH(Calculations_forecast!$B14,current_projections!$A:$A,0),MATCH(Calculations_forecast!HZ$9,current_projections!$2:$2,0)),"n/a")</f>
        <v>2052.6994473392456</v>
      </c>
      <c r="IA14" s="61">
        <f ca="1">IFERROR(INDEX(current_projections!$A:$AEK,MATCH(Calculations_forecast!$B14,current_projections!$A:$A,0),MATCH(Calculations_forecast!IA$9,current_projections!$2:$2,0)),"n/a")</f>
        <v>2075.0686079833272</v>
      </c>
      <c r="IB14" s="61">
        <f ca="1">IFERROR(INDEX(current_projections!$A:$AEK,MATCH(Calculations_forecast!$B14,current_projections!$A:$A,0),MATCH(Calculations_forecast!IB$9,current_projections!$2:$2,0)),"n/a")</f>
        <v>2097.6815351216069</v>
      </c>
      <c r="IC14" s="61">
        <f ca="1">IFERROR(INDEX(current_projections!$A:$AEK,MATCH(Calculations_forecast!$B14,current_projections!$A:$A,0),MATCH(Calculations_forecast!IC$9,current_projections!$2:$2,0)),"n/a")</f>
        <v>2120.5408851838292</v>
      </c>
      <c r="ID14" s="61">
        <f ca="1">IFERROR(INDEX(current_projections!$A:$AEK,MATCH(Calculations_forecast!$B14,current_projections!$A:$A,0),MATCH(Calculations_forecast!ID$9,current_projections!$2:$2,0)),"n/a")</f>
        <v>2143.649343548012</v>
      </c>
      <c r="IW14"/>
      <c r="IX14"/>
      <c r="IY14"/>
    </row>
    <row r="15" spans="1:259">
      <c r="A15" s="7" t="s">
        <v>175</v>
      </c>
      <c r="B15" s="8" t="s">
        <v>35</v>
      </c>
      <c r="C15" s="61">
        <f ca="1">IFERROR(INDEX(current_projections!$A:$AEK,MATCH(Calculations_forecast!$B15,current_projections!$A:$A,0),MATCH(Calculations_forecast!C$9,current_projections!$2:$2,0)),"n/a")</f>
        <v>104.6</v>
      </c>
      <c r="D15" s="61">
        <f ca="1">IFERROR(INDEX(current_projections!$A:$AEK,MATCH(Calculations_forecast!$B15,current_projections!$A:$A,0),MATCH(Calculations_forecast!D$9,current_projections!$2:$2,0)),"n/a")</f>
        <v>105.5</v>
      </c>
      <c r="E15" s="61">
        <f ca="1">IFERROR(INDEX(current_projections!$A:$AEK,MATCH(Calculations_forecast!$B15,current_projections!$A:$A,0),MATCH(Calculations_forecast!E$9,current_projections!$2:$2,0)),"n/a")</f>
        <v>100.7</v>
      </c>
      <c r="F15" s="61">
        <f ca="1">IFERROR(INDEX(current_projections!$A:$AEK,MATCH(Calculations_forecast!$B15,current_projections!$A:$A,0),MATCH(Calculations_forecast!F$9,current_projections!$2:$2,0)),"n/a")</f>
        <v>101.5</v>
      </c>
      <c r="G15" s="61">
        <f ca="1">IFERROR(INDEX(current_projections!$A:$AEK,MATCH(Calculations_forecast!$B15,current_projections!$A:$A,0),MATCH(Calculations_forecast!G$9,current_projections!$2:$2,0)),"n/a")</f>
        <v>98.3</v>
      </c>
      <c r="H15" s="61">
        <f ca="1">IFERROR(INDEX(current_projections!$A:$AEK,MATCH(Calculations_forecast!$B15,current_projections!$A:$A,0),MATCH(Calculations_forecast!H$9,current_projections!$2:$2,0)),"n/a")</f>
        <v>100.7</v>
      </c>
      <c r="I15" s="61">
        <f ca="1">IFERROR(INDEX(current_projections!$A:$AEK,MATCH(Calculations_forecast!$B15,current_projections!$A:$A,0),MATCH(Calculations_forecast!I$9,current_projections!$2:$2,0)),"n/a")</f>
        <v>102.3</v>
      </c>
      <c r="J15" s="61">
        <f ca="1">IFERROR(INDEX(current_projections!$A:$AEK,MATCH(Calculations_forecast!$B15,current_projections!$A:$A,0),MATCH(Calculations_forecast!J$9,current_projections!$2:$2,0)),"n/a")</f>
        <v>105.5</v>
      </c>
      <c r="K15" s="61">
        <f ca="1">IFERROR(INDEX(current_projections!$A:$AEK,MATCH(Calculations_forecast!$B15,current_projections!$A:$A,0),MATCH(Calculations_forecast!K$9,current_projections!$2:$2,0)),"n/a")</f>
        <v>119.8</v>
      </c>
      <c r="L15" s="61">
        <f ca="1">IFERROR(INDEX(current_projections!$A:$AEK,MATCH(Calculations_forecast!$B15,current_projections!$A:$A,0),MATCH(Calculations_forecast!L$9,current_projections!$2:$2,0)),"n/a")</f>
        <v>123.4</v>
      </c>
      <c r="M15" s="61">
        <f ca="1">IFERROR(INDEX(current_projections!$A:$AEK,MATCH(Calculations_forecast!$B15,current_projections!$A:$A,0),MATCH(Calculations_forecast!M$9,current_projections!$2:$2,0)),"n/a")</f>
        <v>124.3</v>
      </c>
      <c r="N15" s="61">
        <f ca="1">IFERROR(INDEX(current_projections!$A:$AEK,MATCH(Calculations_forecast!$B15,current_projections!$A:$A,0),MATCH(Calculations_forecast!N$9,current_projections!$2:$2,0)),"n/a")</f>
        <v>127.1</v>
      </c>
      <c r="O15" s="61">
        <f ca="1">IFERROR(INDEX(current_projections!$A:$AEK,MATCH(Calculations_forecast!$B15,current_projections!$A:$A,0),MATCH(Calculations_forecast!O$9,current_projections!$2:$2,0)),"n/a")</f>
        <v>126.4</v>
      </c>
      <c r="P15" s="61">
        <f ca="1">IFERROR(INDEX(current_projections!$A:$AEK,MATCH(Calculations_forecast!$B15,current_projections!$A:$A,0),MATCH(Calculations_forecast!P$9,current_projections!$2:$2,0)),"n/a")</f>
        <v>129.19999999999999</v>
      </c>
      <c r="Q15" s="61">
        <f ca="1">IFERROR(INDEX(current_projections!$A:$AEK,MATCH(Calculations_forecast!$B15,current_projections!$A:$A,0),MATCH(Calculations_forecast!Q$9,current_projections!$2:$2,0)),"n/a")</f>
        <v>134.1</v>
      </c>
      <c r="R15" s="61">
        <f ca="1">IFERROR(INDEX(current_projections!$A:$AEK,MATCH(Calculations_forecast!$B15,current_projections!$A:$A,0),MATCH(Calculations_forecast!R$9,current_projections!$2:$2,0)),"n/a")</f>
        <v>140</v>
      </c>
      <c r="S15" s="61">
        <f ca="1">IFERROR(INDEX(current_projections!$A:$AEK,MATCH(Calculations_forecast!$B15,current_projections!$A:$A,0),MATCH(Calculations_forecast!S$9,current_projections!$2:$2,0)),"n/a")</f>
        <v>142.80000000000001</v>
      </c>
      <c r="T15" s="61">
        <f ca="1">IFERROR(INDEX(current_projections!$A:$AEK,MATCH(Calculations_forecast!$B15,current_projections!$A:$A,0),MATCH(Calculations_forecast!T$9,current_projections!$2:$2,0)),"n/a")</f>
        <v>148.9</v>
      </c>
      <c r="U15" s="61">
        <f ca="1">IFERROR(INDEX(current_projections!$A:$AEK,MATCH(Calculations_forecast!$B15,current_projections!$A:$A,0),MATCH(Calculations_forecast!U$9,current_projections!$2:$2,0)),"n/a")</f>
        <v>154.9</v>
      </c>
      <c r="V15" s="61">
        <f ca="1">IFERROR(INDEX(current_projections!$A:$AEK,MATCH(Calculations_forecast!$B15,current_projections!$A:$A,0),MATCH(Calculations_forecast!V$9,current_projections!$2:$2,0)),"n/a")</f>
        <v>157.6</v>
      </c>
      <c r="W15" s="61">
        <f ca="1">IFERROR(INDEX(current_projections!$A:$AEK,MATCH(Calculations_forecast!$B15,current_projections!$A:$A,0),MATCH(Calculations_forecast!W$9,current_projections!$2:$2,0)),"n/a")</f>
        <v>158</v>
      </c>
      <c r="X15" s="61">
        <f ca="1">IFERROR(INDEX(current_projections!$A:$AEK,MATCH(Calculations_forecast!$B15,current_projections!$A:$A,0),MATCH(Calculations_forecast!X$9,current_projections!$2:$2,0)),"n/a")</f>
        <v>121.1</v>
      </c>
      <c r="Y15" s="61">
        <f ca="1">IFERROR(INDEX(current_projections!$A:$AEK,MATCH(Calculations_forecast!$B15,current_projections!$A:$A,0),MATCH(Calculations_forecast!Y$9,current_projections!$2:$2,0)),"n/a")</f>
        <v>152.80000000000001</v>
      </c>
      <c r="Z15" s="61">
        <f ca="1">IFERROR(INDEX(current_projections!$A:$AEK,MATCH(Calculations_forecast!$B15,current_projections!$A:$A,0),MATCH(Calculations_forecast!Z$9,current_projections!$2:$2,0)),"n/a")</f>
        <v>158.5</v>
      </c>
      <c r="AA15" s="61">
        <f ca="1">IFERROR(INDEX(current_projections!$A:$AEK,MATCH(Calculations_forecast!$B15,current_projections!$A:$A,0),MATCH(Calculations_forecast!AA$9,current_projections!$2:$2,0)),"n/a")</f>
        <v>162.5</v>
      </c>
      <c r="AB15" s="61">
        <f ca="1">IFERROR(INDEX(current_projections!$A:$AEK,MATCH(Calculations_forecast!$B15,current_projections!$A:$A,0),MATCH(Calculations_forecast!AB$9,current_projections!$2:$2,0)),"n/a")</f>
        <v>169.3</v>
      </c>
      <c r="AC15" s="61">
        <f ca="1">IFERROR(INDEX(current_projections!$A:$AEK,MATCH(Calculations_forecast!$B15,current_projections!$A:$A,0),MATCH(Calculations_forecast!AC$9,current_projections!$2:$2,0)),"n/a")</f>
        <v>176.1</v>
      </c>
      <c r="AD15" s="61">
        <f ca="1">IFERROR(INDEX(current_projections!$A:$AEK,MATCH(Calculations_forecast!$B15,current_projections!$A:$A,0),MATCH(Calculations_forecast!AD$9,current_projections!$2:$2,0)),"n/a")</f>
        <v>182.7</v>
      </c>
      <c r="AE15" s="61">
        <f ca="1">IFERROR(INDEX(current_projections!$A:$AEK,MATCH(Calculations_forecast!$B15,current_projections!$A:$A,0),MATCH(Calculations_forecast!AE$9,current_projections!$2:$2,0)),"n/a")</f>
        <v>188.8</v>
      </c>
      <c r="AF15" s="61">
        <f ca="1">IFERROR(INDEX(current_projections!$A:$AEK,MATCH(Calculations_forecast!$B15,current_projections!$A:$A,0),MATCH(Calculations_forecast!AF$9,current_projections!$2:$2,0)),"n/a")</f>
        <v>195.7</v>
      </c>
      <c r="AG15" s="61">
        <f ca="1">IFERROR(INDEX(current_projections!$A:$AEK,MATCH(Calculations_forecast!$B15,current_projections!$A:$A,0),MATCH(Calculations_forecast!AG$9,current_projections!$2:$2,0)),"n/a")</f>
        <v>198.6</v>
      </c>
      <c r="AH15" s="61">
        <f ca="1">IFERROR(INDEX(current_projections!$A:$AEK,MATCH(Calculations_forecast!$B15,current_projections!$A:$A,0),MATCH(Calculations_forecast!AH$9,current_projections!$2:$2,0)),"n/a")</f>
        <v>208.5</v>
      </c>
      <c r="AI15" s="61">
        <f ca="1">IFERROR(INDEX(current_projections!$A:$AEK,MATCH(Calculations_forecast!$B15,current_projections!$A:$A,0),MATCH(Calculations_forecast!AI$9,current_projections!$2:$2,0)),"n/a")</f>
        <v>212</v>
      </c>
      <c r="AJ15" s="61">
        <f ca="1">IFERROR(INDEX(current_projections!$A:$AEK,MATCH(Calculations_forecast!$B15,current_projections!$A:$A,0),MATCH(Calculations_forecast!AJ$9,current_projections!$2:$2,0)),"n/a")</f>
        <v>223.1</v>
      </c>
      <c r="AK15" s="61">
        <f ca="1">IFERROR(INDEX(current_projections!$A:$AEK,MATCH(Calculations_forecast!$B15,current_projections!$A:$A,0),MATCH(Calculations_forecast!AK$9,current_projections!$2:$2,0)),"n/a")</f>
        <v>236.3</v>
      </c>
      <c r="AL15" s="61">
        <f ca="1">IFERROR(INDEX(current_projections!$A:$AEK,MATCH(Calculations_forecast!$B15,current_projections!$A:$A,0),MATCH(Calculations_forecast!AL$9,current_projections!$2:$2,0)),"n/a")</f>
        <v>247.2</v>
      </c>
      <c r="AM15" s="61">
        <f ca="1">IFERROR(INDEX(current_projections!$A:$AEK,MATCH(Calculations_forecast!$B15,current_projections!$A:$A,0),MATCH(Calculations_forecast!AM$9,current_projections!$2:$2,0)),"n/a")</f>
        <v>253.6</v>
      </c>
      <c r="AN15" s="61">
        <f ca="1">IFERROR(INDEX(current_projections!$A:$AEK,MATCH(Calculations_forecast!$B15,current_projections!$A:$A,0),MATCH(Calculations_forecast!AN$9,current_projections!$2:$2,0)),"n/a")</f>
        <v>262</v>
      </c>
      <c r="AO15" s="61">
        <f ca="1">IFERROR(INDEX(current_projections!$A:$AEK,MATCH(Calculations_forecast!$B15,current_projections!$A:$A,0),MATCH(Calculations_forecast!AO$9,current_projections!$2:$2,0)),"n/a")</f>
        <v>274.8</v>
      </c>
      <c r="AP15" s="61">
        <f ca="1">IFERROR(INDEX(current_projections!$A:$AEK,MATCH(Calculations_forecast!$B15,current_projections!$A:$A,0),MATCH(Calculations_forecast!AP$9,current_projections!$2:$2,0)),"n/a")</f>
        <v>285.2</v>
      </c>
      <c r="AQ15" s="61">
        <f ca="1">IFERROR(INDEX(current_projections!$A:$AEK,MATCH(Calculations_forecast!$B15,current_projections!$A:$A,0),MATCH(Calculations_forecast!AQ$9,current_projections!$2:$2,0)),"n/a")</f>
        <v>284.8</v>
      </c>
      <c r="AR15" s="61">
        <f ca="1">IFERROR(INDEX(current_projections!$A:$AEK,MATCH(Calculations_forecast!$B15,current_projections!$A:$A,0),MATCH(Calculations_forecast!AR$9,current_projections!$2:$2,0)),"n/a")</f>
        <v>292.2</v>
      </c>
      <c r="AS15" s="61">
        <f ca="1">IFERROR(INDEX(current_projections!$A:$AEK,MATCH(Calculations_forecast!$B15,current_projections!$A:$A,0),MATCH(Calculations_forecast!AS$9,current_projections!$2:$2,0)),"n/a")</f>
        <v>302.2</v>
      </c>
      <c r="AT15" s="61">
        <f ca="1">IFERROR(INDEX(current_projections!$A:$AEK,MATCH(Calculations_forecast!$B15,current_projections!$A:$A,0),MATCH(Calculations_forecast!AT$9,current_projections!$2:$2,0)),"n/a")</f>
        <v>318.89999999999998</v>
      </c>
      <c r="AU15" s="61">
        <f ca="1">IFERROR(INDEX(current_projections!$A:$AEK,MATCH(Calculations_forecast!$B15,current_projections!$A:$A,0),MATCH(Calculations_forecast!AU$9,current_projections!$2:$2,0)),"n/a")</f>
        <v>330.9</v>
      </c>
      <c r="AV15" s="61">
        <f ca="1">IFERROR(INDEX(current_projections!$A:$AEK,MATCH(Calculations_forecast!$B15,current_projections!$A:$A,0),MATCH(Calculations_forecast!AV$9,current_projections!$2:$2,0)),"n/a")</f>
        <v>342.7</v>
      </c>
      <c r="AW15" s="61">
        <f ca="1">IFERROR(INDEX(current_projections!$A:$AEK,MATCH(Calculations_forecast!$B15,current_projections!$A:$A,0),MATCH(Calculations_forecast!AW$9,current_projections!$2:$2,0)),"n/a")</f>
        <v>356.9</v>
      </c>
      <c r="AX15" s="61">
        <f ca="1">IFERROR(INDEX(current_projections!$A:$AEK,MATCH(Calculations_forecast!$B15,current_projections!$A:$A,0),MATCH(Calculations_forecast!AX$9,current_projections!$2:$2,0)),"n/a")</f>
        <v>352.7</v>
      </c>
      <c r="AY15" s="61">
        <f ca="1">IFERROR(INDEX(current_projections!$A:$AEK,MATCH(Calculations_forecast!$B15,current_projections!$A:$A,0),MATCH(Calculations_forecast!AY$9,current_projections!$2:$2,0)),"n/a")</f>
        <v>352.5</v>
      </c>
      <c r="AZ15" s="61">
        <f ca="1">IFERROR(INDEX(current_projections!$A:$AEK,MATCH(Calculations_forecast!$B15,current_projections!$A:$A,0),MATCH(Calculations_forecast!AZ$9,current_projections!$2:$2,0)),"n/a")</f>
        <v>359.7</v>
      </c>
      <c r="BA15" s="61">
        <f ca="1">IFERROR(INDEX(current_projections!$A:$AEK,MATCH(Calculations_forecast!$B15,current_projections!$A:$A,0),MATCH(Calculations_forecast!BA$9,current_projections!$2:$2,0)),"n/a")</f>
        <v>350.1</v>
      </c>
      <c r="BB15" s="61">
        <f ca="1">IFERROR(INDEX(current_projections!$A:$AEK,MATCH(Calculations_forecast!$B15,current_projections!$A:$A,0),MATCH(Calculations_forecast!BB$9,current_projections!$2:$2,0)),"n/a")</f>
        <v>356.6</v>
      </c>
      <c r="BC15" s="61">
        <f ca="1">IFERROR(INDEX(current_projections!$A:$AEK,MATCH(Calculations_forecast!$B15,current_projections!$A:$A,0),MATCH(Calculations_forecast!BC$9,current_projections!$2:$2,0)),"n/a")</f>
        <v>350.9</v>
      </c>
      <c r="BD15" s="61">
        <f ca="1">IFERROR(INDEX(current_projections!$A:$AEK,MATCH(Calculations_forecast!$B15,current_projections!$A:$A,0),MATCH(Calculations_forecast!BD$9,current_projections!$2:$2,0)),"n/a")</f>
        <v>359.6</v>
      </c>
      <c r="BE15" s="61">
        <f ca="1">IFERROR(INDEX(current_projections!$A:$AEK,MATCH(Calculations_forecast!$B15,current_projections!$A:$A,0),MATCH(Calculations_forecast!BE$9,current_projections!$2:$2,0)),"n/a")</f>
        <v>345.4</v>
      </c>
      <c r="BF15" s="61">
        <f ca="1">IFERROR(INDEX(current_projections!$A:$AEK,MATCH(Calculations_forecast!$B15,current_projections!$A:$A,0),MATCH(Calculations_forecast!BF$9,current_projections!$2:$2,0)),"n/a")</f>
        <v>355.7</v>
      </c>
      <c r="BG15" s="61">
        <f ca="1">IFERROR(INDEX(current_projections!$A:$AEK,MATCH(Calculations_forecast!$B15,current_projections!$A:$A,0),MATCH(Calculations_forecast!BG$9,current_projections!$2:$2,0)),"n/a")</f>
        <v>361.2</v>
      </c>
      <c r="BH15" s="61">
        <f ca="1">IFERROR(INDEX(current_projections!$A:$AEK,MATCH(Calculations_forecast!$B15,current_projections!$A:$A,0),MATCH(Calculations_forecast!BH$9,current_projections!$2:$2,0)),"n/a")</f>
        <v>370.4</v>
      </c>
      <c r="BI15" s="61">
        <f ca="1">IFERROR(INDEX(current_projections!$A:$AEK,MATCH(Calculations_forecast!$B15,current_projections!$A:$A,0),MATCH(Calculations_forecast!BI$9,current_projections!$2:$2,0)),"n/a")</f>
        <v>384.1</v>
      </c>
      <c r="BJ15" s="61">
        <f ca="1">IFERROR(INDEX(current_projections!$A:$AEK,MATCH(Calculations_forecast!$B15,current_projections!$A:$A,0),MATCH(Calculations_forecast!BJ$9,current_projections!$2:$2,0)),"n/a")</f>
        <v>395.9</v>
      </c>
      <c r="BK15" s="61">
        <f ca="1">IFERROR(INDEX(current_projections!$A:$AEK,MATCH(Calculations_forecast!$B15,current_projections!$A:$A,0),MATCH(Calculations_forecast!BK$9,current_projections!$2:$2,0)),"n/a")</f>
        <v>432.3</v>
      </c>
      <c r="BL15" s="61">
        <f ca="1">IFERROR(INDEX(current_projections!$A:$AEK,MATCH(Calculations_forecast!$B15,current_projections!$A:$A,0),MATCH(Calculations_forecast!BL$9,current_projections!$2:$2,0)),"n/a")</f>
        <v>388.5</v>
      </c>
      <c r="BM15" s="61">
        <f ca="1">IFERROR(INDEX(current_projections!$A:$AEK,MATCH(Calculations_forecast!$B15,current_projections!$A:$A,0),MATCH(Calculations_forecast!BM$9,current_projections!$2:$2,0)),"n/a")</f>
        <v>421.5</v>
      </c>
      <c r="BN15" s="61">
        <f ca="1">IFERROR(INDEX(current_projections!$A:$AEK,MATCH(Calculations_forecast!$B15,current_projections!$A:$A,0),MATCH(Calculations_forecast!BN$9,current_projections!$2:$2,0)),"n/a")</f>
        <v>428.9</v>
      </c>
      <c r="BO15" s="61">
        <f ca="1">IFERROR(INDEX(current_projections!$A:$AEK,MATCH(Calculations_forecast!$B15,current_projections!$A:$A,0),MATCH(Calculations_forecast!BO$9,current_projections!$2:$2,0)),"n/a")</f>
        <v>426.3</v>
      </c>
      <c r="BP15" s="61">
        <f ca="1">IFERROR(INDEX(current_projections!$A:$AEK,MATCH(Calculations_forecast!$B15,current_projections!$A:$A,0),MATCH(Calculations_forecast!BP$9,current_projections!$2:$2,0)),"n/a")</f>
        <v>429.4</v>
      </c>
      <c r="BQ15" s="61">
        <f ca="1">IFERROR(INDEX(current_projections!$A:$AEK,MATCH(Calculations_forecast!$B15,current_projections!$A:$A,0),MATCH(Calculations_forecast!BQ$9,current_projections!$2:$2,0)),"n/a")</f>
        <v>439.5</v>
      </c>
      <c r="BR15" s="61">
        <f ca="1">IFERROR(INDEX(current_projections!$A:$AEK,MATCH(Calculations_forecast!$B15,current_projections!$A:$A,0),MATCH(Calculations_forecast!BR$9,current_projections!$2:$2,0)),"n/a")</f>
        <v>456</v>
      </c>
      <c r="BS15" s="61">
        <f ca="1">IFERROR(INDEX(current_projections!$A:$AEK,MATCH(Calculations_forecast!$B15,current_projections!$A:$A,0),MATCH(Calculations_forecast!BS$9,current_projections!$2:$2,0)),"n/a")</f>
        <v>450.7</v>
      </c>
      <c r="BT15" s="61">
        <f ca="1">IFERROR(INDEX(current_projections!$A:$AEK,MATCH(Calculations_forecast!$B15,current_projections!$A:$A,0),MATCH(Calculations_forecast!BT$9,current_projections!$2:$2,0)),"n/a")</f>
        <v>511.7</v>
      </c>
      <c r="BU15" s="61">
        <f ca="1">IFERROR(INDEX(current_projections!$A:$AEK,MATCH(Calculations_forecast!$B15,current_projections!$A:$A,0),MATCH(Calculations_forecast!BU$9,current_projections!$2:$2,0)),"n/a")</f>
        <v>489</v>
      </c>
      <c r="BV15" s="61">
        <f ca="1">IFERROR(INDEX(current_projections!$A:$AEK,MATCH(Calculations_forecast!$B15,current_projections!$A:$A,0),MATCH(Calculations_forecast!BV$9,current_projections!$2:$2,0)),"n/a")</f>
        <v>507</v>
      </c>
      <c r="BW15" s="61">
        <f ca="1">IFERROR(INDEX(current_projections!$A:$AEK,MATCH(Calculations_forecast!$B15,current_projections!$A:$A,0),MATCH(Calculations_forecast!BW$9,current_projections!$2:$2,0)),"n/a")</f>
        <v>502.1</v>
      </c>
      <c r="BX15" s="61">
        <f ca="1">IFERROR(INDEX(current_projections!$A:$AEK,MATCH(Calculations_forecast!$B15,current_projections!$A:$A,0),MATCH(Calculations_forecast!BX$9,current_projections!$2:$2,0)),"n/a")</f>
        <v>497.8</v>
      </c>
      <c r="BY15" s="61">
        <f ca="1">IFERROR(INDEX(current_projections!$A:$AEK,MATCH(Calculations_forecast!$B15,current_projections!$A:$A,0),MATCH(Calculations_forecast!BY$9,current_projections!$2:$2,0)),"n/a")</f>
        <v>506.7</v>
      </c>
      <c r="BZ15" s="61">
        <f ca="1">IFERROR(INDEX(current_projections!$A:$AEK,MATCH(Calculations_forecast!$B15,current_projections!$A:$A,0),MATCH(Calculations_forecast!BZ$9,current_projections!$2:$2,0)),"n/a")</f>
        <v>517.20000000000005</v>
      </c>
      <c r="CA15" s="61">
        <f ca="1">IFERROR(INDEX(current_projections!$A:$AEK,MATCH(Calculations_forecast!$B15,current_projections!$A:$A,0),MATCH(Calculations_forecast!CA$9,current_projections!$2:$2,0)),"n/a")</f>
        <v>552.9</v>
      </c>
      <c r="CB15" s="61">
        <f ca="1">IFERROR(INDEX(current_projections!$A:$AEK,MATCH(Calculations_forecast!$B15,current_projections!$A:$A,0),MATCH(Calculations_forecast!CB$9,current_projections!$2:$2,0)),"n/a")</f>
        <v>566.70000000000005</v>
      </c>
      <c r="CC15" s="61">
        <f ca="1">IFERROR(INDEX(current_projections!$A:$AEK,MATCH(Calculations_forecast!$B15,current_projections!$A:$A,0),MATCH(Calculations_forecast!CC$9,current_projections!$2:$2,0)),"n/a")</f>
        <v>571.6</v>
      </c>
      <c r="CD15" s="61">
        <f ca="1">IFERROR(INDEX(current_projections!$A:$AEK,MATCH(Calculations_forecast!$B15,current_projections!$A:$A,0),MATCH(Calculations_forecast!CD$9,current_projections!$2:$2,0)),"n/a")</f>
        <v>579.79999999999995</v>
      </c>
      <c r="CE15" s="61">
        <f ca="1">IFERROR(INDEX(current_projections!$A:$AEK,MATCH(Calculations_forecast!$B15,current_projections!$A:$A,0),MATCH(Calculations_forecast!CE$9,current_projections!$2:$2,0)),"n/a")</f>
        <v>582.5</v>
      </c>
      <c r="CF15" s="61">
        <f ca="1">IFERROR(INDEX(current_projections!$A:$AEK,MATCH(Calculations_forecast!$B15,current_projections!$A:$A,0),MATCH(Calculations_forecast!CF$9,current_projections!$2:$2,0)),"n/a")</f>
        <v>594.6</v>
      </c>
      <c r="CG15" s="61">
        <f ca="1">IFERROR(INDEX(current_projections!$A:$AEK,MATCH(Calculations_forecast!$B15,current_projections!$A:$A,0),MATCH(Calculations_forecast!CG$9,current_projections!$2:$2,0)),"n/a")</f>
        <v>600.70000000000005</v>
      </c>
      <c r="CH15" s="61">
        <f ca="1">IFERROR(INDEX(current_projections!$A:$AEK,MATCH(Calculations_forecast!$B15,current_projections!$A:$A,0),MATCH(Calculations_forecast!CH$9,current_projections!$2:$2,0)),"n/a")</f>
        <v>600.79999999999995</v>
      </c>
      <c r="CI15" s="61">
        <f ca="1">IFERROR(INDEX(current_projections!$A:$AEK,MATCH(Calculations_forecast!$B15,current_projections!$A:$A,0),MATCH(Calculations_forecast!CI$9,current_projections!$2:$2,0)),"n/a")</f>
        <v>580.79999999999995</v>
      </c>
      <c r="CJ15" s="61">
        <f ca="1">IFERROR(INDEX(current_projections!$A:$AEK,MATCH(Calculations_forecast!$B15,current_projections!$A:$A,0),MATCH(Calculations_forecast!CJ$9,current_projections!$2:$2,0)),"n/a")</f>
        <v>585.9</v>
      </c>
      <c r="CK15" s="61">
        <f ca="1">IFERROR(INDEX(current_projections!$A:$AEK,MATCH(Calculations_forecast!$B15,current_projections!$A:$A,0),MATCH(Calculations_forecast!CK$9,current_projections!$2:$2,0)),"n/a")</f>
        <v>590.20000000000005</v>
      </c>
      <c r="CL15" s="61">
        <f ca="1">IFERROR(INDEX(current_projections!$A:$AEK,MATCH(Calculations_forecast!$B15,current_projections!$A:$A,0),MATCH(Calculations_forecast!CL$9,current_projections!$2:$2,0)),"n/a")</f>
        <v>598.70000000000005</v>
      </c>
      <c r="CM15" s="61">
        <f ca="1">IFERROR(INDEX(current_projections!$A:$AEK,MATCH(Calculations_forecast!$B15,current_projections!$A:$A,0),MATCH(Calculations_forecast!CM$9,current_projections!$2:$2,0)),"n/a")</f>
        <v>588.9</v>
      </c>
      <c r="CN15" s="61">
        <f ca="1">IFERROR(INDEX(current_projections!$A:$AEK,MATCH(Calculations_forecast!$B15,current_projections!$A:$A,0),MATCH(Calculations_forecast!CN$9,current_projections!$2:$2,0)),"n/a")</f>
        <v>607.20000000000005</v>
      </c>
      <c r="CO15" s="61">
        <f ca="1">IFERROR(INDEX(current_projections!$A:$AEK,MATCH(Calculations_forecast!$B15,current_projections!$A:$A,0),MATCH(Calculations_forecast!CO$9,current_projections!$2:$2,0)),"n/a")</f>
        <v>616.20000000000005</v>
      </c>
      <c r="CP15" s="61">
        <f ca="1">IFERROR(INDEX(current_projections!$A:$AEK,MATCH(Calculations_forecast!$B15,current_projections!$A:$A,0),MATCH(Calculations_forecast!CP$9,current_projections!$2:$2,0)),"n/a")</f>
        <v>638.9</v>
      </c>
      <c r="CQ15" s="61">
        <f ca="1">IFERROR(INDEX(current_projections!$A:$AEK,MATCH(Calculations_forecast!$B15,current_projections!$A:$A,0),MATCH(Calculations_forecast!CQ$9,current_projections!$2:$2,0)),"n/a")</f>
        <v>617</v>
      </c>
      <c r="CR15" s="61">
        <f ca="1">IFERROR(INDEX(current_projections!$A:$AEK,MATCH(Calculations_forecast!$B15,current_projections!$A:$A,0),MATCH(Calculations_forecast!CR$9,current_projections!$2:$2,0)),"n/a")</f>
        <v>643.5</v>
      </c>
      <c r="CS15" s="61">
        <f ca="1">IFERROR(INDEX(current_projections!$A:$AEK,MATCH(Calculations_forecast!$B15,current_projections!$A:$A,0),MATCH(Calculations_forecast!CS$9,current_projections!$2:$2,0)),"n/a")</f>
        <v>659.2</v>
      </c>
      <c r="CT15" s="61">
        <f ca="1">IFERROR(INDEX(current_projections!$A:$AEK,MATCH(Calculations_forecast!$B15,current_projections!$A:$A,0),MATCH(Calculations_forecast!CT$9,current_projections!$2:$2,0)),"n/a")</f>
        <v>675.3</v>
      </c>
      <c r="CU15" s="61">
        <f ca="1">IFERROR(INDEX(current_projections!$A:$AEK,MATCH(Calculations_forecast!$B15,current_projections!$A:$A,0),MATCH(Calculations_forecast!CU$9,current_projections!$2:$2,0)),"n/a")</f>
        <v>673.7</v>
      </c>
      <c r="CV15" s="61">
        <f ca="1">IFERROR(INDEX(current_projections!$A:$AEK,MATCH(Calculations_forecast!$B15,current_projections!$A:$A,0),MATCH(Calculations_forecast!CV$9,current_projections!$2:$2,0)),"n/a")</f>
        <v>697.8</v>
      </c>
      <c r="CW15" s="61">
        <f ca="1">IFERROR(INDEX(current_projections!$A:$AEK,MATCH(Calculations_forecast!$B15,current_projections!$A:$A,0),MATCH(Calculations_forecast!CW$9,current_projections!$2:$2,0)),"n/a")</f>
        <v>695.4</v>
      </c>
      <c r="CX15" s="61">
        <f ca="1">IFERROR(INDEX(current_projections!$A:$AEK,MATCH(Calculations_forecast!$B15,current_projections!$A:$A,0),MATCH(Calculations_forecast!CX$9,current_projections!$2:$2,0)),"n/a")</f>
        <v>705.4</v>
      </c>
      <c r="CY15" s="61">
        <f ca="1">IFERROR(INDEX(current_projections!$A:$AEK,MATCH(Calculations_forecast!$B15,current_projections!$A:$A,0),MATCH(Calculations_forecast!CY$9,current_projections!$2:$2,0)),"n/a")</f>
        <v>724.6</v>
      </c>
      <c r="CZ15" s="61">
        <f ca="1">IFERROR(INDEX(current_projections!$A:$AEK,MATCH(Calculations_forecast!$B15,current_projections!$A:$A,0),MATCH(Calculations_forecast!CZ$9,current_projections!$2:$2,0)),"n/a")</f>
        <v>746.8</v>
      </c>
      <c r="DA15" s="61">
        <f ca="1">IFERROR(INDEX(current_projections!$A:$AEK,MATCH(Calculations_forecast!$B15,current_projections!$A:$A,0),MATCH(Calculations_forecast!DA$9,current_projections!$2:$2,0)),"n/a")</f>
        <v>752.2</v>
      </c>
      <c r="DB15" s="61">
        <f ca="1">IFERROR(INDEX(current_projections!$A:$AEK,MATCH(Calculations_forecast!$B15,current_projections!$A:$A,0),MATCH(Calculations_forecast!DB$9,current_projections!$2:$2,0)),"n/a")</f>
        <v>770</v>
      </c>
      <c r="DC15" s="61">
        <f ca="1">IFERROR(INDEX(current_projections!$A:$AEK,MATCH(Calculations_forecast!$B15,current_projections!$A:$A,0),MATCH(Calculations_forecast!DC$9,current_projections!$2:$2,0)),"n/a")</f>
        <v>801.7</v>
      </c>
      <c r="DD15" s="61">
        <f ca="1">IFERROR(INDEX(current_projections!$A:$AEK,MATCH(Calculations_forecast!$B15,current_projections!$A:$A,0),MATCH(Calculations_forecast!DD$9,current_projections!$2:$2,0)),"n/a")</f>
        <v>839.6</v>
      </c>
      <c r="DE15" s="61">
        <f ca="1">IFERROR(INDEX(current_projections!$A:$AEK,MATCH(Calculations_forecast!$B15,current_projections!$A:$A,0),MATCH(Calculations_forecast!DE$9,current_projections!$2:$2,0)),"n/a")</f>
        <v>843.5</v>
      </c>
      <c r="DF15" s="61">
        <f ca="1">IFERROR(INDEX(current_projections!$A:$AEK,MATCH(Calculations_forecast!$B15,current_projections!$A:$A,0),MATCH(Calculations_forecast!DF$9,current_projections!$2:$2,0)),"n/a")</f>
        <v>863.5</v>
      </c>
      <c r="DG15" s="61">
        <f ca="1">IFERROR(INDEX(current_projections!$A:$AEK,MATCH(Calculations_forecast!$B15,current_projections!$A:$A,0),MATCH(Calculations_forecast!DG$9,current_projections!$2:$2,0)),"n/a")</f>
        <v>902.1</v>
      </c>
      <c r="DH15" s="61">
        <f ca="1">IFERROR(INDEX(current_projections!$A:$AEK,MATCH(Calculations_forecast!$B15,current_projections!$A:$A,0),MATCH(Calculations_forecast!DH$9,current_projections!$2:$2,0)),"n/a")</f>
        <v>916.2</v>
      </c>
      <c r="DI15" s="61">
        <f ca="1">IFERROR(INDEX(current_projections!$A:$AEK,MATCH(Calculations_forecast!$B15,current_projections!$A:$A,0),MATCH(Calculations_forecast!DI$9,current_projections!$2:$2,0)),"n/a")</f>
        <v>941.1</v>
      </c>
      <c r="DJ15" s="61">
        <f ca="1">IFERROR(INDEX(current_projections!$A:$AEK,MATCH(Calculations_forecast!$B15,current_projections!$A:$A,0),MATCH(Calculations_forecast!DJ$9,current_projections!$2:$2,0)),"n/a")</f>
        <v>967.8</v>
      </c>
      <c r="DK15" s="61">
        <f ca="1">IFERROR(INDEX(current_projections!$A:$AEK,MATCH(Calculations_forecast!$B15,current_projections!$A:$A,0),MATCH(Calculations_forecast!DK$9,current_projections!$2:$2,0)),"n/a")</f>
        <v>996.1</v>
      </c>
      <c r="DL15" s="61">
        <f ca="1">IFERROR(INDEX(current_projections!$A:$AEK,MATCH(Calculations_forecast!$B15,current_projections!$A:$A,0),MATCH(Calculations_forecast!DL$9,current_projections!$2:$2,0)),"n/a")</f>
        <v>1022.4</v>
      </c>
      <c r="DM15" s="61">
        <f ca="1">IFERROR(INDEX(current_projections!$A:$AEK,MATCH(Calculations_forecast!$B15,current_projections!$A:$A,0),MATCH(Calculations_forecast!DM$9,current_projections!$2:$2,0)),"n/a")</f>
        <v>1043.2</v>
      </c>
      <c r="DN15" s="61">
        <f ca="1">IFERROR(INDEX(current_projections!$A:$AEK,MATCH(Calculations_forecast!$B15,current_projections!$A:$A,0),MATCH(Calculations_forecast!DN$9,current_projections!$2:$2,0)),"n/a")</f>
        <v>1068</v>
      </c>
      <c r="DO15" s="61">
        <f ca="1">IFERROR(INDEX(current_projections!$A:$AEK,MATCH(Calculations_forecast!$B15,current_projections!$A:$A,0),MATCH(Calculations_forecast!DO$9,current_projections!$2:$2,0)),"n/a")</f>
        <v>1077.9000000000001</v>
      </c>
      <c r="DP15" s="61">
        <f ca="1">IFERROR(INDEX(current_projections!$A:$AEK,MATCH(Calculations_forecast!$B15,current_projections!$A:$A,0),MATCH(Calculations_forecast!DP$9,current_projections!$2:$2,0)),"n/a")</f>
        <v>1095.2</v>
      </c>
      <c r="DQ15" s="61">
        <f ca="1">IFERROR(INDEX(current_projections!$A:$AEK,MATCH(Calculations_forecast!$B15,current_projections!$A:$A,0),MATCH(Calculations_forecast!DQ$9,current_projections!$2:$2,0)),"n/a")</f>
        <v>1120.5999999999999</v>
      </c>
      <c r="DR15" s="61">
        <f ca="1">IFERROR(INDEX(current_projections!$A:$AEK,MATCH(Calculations_forecast!$B15,current_projections!$A:$A,0),MATCH(Calculations_forecast!DR$9,current_projections!$2:$2,0)),"n/a")</f>
        <v>1154</v>
      </c>
      <c r="DS15" s="61">
        <f ca="1">IFERROR(INDEX(current_projections!$A:$AEK,MATCH(Calculations_forecast!$B15,current_projections!$A:$A,0),MATCH(Calculations_forecast!DS$9,current_projections!$2:$2,0)),"n/a")</f>
        <v>1208.8</v>
      </c>
      <c r="DT15" s="61">
        <f ca="1">IFERROR(INDEX(current_projections!$A:$AEK,MATCH(Calculations_forecast!$B15,current_projections!$A:$A,0),MATCH(Calculations_forecast!DT$9,current_projections!$2:$2,0)),"n/a")</f>
        <v>1230.2</v>
      </c>
      <c r="DU15" s="61">
        <f ca="1">IFERROR(INDEX(current_projections!$A:$AEK,MATCH(Calculations_forecast!$B15,current_projections!$A:$A,0),MATCH(Calculations_forecast!DU$9,current_projections!$2:$2,0)),"n/a")</f>
        <v>1247.7</v>
      </c>
      <c r="DV15" s="61">
        <f ca="1">IFERROR(INDEX(current_projections!$A:$AEK,MATCH(Calculations_forecast!$B15,current_projections!$A:$A,0),MATCH(Calculations_forecast!DV$9,current_projections!$2:$2,0)),"n/a")</f>
        <v>1258.7</v>
      </c>
      <c r="DW15" s="61">
        <f ca="1">IFERROR(INDEX(current_projections!$A:$AEK,MATCH(Calculations_forecast!$B15,current_projections!$A:$A,0),MATCH(Calculations_forecast!DW$9,current_projections!$2:$2,0)),"n/a")</f>
        <v>1301.9000000000001</v>
      </c>
      <c r="DX15" s="61">
        <f ca="1">IFERROR(INDEX(current_projections!$A:$AEK,MATCH(Calculations_forecast!$B15,current_projections!$A:$A,0),MATCH(Calculations_forecast!DX$9,current_projections!$2:$2,0)),"n/a")</f>
        <v>1308.9000000000001</v>
      </c>
      <c r="DY15" s="61">
        <f ca="1">IFERROR(INDEX(current_projections!$A:$AEK,MATCH(Calculations_forecast!$B15,current_projections!$A:$A,0),MATCH(Calculations_forecast!DY$9,current_projections!$2:$2,0)),"n/a")</f>
        <v>1113.5999999999999</v>
      </c>
      <c r="DZ15" s="61">
        <f ca="1">IFERROR(INDEX(current_projections!$A:$AEK,MATCH(Calculations_forecast!$B15,current_projections!$A:$A,0),MATCH(Calculations_forecast!DZ$9,current_projections!$2:$2,0)),"n/a")</f>
        <v>1231.8</v>
      </c>
      <c r="EA15" s="61">
        <f ca="1">IFERROR(INDEX(current_projections!$A:$AEK,MATCH(Calculations_forecast!$B15,current_projections!$A:$A,0),MATCH(Calculations_forecast!EA$9,current_projections!$2:$2,0)),"n/a")</f>
        <v>1075.0999999999999</v>
      </c>
      <c r="EB15" s="61">
        <f ca="1">IFERROR(INDEX(current_projections!$A:$AEK,MATCH(Calculations_forecast!$B15,current_projections!$A:$A,0),MATCH(Calculations_forecast!EB$9,current_projections!$2:$2,0)),"n/a")</f>
        <v>1051</v>
      </c>
      <c r="EC15" s="61">
        <f ca="1">IFERROR(INDEX(current_projections!$A:$AEK,MATCH(Calculations_forecast!$B15,current_projections!$A:$A,0),MATCH(Calculations_forecast!EC$9,current_projections!$2:$2,0)),"n/a")</f>
        <v>1044.0999999999999</v>
      </c>
      <c r="ED15" s="61">
        <f ca="1">IFERROR(INDEX(current_projections!$A:$AEK,MATCH(Calculations_forecast!$B15,current_projections!$A:$A,0),MATCH(Calculations_forecast!ED$9,current_projections!$2:$2,0)),"n/a")</f>
        <v>1038.4000000000001</v>
      </c>
      <c r="EE15" s="61">
        <f ca="1">IFERROR(INDEX(current_projections!$A:$AEK,MATCH(Calculations_forecast!$B15,current_projections!$A:$A,0),MATCH(Calculations_forecast!EE$9,current_projections!$2:$2,0)),"n/a")</f>
        <v>1021.3</v>
      </c>
      <c r="EF15" s="61">
        <f ca="1">IFERROR(INDEX(current_projections!$A:$AEK,MATCH(Calculations_forecast!$B15,current_projections!$A:$A,0),MATCH(Calculations_forecast!EF$9,current_projections!$2:$2,0)),"n/a")</f>
        <v>1020.8</v>
      </c>
      <c r="EG15" s="61">
        <f ca="1">IFERROR(INDEX(current_projections!$A:$AEK,MATCH(Calculations_forecast!$B15,current_projections!$A:$A,0),MATCH(Calculations_forecast!EG$9,current_projections!$2:$2,0)),"n/a")</f>
        <v>950.6</v>
      </c>
      <c r="EH15" s="61">
        <f ca="1">IFERROR(INDEX(current_projections!$A:$AEK,MATCH(Calculations_forecast!$B15,current_projections!$A:$A,0),MATCH(Calculations_forecast!EH$9,current_projections!$2:$2,0)),"n/a")</f>
        <v>1021.3</v>
      </c>
      <c r="EI15" s="61">
        <f ca="1">IFERROR(INDEX(current_projections!$A:$AEK,MATCH(Calculations_forecast!$B15,current_projections!$A:$A,0),MATCH(Calculations_forecast!EI$9,current_projections!$2:$2,0)),"n/a")</f>
        <v>1012.2</v>
      </c>
      <c r="EJ15" s="61">
        <f ca="1">IFERROR(INDEX(current_projections!$A:$AEK,MATCH(Calculations_forecast!$B15,current_projections!$A:$A,0),MATCH(Calculations_forecast!EJ$9,current_projections!$2:$2,0)),"n/a")</f>
        <v>1026.7</v>
      </c>
      <c r="EK15" s="61">
        <f ca="1">IFERROR(INDEX(current_projections!$A:$AEK,MATCH(Calculations_forecast!$B15,current_projections!$A:$A,0),MATCH(Calculations_forecast!EK$9,current_projections!$2:$2,0)),"n/a")</f>
        <v>1064.3</v>
      </c>
      <c r="EL15" s="61">
        <f ca="1">IFERROR(INDEX(current_projections!$A:$AEK,MATCH(Calculations_forecast!$B15,current_projections!$A:$A,0),MATCH(Calculations_forecast!EL$9,current_projections!$2:$2,0)),"n/a")</f>
        <v>1091.5</v>
      </c>
      <c r="EM15" s="61">
        <f ca="1">IFERROR(INDEX(current_projections!$A:$AEK,MATCH(Calculations_forecast!$B15,current_projections!$A:$A,0),MATCH(Calculations_forecast!EM$9,current_projections!$2:$2,0)),"n/a")</f>
        <v>1172.2</v>
      </c>
      <c r="EN15" s="61">
        <f ca="1">IFERROR(INDEX(current_projections!$A:$AEK,MATCH(Calculations_forecast!$B15,current_projections!$A:$A,0),MATCH(Calculations_forecast!EN$9,current_projections!$2:$2,0)),"n/a")</f>
        <v>1196.3</v>
      </c>
      <c r="EO15" s="61">
        <f ca="1">IFERROR(INDEX(current_projections!$A:$AEK,MATCH(Calculations_forecast!$B15,current_projections!$A:$A,0),MATCH(Calculations_forecast!EO$9,current_projections!$2:$2,0)),"n/a")</f>
        <v>1225.4000000000001</v>
      </c>
      <c r="EP15" s="61">
        <f ca="1">IFERROR(INDEX(current_projections!$A:$AEK,MATCH(Calculations_forecast!$B15,current_projections!$A:$A,0),MATCH(Calculations_forecast!EP$9,current_projections!$2:$2,0)),"n/a")</f>
        <v>1255.7</v>
      </c>
      <c r="EQ15" s="61">
        <f ca="1">IFERROR(INDEX(current_projections!$A:$AEK,MATCH(Calculations_forecast!$B15,current_projections!$A:$A,0),MATCH(Calculations_forecast!EQ$9,current_projections!$2:$2,0)),"n/a")</f>
        <v>1320.3</v>
      </c>
      <c r="ER15" s="61">
        <f ca="1">IFERROR(INDEX(current_projections!$A:$AEK,MATCH(Calculations_forecast!$B15,current_projections!$A:$A,0),MATCH(Calculations_forecast!ER$9,current_projections!$2:$2,0)),"n/a")</f>
        <v>1351</v>
      </c>
      <c r="ES15" s="61">
        <f ca="1">IFERROR(INDEX(current_projections!$A:$AEK,MATCH(Calculations_forecast!$B15,current_projections!$A:$A,0),MATCH(Calculations_forecast!ES$9,current_projections!$2:$2,0)),"n/a")</f>
        <v>1358.5</v>
      </c>
      <c r="ET15" s="61">
        <f ca="1">IFERROR(INDEX(current_projections!$A:$AEK,MATCH(Calculations_forecast!$B15,current_projections!$A:$A,0),MATCH(Calculations_forecast!ET$9,current_projections!$2:$2,0)),"n/a")</f>
        <v>1397.3</v>
      </c>
      <c r="EU15" s="61">
        <f ca="1">IFERROR(INDEX(current_projections!$A:$AEK,MATCH(Calculations_forecast!$B15,current_projections!$A:$A,0),MATCH(Calculations_forecast!EU$9,current_projections!$2:$2,0)),"n/a")</f>
        <v>1466.3</v>
      </c>
      <c r="EV15" s="61">
        <f ca="1">IFERROR(INDEX(current_projections!$A:$AEK,MATCH(Calculations_forecast!$B15,current_projections!$A:$A,0),MATCH(Calculations_forecast!EV$9,current_projections!$2:$2,0)),"n/a")</f>
        <v>1495.6</v>
      </c>
      <c r="EW15" s="61">
        <f ca="1">IFERROR(INDEX(current_projections!$A:$AEK,MATCH(Calculations_forecast!$B15,current_projections!$A:$A,0),MATCH(Calculations_forecast!EW$9,current_projections!$2:$2,0)),"n/a")</f>
        <v>1498.6</v>
      </c>
      <c r="EX15" s="61">
        <f ca="1">IFERROR(INDEX(current_projections!$A:$AEK,MATCH(Calculations_forecast!$B15,current_projections!$A:$A,0),MATCH(Calculations_forecast!EX$9,current_projections!$2:$2,0)),"n/a")</f>
        <v>1508.3</v>
      </c>
      <c r="EY15" s="61">
        <f ca="1">IFERROR(INDEX(current_projections!$A:$AEK,MATCH(Calculations_forecast!$B15,current_projections!$A:$A,0),MATCH(Calculations_forecast!EY$9,current_projections!$2:$2,0)),"n/a")</f>
        <v>1534.8</v>
      </c>
      <c r="EZ15" s="61">
        <f ca="1">IFERROR(INDEX(current_projections!$A:$AEK,MATCH(Calculations_forecast!$B15,current_projections!$A:$A,0),MATCH(Calculations_forecast!EZ$9,current_projections!$2:$2,0)),"n/a")</f>
        <v>1552.1</v>
      </c>
      <c r="FA15" s="61">
        <f ca="1">IFERROR(INDEX(current_projections!$A:$AEK,MATCH(Calculations_forecast!$B15,current_projections!$A:$A,0),MATCH(Calculations_forecast!FA$9,current_projections!$2:$2,0)),"n/a")</f>
        <v>1497.2</v>
      </c>
      <c r="FB15" s="61">
        <f ca="1">IFERROR(INDEX(current_projections!$A:$AEK,MATCH(Calculations_forecast!$B15,current_projections!$A:$A,0),MATCH(Calculations_forecast!FB$9,current_projections!$2:$2,0)),"n/a")</f>
        <v>1444.6</v>
      </c>
      <c r="FC15" s="61">
        <f ca="1">IFERROR(INDEX(current_projections!$A:$AEK,MATCH(Calculations_forecast!$B15,current_projections!$A:$A,0),MATCH(Calculations_forecast!FC$9,current_projections!$2:$2,0)),"n/a")</f>
        <v>1202.0999999999999</v>
      </c>
      <c r="FD15" s="61">
        <f ca="1">IFERROR(INDEX(current_projections!$A:$AEK,MATCH(Calculations_forecast!$B15,current_projections!$A:$A,0),MATCH(Calculations_forecast!FD$9,current_projections!$2:$2,0)),"n/a")</f>
        <v>1130.8</v>
      </c>
      <c r="FE15" s="61">
        <f ca="1">IFERROR(INDEX(current_projections!$A:$AEK,MATCH(Calculations_forecast!$B15,current_projections!$A:$A,0),MATCH(Calculations_forecast!FE$9,current_projections!$2:$2,0)),"n/a")</f>
        <v>1135</v>
      </c>
      <c r="FF15" s="61">
        <f ca="1">IFERROR(INDEX(current_projections!$A:$AEK,MATCH(Calculations_forecast!$B15,current_projections!$A:$A,0),MATCH(Calculations_forecast!FF$9,current_projections!$2:$2,0)),"n/a")</f>
        <v>1140.4000000000001</v>
      </c>
      <c r="FG15" s="61">
        <f ca="1">IFERROR(INDEX(current_projections!$A:$AEK,MATCH(Calculations_forecast!$B15,current_projections!$A:$A,0),MATCH(Calculations_forecast!FG$9,current_projections!$2:$2,0)),"n/a")</f>
        <v>1191.5</v>
      </c>
      <c r="FH15" s="61">
        <f ca="1">IFERROR(INDEX(current_projections!$A:$AEK,MATCH(Calculations_forecast!$B15,current_projections!$A:$A,0),MATCH(Calculations_forecast!FH$9,current_projections!$2:$2,0)),"n/a")</f>
        <v>1212.9000000000001</v>
      </c>
      <c r="FI15" s="61">
        <f ca="1">IFERROR(INDEX(current_projections!$A:$AEK,MATCH(Calculations_forecast!$B15,current_projections!$A:$A,0),MATCH(Calculations_forecast!FI$9,current_projections!$2:$2,0)),"n/a")</f>
        <v>1255.9000000000001</v>
      </c>
      <c r="FJ15" s="61">
        <f ca="1">IFERROR(INDEX(current_projections!$A:$AEK,MATCH(Calculations_forecast!$B15,current_projections!$A:$A,0),MATCH(Calculations_forecast!FJ$9,current_projections!$2:$2,0)),"n/a")</f>
        <v>1288.8</v>
      </c>
      <c r="FK15" s="61">
        <f ca="1">IFERROR(INDEX(current_projections!$A:$AEK,MATCH(Calculations_forecast!$B15,current_projections!$A:$A,0),MATCH(Calculations_forecast!FK$9,current_projections!$2:$2,0)),"n/a")</f>
        <v>1426.1</v>
      </c>
      <c r="FL15" s="61">
        <f ca="1">IFERROR(INDEX(current_projections!$A:$AEK,MATCH(Calculations_forecast!$B15,current_projections!$A:$A,0),MATCH(Calculations_forecast!FL$9,current_projections!$2:$2,0)),"n/a")</f>
        <v>1445.4</v>
      </c>
      <c r="FM15" s="61">
        <f ca="1">IFERROR(INDEX(current_projections!$A:$AEK,MATCH(Calculations_forecast!$B15,current_projections!$A:$A,0),MATCH(Calculations_forecast!FM$9,current_projections!$2:$2,0)),"n/a")</f>
        <v>1470.9</v>
      </c>
      <c r="FN15" s="61">
        <f ca="1">IFERROR(INDEX(current_projections!$A:$AEK,MATCH(Calculations_forecast!$B15,current_projections!$A:$A,0),MATCH(Calculations_forecast!FN$9,current_projections!$2:$2,0)),"n/a")</f>
        <v>1470.4</v>
      </c>
      <c r="FO15" s="61">
        <f ca="1">IFERROR(INDEX(current_projections!$A:$AEK,MATCH(Calculations_forecast!$B15,current_projections!$A:$A,0),MATCH(Calculations_forecast!FO$9,current_projections!$2:$2,0)),"n/a")</f>
        <v>1467.8</v>
      </c>
      <c r="FP15" s="61">
        <f ca="1">IFERROR(INDEX(current_projections!$A:$AEK,MATCH(Calculations_forecast!$B15,current_projections!$A:$A,0),MATCH(Calculations_forecast!FP$9,current_projections!$2:$2,0)),"n/a")</f>
        <v>1487.1</v>
      </c>
      <c r="FQ15" s="61">
        <f ca="1">IFERROR(INDEX(current_projections!$A:$AEK,MATCH(Calculations_forecast!$B15,current_projections!$A:$A,0),MATCH(Calculations_forecast!FQ$9,current_projections!$2:$2,0)),"n/a")</f>
        <v>1509.5</v>
      </c>
      <c r="FR15" s="61">
        <f ca="1">IFERROR(INDEX(current_projections!$A:$AEK,MATCH(Calculations_forecast!$B15,current_projections!$A:$A,0),MATCH(Calculations_forecast!FR$9,current_projections!$2:$2,0)),"n/a")</f>
        <v>1571.4</v>
      </c>
      <c r="FS15" s="61">
        <f ca="1">IFERROR(INDEX(current_projections!$A:$AEK,MATCH(Calculations_forecast!$B15,current_projections!$A:$A,0),MATCH(Calculations_forecast!FS$9,current_projections!$2:$2,0)),"n/a")</f>
        <v>1649.3</v>
      </c>
      <c r="FT15" s="61">
        <f ca="1">IFERROR(INDEX(current_projections!$A:$AEK,MATCH(Calculations_forecast!$B15,current_projections!$A:$A,0),MATCH(Calculations_forecast!FT$9,current_projections!$2:$2,0)),"n/a")</f>
        <v>1681.9</v>
      </c>
      <c r="FU15" s="61">
        <f ca="1">IFERROR(INDEX(current_projections!$A:$AEK,MATCH(Calculations_forecast!$B15,current_projections!$A:$A,0),MATCH(Calculations_forecast!FU$9,current_projections!$2:$2,0)),"n/a")</f>
        <v>1674.5</v>
      </c>
      <c r="FV15" s="61">
        <f ca="1">IFERROR(INDEX(current_projections!$A:$AEK,MATCH(Calculations_forecast!$B15,current_projections!$A:$A,0),MATCH(Calculations_forecast!FV$9,current_projections!$2:$2,0)),"n/a")</f>
        <v>1697.7</v>
      </c>
      <c r="FW15" s="61">
        <f ca="1">IFERROR(INDEX(current_projections!$A:$AEK,MATCH(Calculations_forecast!$B15,current_projections!$A:$A,0),MATCH(Calculations_forecast!FW$9,current_projections!$2:$2,0)),"n/a")</f>
        <v>1748.3</v>
      </c>
      <c r="FX15" s="61">
        <f ca="1">IFERROR(INDEX(current_projections!$A:$AEK,MATCH(Calculations_forecast!$B15,current_projections!$A:$A,0),MATCH(Calculations_forecast!FX$9,current_projections!$2:$2,0)),"n/a")</f>
        <v>1761</v>
      </c>
      <c r="FY15" s="61">
        <f ca="1">IFERROR(INDEX(current_projections!$A:$AEK,MATCH(Calculations_forecast!$B15,current_projections!$A:$A,0),MATCH(Calculations_forecast!FY$9,current_projections!$2:$2,0)),"n/a")</f>
        <v>1798.1</v>
      </c>
      <c r="FZ15" s="61">
        <f ca="1">IFERROR(INDEX(current_projections!$A:$AEK,MATCH(Calculations_forecast!$B15,current_projections!$A:$A,0),MATCH(Calculations_forecast!FZ$9,current_projections!$2:$2,0)),"n/a")</f>
        <v>1834.4</v>
      </c>
      <c r="GA15" s="61">
        <f ca="1">IFERROR(INDEX(current_projections!$A:$AEK,MATCH(Calculations_forecast!$B15,current_projections!$A:$A,0),MATCH(Calculations_forecast!GA$9,current_projections!$2:$2,0)),"n/a")</f>
        <v>1900.1</v>
      </c>
      <c r="GB15" s="61">
        <f ca="1">IFERROR(INDEX(current_projections!$A:$AEK,MATCH(Calculations_forecast!$B15,current_projections!$A:$A,0),MATCH(Calculations_forecast!GB$9,current_projections!$2:$2,0)),"n/a")</f>
        <v>1940</v>
      </c>
      <c r="GC15" s="61">
        <f ca="1">IFERROR(INDEX(current_projections!$A:$AEK,MATCH(Calculations_forecast!$B15,current_projections!$A:$A,0),MATCH(Calculations_forecast!GC$9,current_projections!$2:$2,0)),"n/a")</f>
        <v>1943.7</v>
      </c>
      <c r="GD15" s="61">
        <f ca="1">IFERROR(INDEX(current_projections!$A:$AEK,MATCH(Calculations_forecast!$B15,current_projections!$A:$A,0),MATCH(Calculations_forecast!GD$9,current_projections!$2:$2,0)),"n/a")</f>
        <v>1957.1</v>
      </c>
      <c r="GE15" s="61">
        <f ca="1">IFERROR(INDEX(current_projections!$A:$AEK,MATCH(Calculations_forecast!$B15,current_projections!$A:$A,0),MATCH(Calculations_forecast!GE$9,current_projections!$2:$2,0)),"n/a")</f>
        <v>1919.9</v>
      </c>
      <c r="GF15" s="61">
        <f ca="1">IFERROR(INDEX(current_projections!$A:$AEK,MATCH(Calculations_forecast!$B15,current_projections!$A:$A,0),MATCH(Calculations_forecast!GF$9,current_projections!$2:$2,0)),"n/a")</f>
        <v>1944.2</v>
      </c>
      <c r="GG15" s="61">
        <f ca="1">IFERROR(INDEX(current_projections!$A:$AEK,MATCH(Calculations_forecast!$B15,current_projections!$A:$A,0),MATCH(Calculations_forecast!GG$9,current_projections!$2:$2,0)),"n/a")</f>
        <v>1968.7</v>
      </c>
      <c r="GH15" s="61">
        <f ca="1">IFERROR(INDEX(current_projections!$A:$AEK,MATCH(Calculations_forecast!$B15,current_projections!$A:$A,0),MATCH(Calculations_forecast!GH$9,current_projections!$2:$2,0)),"n/a")</f>
        <v>1984.3</v>
      </c>
      <c r="GI15" s="61">
        <f ca="1">IFERROR(INDEX(current_projections!$A:$AEK,MATCH(Calculations_forecast!$B15,current_projections!$A:$A,0),MATCH(Calculations_forecast!GI$9,current_projections!$2:$2,0)),"n/a")</f>
        <v>2004.9</v>
      </c>
      <c r="GJ15" s="61">
        <f ca="1">IFERROR(INDEX(current_projections!$A:$AEK,MATCH(Calculations_forecast!$B15,current_projections!$A:$A,0),MATCH(Calculations_forecast!GJ$9,current_projections!$2:$2,0)),"n/a")</f>
        <v>2014.2</v>
      </c>
      <c r="GK15" s="61">
        <f ca="1">IFERROR(INDEX(current_projections!$A:$AEK,MATCH(Calculations_forecast!$B15,current_projections!$A:$A,0),MATCH(Calculations_forecast!GK$9,current_projections!$2:$2,0)),"n/a")</f>
        <v>2048.5</v>
      </c>
      <c r="GL15" s="61">
        <f ca="1">IFERROR(INDEX(current_projections!$A:$AEK,MATCH(Calculations_forecast!$B15,current_projections!$A:$A,0),MATCH(Calculations_forecast!GL$9,current_projections!$2:$2,0)),"n/a")</f>
        <v>2070.9</v>
      </c>
      <c r="GM15" s="61">
        <f ca="1">IFERROR(INDEX(current_projections!$A:$AEK,MATCH(Calculations_forecast!$B15,current_projections!$A:$A,0),MATCH(Calculations_forecast!GM$9,current_projections!$2:$2,0)),"n/a")</f>
        <v>2030</v>
      </c>
      <c r="GN15" s="61">
        <f ca="1">IFERROR(INDEX(current_projections!$A:$AEK,MATCH(Calculations_forecast!$B15,current_projections!$A:$A,0),MATCH(Calculations_forecast!GN$9,current_projections!$2:$2,0)),"n/a")</f>
        <v>2041.7</v>
      </c>
      <c r="GO15" s="61">
        <f ca="1">IFERROR(INDEX(current_projections!$A:$AEK,MATCH(Calculations_forecast!$B15,current_projections!$A:$A,0),MATCH(Calculations_forecast!GO$9,current_projections!$2:$2,0)),"n/a")</f>
        <v>2067.1</v>
      </c>
      <c r="GP15" s="61">
        <f ca="1">IFERROR(INDEX(current_projections!$A:$AEK,MATCH(Calculations_forecast!$B15,current_projections!$A:$A,0),MATCH(Calculations_forecast!GP$9,current_projections!$2:$2,0)),"n/a")</f>
        <v>2077.2264380530974</v>
      </c>
      <c r="GQ15" s="61">
        <f ca="1">IFERROR(INDEX(current_projections!$A:$AEK,MATCH(Calculations_forecast!$B15,current_projections!$A:$A,0),MATCH(Calculations_forecast!GQ$9,current_projections!$2:$2,0)),"n/a")</f>
        <v>2105.5581067680187</v>
      </c>
      <c r="GR15" s="61">
        <f ca="1">IFERROR(INDEX(current_projections!$A:$AEK,MATCH(Calculations_forecast!$B15,current_projections!$A:$A,0),MATCH(Calculations_forecast!GR$9,current_projections!$2:$2,0)),"n/a")</f>
        <v>2134.2761962589648</v>
      </c>
      <c r="GS15" s="61">
        <f ca="1">IFERROR(INDEX(current_projections!$A:$AEK,MATCH(Calculations_forecast!$B15,current_projections!$A:$A,0),MATCH(Calculations_forecast!GS$9,current_projections!$2:$2,0)),"n/a")</f>
        <v>2163.3859769890933</v>
      </c>
      <c r="GT15" s="61">
        <f ca="1">IFERROR(INDEX(current_projections!$A:$AEK,MATCH(Calculations_forecast!$B15,current_projections!$A:$A,0),MATCH(Calculations_forecast!GT$9,current_projections!$2:$2,0)),"n/a")</f>
        <v>2192.8927913063653</v>
      </c>
      <c r="GU15" s="61">
        <f ca="1">IFERROR(INDEX(current_projections!$A:$AEK,MATCH(Calculations_forecast!$B15,current_projections!$A:$A,0),MATCH(Calculations_forecast!GU$9,current_projections!$2:$2,0)),"n/a")</f>
        <v>2220.6101311141765</v>
      </c>
      <c r="GV15" s="61">
        <f ca="1">IFERROR(INDEX(current_projections!$A:$AEK,MATCH(Calculations_forecast!$B15,current_projections!$A:$A,0),MATCH(Calculations_forecast!GV$9,current_projections!$2:$2,0)),"n/a")</f>
        <v>2248.67780766853</v>
      </c>
      <c r="GW15" s="61">
        <f ca="1">IFERROR(INDEX(current_projections!$A:$AEK,MATCH(Calculations_forecast!$B15,current_projections!$A:$A,0),MATCH(Calculations_forecast!GW$9,current_projections!$2:$2,0)),"n/a")</f>
        <v>2277.1002490940878</v>
      </c>
      <c r="GX15" s="61">
        <f ca="1">IFERROR(INDEX(current_projections!$A:$AEK,MATCH(Calculations_forecast!$B15,current_projections!$A:$A,0),MATCH(Calculations_forecast!GX$9,current_projections!$2:$2,0)),"n/a")</f>
        <v>2305.8819394853417</v>
      </c>
      <c r="GY15" s="61">
        <f ca="1">IFERROR(INDEX(current_projections!$A:$AEK,MATCH(Calculations_forecast!$B15,current_projections!$A:$A,0),MATCH(Calculations_forecast!GY$9,current_projections!$2:$2,0)),"n/a")</f>
        <v>2326.5277766603645</v>
      </c>
      <c r="GZ15" s="61">
        <f ca="1">IFERROR(INDEX(current_projections!$A:$AEK,MATCH(Calculations_forecast!$B15,current_projections!$A:$A,0),MATCH(Calculations_forecast!GZ$9,current_projections!$2:$2,0)),"n/a")</f>
        <v>2347.3584674418789</v>
      </c>
      <c r="HA15" s="61">
        <f ca="1">IFERROR(INDEX(current_projections!$A:$AEK,MATCH(Calculations_forecast!$B15,current_projections!$A:$A,0),MATCH(Calculations_forecast!HA$9,current_projections!$2:$2,0)),"n/a")</f>
        <v>2368.3756669265294</v>
      </c>
      <c r="HB15" s="61">
        <f ca="1">IFERROR(INDEX(current_projections!$A:$AEK,MATCH(Calculations_forecast!$B15,current_projections!$A:$A,0),MATCH(Calculations_forecast!HB$9,current_projections!$2:$2,0)),"n/a")</f>
        <v>2389.5810450299568</v>
      </c>
      <c r="HC15" s="61">
        <f ca="1">IFERROR(INDEX(current_projections!$A:$AEK,MATCH(Calculations_forecast!$B15,current_projections!$A:$A,0),MATCH(Calculations_forecast!HC$9,current_projections!$2:$2,0)),"n/a")</f>
        <v>2417.98233243712</v>
      </c>
      <c r="HD15" s="61">
        <f ca="1">IFERROR(INDEX(current_projections!$A:$AEK,MATCH(Calculations_forecast!$B15,current_projections!$A:$A,0),MATCH(Calculations_forecast!HD$9,current_projections!$2:$2,0)),"n/a")</f>
        <v>2446.7211824174638</v>
      </c>
      <c r="HE15" s="61">
        <f ca="1">IFERROR(INDEX(current_projections!$A:$AEK,MATCH(Calculations_forecast!$B15,current_projections!$A:$A,0),MATCH(Calculations_forecast!HE$9,current_projections!$2:$2,0)),"n/a")</f>
        <v>2475.8016070599188</v>
      </c>
      <c r="HF15" s="61">
        <f ca="1">IFERROR(INDEX(current_projections!$A:$AEK,MATCH(Calculations_forecast!$B15,current_projections!$A:$A,0),MATCH(Calculations_forecast!HF$9,current_projections!$2:$2,0)),"n/a")</f>
        <v>2505.2276661389669</v>
      </c>
      <c r="HG15" s="61">
        <f ca="1">IFERROR(INDEX(current_projections!$A:$AEK,MATCH(Calculations_forecast!$B15,current_projections!$A:$A,0),MATCH(Calculations_forecast!HG$9,current_projections!$2:$2,0)),"n/a")</f>
        <v>2537.5281775641724</v>
      </c>
      <c r="HH15" s="61">
        <f ca="1">IFERROR(INDEX(current_projections!$A:$AEK,MATCH(Calculations_forecast!$B15,current_projections!$A:$A,0),MATCH(Calculations_forecast!HH$9,current_projections!$2:$2,0)),"n/a")</f>
        <v>2570.2451473625756</v>
      </c>
      <c r="HI15" s="61">
        <f ca="1">IFERROR(INDEX(current_projections!$A:$AEK,MATCH(Calculations_forecast!$B15,current_projections!$A:$A,0),MATCH(Calculations_forecast!HI$9,current_projections!$2:$2,0)),"n/a")</f>
        <v>2603.3839450335727</v>
      </c>
      <c r="HJ15" s="61">
        <f ca="1">IFERROR(INDEX(current_projections!$A:$AEK,MATCH(Calculations_forecast!$B15,current_projections!$A:$A,0),MATCH(Calculations_forecast!HJ$9,current_projections!$2:$2,0)),"n/a")</f>
        <v>2636.9500093068264</v>
      </c>
      <c r="HK15" s="61">
        <f ca="1">IFERROR(INDEX(current_projections!$A:$AEK,MATCH(Calculations_forecast!$B15,current_projections!$A:$A,0),MATCH(Calculations_forecast!HK$9,current_projections!$2:$2,0)),"n/a")</f>
        <v>2670.5746783808709</v>
      </c>
      <c r="HL15" s="61">
        <f ca="1">IFERROR(INDEX(current_projections!$A:$AEK,MATCH(Calculations_forecast!$B15,current_projections!$A:$A,0),MATCH(Calculations_forecast!HL$9,current_projections!$2:$2,0)),"n/a")</f>
        <v>2704.6281073352125</v>
      </c>
      <c r="HM15" s="61">
        <f ca="1">IFERROR(INDEX(current_projections!$A:$AEK,MATCH(Calculations_forecast!$B15,current_projections!$A:$A,0),MATCH(Calculations_forecast!HM$9,current_projections!$2:$2,0)),"n/a")</f>
        <v>2739.1157634365932</v>
      </c>
      <c r="HN15" s="61">
        <f ca="1">IFERROR(INDEX(current_projections!$A:$AEK,MATCH(Calculations_forecast!$B15,current_projections!$A:$A,0),MATCH(Calculations_forecast!HN$9,current_projections!$2:$2,0)),"n/a")</f>
        <v>2774.0431836667799</v>
      </c>
      <c r="HO15" s="61">
        <f ca="1">IFERROR(INDEX(current_projections!$A:$AEK,MATCH(Calculations_forecast!$B15,current_projections!$A:$A,0),MATCH(Calculations_forecast!HO$9,current_projections!$2:$2,0)),"n/a")</f>
        <v>2810.6118817249162</v>
      </c>
      <c r="HP15" s="61">
        <f ca="1">IFERROR(INDEX(current_projections!$A:$AEK,MATCH(Calculations_forecast!$B15,current_projections!$A:$A,0),MATCH(Calculations_forecast!HP$9,current_projections!$2:$2,0)),"n/a")</f>
        <v>2847.6626449814389</v>
      </c>
      <c r="HQ15" s="61">
        <f ca="1">IFERROR(INDEX(current_projections!$A:$AEK,MATCH(Calculations_forecast!$B15,current_projections!$A:$A,0),MATCH(Calculations_forecast!HQ$9,current_projections!$2:$2,0)),"n/a")</f>
        <v>2885.2018282388935</v>
      </c>
      <c r="HR15" s="61">
        <f ca="1">IFERROR(INDEX(current_projections!$A:$AEK,MATCH(Calculations_forecast!$B15,current_projections!$A:$A,0),MATCH(Calculations_forecast!HR$9,current_projections!$2:$2,0)),"n/a")</f>
        <v>2923.2358700717205</v>
      </c>
      <c r="HS15" s="61">
        <f ca="1">IFERROR(INDEX(current_projections!$A:$AEK,MATCH(Calculations_forecast!$B15,current_projections!$A:$A,0),MATCH(Calculations_forecast!HS$9,current_projections!$2:$2,0)),"n/a")</f>
        <v>3003.8969662206409</v>
      </c>
      <c r="HT15" s="61">
        <f ca="1">IFERROR(INDEX(current_projections!$A:$AEK,MATCH(Calculations_forecast!$B15,current_projections!$A:$A,0),MATCH(Calculations_forecast!HT$9,current_projections!$2:$2,0)),"n/a")</f>
        <v>3086.7837508603729</v>
      </c>
      <c r="HU15" s="61">
        <f ca="1">IFERROR(INDEX(current_projections!$A:$AEK,MATCH(Calculations_forecast!$B15,current_projections!$A:$A,0),MATCH(Calculations_forecast!HU$9,current_projections!$2:$2,0)),"n/a")</f>
        <v>3171.9576376028635</v>
      </c>
      <c r="HV15" s="61">
        <f ca="1">IFERROR(INDEX(current_projections!$A:$AEK,MATCH(Calculations_forecast!$B15,current_projections!$A:$A,0),MATCH(Calculations_forecast!HV$9,current_projections!$2:$2,0)),"n/a")</f>
        <v>3259.4817346510808</v>
      </c>
      <c r="HW15" s="61">
        <f ca="1">IFERROR(INDEX(current_projections!$A:$AEK,MATCH(Calculations_forecast!$B15,current_projections!$A:$A,0),MATCH(Calculations_forecast!HW$9,current_projections!$2:$2,0)),"n/a")</f>
        <v>3333.6495825054167</v>
      </c>
      <c r="HX15" s="61">
        <f ca="1">IFERROR(INDEX(current_projections!$A:$AEK,MATCH(Calculations_forecast!$B15,current_projections!$A:$A,0),MATCH(Calculations_forecast!HX$9,current_projections!$2:$2,0)),"n/a")</f>
        <v>3409.5050819875755</v>
      </c>
      <c r="HY15" s="61">
        <f ca="1">IFERROR(INDEX(current_projections!$A:$AEK,MATCH(Calculations_forecast!$B15,current_projections!$A:$A,0),MATCH(Calculations_forecast!HY$9,current_projections!$2:$2,0)),"n/a")</f>
        <v>3487.0866347513643</v>
      </c>
      <c r="HZ15" s="61">
        <f ca="1">IFERROR(INDEX(current_projections!$A:$AEK,MATCH(Calculations_forecast!$B15,current_projections!$A:$A,0),MATCH(Calculations_forecast!HZ$9,current_projections!$2:$2,0)),"n/a")</f>
        <v>3566.4335162606767</v>
      </c>
      <c r="IA15" s="61">
        <f ca="1">IFERROR(INDEX(current_projections!$A:$AEK,MATCH(Calculations_forecast!$B15,current_projections!$A:$A,0),MATCH(Calculations_forecast!IA$9,current_projections!$2:$2,0)),"n/a")</f>
        <v>3604.6033590527095</v>
      </c>
      <c r="IB15" s="61">
        <f ca="1">IFERROR(INDEX(current_projections!$A:$AEK,MATCH(Calculations_forecast!$B15,current_projections!$A:$A,0),MATCH(Calculations_forecast!IB$9,current_projections!$2:$2,0)),"n/a")</f>
        <v>3643.1817155299482</v>
      </c>
      <c r="IC15" s="61">
        <f ca="1">IFERROR(INDEX(current_projections!$A:$AEK,MATCH(Calculations_forecast!$B15,current_projections!$A:$A,0),MATCH(Calculations_forecast!IC$9,current_projections!$2:$2,0)),"n/a")</f>
        <v>3682.172957820198</v>
      </c>
      <c r="ID15" s="61">
        <f ca="1">IFERROR(INDEX(current_projections!$A:$AEK,MATCH(Calculations_forecast!$B15,current_projections!$A:$A,0),MATCH(Calculations_forecast!ID$9,current_projections!$2:$2,0)),"n/a")</f>
        <v>3721.58150484407</v>
      </c>
      <c r="IW15"/>
      <c r="IX15"/>
      <c r="IY15"/>
    </row>
    <row r="16" spans="1:259">
      <c r="A16" s="7" t="s">
        <v>176</v>
      </c>
      <c r="B16" s="8" t="s">
        <v>36</v>
      </c>
      <c r="C16" s="61">
        <f ca="1">IFERROR(INDEX(current_projections!$A:$AEK,MATCH(Calculations_forecast!$B16,current_projections!$A:$A,0),MATCH(Calculations_forecast!C$9,current_projections!$2:$2,0)),"n/a")</f>
        <v>88.5</v>
      </c>
      <c r="D16" s="61">
        <f ca="1">IFERROR(INDEX(current_projections!$A:$AEK,MATCH(Calculations_forecast!$B16,current_projections!$A:$A,0),MATCH(Calculations_forecast!D$9,current_projections!$2:$2,0)),"n/a")</f>
        <v>90.5</v>
      </c>
      <c r="E16" s="61">
        <f ca="1">IFERROR(INDEX(current_projections!$A:$AEK,MATCH(Calculations_forecast!$B16,current_projections!$A:$A,0),MATCH(Calculations_forecast!E$9,current_projections!$2:$2,0)),"n/a")</f>
        <v>92.5</v>
      </c>
      <c r="F16" s="61">
        <f ca="1">IFERROR(INDEX(current_projections!$A:$AEK,MATCH(Calculations_forecast!$B16,current_projections!$A:$A,0),MATCH(Calculations_forecast!F$9,current_projections!$2:$2,0)),"n/a")</f>
        <v>94.1</v>
      </c>
      <c r="G16" s="61">
        <f ca="1">IFERROR(INDEX(current_projections!$A:$AEK,MATCH(Calculations_forecast!$B16,current_projections!$A:$A,0),MATCH(Calculations_forecast!G$9,current_projections!$2:$2,0)),"n/a")</f>
        <v>97.7</v>
      </c>
      <c r="H16" s="61">
        <f ca="1">IFERROR(INDEX(current_projections!$A:$AEK,MATCH(Calculations_forecast!$B16,current_projections!$A:$A,0),MATCH(Calculations_forecast!H$9,current_projections!$2:$2,0)),"n/a")</f>
        <v>98.9</v>
      </c>
      <c r="I16" s="61">
        <f ca="1">IFERROR(INDEX(current_projections!$A:$AEK,MATCH(Calculations_forecast!$B16,current_projections!$A:$A,0),MATCH(Calculations_forecast!I$9,current_projections!$2:$2,0)),"n/a")</f>
        <v>101.7</v>
      </c>
      <c r="J16" s="61">
        <f ca="1">IFERROR(INDEX(current_projections!$A:$AEK,MATCH(Calculations_forecast!$B16,current_projections!$A:$A,0),MATCH(Calculations_forecast!J$9,current_projections!$2:$2,0)),"n/a")</f>
        <v>103.7</v>
      </c>
      <c r="K16" s="61">
        <f ca="1">IFERROR(INDEX(current_projections!$A:$AEK,MATCH(Calculations_forecast!$B16,current_projections!$A:$A,0),MATCH(Calculations_forecast!K$9,current_projections!$2:$2,0)),"n/a")</f>
        <v>104.6</v>
      </c>
      <c r="L16" s="61">
        <f ca="1">IFERROR(INDEX(current_projections!$A:$AEK,MATCH(Calculations_forecast!$B16,current_projections!$A:$A,0),MATCH(Calculations_forecast!L$9,current_projections!$2:$2,0)),"n/a")</f>
        <v>106.8</v>
      </c>
      <c r="M16" s="61">
        <f ca="1">IFERROR(INDEX(current_projections!$A:$AEK,MATCH(Calculations_forecast!$B16,current_projections!$A:$A,0),MATCH(Calculations_forecast!M$9,current_projections!$2:$2,0)),"n/a")</f>
        <v>108.9</v>
      </c>
      <c r="N16" s="61">
        <f ca="1">IFERROR(INDEX(current_projections!$A:$AEK,MATCH(Calculations_forecast!$B16,current_projections!$A:$A,0),MATCH(Calculations_forecast!N$9,current_projections!$2:$2,0)),"n/a")</f>
        <v>111.5</v>
      </c>
      <c r="O16" s="61">
        <f ca="1">IFERROR(INDEX(current_projections!$A:$AEK,MATCH(Calculations_forecast!$B16,current_projections!$A:$A,0),MATCH(Calculations_forecast!O$9,current_projections!$2:$2,0)),"n/a")</f>
        <v>114.6</v>
      </c>
      <c r="P16" s="61">
        <f ca="1">IFERROR(INDEX(current_projections!$A:$AEK,MATCH(Calculations_forecast!$B16,current_projections!$A:$A,0),MATCH(Calculations_forecast!P$9,current_projections!$2:$2,0)),"n/a")</f>
        <v>116.2</v>
      </c>
      <c r="Q16" s="61">
        <f ca="1">IFERROR(INDEX(current_projections!$A:$AEK,MATCH(Calculations_forecast!$B16,current_projections!$A:$A,0),MATCH(Calculations_forecast!Q$9,current_projections!$2:$2,0)),"n/a")</f>
        <v>118.4</v>
      </c>
      <c r="R16" s="61">
        <f ca="1">IFERROR(INDEX(current_projections!$A:$AEK,MATCH(Calculations_forecast!$B16,current_projections!$A:$A,0),MATCH(Calculations_forecast!R$9,current_projections!$2:$2,0)),"n/a")</f>
        <v>119.7</v>
      </c>
      <c r="S16" s="61">
        <f ca="1">IFERROR(INDEX(current_projections!$A:$AEK,MATCH(Calculations_forecast!$B16,current_projections!$A:$A,0),MATCH(Calculations_forecast!S$9,current_projections!$2:$2,0)),"n/a")</f>
        <v>120.8</v>
      </c>
      <c r="T16" s="61">
        <f ca="1">IFERROR(INDEX(current_projections!$A:$AEK,MATCH(Calculations_forecast!$B16,current_projections!$A:$A,0),MATCH(Calculations_forecast!T$9,current_projections!$2:$2,0)),"n/a")</f>
        <v>124.1</v>
      </c>
      <c r="U16" s="61">
        <f ca="1">IFERROR(INDEX(current_projections!$A:$AEK,MATCH(Calculations_forecast!$B16,current_projections!$A:$A,0),MATCH(Calculations_forecast!U$9,current_projections!$2:$2,0)),"n/a")</f>
        <v>127.1</v>
      </c>
      <c r="V16" s="61">
        <f ca="1">IFERROR(INDEX(current_projections!$A:$AEK,MATCH(Calculations_forecast!$B16,current_projections!$A:$A,0),MATCH(Calculations_forecast!V$9,current_projections!$2:$2,0)),"n/a")</f>
        <v>127.7</v>
      </c>
      <c r="W16" s="61">
        <f ca="1">IFERROR(INDEX(current_projections!$A:$AEK,MATCH(Calculations_forecast!$B16,current_projections!$A:$A,0),MATCH(Calculations_forecast!W$9,current_projections!$2:$2,0)),"n/a")</f>
        <v>128.80000000000001</v>
      </c>
      <c r="X16" s="61">
        <f ca="1">IFERROR(INDEX(current_projections!$A:$AEK,MATCH(Calculations_forecast!$B16,current_projections!$A:$A,0),MATCH(Calculations_forecast!X$9,current_projections!$2:$2,0)),"n/a")</f>
        <v>133</v>
      </c>
      <c r="Y16" s="61">
        <f ca="1">IFERROR(INDEX(current_projections!$A:$AEK,MATCH(Calculations_forecast!$B16,current_projections!$A:$A,0),MATCH(Calculations_forecast!Y$9,current_projections!$2:$2,0)),"n/a")</f>
        <v>138.19999999999999</v>
      </c>
      <c r="Z16" s="61">
        <f ca="1">IFERROR(INDEX(current_projections!$A:$AEK,MATCH(Calculations_forecast!$B16,current_projections!$A:$A,0),MATCH(Calculations_forecast!Z$9,current_projections!$2:$2,0)),"n/a")</f>
        <v>141.1</v>
      </c>
      <c r="AA16" s="61">
        <f ca="1">IFERROR(INDEX(current_projections!$A:$AEK,MATCH(Calculations_forecast!$B16,current_projections!$A:$A,0),MATCH(Calculations_forecast!AA$9,current_projections!$2:$2,0)),"n/a")</f>
        <v>141.69999999999999</v>
      </c>
      <c r="AB16" s="61">
        <f ca="1">IFERROR(INDEX(current_projections!$A:$AEK,MATCH(Calculations_forecast!$B16,current_projections!$A:$A,0),MATCH(Calculations_forecast!AB$9,current_projections!$2:$2,0)),"n/a")</f>
        <v>144.9</v>
      </c>
      <c r="AC16" s="61">
        <f ca="1">IFERROR(INDEX(current_projections!$A:$AEK,MATCH(Calculations_forecast!$B16,current_projections!$A:$A,0),MATCH(Calculations_forecast!AC$9,current_projections!$2:$2,0)),"n/a")</f>
        <v>147.69999999999999</v>
      </c>
      <c r="AD16" s="61">
        <f ca="1">IFERROR(INDEX(current_projections!$A:$AEK,MATCH(Calculations_forecast!$B16,current_projections!$A:$A,0),MATCH(Calculations_forecast!AD$9,current_projections!$2:$2,0)),"n/a")</f>
        <v>151.30000000000001</v>
      </c>
      <c r="AE16" s="61">
        <f ca="1">IFERROR(INDEX(current_projections!$A:$AEK,MATCH(Calculations_forecast!$B16,current_projections!$A:$A,0),MATCH(Calculations_forecast!AE$9,current_projections!$2:$2,0)),"n/a")</f>
        <v>154.80000000000001</v>
      </c>
      <c r="AF16" s="61">
        <f ca="1">IFERROR(INDEX(current_projections!$A:$AEK,MATCH(Calculations_forecast!$B16,current_projections!$A:$A,0),MATCH(Calculations_forecast!AF$9,current_projections!$2:$2,0)),"n/a")</f>
        <v>158</v>
      </c>
      <c r="AG16" s="61">
        <f ca="1">IFERROR(INDEX(current_projections!$A:$AEK,MATCH(Calculations_forecast!$B16,current_projections!$A:$A,0),MATCH(Calculations_forecast!AG$9,current_projections!$2:$2,0)),"n/a")</f>
        <v>161.5</v>
      </c>
      <c r="AH16" s="61">
        <f ca="1">IFERROR(INDEX(current_projections!$A:$AEK,MATCH(Calculations_forecast!$B16,current_projections!$A:$A,0),MATCH(Calculations_forecast!AH$9,current_projections!$2:$2,0)),"n/a")</f>
        <v>164.3</v>
      </c>
      <c r="AI16" s="61">
        <f ca="1">IFERROR(INDEX(current_projections!$A:$AEK,MATCH(Calculations_forecast!$B16,current_projections!$A:$A,0),MATCH(Calculations_forecast!AI$9,current_projections!$2:$2,0)),"n/a")</f>
        <v>166.9</v>
      </c>
      <c r="AJ16" s="61">
        <f ca="1">IFERROR(INDEX(current_projections!$A:$AEK,MATCH(Calculations_forecast!$B16,current_projections!$A:$A,0),MATCH(Calculations_forecast!AJ$9,current_projections!$2:$2,0)),"n/a")</f>
        <v>173.1</v>
      </c>
      <c r="AK16" s="61">
        <f ca="1">IFERROR(INDEX(current_projections!$A:$AEK,MATCH(Calculations_forecast!$B16,current_projections!$A:$A,0),MATCH(Calculations_forecast!AK$9,current_projections!$2:$2,0)),"n/a")</f>
        <v>169.7</v>
      </c>
      <c r="AL16" s="61">
        <f ca="1">IFERROR(INDEX(current_projections!$A:$AEK,MATCH(Calculations_forecast!$B16,current_projections!$A:$A,0),MATCH(Calculations_forecast!AL$9,current_projections!$2:$2,0)),"n/a")</f>
        <v>173.9</v>
      </c>
      <c r="AM16" s="61">
        <f ca="1">IFERROR(INDEX(current_projections!$A:$AEK,MATCH(Calculations_forecast!$B16,current_projections!$A:$A,0),MATCH(Calculations_forecast!AM$9,current_projections!$2:$2,0)),"n/a")</f>
        <v>176.4</v>
      </c>
      <c r="AN16" s="61">
        <f ca="1">IFERROR(INDEX(current_projections!$A:$AEK,MATCH(Calculations_forecast!$B16,current_projections!$A:$A,0),MATCH(Calculations_forecast!AN$9,current_projections!$2:$2,0)),"n/a")</f>
        <v>178.5</v>
      </c>
      <c r="AO16" s="61">
        <f ca="1">IFERROR(INDEX(current_projections!$A:$AEK,MATCH(Calculations_forecast!$B16,current_projections!$A:$A,0),MATCH(Calculations_forecast!AO$9,current_projections!$2:$2,0)),"n/a")</f>
        <v>180.9</v>
      </c>
      <c r="AP16" s="61">
        <f ca="1">IFERROR(INDEX(current_projections!$A:$AEK,MATCH(Calculations_forecast!$B16,current_projections!$A:$A,0),MATCH(Calculations_forecast!AP$9,current_projections!$2:$2,0)),"n/a")</f>
        <v>184.6</v>
      </c>
      <c r="AQ16" s="61">
        <f ca="1">IFERROR(INDEX(current_projections!$A:$AEK,MATCH(Calculations_forecast!$B16,current_projections!$A:$A,0),MATCH(Calculations_forecast!AQ$9,current_projections!$2:$2,0)),"n/a")</f>
        <v>189.5</v>
      </c>
      <c r="AR16" s="61">
        <f ca="1">IFERROR(INDEX(current_projections!$A:$AEK,MATCH(Calculations_forecast!$B16,current_projections!$A:$A,0),MATCH(Calculations_forecast!AR$9,current_projections!$2:$2,0)),"n/a")</f>
        <v>196.9</v>
      </c>
      <c r="AS16" s="61">
        <f ca="1">IFERROR(INDEX(current_projections!$A:$AEK,MATCH(Calculations_forecast!$B16,current_projections!$A:$A,0),MATCH(Calculations_forecast!AS$9,current_projections!$2:$2,0)),"n/a")</f>
        <v>204.3</v>
      </c>
      <c r="AT16" s="61">
        <f ca="1">IFERROR(INDEX(current_projections!$A:$AEK,MATCH(Calculations_forecast!$B16,current_projections!$A:$A,0),MATCH(Calculations_forecast!AT$9,current_projections!$2:$2,0)),"n/a")</f>
        <v>210.6</v>
      </c>
      <c r="AU16" s="61">
        <f ca="1">IFERROR(INDEX(current_projections!$A:$AEK,MATCH(Calculations_forecast!$B16,current_projections!$A:$A,0),MATCH(Calculations_forecast!AU$9,current_projections!$2:$2,0)),"n/a")</f>
        <v>230.8</v>
      </c>
      <c r="AV16" s="61">
        <f ca="1">IFERROR(INDEX(current_projections!$A:$AEK,MATCH(Calculations_forecast!$B16,current_projections!$A:$A,0),MATCH(Calculations_forecast!AV$9,current_projections!$2:$2,0)),"n/a")</f>
        <v>235.5</v>
      </c>
      <c r="AW16" s="61">
        <f ca="1">IFERROR(INDEX(current_projections!$A:$AEK,MATCH(Calculations_forecast!$B16,current_projections!$A:$A,0),MATCH(Calculations_forecast!AW$9,current_projections!$2:$2,0)),"n/a")</f>
        <v>237.5</v>
      </c>
      <c r="AX16" s="61">
        <f ca="1">IFERROR(INDEX(current_projections!$A:$AEK,MATCH(Calculations_forecast!$B16,current_projections!$A:$A,0),MATCH(Calculations_forecast!AX$9,current_projections!$2:$2,0)),"n/a")</f>
        <v>238.8</v>
      </c>
      <c r="AY16" s="61">
        <f ca="1">IFERROR(INDEX(current_projections!$A:$AEK,MATCH(Calculations_forecast!$B16,current_projections!$A:$A,0),MATCH(Calculations_forecast!AY$9,current_projections!$2:$2,0)),"n/a")</f>
        <v>237.4</v>
      </c>
      <c r="AZ16" s="61">
        <f ca="1">IFERROR(INDEX(current_projections!$A:$AEK,MATCH(Calculations_forecast!$B16,current_projections!$A:$A,0),MATCH(Calculations_forecast!AZ$9,current_projections!$2:$2,0)),"n/a")</f>
        <v>238.3</v>
      </c>
      <c r="BA16" s="61">
        <f ca="1">IFERROR(INDEX(current_projections!$A:$AEK,MATCH(Calculations_forecast!$B16,current_projections!$A:$A,0),MATCH(Calculations_forecast!BA$9,current_projections!$2:$2,0)),"n/a")</f>
        <v>241.8</v>
      </c>
      <c r="BB16" s="61">
        <f ca="1">IFERROR(INDEX(current_projections!$A:$AEK,MATCH(Calculations_forecast!$B16,current_projections!$A:$A,0),MATCH(Calculations_forecast!BB$9,current_projections!$2:$2,0)),"n/a")</f>
        <v>246.3</v>
      </c>
      <c r="BC16" s="61">
        <f ca="1">IFERROR(INDEX(current_projections!$A:$AEK,MATCH(Calculations_forecast!$B16,current_projections!$A:$A,0),MATCH(Calculations_forecast!BC$9,current_projections!$2:$2,0)),"n/a")</f>
        <v>250.7</v>
      </c>
      <c r="BD16" s="61">
        <f ca="1">IFERROR(INDEX(current_projections!$A:$AEK,MATCH(Calculations_forecast!$B16,current_projections!$A:$A,0),MATCH(Calculations_forecast!BD$9,current_projections!$2:$2,0)),"n/a")</f>
        <v>261.2</v>
      </c>
      <c r="BE16" s="61">
        <f ca="1">IFERROR(INDEX(current_projections!$A:$AEK,MATCH(Calculations_forecast!$B16,current_projections!$A:$A,0),MATCH(Calculations_forecast!BE$9,current_projections!$2:$2,0)),"n/a")</f>
        <v>267.5</v>
      </c>
      <c r="BF16" s="61">
        <f ca="1">IFERROR(INDEX(current_projections!$A:$AEK,MATCH(Calculations_forecast!$B16,current_projections!$A:$A,0),MATCH(Calculations_forecast!BF$9,current_projections!$2:$2,0)),"n/a")</f>
        <v>273.7</v>
      </c>
      <c r="BG16" s="61">
        <f ca="1">IFERROR(INDEX(current_projections!$A:$AEK,MATCH(Calculations_forecast!$B16,current_projections!$A:$A,0),MATCH(Calculations_forecast!BG$9,current_projections!$2:$2,0)),"n/a")</f>
        <v>281.60000000000002</v>
      </c>
      <c r="BH16" s="61">
        <f ca="1">IFERROR(INDEX(current_projections!$A:$AEK,MATCH(Calculations_forecast!$B16,current_projections!$A:$A,0),MATCH(Calculations_forecast!BH$9,current_projections!$2:$2,0)),"n/a")</f>
        <v>287.7</v>
      </c>
      <c r="BI16" s="61">
        <f ca="1">IFERROR(INDEX(current_projections!$A:$AEK,MATCH(Calculations_forecast!$B16,current_projections!$A:$A,0),MATCH(Calculations_forecast!BI$9,current_projections!$2:$2,0)),"n/a")</f>
        <v>292.2</v>
      </c>
      <c r="BJ16" s="61">
        <f ca="1">IFERROR(INDEX(current_projections!$A:$AEK,MATCH(Calculations_forecast!$B16,current_projections!$A:$A,0),MATCH(Calculations_forecast!BJ$9,current_projections!$2:$2,0)),"n/a")</f>
        <v>297.5</v>
      </c>
      <c r="BK16" s="61">
        <f ca="1">IFERROR(INDEX(current_projections!$A:$AEK,MATCH(Calculations_forecast!$B16,current_projections!$A:$A,0),MATCH(Calculations_forecast!BK$9,current_projections!$2:$2,0)),"n/a")</f>
        <v>301</v>
      </c>
      <c r="BL16" s="61">
        <f ca="1">IFERROR(INDEX(current_projections!$A:$AEK,MATCH(Calculations_forecast!$B16,current_projections!$A:$A,0),MATCH(Calculations_forecast!BL$9,current_projections!$2:$2,0)),"n/a")</f>
        <v>305.7</v>
      </c>
      <c r="BM16" s="61">
        <f ca="1">IFERROR(INDEX(current_projections!$A:$AEK,MATCH(Calculations_forecast!$B16,current_projections!$A:$A,0),MATCH(Calculations_forecast!BM$9,current_projections!$2:$2,0)),"n/a")</f>
        <v>311.89999999999998</v>
      </c>
      <c r="BN16" s="61">
        <f ca="1">IFERROR(INDEX(current_projections!$A:$AEK,MATCH(Calculations_forecast!$B16,current_projections!$A:$A,0),MATCH(Calculations_forecast!BN$9,current_projections!$2:$2,0)),"n/a")</f>
        <v>313.89999999999998</v>
      </c>
      <c r="BO16" s="61">
        <f ca="1">IFERROR(INDEX(current_projections!$A:$AEK,MATCH(Calculations_forecast!$B16,current_projections!$A:$A,0),MATCH(Calculations_forecast!BO$9,current_projections!$2:$2,0)),"n/a")</f>
        <v>317.5</v>
      </c>
      <c r="BP16" s="61">
        <f ca="1">IFERROR(INDEX(current_projections!$A:$AEK,MATCH(Calculations_forecast!$B16,current_projections!$A:$A,0),MATCH(Calculations_forecast!BP$9,current_projections!$2:$2,0)),"n/a")</f>
        <v>319.5</v>
      </c>
      <c r="BQ16" s="61">
        <f ca="1">IFERROR(INDEX(current_projections!$A:$AEK,MATCH(Calculations_forecast!$B16,current_projections!$A:$A,0),MATCH(Calculations_forecast!BQ$9,current_projections!$2:$2,0)),"n/a")</f>
        <v>326.2</v>
      </c>
      <c r="BR16" s="61">
        <f ca="1">IFERROR(INDEX(current_projections!$A:$AEK,MATCH(Calculations_forecast!$B16,current_projections!$A:$A,0),MATCH(Calculations_forecast!BR$9,current_projections!$2:$2,0)),"n/a")</f>
        <v>330.4</v>
      </c>
      <c r="BS16" s="61">
        <f ca="1">IFERROR(INDEX(current_projections!$A:$AEK,MATCH(Calculations_forecast!$B16,current_projections!$A:$A,0),MATCH(Calculations_forecast!BS$9,current_projections!$2:$2,0)),"n/a")</f>
        <v>336</v>
      </c>
      <c r="BT16" s="61">
        <f ca="1">IFERROR(INDEX(current_projections!$A:$AEK,MATCH(Calculations_forecast!$B16,current_projections!$A:$A,0),MATCH(Calculations_forecast!BT$9,current_projections!$2:$2,0)),"n/a")</f>
        <v>344.4</v>
      </c>
      <c r="BU16" s="61">
        <f ca="1">IFERROR(INDEX(current_projections!$A:$AEK,MATCH(Calculations_forecast!$B16,current_projections!$A:$A,0),MATCH(Calculations_forecast!BU$9,current_projections!$2:$2,0)),"n/a")</f>
        <v>352.4</v>
      </c>
      <c r="BV16" s="61">
        <f ca="1">IFERROR(INDEX(current_projections!$A:$AEK,MATCH(Calculations_forecast!$B16,current_projections!$A:$A,0),MATCH(Calculations_forecast!BV$9,current_projections!$2:$2,0)),"n/a")</f>
        <v>357.4</v>
      </c>
      <c r="BW16" s="61">
        <f ca="1">IFERROR(INDEX(current_projections!$A:$AEK,MATCH(Calculations_forecast!$B16,current_projections!$A:$A,0),MATCH(Calculations_forecast!BW$9,current_projections!$2:$2,0)),"n/a")</f>
        <v>365.2</v>
      </c>
      <c r="BX16" s="61">
        <f ca="1">IFERROR(INDEX(current_projections!$A:$AEK,MATCH(Calculations_forecast!$B16,current_projections!$A:$A,0),MATCH(Calculations_forecast!BX$9,current_projections!$2:$2,0)),"n/a")</f>
        <v>372.5</v>
      </c>
      <c r="BY16" s="61">
        <f ca="1">IFERROR(INDEX(current_projections!$A:$AEK,MATCH(Calculations_forecast!$B16,current_projections!$A:$A,0),MATCH(Calculations_forecast!BY$9,current_projections!$2:$2,0)),"n/a")</f>
        <v>377.5</v>
      </c>
      <c r="BZ16" s="61">
        <f ca="1">IFERROR(INDEX(current_projections!$A:$AEK,MATCH(Calculations_forecast!$B16,current_projections!$A:$A,0),MATCH(Calculations_forecast!BZ$9,current_projections!$2:$2,0)),"n/a")</f>
        <v>382.6</v>
      </c>
      <c r="CA16" s="61">
        <f ca="1">IFERROR(INDEX(current_projections!$A:$AEK,MATCH(Calculations_forecast!$B16,current_projections!$A:$A,0),MATCH(Calculations_forecast!CA$9,current_projections!$2:$2,0)),"n/a")</f>
        <v>391</v>
      </c>
      <c r="CB16" s="61">
        <f ca="1">IFERROR(INDEX(current_projections!$A:$AEK,MATCH(Calculations_forecast!$B16,current_projections!$A:$A,0),MATCH(Calculations_forecast!CB$9,current_projections!$2:$2,0)),"n/a")</f>
        <v>397.5</v>
      </c>
      <c r="CC16" s="61">
        <f ca="1">IFERROR(INDEX(current_projections!$A:$AEK,MATCH(Calculations_forecast!$B16,current_projections!$A:$A,0),MATCH(Calculations_forecast!CC$9,current_projections!$2:$2,0)),"n/a")</f>
        <v>403.9</v>
      </c>
      <c r="CD16" s="61">
        <f ca="1">IFERROR(INDEX(current_projections!$A:$AEK,MATCH(Calculations_forecast!$B16,current_projections!$A:$A,0),MATCH(Calculations_forecast!CD$9,current_projections!$2:$2,0)),"n/a")</f>
        <v>403</v>
      </c>
      <c r="CE16" s="61">
        <f ca="1">IFERROR(INDEX(current_projections!$A:$AEK,MATCH(Calculations_forecast!$B16,current_projections!$A:$A,0),MATCH(Calculations_forecast!CE$9,current_projections!$2:$2,0)),"n/a")</f>
        <v>419.5</v>
      </c>
      <c r="CF16" s="61">
        <f ca="1">IFERROR(INDEX(current_projections!$A:$AEK,MATCH(Calculations_forecast!$B16,current_projections!$A:$A,0),MATCH(Calculations_forecast!CF$9,current_projections!$2:$2,0)),"n/a")</f>
        <v>419.5</v>
      </c>
      <c r="CG16" s="61">
        <f ca="1">IFERROR(INDEX(current_projections!$A:$AEK,MATCH(Calculations_forecast!$B16,current_projections!$A:$A,0),MATCH(Calculations_forecast!CG$9,current_projections!$2:$2,0)),"n/a")</f>
        <v>426.8</v>
      </c>
      <c r="CH16" s="61">
        <f ca="1">IFERROR(INDEX(current_projections!$A:$AEK,MATCH(Calculations_forecast!$B16,current_projections!$A:$A,0),MATCH(Calculations_forecast!CH$9,current_projections!$2:$2,0)),"n/a")</f>
        <v>434.2</v>
      </c>
      <c r="CI16" s="61">
        <f ca="1">IFERROR(INDEX(current_projections!$A:$AEK,MATCH(Calculations_forecast!$B16,current_projections!$A:$A,0),MATCH(Calculations_forecast!CI$9,current_projections!$2:$2,0)),"n/a")</f>
        <v>444</v>
      </c>
      <c r="CJ16" s="61">
        <f ca="1">IFERROR(INDEX(current_projections!$A:$AEK,MATCH(Calculations_forecast!$B16,current_projections!$A:$A,0),MATCH(Calculations_forecast!CJ$9,current_projections!$2:$2,0)),"n/a")</f>
        <v>451.6</v>
      </c>
      <c r="CK16" s="61">
        <f ca="1">IFERROR(INDEX(current_projections!$A:$AEK,MATCH(Calculations_forecast!$B16,current_projections!$A:$A,0),MATCH(Calculations_forecast!CK$9,current_projections!$2:$2,0)),"n/a")</f>
        <v>461.3</v>
      </c>
      <c r="CL16" s="61">
        <f ca="1">IFERROR(INDEX(current_projections!$A:$AEK,MATCH(Calculations_forecast!$B16,current_projections!$A:$A,0),MATCH(Calculations_forecast!CL$9,current_projections!$2:$2,0)),"n/a")</f>
        <v>471.5</v>
      </c>
      <c r="CM16" s="61">
        <f ca="1">IFERROR(INDEX(current_projections!$A:$AEK,MATCH(Calculations_forecast!$B16,current_projections!$A:$A,0),MATCH(Calculations_forecast!CM$9,current_projections!$2:$2,0)),"n/a")</f>
        <v>476.4</v>
      </c>
      <c r="CN16" s="61">
        <f ca="1">IFERROR(INDEX(current_projections!$A:$AEK,MATCH(Calculations_forecast!$B16,current_projections!$A:$A,0),MATCH(Calculations_forecast!CN$9,current_projections!$2:$2,0)),"n/a")</f>
        <v>481.2</v>
      </c>
      <c r="CO16" s="61">
        <f ca="1">IFERROR(INDEX(current_projections!$A:$AEK,MATCH(Calculations_forecast!$B16,current_projections!$A:$A,0),MATCH(Calculations_forecast!CO$9,current_projections!$2:$2,0)),"n/a")</f>
        <v>486</v>
      </c>
      <c r="CP16" s="61">
        <f ca="1">IFERROR(INDEX(current_projections!$A:$AEK,MATCH(Calculations_forecast!$B16,current_projections!$A:$A,0),MATCH(Calculations_forecast!CP$9,current_projections!$2:$2,0)),"n/a")</f>
        <v>489.9</v>
      </c>
      <c r="CQ16" s="61">
        <f ca="1">IFERROR(INDEX(current_projections!$A:$AEK,MATCH(Calculations_forecast!$B16,current_projections!$A:$A,0),MATCH(Calculations_forecast!CQ$9,current_projections!$2:$2,0)),"n/a")</f>
        <v>489.7</v>
      </c>
      <c r="CR16" s="61">
        <f ca="1">IFERROR(INDEX(current_projections!$A:$AEK,MATCH(Calculations_forecast!$B16,current_projections!$A:$A,0),MATCH(Calculations_forecast!CR$9,current_projections!$2:$2,0)),"n/a")</f>
        <v>497.6</v>
      </c>
      <c r="CS16" s="61">
        <f ca="1">IFERROR(INDEX(current_projections!$A:$AEK,MATCH(Calculations_forecast!$B16,current_projections!$A:$A,0),MATCH(Calculations_forecast!CS$9,current_projections!$2:$2,0)),"n/a")</f>
        <v>504.9</v>
      </c>
      <c r="CT16" s="61">
        <f ca="1">IFERROR(INDEX(current_projections!$A:$AEK,MATCH(Calculations_forecast!$B16,current_projections!$A:$A,0),MATCH(Calculations_forecast!CT$9,current_projections!$2:$2,0)),"n/a")</f>
        <v>520.29999999999995</v>
      </c>
      <c r="CU16" s="61">
        <f ca="1">IFERROR(INDEX(current_projections!$A:$AEK,MATCH(Calculations_forecast!$B16,current_projections!$A:$A,0),MATCH(Calculations_forecast!CU$9,current_projections!$2:$2,0)),"n/a")</f>
        <v>531.5</v>
      </c>
      <c r="CV16" s="61">
        <f ca="1">IFERROR(INDEX(current_projections!$A:$AEK,MATCH(Calculations_forecast!$B16,current_projections!$A:$A,0),MATCH(Calculations_forecast!CV$9,current_projections!$2:$2,0)),"n/a")</f>
        <v>544.4</v>
      </c>
      <c r="CW16" s="61">
        <f ca="1">IFERROR(INDEX(current_projections!$A:$AEK,MATCH(Calculations_forecast!$B16,current_projections!$A:$A,0),MATCH(Calculations_forecast!CW$9,current_projections!$2:$2,0)),"n/a")</f>
        <v>550.5</v>
      </c>
      <c r="CX16" s="61">
        <f ca="1">IFERROR(INDEX(current_projections!$A:$AEK,MATCH(Calculations_forecast!$B16,current_projections!$A:$A,0),MATCH(Calculations_forecast!CX$9,current_projections!$2:$2,0)),"n/a")</f>
        <v>554.6</v>
      </c>
      <c r="CY16" s="61">
        <f ca="1">IFERROR(INDEX(current_projections!$A:$AEK,MATCH(Calculations_forecast!$B16,current_projections!$A:$A,0),MATCH(Calculations_forecast!CY$9,current_projections!$2:$2,0)),"n/a")</f>
        <v>555.29999999999995</v>
      </c>
      <c r="CZ16" s="61">
        <f ca="1">IFERROR(INDEX(current_projections!$A:$AEK,MATCH(Calculations_forecast!$B16,current_projections!$A:$A,0),MATCH(Calculations_forecast!CZ$9,current_projections!$2:$2,0)),"n/a")</f>
        <v>553.6</v>
      </c>
      <c r="DA16" s="61">
        <f ca="1">IFERROR(INDEX(current_projections!$A:$AEK,MATCH(Calculations_forecast!$B16,current_projections!$A:$A,0),MATCH(Calculations_forecast!DA$9,current_projections!$2:$2,0)),"n/a")</f>
        <v>558.9</v>
      </c>
      <c r="DB16" s="61">
        <f ca="1">IFERROR(INDEX(current_projections!$A:$AEK,MATCH(Calculations_forecast!$B16,current_projections!$A:$A,0),MATCH(Calculations_forecast!DB$9,current_projections!$2:$2,0)),"n/a")</f>
        <v>563.79999999999995</v>
      </c>
      <c r="DC16" s="61">
        <f ca="1">IFERROR(INDEX(current_projections!$A:$AEK,MATCH(Calculations_forecast!$B16,current_projections!$A:$A,0),MATCH(Calculations_forecast!DC$9,current_projections!$2:$2,0)),"n/a")</f>
        <v>570.4</v>
      </c>
      <c r="DD16" s="61">
        <f ca="1">IFERROR(INDEX(current_projections!$A:$AEK,MATCH(Calculations_forecast!$B16,current_projections!$A:$A,0),MATCH(Calculations_forecast!DD$9,current_projections!$2:$2,0)),"n/a")</f>
        <v>577.70000000000005</v>
      </c>
      <c r="DE16" s="61">
        <f ca="1">IFERROR(INDEX(current_projections!$A:$AEK,MATCH(Calculations_forecast!$B16,current_projections!$A:$A,0),MATCH(Calculations_forecast!DE$9,current_projections!$2:$2,0)),"n/a")</f>
        <v>581.79999999999995</v>
      </c>
      <c r="DF16" s="61">
        <f ca="1">IFERROR(INDEX(current_projections!$A:$AEK,MATCH(Calculations_forecast!$B16,current_projections!$A:$A,0),MATCH(Calculations_forecast!DF$9,current_projections!$2:$2,0)),"n/a")</f>
        <v>593.20000000000005</v>
      </c>
      <c r="DG16" s="61">
        <f ca="1">IFERROR(INDEX(current_projections!$A:$AEK,MATCH(Calculations_forecast!$B16,current_projections!$A:$A,0),MATCH(Calculations_forecast!DG$9,current_projections!$2:$2,0)),"n/a")</f>
        <v>595.70000000000005</v>
      </c>
      <c r="DH16" s="61">
        <f ca="1">IFERROR(INDEX(current_projections!$A:$AEK,MATCH(Calculations_forecast!$B16,current_projections!$A:$A,0),MATCH(Calculations_forecast!DH$9,current_projections!$2:$2,0)),"n/a")</f>
        <v>610.4</v>
      </c>
      <c r="DI16" s="61">
        <f ca="1">IFERROR(INDEX(current_projections!$A:$AEK,MATCH(Calculations_forecast!$B16,current_projections!$A:$A,0),MATCH(Calculations_forecast!DI$9,current_projections!$2:$2,0)),"n/a")</f>
        <v>616.6</v>
      </c>
      <c r="DJ16" s="61">
        <f ca="1">IFERROR(INDEX(current_projections!$A:$AEK,MATCH(Calculations_forecast!$B16,current_projections!$A:$A,0),MATCH(Calculations_forecast!DJ$9,current_projections!$2:$2,0)),"n/a")</f>
        <v>623.79999999999995</v>
      </c>
      <c r="DK16" s="61">
        <f ca="1">IFERROR(INDEX(current_projections!$A:$AEK,MATCH(Calculations_forecast!$B16,current_projections!$A:$A,0),MATCH(Calculations_forecast!DK$9,current_projections!$2:$2,0)),"n/a")</f>
        <v>629.1</v>
      </c>
      <c r="DL16" s="61">
        <f ca="1">IFERROR(INDEX(current_projections!$A:$AEK,MATCH(Calculations_forecast!$B16,current_projections!$A:$A,0),MATCH(Calculations_forecast!DL$9,current_projections!$2:$2,0)),"n/a")</f>
        <v>635.5</v>
      </c>
      <c r="DM16" s="61">
        <f ca="1">IFERROR(INDEX(current_projections!$A:$AEK,MATCH(Calculations_forecast!$B16,current_projections!$A:$A,0),MATCH(Calculations_forecast!DM$9,current_projections!$2:$2,0)),"n/a")</f>
        <v>643</v>
      </c>
      <c r="DN16" s="61">
        <f ca="1">IFERROR(INDEX(current_projections!$A:$AEK,MATCH(Calculations_forecast!$B16,current_projections!$A:$A,0),MATCH(Calculations_forecast!DN$9,current_projections!$2:$2,0)),"n/a")</f>
        <v>650.29999999999995</v>
      </c>
      <c r="DO16" s="61">
        <f ca="1">IFERROR(INDEX(current_projections!$A:$AEK,MATCH(Calculations_forecast!$B16,current_projections!$A:$A,0),MATCH(Calculations_forecast!DO$9,current_projections!$2:$2,0)),"n/a")</f>
        <v>657.5</v>
      </c>
      <c r="DP16" s="61">
        <f ca="1">IFERROR(INDEX(current_projections!$A:$AEK,MATCH(Calculations_forecast!$B16,current_projections!$A:$A,0),MATCH(Calculations_forecast!DP$9,current_projections!$2:$2,0)),"n/a")</f>
        <v>667.1</v>
      </c>
      <c r="DQ16" s="61">
        <f ca="1">IFERROR(INDEX(current_projections!$A:$AEK,MATCH(Calculations_forecast!$B16,current_projections!$A:$A,0),MATCH(Calculations_forecast!DQ$9,current_projections!$2:$2,0)),"n/a")</f>
        <v>679</v>
      </c>
      <c r="DR16" s="61">
        <f ca="1">IFERROR(INDEX(current_projections!$A:$AEK,MATCH(Calculations_forecast!$B16,current_projections!$A:$A,0),MATCH(Calculations_forecast!DR$9,current_projections!$2:$2,0)),"n/a")</f>
        <v>690.7</v>
      </c>
      <c r="DS16" s="61">
        <f ca="1">IFERROR(INDEX(current_projections!$A:$AEK,MATCH(Calculations_forecast!$B16,current_projections!$A:$A,0),MATCH(Calculations_forecast!DS$9,current_projections!$2:$2,0)),"n/a")</f>
        <v>698.6</v>
      </c>
      <c r="DT16" s="61">
        <f ca="1">IFERROR(INDEX(current_projections!$A:$AEK,MATCH(Calculations_forecast!$B16,current_projections!$A:$A,0),MATCH(Calculations_forecast!DT$9,current_projections!$2:$2,0)),"n/a")</f>
        <v>707.3</v>
      </c>
      <c r="DU16" s="61">
        <f ca="1">IFERROR(INDEX(current_projections!$A:$AEK,MATCH(Calculations_forecast!$B16,current_projections!$A:$A,0),MATCH(Calculations_forecast!DU$9,current_projections!$2:$2,0)),"n/a")</f>
        <v>711.3</v>
      </c>
      <c r="DV16" s="61">
        <f ca="1">IFERROR(INDEX(current_projections!$A:$AEK,MATCH(Calculations_forecast!$B16,current_projections!$A:$A,0),MATCH(Calculations_forecast!DV$9,current_projections!$2:$2,0)),"n/a")</f>
        <v>717.1</v>
      </c>
      <c r="DW16" s="61">
        <f ca="1">IFERROR(INDEX(current_projections!$A:$AEK,MATCH(Calculations_forecast!$B16,current_projections!$A:$A,0),MATCH(Calculations_forecast!DW$9,current_projections!$2:$2,0)),"n/a")</f>
        <v>724.2</v>
      </c>
      <c r="DX16" s="61">
        <f ca="1">IFERROR(INDEX(current_projections!$A:$AEK,MATCH(Calculations_forecast!$B16,current_projections!$A:$A,0),MATCH(Calculations_forecast!DX$9,current_projections!$2:$2,0)),"n/a")</f>
        <v>724.1</v>
      </c>
      <c r="DY16" s="61">
        <f ca="1">IFERROR(INDEX(current_projections!$A:$AEK,MATCH(Calculations_forecast!$B16,current_projections!$A:$A,0),MATCH(Calculations_forecast!DY$9,current_projections!$2:$2,0)),"n/a")</f>
        <v>725.3</v>
      </c>
      <c r="DZ16" s="61">
        <f ca="1">IFERROR(INDEX(current_projections!$A:$AEK,MATCH(Calculations_forecast!$B16,current_projections!$A:$A,0),MATCH(Calculations_forecast!DZ$9,current_projections!$2:$2,0)),"n/a")</f>
        <v>737.1</v>
      </c>
      <c r="EA16" s="61">
        <f ca="1">IFERROR(INDEX(current_projections!$A:$AEK,MATCH(Calculations_forecast!$B16,current_projections!$A:$A,0),MATCH(Calculations_forecast!EA$9,current_projections!$2:$2,0)),"n/a")</f>
        <v>744</v>
      </c>
      <c r="EB16" s="61">
        <f ca="1">IFERROR(INDEX(current_projections!$A:$AEK,MATCH(Calculations_forecast!$B16,current_projections!$A:$A,0),MATCH(Calculations_forecast!EB$9,current_projections!$2:$2,0)),"n/a")</f>
        <v>751.3</v>
      </c>
      <c r="EC16" s="61">
        <f ca="1">IFERROR(INDEX(current_projections!$A:$AEK,MATCH(Calculations_forecast!$B16,current_projections!$A:$A,0),MATCH(Calculations_forecast!EC$9,current_projections!$2:$2,0)),"n/a")</f>
        <v>768.5</v>
      </c>
      <c r="ED16" s="61">
        <f ca="1">IFERROR(INDEX(current_projections!$A:$AEK,MATCH(Calculations_forecast!$B16,current_projections!$A:$A,0),MATCH(Calculations_forecast!ED$9,current_projections!$2:$2,0)),"n/a")</f>
        <v>776.3</v>
      </c>
      <c r="EE16" s="61">
        <f ca="1">IFERROR(INDEX(current_projections!$A:$AEK,MATCH(Calculations_forecast!$B16,current_projections!$A:$A,0),MATCH(Calculations_forecast!EE$9,current_projections!$2:$2,0)),"n/a")</f>
        <v>788.6</v>
      </c>
      <c r="EF16" s="61">
        <f ca="1">IFERROR(INDEX(current_projections!$A:$AEK,MATCH(Calculations_forecast!$B16,current_projections!$A:$A,0),MATCH(Calculations_forecast!EF$9,current_projections!$2:$2,0)),"n/a")</f>
        <v>800</v>
      </c>
      <c r="EG16" s="61">
        <f ca="1">IFERROR(INDEX(current_projections!$A:$AEK,MATCH(Calculations_forecast!$B16,current_projections!$A:$A,0),MATCH(Calculations_forecast!EG$9,current_projections!$2:$2,0)),"n/a")</f>
        <v>813</v>
      </c>
      <c r="EH16" s="61">
        <f ca="1">IFERROR(INDEX(current_projections!$A:$AEK,MATCH(Calculations_forecast!$B16,current_projections!$A:$A,0),MATCH(Calculations_forecast!EH$9,current_projections!$2:$2,0)),"n/a")</f>
        <v>820.9</v>
      </c>
      <c r="EI16" s="61">
        <f ca="1">IFERROR(INDEX(current_projections!$A:$AEK,MATCH(Calculations_forecast!$B16,current_projections!$A:$A,0),MATCH(Calculations_forecast!EI$9,current_projections!$2:$2,0)),"n/a")</f>
        <v>847.3</v>
      </c>
      <c r="EJ16" s="61">
        <f ca="1">IFERROR(INDEX(current_projections!$A:$AEK,MATCH(Calculations_forecast!$B16,current_projections!$A:$A,0),MATCH(Calculations_forecast!EJ$9,current_projections!$2:$2,0)),"n/a")</f>
        <v>859.9</v>
      </c>
      <c r="EK16" s="61">
        <f ca="1">IFERROR(INDEX(current_projections!$A:$AEK,MATCH(Calculations_forecast!$B16,current_projections!$A:$A,0),MATCH(Calculations_forecast!EK$9,current_projections!$2:$2,0)),"n/a")</f>
        <v>871.3</v>
      </c>
      <c r="EL16" s="61">
        <f ca="1">IFERROR(INDEX(current_projections!$A:$AEK,MATCH(Calculations_forecast!$B16,current_projections!$A:$A,0),MATCH(Calculations_forecast!EL$9,current_projections!$2:$2,0)),"n/a")</f>
        <v>893.8</v>
      </c>
      <c r="EM16" s="61">
        <f ca="1">IFERROR(INDEX(current_projections!$A:$AEK,MATCH(Calculations_forecast!$B16,current_projections!$A:$A,0),MATCH(Calculations_forecast!EM$9,current_projections!$2:$2,0)),"n/a")</f>
        <v>915.1</v>
      </c>
      <c r="EN16" s="61">
        <f ca="1">IFERROR(INDEX(current_projections!$A:$AEK,MATCH(Calculations_forecast!$B16,current_projections!$A:$A,0),MATCH(Calculations_forecast!EN$9,current_projections!$2:$2,0)),"n/a")</f>
        <v>937.3</v>
      </c>
      <c r="EO16" s="61">
        <f ca="1">IFERROR(INDEX(current_projections!$A:$AEK,MATCH(Calculations_forecast!$B16,current_projections!$A:$A,0),MATCH(Calculations_forecast!EO$9,current_projections!$2:$2,0)),"n/a")</f>
        <v>952.1</v>
      </c>
      <c r="EP16" s="61">
        <f ca="1">IFERROR(INDEX(current_projections!$A:$AEK,MATCH(Calculations_forecast!$B16,current_projections!$A:$A,0),MATCH(Calculations_forecast!EP$9,current_projections!$2:$2,0)),"n/a")</f>
        <v>965.3</v>
      </c>
      <c r="EQ16" s="61">
        <f ca="1">IFERROR(INDEX(current_projections!$A:$AEK,MATCH(Calculations_forecast!$B16,current_projections!$A:$A,0),MATCH(Calculations_forecast!EQ$9,current_projections!$2:$2,0)),"n/a")</f>
        <v>981.8</v>
      </c>
      <c r="ER16" s="61">
        <f ca="1">IFERROR(INDEX(current_projections!$A:$AEK,MATCH(Calculations_forecast!$B16,current_projections!$A:$A,0),MATCH(Calculations_forecast!ER$9,current_projections!$2:$2,0)),"n/a")</f>
        <v>991.7</v>
      </c>
      <c r="ES16" s="61">
        <f ca="1">IFERROR(INDEX(current_projections!$A:$AEK,MATCH(Calculations_forecast!$B16,current_projections!$A:$A,0),MATCH(Calculations_forecast!ES$9,current_projections!$2:$2,0)),"n/a")</f>
        <v>1004.1</v>
      </c>
      <c r="ET16" s="61">
        <f ca="1">IFERROR(INDEX(current_projections!$A:$AEK,MATCH(Calculations_forecast!$B16,current_projections!$A:$A,0),MATCH(Calculations_forecast!ET$9,current_projections!$2:$2,0)),"n/a")</f>
        <v>1010.5</v>
      </c>
      <c r="EU16" s="61">
        <f ca="1">IFERROR(INDEX(current_projections!$A:$AEK,MATCH(Calculations_forecast!$B16,current_projections!$A:$A,0),MATCH(Calculations_forecast!EU$9,current_projections!$2:$2,0)),"n/a")</f>
        <v>1025.9000000000001</v>
      </c>
      <c r="EV16" s="61">
        <f ca="1">IFERROR(INDEX(current_projections!$A:$AEK,MATCH(Calculations_forecast!$B16,current_projections!$A:$A,0),MATCH(Calculations_forecast!EV$9,current_projections!$2:$2,0)),"n/a")</f>
        <v>1033.0999999999999</v>
      </c>
      <c r="EW16" s="61">
        <f ca="1">IFERROR(INDEX(current_projections!$A:$AEK,MATCH(Calculations_forecast!$B16,current_projections!$A:$A,0),MATCH(Calculations_forecast!EW$9,current_projections!$2:$2,0)),"n/a")</f>
        <v>1035.8</v>
      </c>
      <c r="EX16" s="61">
        <f ca="1">IFERROR(INDEX(current_projections!$A:$AEK,MATCH(Calculations_forecast!$B16,current_projections!$A:$A,0),MATCH(Calculations_forecast!EX$9,current_projections!$2:$2,0)),"n/a")</f>
        <v>1052.5999999999999</v>
      </c>
      <c r="EY16" s="61">
        <f ca="1">IFERROR(INDEX(current_projections!$A:$AEK,MATCH(Calculations_forecast!$B16,current_projections!$A:$A,0),MATCH(Calculations_forecast!EY$9,current_projections!$2:$2,0)),"n/a")</f>
        <v>1045.7</v>
      </c>
      <c r="EZ16" s="61">
        <f ca="1">IFERROR(INDEX(current_projections!$A:$AEK,MATCH(Calculations_forecast!$B16,current_projections!$A:$A,0),MATCH(Calculations_forecast!EZ$9,current_projections!$2:$2,0)),"n/a")</f>
        <v>1054.7</v>
      </c>
      <c r="FA16" s="61">
        <f ca="1">IFERROR(INDEX(current_projections!$A:$AEK,MATCH(Calculations_forecast!$B16,current_projections!$A:$A,0),MATCH(Calculations_forecast!FA$9,current_projections!$2:$2,0)),"n/a")</f>
        <v>1058.5</v>
      </c>
      <c r="FB16" s="61">
        <f ca="1">IFERROR(INDEX(current_projections!$A:$AEK,MATCH(Calculations_forecast!$B16,current_projections!$A:$A,0),MATCH(Calculations_forecast!FB$9,current_projections!$2:$2,0)),"n/a")</f>
        <v>1040</v>
      </c>
      <c r="FC16" s="61">
        <f ca="1">IFERROR(INDEX(current_projections!$A:$AEK,MATCH(Calculations_forecast!$B16,current_projections!$A:$A,0),MATCH(Calculations_forecast!FC$9,current_projections!$2:$2,0)),"n/a")</f>
        <v>1015.9</v>
      </c>
      <c r="FD16" s="61">
        <f ca="1">IFERROR(INDEX(current_projections!$A:$AEK,MATCH(Calculations_forecast!$B16,current_projections!$A:$A,0),MATCH(Calculations_forecast!FD$9,current_projections!$2:$2,0)),"n/a")</f>
        <v>1017.3</v>
      </c>
      <c r="FE16" s="61">
        <f ca="1">IFERROR(INDEX(current_projections!$A:$AEK,MATCH(Calculations_forecast!$B16,current_projections!$A:$A,0),MATCH(Calculations_forecast!FE$9,current_projections!$2:$2,0)),"n/a")</f>
        <v>1028.8</v>
      </c>
      <c r="FF16" s="61">
        <f ca="1">IFERROR(INDEX(current_projections!$A:$AEK,MATCH(Calculations_forecast!$B16,current_projections!$A:$A,0),MATCH(Calculations_forecast!FF$9,current_projections!$2:$2,0)),"n/a")</f>
        <v>1045.3</v>
      </c>
      <c r="FG16" s="61">
        <f ca="1">IFERROR(INDEX(current_projections!$A:$AEK,MATCH(Calculations_forecast!$B16,current_projections!$A:$A,0),MATCH(Calculations_forecast!FG$9,current_projections!$2:$2,0)),"n/a")</f>
        <v>1044.5999999999999</v>
      </c>
      <c r="FH16" s="61">
        <f ca="1">IFERROR(INDEX(current_projections!$A:$AEK,MATCH(Calculations_forecast!$B16,current_projections!$A:$A,0),MATCH(Calculations_forecast!FH$9,current_projections!$2:$2,0)),"n/a")</f>
        <v>1062.0999999999999</v>
      </c>
      <c r="FI16" s="61">
        <f ca="1">IFERROR(INDEX(current_projections!$A:$AEK,MATCH(Calculations_forecast!$B16,current_projections!$A:$A,0),MATCH(Calculations_forecast!FI$9,current_projections!$2:$2,0)),"n/a")</f>
        <v>1069.0999999999999</v>
      </c>
      <c r="FJ16" s="61">
        <f ca="1">IFERROR(INDEX(current_projections!$A:$AEK,MATCH(Calculations_forecast!$B16,current_projections!$A:$A,0),MATCH(Calculations_forecast!FJ$9,current_projections!$2:$2,0)),"n/a")</f>
        <v>1076.4000000000001</v>
      </c>
      <c r="FK16" s="61">
        <f ca="1">IFERROR(INDEX(current_projections!$A:$AEK,MATCH(Calculations_forecast!$B16,current_projections!$A:$A,0),MATCH(Calculations_forecast!FK$9,current_projections!$2:$2,0)),"n/a")</f>
        <v>1091.5</v>
      </c>
      <c r="FL16" s="61">
        <f ca="1">IFERROR(INDEX(current_projections!$A:$AEK,MATCH(Calculations_forecast!$B16,current_projections!$A:$A,0),MATCH(Calculations_forecast!FL$9,current_projections!$2:$2,0)),"n/a")</f>
        <v>1105.5</v>
      </c>
      <c r="FM16" s="61">
        <f ca="1">IFERROR(INDEX(current_projections!$A:$AEK,MATCH(Calculations_forecast!$B16,current_projections!$A:$A,0),MATCH(Calculations_forecast!FM$9,current_projections!$2:$2,0)),"n/a")</f>
        <v>1103.9000000000001</v>
      </c>
      <c r="FN16" s="61">
        <f ca="1">IFERROR(INDEX(current_projections!$A:$AEK,MATCH(Calculations_forecast!$B16,current_projections!$A:$A,0),MATCH(Calculations_forecast!FN$9,current_projections!$2:$2,0)),"n/a")</f>
        <v>1114</v>
      </c>
      <c r="FO16" s="61">
        <f ca="1">IFERROR(INDEX(current_projections!$A:$AEK,MATCH(Calculations_forecast!$B16,current_projections!$A:$A,0),MATCH(Calculations_forecast!FO$9,current_projections!$2:$2,0)),"n/a")</f>
        <v>1130.9000000000001</v>
      </c>
      <c r="FP16" s="61">
        <f ca="1">IFERROR(INDEX(current_projections!$A:$AEK,MATCH(Calculations_forecast!$B16,current_projections!$A:$A,0),MATCH(Calculations_forecast!FP$9,current_projections!$2:$2,0)),"n/a")</f>
        <v>1133.9000000000001</v>
      </c>
      <c r="FQ16" s="61">
        <f ca="1">IFERROR(INDEX(current_projections!$A:$AEK,MATCH(Calculations_forecast!$B16,current_projections!$A:$A,0),MATCH(Calculations_forecast!FQ$9,current_projections!$2:$2,0)),"n/a")</f>
        <v>1131.3</v>
      </c>
      <c r="FR16" s="61">
        <f ca="1">IFERROR(INDEX(current_projections!$A:$AEK,MATCH(Calculations_forecast!$B16,current_projections!$A:$A,0),MATCH(Calculations_forecast!FR$9,current_projections!$2:$2,0)),"n/a")</f>
        <v>1148.4000000000001</v>
      </c>
      <c r="FS16" s="61">
        <f ca="1">IFERROR(INDEX(current_projections!$A:$AEK,MATCH(Calculations_forecast!$B16,current_projections!$A:$A,0),MATCH(Calculations_forecast!FS$9,current_projections!$2:$2,0)),"n/a")</f>
        <v>1174.5999999999999</v>
      </c>
      <c r="FT16" s="61">
        <f ca="1">IFERROR(INDEX(current_projections!$A:$AEK,MATCH(Calculations_forecast!$B16,current_projections!$A:$A,0),MATCH(Calculations_forecast!FT$9,current_projections!$2:$2,0)),"n/a")</f>
        <v>1180.8</v>
      </c>
      <c r="FU16" s="61">
        <f ca="1">IFERROR(INDEX(current_projections!$A:$AEK,MATCH(Calculations_forecast!$B16,current_projections!$A:$A,0),MATCH(Calculations_forecast!FU$9,current_projections!$2:$2,0)),"n/a")</f>
        <v>1195</v>
      </c>
      <c r="FV16" s="61">
        <f ca="1">IFERROR(INDEX(current_projections!$A:$AEK,MATCH(Calculations_forecast!$B16,current_projections!$A:$A,0),MATCH(Calculations_forecast!FV$9,current_projections!$2:$2,0)),"n/a")</f>
        <v>1204.0999999999999</v>
      </c>
      <c r="FW16" s="61">
        <f ca="1">IFERROR(INDEX(current_projections!$A:$AEK,MATCH(Calculations_forecast!$B16,current_projections!$A:$A,0),MATCH(Calculations_forecast!FW$9,current_projections!$2:$2,0)),"n/a")</f>
        <v>1220.8</v>
      </c>
      <c r="FX16" s="61">
        <f ca="1">IFERROR(INDEX(current_projections!$A:$AEK,MATCH(Calculations_forecast!$B16,current_projections!$A:$A,0),MATCH(Calculations_forecast!FX$9,current_projections!$2:$2,0)),"n/a")</f>
        <v>1238.7</v>
      </c>
      <c r="FY16" s="61">
        <f ca="1">IFERROR(INDEX(current_projections!$A:$AEK,MATCH(Calculations_forecast!$B16,current_projections!$A:$A,0),MATCH(Calculations_forecast!FY$9,current_projections!$2:$2,0)),"n/a")</f>
        <v>1248.4000000000001</v>
      </c>
      <c r="FZ16" s="61">
        <f ca="1">IFERROR(INDEX(current_projections!$A:$AEK,MATCH(Calculations_forecast!$B16,current_projections!$A:$A,0),MATCH(Calculations_forecast!FZ$9,current_projections!$2:$2,0)),"n/a")</f>
        <v>1255.7</v>
      </c>
      <c r="GA16" s="61">
        <f ca="1">IFERROR(INDEX(current_projections!$A:$AEK,MATCH(Calculations_forecast!$B16,current_projections!$A:$A,0),MATCH(Calculations_forecast!GA$9,current_projections!$2:$2,0)),"n/a")</f>
        <v>1257.2</v>
      </c>
      <c r="GB16" s="61">
        <f ca="1">IFERROR(INDEX(current_projections!$A:$AEK,MATCH(Calculations_forecast!$B16,current_projections!$A:$A,0),MATCH(Calculations_forecast!GB$9,current_projections!$2:$2,0)),"n/a")</f>
        <v>1267.7</v>
      </c>
      <c r="GC16" s="61">
        <f ca="1">IFERROR(INDEX(current_projections!$A:$AEK,MATCH(Calculations_forecast!$B16,current_projections!$A:$A,0),MATCH(Calculations_forecast!GC$9,current_projections!$2:$2,0)),"n/a")</f>
        <v>1271.4000000000001</v>
      </c>
      <c r="GD16" s="61">
        <f ca="1">IFERROR(INDEX(current_projections!$A:$AEK,MATCH(Calculations_forecast!$B16,current_projections!$A:$A,0),MATCH(Calculations_forecast!GD$9,current_projections!$2:$2,0)),"n/a")</f>
        <v>1283.2</v>
      </c>
      <c r="GE16" s="61">
        <f ca="1">IFERROR(INDEX(current_projections!$A:$AEK,MATCH(Calculations_forecast!$B16,current_projections!$A:$A,0),MATCH(Calculations_forecast!GE$9,current_projections!$2:$2,0)),"n/a")</f>
        <v>1288.9000000000001</v>
      </c>
      <c r="GF16" s="61">
        <f ca="1">IFERROR(INDEX(current_projections!$A:$AEK,MATCH(Calculations_forecast!$B16,current_projections!$A:$A,0),MATCH(Calculations_forecast!GF$9,current_projections!$2:$2,0)),"n/a")</f>
        <v>1294.5999999999999</v>
      </c>
      <c r="GG16" s="61">
        <f ca="1">IFERROR(INDEX(current_projections!$A:$AEK,MATCH(Calculations_forecast!$B16,current_projections!$A:$A,0),MATCH(Calculations_forecast!GG$9,current_projections!$2:$2,0)),"n/a")</f>
        <v>1310.8</v>
      </c>
      <c r="GH16" s="61">
        <f ca="1">IFERROR(INDEX(current_projections!$A:$AEK,MATCH(Calculations_forecast!$B16,current_projections!$A:$A,0),MATCH(Calculations_forecast!GH$9,current_projections!$2:$2,0)),"n/a")</f>
        <v>1320.7</v>
      </c>
      <c r="GI16" s="61">
        <f ca="1">IFERROR(INDEX(current_projections!$A:$AEK,MATCH(Calculations_forecast!$B16,current_projections!$A:$A,0),MATCH(Calculations_forecast!GI$9,current_projections!$2:$2,0)),"n/a")</f>
        <v>1326.1</v>
      </c>
      <c r="GJ16" s="61">
        <f ca="1">IFERROR(INDEX(current_projections!$A:$AEK,MATCH(Calculations_forecast!$B16,current_projections!$A:$A,0),MATCH(Calculations_forecast!GJ$9,current_projections!$2:$2,0)),"n/a")</f>
        <v>1338.9</v>
      </c>
      <c r="GK16" s="61">
        <f ca="1">IFERROR(INDEX(current_projections!$A:$AEK,MATCH(Calculations_forecast!$B16,current_projections!$A:$A,0),MATCH(Calculations_forecast!GK$9,current_projections!$2:$2,0)),"n/a")</f>
        <v>1353.7</v>
      </c>
      <c r="GL16" s="61">
        <f ca="1">IFERROR(INDEX(current_projections!$A:$AEK,MATCH(Calculations_forecast!$B16,current_projections!$A:$A,0),MATCH(Calculations_forecast!GL$9,current_projections!$2:$2,0)),"n/a")</f>
        <v>1370</v>
      </c>
      <c r="GM16" s="61">
        <f ca="1">IFERROR(INDEX(current_projections!$A:$AEK,MATCH(Calculations_forecast!$B16,current_projections!$A:$A,0),MATCH(Calculations_forecast!GM$9,current_projections!$2:$2,0)),"n/a")</f>
        <v>1397.9</v>
      </c>
      <c r="GN16" s="61">
        <f ca="1">IFERROR(INDEX(current_projections!$A:$AEK,MATCH(Calculations_forecast!$B16,current_projections!$A:$A,0),MATCH(Calculations_forecast!GN$9,current_projections!$2:$2,0)),"n/a")</f>
        <v>1413.4</v>
      </c>
      <c r="GO16" s="61">
        <f ca="1">IFERROR(INDEX(current_projections!$A:$AEK,MATCH(Calculations_forecast!$B16,current_projections!$A:$A,0),MATCH(Calculations_forecast!GO$9,current_projections!$2:$2,0)),"n/a")</f>
        <v>1435.2</v>
      </c>
      <c r="GP16" s="61">
        <f ca="1">IFERROR(INDEX(current_projections!$A:$AEK,MATCH(Calculations_forecast!$B16,current_projections!$A:$A,0),MATCH(Calculations_forecast!GP$9,current_projections!$2:$2,0)),"n/a")</f>
        <v>1464.8751879699248</v>
      </c>
      <c r="GQ16" s="61">
        <f ca="1">IFERROR(INDEX(current_projections!$A:$AEK,MATCH(Calculations_forecast!$B16,current_projections!$A:$A,0),MATCH(Calculations_forecast!GQ$9,current_projections!$2:$2,0)),"n/a")</f>
        <v>1434.3569548872181</v>
      </c>
      <c r="GR16" s="61">
        <f ca="1">IFERROR(INDEX(current_projections!$A:$AEK,MATCH(Calculations_forecast!$B16,current_projections!$A:$A,0),MATCH(Calculations_forecast!GR$9,current_projections!$2:$2,0)),"n/a")</f>
        <v>1404.4745183270677</v>
      </c>
      <c r="GS16" s="61">
        <f ca="1">IFERROR(INDEX(current_projections!$A:$AEK,MATCH(Calculations_forecast!$B16,current_projections!$A:$A,0),MATCH(Calculations_forecast!GS$9,current_projections!$2:$2,0)),"n/a")</f>
        <v>1375.2146325285871</v>
      </c>
      <c r="GT16" s="61">
        <f ca="1">IFERROR(INDEX(current_projections!$A:$AEK,MATCH(Calculations_forecast!$B16,current_projections!$A:$A,0),MATCH(Calculations_forecast!GT$9,current_projections!$2:$2,0)),"n/a")</f>
        <v>1346.5643276842416</v>
      </c>
      <c r="GU16" s="61">
        <f ca="1">IFERROR(INDEX(current_projections!$A:$AEK,MATCH(Calculations_forecast!$B16,current_projections!$A:$A,0),MATCH(Calculations_forecast!GU$9,current_projections!$2:$2,0)),"n/a")</f>
        <v>1402.6711746710851</v>
      </c>
      <c r="GV16" s="61">
        <f ca="1">IFERROR(INDEX(current_projections!$A:$AEK,MATCH(Calculations_forecast!$B16,current_projections!$A:$A,0),MATCH(Calculations_forecast!GV$9,current_projections!$2:$2,0)),"n/a")</f>
        <v>1461.1158069490471</v>
      </c>
      <c r="GW16" s="61">
        <f ca="1">IFERROR(INDEX(current_projections!$A:$AEK,MATCH(Calculations_forecast!$B16,current_projections!$A:$A,0),MATCH(Calculations_forecast!GW$9,current_projections!$2:$2,0)),"n/a")</f>
        <v>1521.9956322385908</v>
      </c>
      <c r="GX16" s="61">
        <f ca="1">IFERROR(INDEX(current_projections!$A:$AEK,MATCH(Calculations_forecast!$B16,current_projections!$A:$A,0),MATCH(Calculations_forecast!GX$9,current_projections!$2:$2,0)),"n/a")</f>
        <v>1585.4121169151988</v>
      </c>
      <c r="GY16" s="61">
        <f ca="1">IFERROR(INDEX(current_projections!$A:$AEK,MATCH(Calculations_forecast!$B16,current_projections!$A:$A,0),MATCH(Calculations_forecast!GY$9,current_projections!$2:$2,0)),"n/a")</f>
        <v>1600.8544427293079</v>
      </c>
      <c r="GZ16" s="61">
        <f ca="1">IFERROR(INDEX(current_projections!$A:$AEK,MATCH(Calculations_forecast!$B16,current_projections!$A:$A,0),MATCH(Calculations_forecast!GZ$9,current_projections!$2:$2,0)),"n/a")</f>
        <v>1616.4471808078404</v>
      </c>
      <c r="HA16" s="61">
        <f ca="1">IFERROR(INDEX(current_projections!$A:$AEK,MATCH(Calculations_forecast!$B16,current_projections!$A:$A,0),MATCH(Calculations_forecast!HA$9,current_projections!$2:$2,0)),"n/a")</f>
        <v>1632.1917962053194</v>
      </c>
      <c r="HB16" s="61">
        <f ca="1">IFERROR(INDEX(current_projections!$A:$AEK,MATCH(Calculations_forecast!$B16,current_projections!$A:$A,0),MATCH(Calculations_forecast!HB$9,current_projections!$2:$2,0)),"n/a")</f>
        <v>1648.0897682462805</v>
      </c>
      <c r="HC16" s="61">
        <f ca="1">IFERROR(INDEX(current_projections!$A:$AEK,MATCH(Calculations_forecast!$B16,current_projections!$A:$A,0),MATCH(Calculations_forecast!HC$9,current_projections!$2:$2,0)),"n/a")</f>
        <v>1660.9654695607046</v>
      </c>
      <c r="HD16" s="61">
        <f ca="1">IFERROR(INDEX(current_projections!$A:$AEK,MATCH(Calculations_forecast!$B16,current_projections!$A:$A,0),MATCH(Calculations_forecast!HD$9,current_projections!$2:$2,0)),"n/a")</f>
        <v>1673.9417622916476</v>
      </c>
      <c r="HE16" s="61">
        <f ca="1">IFERROR(INDEX(current_projections!$A:$AEK,MATCH(Calculations_forecast!$B16,current_projections!$A:$A,0),MATCH(Calculations_forecast!HE$9,current_projections!$2:$2,0)),"n/a")</f>
        <v>1687.0194323095511</v>
      </c>
      <c r="HF16" s="61">
        <f ca="1">IFERROR(INDEX(current_projections!$A:$AEK,MATCH(Calculations_forecast!$B16,current_projections!$A:$A,0),MATCH(Calculations_forecast!HF$9,current_projections!$2:$2,0)),"n/a")</f>
        <v>1700.1992716244695</v>
      </c>
      <c r="HG16" s="61">
        <f ca="1">IFERROR(INDEX(current_projections!$A:$AEK,MATCH(Calculations_forecast!$B16,current_projections!$A:$A,0),MATCH(Calculations_forecast!HG$9,current_projections!$2:$2,0)),"n/a")</f>
        <v>1715.6556286392372</v>
      </c>
      <c r="HH16" s="61">
        <f ca="1">IFERROR(INDEX(current_projections!$A:$AEK,MATCH(Calculations_forecast!$B16,current_projections!$A:$A,0),MATCH(Calculations_forecast!HH$9,current_projections!$2:$2,0)),"n/a")</f>
        <v>1731.2524979905029</v>
      </c>
      <c r="HI16" s="61">
        <f ca="1">IFERROR(INDEX(current_projections!$A:$AEK,MATCH(Calculations_forecast!$B16,current_projections!$A:$A,0),MATCH(Calculations_forecast!HI$9,current_projections!$2:$2,0)),"n/a")</f>
        <v>1746.9911570631436</v>
      </c>
      <c r="HJ16" s="61">
        <f ca="1">IFERROR(INDEX(current_projections!$A:$AEK,MATCH(Calculations_forecast!$B16,current_projections!$A:$A,0),MATCH(Calculations_forecast!HJ$9,current_projections!$2:$2,0)),"n/a")</f>
        <v>1762.8728948546266</v>
      </c>
      <c r="HK16" s="61">
        <f ca="1">IFERROR(INDEX(current_projections!$A:$AEK,MATCH(Calculations_forecast!$B16,current_projections!$A:$A,0),MATCH(Calculations_forecast!HK$9,current_projections!$2:$2,0)),"n/a")</f>
        <v>1773.1820930701506</v>
      </c>
      <c r="HL16" s="61">
        <f ca="1">IFERROR(INDEX(current_projections!$A:$AEK,MATCH(Calculations_forecast!$B16,current_projections!$A:$A,0),MATCH(Calculations_forecast!HL$9,current_projections!$2:$2,0)),"n/a")</f>
        <v>1783.5515789945373</v>
      </c>
      <c r="HM16" s="61">
        <f ca="1">IFERROR(INDEX(current_projections!$A:$AEK,MATCH(Calculations_forecast!$B16,current_projections!$A:$A,0),MATCH(Calculations_forecast!HM$9,current_projections!$2:$2,0)),"n/a")</f>
        <v>1793.9817051874877</v>
      </c>
      <c r="HN16" s="61">
        <f ca="1">IFERROR(INDEX(current_projections!$A:$AEK,MATCH(Calculations_forecast!$B16,current_projections!$A:$A,0),MATCH(Calculations_forecast!HN$9,current_projections!$2:$2,0)),"n/a")</f>
        <v>1804.4728262704555</v>
      </c>
      <c r="HO16" s="61">
        <f ca="1">IFERROR(INDEX(current_projections!$A:$AEK,MATCH(Calculations_forecast!$B16,current_projections!$A:$A,0),MATCH(Calculations_forecast!HO$9,current_projections!$2:$2,0)),"n/a")</f>
        <v>1814.7840995634297</v>
      </c>
      <c r="HP16" s="61">
        <f ca="1">IFERROR(INDEX(current_projections!$A:$AEK,MATCH(Calculations_forecast!$B16,current_projections!$A:$A,0),MATCH(Calculations_forecast!HP$9,current_projections!$2:$2,0)),"n/a")</f>
        <v>1825.1542944180781</v>
      </c>
      <c r="HQ16" s="61">
        <f ca="1">IFERROR(INDEX(current_projections!$A:$AEK,MATCH(Calculations_forecast!$B16,current_projections!$A:$A,0),MATCH(Calculations_forecast!HQ$9,current_projections!$2:$2,0)),"n/a")</f>
        <v>1835.5837475290386</v>
      </c>
      <c r="HR16" s="61">
        <f ca="1">IFERROR(INDEX(current_projections!$A:$AEK,MATCH(Calculations_forecast!$B16,current_projections!$A:$A,0),MATCH(Calculations_forecast!HR$9,current_projections!$2:$2,0)),"n/a")</f>
        <v>1846.0727975149191</v>
      </c>
      <c r="HS16" s="61">
        <f ca="1">IFERROR(INDEX(current_projections!$A:$AEK,MATCH(Calculations_forecast!$B16,current_projections!$A:$A,0),MATCH(Calculations_forecast!HS$9,current_projections!$2:$2,0)),"n/a")</f>
        <v>1858.9643673299674</v>
      </c>
      <c r="HT16" s="61">
        <f ca="1">IFERROR(INDEX(current_projections!$A:$AEK,MATCH(Calculations_forecast!$B16,current_projections!$A:$A,0),MATCH(Calculations_forecast!HT$9,current_projections!$2:$2,0)),"n/a")</f>
        <v>1871.9459620738919</v>
      </c>
      <c r="HU16" s="61">
        <f ca="1">IFERROR(INDEX(current_projections!$A:$AEK,MATCH(Calculations_forecast!$B16,current_projections!$A:$A,0),MATCH(Calculations_forecast!HU$9,current_projections!$2:$2,0)),"n/a")</f>
        <v>1885.0182104123969</v>
      </c>
      <c r="HV16" s="61">
        <f ca="1">IFERROR(INDEX(current_projections!$A:$AEK,MATCH(Calculations_forecast!$B16,current_projections!$A:$A,0),MATCH(Calculations_forecast!HV$9,current_projections!$2:$2,0)),"n/a")</f>
        <v>1898.1817454013103</v>
      </c>
      <c r="HW16" s="61">
        <f ca="1">IFERROR(INDEX(current_projections!$A:$AEK,MATCH(Calculations_forecast!$B16,current_projections!$A:$A,0),MATCH(Calculations_forecast!HW$9,current_projections!$2:$2,0)),"n/a")</f>
        <v>1903.3398479703358</v>
      </c>
      <c r="HX16" s="61">
        <f ca="1">IFERROR(INDEX(current_projections!$A:$AEK,MATCH(Calculations_forecast!$B16,current_projections!$A:$A,0),MATCH(Calculations_forecast!HX$9,current_projections!$2:$2,0)),"n/a")</f>
        <v>1908.5119671224293</v>
      </c>
      <c r="HY16" s="61">
        <f ca="1">IFERROR(INDEX(current_projections!$A:$AEK,MATCH(Calculations_forecast!$B16,current_projections!$A:$A,0),MATCH(Calculations_forecast!HY$9,current_projections!$2:$2,0)),"n/a")</f>
        <v>1913.6981409461316</v>
      </c>
      <c r="HZ16" s="61">
        <f ca="1">IFERROR(INDEX(current_projections!$A:$AEK,MATCH(Calculations_forecast!$B16,current_projections!$A:$A,0),MATCH(Calculations_forecast!HZ$9,current_projections!$2:$2,0)),"n/a")</f>
        <v>1918.8984076334855</v>
      </c>
      <c r="IA16" s="61">
        <f ca="1">IFERROR(INDEX(current_projections!$A:$AEK,MATCH(Calculations_forecast!$B16,current_projections!$A:$A,0),MATCH(Calculations_forecast!IA$9,current_projections!$2:$2,0)),"n/a")</f>
        <v>1918.8984076334855</v>
      </c>
      <c r="IB16" s="61">
        <f ca="1">IFERROR(INDEX(current_projections!$A:$AEK,MATCH(Calculations_forecast!$B16,current_projections!$A:$A,0),MATCH(Calculations_forecast!IB$9,current_projections!$2:$2,0)),"n/a")</f>
        <v>1918.8984076334855</v>
      </c>
      <c r="IC16" s="61">
        <f ca="1">IFERROR(INDEX(current_projections!$A:$AEK,MATCH(Calculations_forecast!$B16,current_projections!$A:$A,0),MATCH(Calculations_forecast!IC$9,current_projections!$2:$2,0)),"n/a")</f>
        <v>1918.8984076334855</v>
      </c>
      <c r="ID16" s="61">
        <f ca="1">IFERROR(INDEX(current_projections!$A:$AEK,MATCH(Calculations_forecast!$B16,current_projections!$A:$A,0),MATCH(Calculations_forecast!ID$9,current_projections!$2:$2,0)),"n/a")</f>
        <v>1918.8984076334855</v>
      </c>
      <c r="IW16"/>
      <c r="IX16"/>
      <c r="IY16"/>
    </row>
    <row r="17" spans="1:259">
      <c r="A17" s="7" t="s">
        <v>222</v>
      </c>
      <c r="B17" s="8" t="s">
        <v>216</v>
      </c>
      <c r="C17" s="61">
        <f ca="1">IFERROR(INDEX(current_projections!$A:$AEK,MATCH(Calculations_forecast!$B17,current_projections!$A:$A,0),MATCH(Calculations_forecast!C$9,current_projections!$2:$2,0)),"n/a")</f>
        <v>30.7</v>
      </c>
      <c r="D17" s="61">
        <f ca="1">IFERROR(INDEX(current_projections!$A:$AEK,MATCH(Calculations_forecast!$B17,current_projections!$A:$A,0),MATCH(Calculations_forecast!D$9,current_projections!$2:$2,0)),"n/a")</f>
        <v>30.8</v>
      </c>
      <c r="E17" s="61">
        <f ca="1">IFERROR(INDEX(current_projections!$A:$AEK,MATCH(Calculations_forecast!$B17,current_projections!$A:$A,0),MATCH(Calculations_forecast!E$9,current_projections!$2:$2,0)),"n/a")</f>
        <v>31.7</v>
      </c>
      <c r="F17" s="61">
        <f ca="1">IFERROR(INDEX(current_projections!$A:$AEK,MATCH(Calculations_forecast!$B17,current_projections!$A:$A,0),MATCH(Calculations_forecast!F$9,current_projections!$2:$2,0)),"n/a")</f>
        <v>30.2</v>
      </c>
      <c r="G17" s="61">
        <f ca="1">IFERROR(INDEX(current_projections!$A:$AEK,MATCH(Calculations_forecast!$B17,current_projections!$A:$A,0),MATCH(Calculations_forecast!G$9,current_projections!$2:$2,0)),"n/a")</f>
        <v>34</v>
      </c>
      <c r="H17" s="61">
        <f ca="1">IFERROR(INDEX(current_projections!$A:$AEK,MATCH(Calculations_forecast!$B17,current_projections!$A:$A,0),MATCH(Calculations_forecast!H$9,current_projections!$2:$2,0)),"n/a")</f>
        <v>34.9</v>
      </c>
      <c r="I17" s="61">
        <f ca="1">IFERROR(INDEX(current_projections!$A:$AEK,MATCH(Calculations_forecast!$B17,current_projections!$A:$A,0),MATCH(Calculations_forecast!I$9,current_projections!$2:$2,0)),"n/a")</f>
        <v>34.1</v>
      </c>
      <c r="J17" s="61">
        <f ca="1">IFERROR(INDEX(current_projections!$A:$AEK,MATCH(Calculations_forecast!$B17,current_projections!$A:$A,0),MATCH(Calculations_forecast!J$9,current_projections!$2:$2,0)),"n/a")</f>
        <v>34.6</v>
      </c>
      <c r="K17" s="61">
        <f ca="1">IFERROR(INDEX(current_projections!$A:$AEK,MATCH(Calculations_forecast!$B17,current_projections!$A:$A,0),MATCH(Calculations_forecast!K$9,current_projections!$2:$2,0)),"n/a")</f>
        <v>36.799999999999997</v>
      </c>
      <c r="L17" s="61">
        <f ca="1">IFERROR(INDEX(current_projections!$A:$AEK,MATCH(Calculations_forecast!$B17,current_projections!$A:$A,0),MATCH(Calculations_forecast!L$9,current_projections!$2:$2,0)),"n/a")</f>
        <v>37.1</v>
      </c>
      <c r="M17" s="61">
        <f ca="1">IFERROR(INDEX(current_projections!$A:$AEK,MATCH(Calculations_forecast!$B17,current_projections!$A:$A,0),MATCH(Calculations_forecast!M$9,current_projections!$2:$2,0)),"n/a")</f>
        <v>38.299999999999997</v>
      </c>
      <c r="N17" s="61">
        <f ca="1">IFERROR(INDEX(current_projections!$A:$AEK,MATCH(Calculations_forecast!$B17,current_projections!$A:$A,0),MATCH(Calculations_forecast!N$9,current_projections!$2:$2,0)),"n/a")</f>
        <v>42.4</v>
      </c>
      <c r="O17" s="61">
        <f ca="1">IFERROR(INDEX(current_projections!$A:$AEK,MATCH(Calculations_forecast!$B17,current_projections!$A:$A,0),MATCH(Calculations_forecast!O$9,current_projections!$2:$2,0)),"n/a")</f>
        <v>45.3</v>
      </c>
      <c r="P17" s="61">
        <f ca="1">IFERROR(INDEX(current_projections!$A:$AEK,MATCH(Calculations_forecast!$B17,current_projections!$A:$A,0),MATCH(Calculations_forecast!P$9,current_projections!$2:$2,0)),"n/a")</f>
        <v>45.4</v>
      </c>
      <c r="Q17" s="61">
        <f ca="1">IFERROR(INDEX(current_projections!$A:$AEK,MATCH(Calculations_forecast!$B17,current_projections!$A:$A,0),MATCH(Calculations_forecast!Q$9,current_projections!$2:$2,0)),"n/a")</f>
        <v>43.4</v>
      </c>
      <c r="R17" s="61">
        <f ca="1">IFERROR(INDEX(current_projections!$A:$AEK,MATCH(Calculations_forecast!$B17,current_projections!$A:$A,0),MATCH(Calculations_forecast!R$9,current_projections!$2:$2,0)),"n/a")</f>
        <v>45.6</v>
      </c>
      <c r="S17" s="61">
        <f ca="1">IFERROR(INDEX(current_projections!$A:$AEK,MATCH(Calculations_forecast!$B17,current_projections!$A:$A,0),MATCH(Calculations_forecast!S$9,current_projections!$2:$2,0)),"n/a")</f>
        <v>43.7</v>
      </c>
      <c r="T17" s="61">
        <f ca="1">IFERROR(INDEX(current_projections!$A:$AEK,MATCH(Calculations_forecast!$B17,current_projections!$A:$A,0),MATCH(Calculations_forecast!T$9,current_projections!$2:$2,0)),"n/a")</f>
        <v>45.9</v>
      </c>
      <c r="U17" s="61">
        <f ca="1">IFERROR(INDEX(current_projections!$A:$AEK,MATCH(Calculations_forecast!$B17,current_projections!$A:$A,0),MATCH(Calculations_forecast!U$9,current_projections!$2:$2,0)),"n/a")</f>
        <v>50.8</v>
      </c>
      <c r="V17" s="61">
        <f ca="1">IFERROR(INDEX(current_projections!$A:$AEK,MATCH(Calculations_forecast!$B17,current_projections!$A:$A,0),MATCH(Calculations_forecast!V$9,current_projections!$2:$2,0)),"n/a")</f>
        <v>44.6</v>
      </c>
      <c r="W17" s="61">
        <f ca="1">IFERROR(INDEX(current_projections!$A:$AEK,MATCH(Calculations_forecast!$B17,current_projections!$A:$A,0),MATCH(Calculations_forecast!W$9,current_projections!$2:$2,0)),"n/a")</f>
        <v>37.6</v>
      </c>
      <c r="X17" s="61">
        <f ca="1">IFERROR(INDEX(current_projections!$A:$AEK,MATCH(Calculations_forecast!$B17,current_projections!$A:$A,0),MATCH(Calculations_forecast!X$9,current_projections!$2:$2,0)),"n/a")</f>
        <v>40.799999999999997</v>
      </c>
      <c r="Y17" s="61">
        <f ca="1">IFERROR(INDEX(current_projections!$A:$AEK,MATCH(Calculations_forecast!$B17,current_projections!$A:$A,0),MATCH(Calculations_forecast!Y$9,current_projections!$2:$2,0)),"n/a")</f>
        <v>51.4</v>
      </c>
      <c r="Z17" s="61">
        <f ca="1">IFERROR(INDEX(current_projections!$A:$AEK,MATCH(Calculations_forecast!$B17,current_projections!$A:$A,0),MATCH(Calculations_forecast!Z$9,current_projections!$2:$2,0)),"n/a")</f>
        <v>52.3</v>
      </c>
      <c r="AA17" s="61">
        <f ca="1">IFERROR(INDEX(current_projections!$A:$AEK,MATCH(Calculations_forecast!$B17,current_projections!$A:$A,0),MATCH(Calculations_forecast!AA$9,current_projections!$2:$2,0)),"n/a")</f>
        <v>59.6</v>
      </c>
      <c r="AB17" s="61">
        <f ca="1">IFERROR(INDEX(current_projections!$A:$AEK,MATCH(Calculations_forecast!$B17,current_projections!$A:$A,0),MATCH(Calculations_forecast!AB$9,current_projections!$2:$2,0)),"n/a")</f>
        <v>58.6</v>
      </c>
      <c r="AC17" s="61">
        <f ca="1">IFERROR(INDEX(current_projections!$A:$AEK,MATCH(Calculations_forecast!$B17,current_projections!$A:$A,0),MATCH(Calculations_forecast!AC$9,current_projections!$2:$2,0)),"n/a")</f>
        <v>58.1</v>
      </c>
      <c r="AD17" s="61">
        <f ca="1">IFERROR(INDEX(current_projections!$A:$AEK,MATCH(Calculations_forecast!$B17,current_projections!$A:$A,0),MATCH(Calculations_forecast!AD$9,current_projections!$2:$2,0)),"n/a")</f>
        <v>57.1</v>
      </c>
      <c r="AE17" s="61">
        <f ca="1">IFERROR(INDEX(current_projections!$A:$AEK,MATCH(Calculations_forecast!$B17,current_projections!$A:$A,0),MATCH(Calculations_forecast!AE$9,current_projections!$2:$2,0)),"n/a")</f>
        <v>61.5</v>
      </c>
      <c r="AF17" s="61">
        <f ca="1">IFERROR(INDEX(current_projections!$A:$AEK,MATCH(Calculations_forecast!$B17,current_projections!$A:$A,0),MATCH(Calculations_forecast!AF$9,current_projections!$2:$2,0)),"n/a")</f>
        <v>67.099999999999994</v>
      </c>
      <c r="AG17" s="61">
        <f ca="1">IFERROR(INDEX(current_projections!$A:$AEK,MATCH(Calculations_forecast!$B17,current_projections!$A:$A,0),MATCH(Calculations_forecast!AG$9,current_projections!$2:$2,0)),"n/a")</f>
        <v>69.7</v>
      </c>
      <c r="AH17" s="61">
        <f ca="1">IFERROR(INDEX(current_projections!$A:$AEK,MATCH(Calculations_forecast!$B17,current_projections!$A:$A,0),MATCH(Calculations_forecast!AH$9,current_projections!$2:$2,0)),"n/a")</f>
        <v>70.099999999999994</v>
      </c>
      <c r="AI17" s="61">
        <f ca="1">IFERROR(INDEX(current_projections!$A:$AEK,MATCH(Calculations_forecast!$B17,current_projections!$A:$A,0),MATCH(Calculations_forecast!AI$9,current_projections!$2:$2,0)),"n/a")</f>
        <v>65</v>
      </c>
      <c r="AJ17" s="61">
        <f ca="1">IFERROR(INDEX(current_projections!$A:$AEK,MATCH(Calculations_forecast!$B17,current_projections!$A:$A,0),MATCH(Calculations_forecast!AJ$9,current_projections!$2:$2,0)),"n/a")</f>
        <v>78.599999999999994</v>
      </c>
      <c r="AK17" s="61">
        <f ca="1">IFERROR(INDEX(current_projections!$A:$AEK,MATCH(Calculations_forecast!$B17,current_projections!$A:$A,0),MATCH(Calculations_forecast!AK$9,current_projections!$2:$2,0)),"n/a")</f>
        <v>79.099999999999994</v>
      </c>
      <c r="AL17" s="61">
        <f ca="1">IFERROR(INDEX(current_projections!$A:$AEK,MATCH(Calculations_forecast!$B17,current_projections!$A:$A,0),MATCH(Calculations_forecast!AL$9,current_projections!$2:$2,0)),"n/a")</f>
        <v>83.3</v>
      </c>
      <c r="AM17" s="61">
        <f ca="1">IFERROR(INDEX(current_projections!$A:$AEK,MATCH(Calculations_forecast!$B17,current_projections!$A:$A,0),MATCH(Calculations_forecast!AM$9,current_projections!$2:$2,0)),"n/a")</f>
        <v>80.3</v>
      </c>
      <c r="AN17" s="61">
        <f ca="1">IFERROR(INDEX(current_projections!$A:$AEK,MATCH(Calculations_forecast!$B17,current_projections!$A:$A,0),MATCH(Calculations_forecast!AN$9,current_projections!$2:$2,0)),"n/a")</f>
        <v>80.3</v>
      </c>
      <c r="AO17" s="61">
        <f ca="1">IFERROR(INDEX(current_projections!$A:$AEK,MATCH(Calculations_forecast!$B17,current_projections!$A:$A,0),MATCH(Calculations_forecast!AO$9,current_projections!$2:$2,0)),"n/a")</f>
        <v>78.900000000000006</v>
      </c>
      <c r="AP17" s="61">
        <f ca="1">IFERROR(INDEX(current_projections!$A:$AEK,MATCH(Calculations_forecast!$B17,current_projections!$A:$A,0),MATCH(Calculations_forecast!AP$9,current_projections!$2:$2,0)),"n/a")</f>
        <v>75.3</v>
      </c>
      <c r="AQ17" s="61">
        <f ca="1">IFERROR(INDEX(current_projections!$A:$AEK,MATCH(Calculations_forecast!$B17,current_projections!$A:$A,0),MATCH(Calculations_forecast!AQ$9,current_projections!$2:$2,0)),"n/a")</f>
        <v>83.1</v>
      </c>
      <c r="AR17" s="61">
        <f ca="1">IFERROR(INDEX(current_projections!$A:$AEK,MATCH(Calculations_forecast!$B17,current_projections!$A:$A,0),MATCH(Calculations_forecast!AR$9,current_projections!$2:$2,0)),"n/a")</f>
        <v>62.6</v>
      </c>
      <c r="AS17" s="61">
        <f ca="1">IFERROR(INDEX(current_projections!$A:$AEK,MATCH(Calculations_forecast!$B17,current_projections!$A:$A,0),MATCH(Calculations_forecast!AS$9,current_projections!$2:$2,0)),"n/a")</f>
        <v>69.900000000000006</v>
      </c>
      <c r="AT17" s="61">
        <f ca="1">IFERROR(INDEX(current_projections!$A:$AEK,MATCH(Calculations_forecast!$B17,current_projections!$A:$A,0),MATCH(Calculations_forecast!AT$9,current_projections!$2:$2,0)),"n/a")</f>
        <v>76.8</v>
      </c>
      <c r="AU17" s="61">
        <f ca="1">IFERROR(INDEX(current_projections!$A:$AEK,MATCH(Calculations_forecast!$B17,current_projections!$A:$A,0),MATCH(Calculations_forecast!AU$9,current_projections!$2:$2,0)),"n/a")</f>
        <v>75.400000000000006</v>
      </c>
      <c r="AV17" s="61">
        <f ca="1">IFERROR(INDEX(current_projections!$A:$AEK,MATCH(Calculations_forecast!$B17,current_projections!$A:$A,0),MATCH(Calculations_forecast!AV$9,current_projections!$2:$2,0)),"n/a")</f>
        <v>65.900000000000006</v>
      </c>
      <c r="AW17" s="61">
        <f ca="1">IFERROR(INDEX(current_projections!$A:$AEK,MATCH(Calculations_forecast!$B17,current_projections!$A:$A,0),MATCH(Calculations_forecast!AW$9,current_projections!$2:$2,0)),"n/a")</f>
        <v>68.400000000000006</v>
      </c>
      <c r="AX17" s="61">
        <f ca="1">IFERROR(INDEX(current_projections!$A:$AEK,MATCH(Calculations_forecast!$B17,current_projections!$A:$A,0),MATCH(Calculations_forecast!AX$9,current_projections!$2:$2,0)),"n/a")</f>
        <v>58.9</v>
      </c>
      <c r="AY17" s="61">
        <f ca="1">IFERROR(INDEX(current_projections!$A:$AEK,MATCH(Calculations_forecast!$B17,current_projections!$A:$A,0),MATCH(Calculations_forecast!AY$9,current_projections!$2:$2,0)),"n/a")</f>
        <v>47.6</v>
      </c>
      <c r="AZ17" s="61">
        <f ca="1">IFERROR(INDEX(current_projections!$A:$AEK,MATCH(Calculations_forecast!$B17,current_projections!$A:$A,0),MATCH(Calculations_forecast!AZ$9,current_projections!$2:$2,0)),"n/a")</f>
        <v>49</v>
      </c>
      <c r="BA17" s="61">
        <f ca="1">IFERROR(INDEX(current_projections!$A:$AEK,MATCH(Calculations_forecast!$B17,current_projections!$A:$A,0),MATCH(Calculations_forecast!BA$9,current_projections!$2:$2,0)),"n/a")</f>
        <v>49.8</v>
      </c>
      <c r="BB17" s="61">
        <f ca="1">IFERROR(INDEX(current_projections!$A:$AEK,MATCH(Calculations_forecast!$B17,current_projections!$A:$A,0),MATCH(Calculations_forecast!BB$9,current_projections!$2:$2,0)),"n/a")</f>
        <v>45.1</v>
      </c>
      <c r="BC17" s="61">
        <f ca="1">IFERROR(INDEX(current_projections!$A:$AEK,MATCH(Calculations_forecast!$B17,current_projections!$A:$A,0),MATCH(Calculations_forecast!BC$9,current_projections!$2:$2,0)),"n/a")</f>
        <v>47.1</v>
      </c>
      <c r="BD17" s="61">
        <f ca="1">IFERROR(INDEX(current_projections!$A:$AEK,MATCH(Calculations_forecast!$B17,current_projections!$A:$A,0),MATCH(Calculations_forecast!BD$9,current_projections!$2:$2,0)),"n/a")</f>
        <v>61.9</v>
      </c>
      <c r="BE17" s="61">
        <f ca="1">IFERROR(INDEX(current_projections!$A:$AEK,MATCH(Calculations_forecast!$B17,current_projections!$A:$A,0),MATCH(Calculations_forecast!BE$9,current_projections!$2:$2,0)),"n/a")</f>
        <v>70.7</v>
      </c>
      <c r="BF17" s="61">
        <f ca="1">IFERROR(INDEX(current_projections!$A:$AEK,MATCH(Calculations_forecast!$B17,current_projections!$A:$A,0),MATCH(Calculations_forecast!BF$9,current_projections!$2:$2,0)),"n/a")</f>
        <v>72.400000000000006</v>
      </c>
      <c r="BG17" s="61">
        <f ca="1">IFERROR(INDEX(current_projections!$A:$AEK,MATCH(Calculations_forecast!$B17,current_projections!$A:$A,0),MATCH(Calculations_forecast!BG$9,current_projections!$2:$2,0)),"n/a")</f>
        <v>84.9</v>
      </c>
      <c r="BH17" s="61">
        <f ca="1">IFERROR(INDEX(current_projections!$A:$AEK,MATCH(Calculations_forecast!$B17,current_projections!$A:$A,0),MATCH(Calculations_forecast!BH$9,current_projections!$2:$2,0)),"n/a")</f>
        <v>83.7</v>
      </c>
      <c r="BI17" s="61">
        <f ca="1">IFERROR(INDEX(current_projections!$A:$AEK,MATCH(Calculations_forecast!$B17,current_projections!$A:$A,0),MATCH(Calculations_forecast!BI$9,current_projections!$2:$2,0)),"n/a")</f>
        <v>71.3</v>
      </c>
      <c r="BJ17" s="61">
        <f ca="1">IFERROR(INDEX(current_projections!$A:$AEK,MATCH(Calculations_forecast!$B17,current_projections!$A:$A,0),MATCH(Calculations_forecast!BJ$9,current_projections!$2:$2,0)),"n/a")</f>
        <v>72.099999999999994</v>
      </c>
      <c r="BK17" s="61">
        <f ca="1">IFERROR(INDEX(current_projections!$A:$AEK,MATCH(Calculations_forecast!$B17,current_projections!$A:$A,0),MATCH(Calculations_forecast!BK$9,current_projections!$2:$2,0)),"n/a")</f>
        <v>77.7</v>
      </c>
      <c r="BL17" s="61">
        <f ca="1">IFERROR(INDEX(current_projections!$A:$AEK,MATCH(Calculations_forecast!$B17,current_projections!$A:$A,0),MATCH(Calculations_forecast!BL$9,current_projections!$2:$2,0)),"n/a")</f>
        <v>76</v>
      </c>
      <c r="BM17" s="61">
        <f ca="1">IFERROR(INDEX(current_projections!$A:$AEK,MATCH(Calculations_forecast!$B17,current_projections!$A:$A,0),MATCH(Calculations_forecast!BM$9,current_projections!$2:$2,0)),"n/a")</f>
        <v>81.7</v>
      </c>
      <c r="BN17" s="61">
        <f ca="1">IFERROR(INDEX(current_projections!$A:$AEK,MATCH(Calculations_forecast!$B17,current_projections!$A:$A,0),MATCH(Calculations_forecast!BN$9,current_projections!$2:$2,0)),"n/a")</f>
        <v>79.5</v>
      </c>
      <c r="BO17" s="61">
        <f ca="1">IFERROR(INDEX(current_projections!$A:$AEK,MATCH(Calculations_forecast!$B17,current_projections!$A:$A,0),MATCH(Calculations_forecast!BO$9,current_projections!$2:$2,0)),"n/a")</f>
        <v>84.4</v>
      </c>
      <c r="BP17" s="61">
        <f ca="1">IFERROR(INDEX(current_projections!$A:$AEK,MATCH(Calculations_forecast!$B17,current_projections!$A:$A,0),MATCH(Calculations_forecast!BP$9,current_projections!$2:$2,0)),"n/a")</f>
        <v>85.5</v>
      </c>
      <c r="BQ17" s="61">
        <f ca="1">IFERROR(INDEX(current_projections!$A:$AEK,MATCH(Calculations_forecast!$B17,current_projections!$A:$A,0),MATCH(Calculations_forecast!BQ$9,current_projections!$2:$2,0)),"n/a")</f>
        <v>86.9</v>
      </c>
      <c r="BR17" s="61">
        <f ca="1">IFERROR(INDEX(current_projections!$A:$AEK,MATCH(Calculations_forecast!$B17,current_projections!$A:$A,0),MATCH(Calculations_forecast!BR$9,current_projections!$2:$2,0)),"n/a")</f>
        <v>97.9</v>
      </c>
      <c r="BS17" s="61">
        <f ca="1">IFERROR(INDEX(current_projections!$A:$AEK,MATCH(Calculations_forecast!$B17,current_projections!$A:$A,0),MATCH(Calculations_forecast!BS$9,current_projections!$2:$2,0)),"n/a")</f>
        <v>98.7</v>
      </c>
      <c r="BT17" s="61">
        <f ca="1">IFERROR(INDEX(current_projections!$A:$AEK,MATCH(Calculations_forecast!$B17,current_projections!$A:$A,0),MATCH(Calculations_forecast!BT$9,current_projections!$2:$2,0)),"n/a")</f>
        <v>111.8</v>
      </c>
      <c r="BU17" s="61">
        <f ca="1">IFERROR(INDEX(current_projections!$A:$AEK,MATCH(Calculations_forecast!$B17,current_projections!$A:$A,0),MATCH(Calculations_forecast!BU$9,current_projections!$2:$2,0)),"n/a")</f>
        <v>116.2</v>
      </c>
      <c r="BV17" s="61">
        <f ca="1">IFERROR(INDEX(current_projections!$A:$AEK,MATCH(Calculations_forecast!$B17,current_projections!$A:$A,0),MATCH(Calculations_forecast!BV$9,current_projections!$2:$2,0)),"n/a")</f>
        <v>110.7</v>
      </c>
      <c r="BW17" s="61">
        <f ca="1">IFERROR(INDEX(current_projections!$A:$AEK,MATCH(Calculations_forecast!$B17,current_projections!$A:$A,0),MATCH(Calculations_forecast!BW$9,current_projections!$2:$2,0)),"n/a")</f>
        <v>108</v>
      </c>
      <c r="BX17" s="61">
        <f ca="1">IFERROR(INDEX(current_projections!$A:$AEK,MATCH(Calculations_forecast!$B17,current_projections!$A:$A,0),MATCH(Calculations_forecast!BX$9,current_projections!$2:$2,0)),"n/a")</f>
        <v>115.3</v>
      </c>
      <c r="BY17" s="61">
        <f ca="1">IFERROR(INDEX(current_projections!$A:$AEK,MATCH(Calculations_forecast!$B17,current_projections!$A:$A,0),MATCH(Calculations_forecast!BY$9,current_projections!$2:$2,0)),"n/a")</f>
        <v>125.1</v>
      </c>
      <c r="BZ17" s="61">
        <f ca="1">IFERROR(INDEX(current_projections!$A:$AEK,MATCH(Calculations_forecast!$B17,current_projections!$A:$A,0),MATCH(Calculations_forecast!BZ$9,current_projections!$2:$2,0)),"n/a")</f>
        <v>130.9</v>
      </c>
      <c r="CA17" s="61">
        <f ca="1">IFERROR(INDEX(current_projections!$A:$AEK,MATCH(Calculations_forecast!$B17,current_projections!$A:$A,0),MATCH(Calculations_forecast!CA$9,current_projections!$2:$2,0)),"n/a")</f>
        <v>132.69999999999999</v>
      </c>
      <c r="CB17" s="61">
        <f ca="1">IFERROR(INDEX(current_projections!$A:$AEK,MATCH(Calculations_forecast!$B17,current_projections!$A:$A,0),MATCH(Calculations_forecast!CB$9,current_projections!$2:$2,0)),"n/a")</f>
        <v>118.7</v>
      </c>
      <c r="CC17" s="61">
        <f ca="1">IFERROR(INDEX(current_projections!$A:$AEK,MATCH(Calculations_forecast!$B17,current_projections!$A:$A,0),MATCH(Calculations_forecast!CC$9,current_projections!$2:$2,0)),"n/a")</f>
        <v>114.4</v>
      </c>
      <c r="CD17" s="61">
        <f ca="1">IFERROR(INDEX(current_projections!$A:$AEK,MATCH(Calculations_forecast!$B17,current_projections!$A:$A,0),MATCH(Calculations_forecast!CD$9,current_projections!$2:$2,0)),"n/a")</f>
        <v>113.5</v>
      </c>
      <c r="CE17" s="61">
        <f ca="1">IFERROR(INDEX(current_projections!$A:$AEK,MATCH(Calculations_forecast!$B17,current_projections!$A:$A,0),MATCH(Calculations_forecast!CE$9,current_projections!$2:$2,0)),"n/a")</f>
        <v>112.5</v>
      </c>
      <c r="CF17" s="61">
        <f ca="1">IFERROR(INDEX(current_projections!$A:$AEK,MATCH(Calculations_forecast!$B17,current_projections!$A:$A,0),MATCH(Calculations_forecast!CF$9,current_projections!$2:$2,0)),"n/a")</f>
        <v>116.8</v>
      </c>
      <c r="CG17" s="61">
        <f ca="1">IFERROR(INDEX(current_projections!$A:$AEK,MATCH(Calculations_forecast!$B17,current_projections!$A:$A,0),MATCH(Calculations_forecast!CG$9,current_projections!$2:$2,0)),"n/a")</f>
        <v>119.9</v>
      </c>
      <c r="CH17" s="61">
        <f ca="1">IFERROR(INDEX(current_projections!$A:$AEK,MATCH(Calculations_forecast!$B17,current_projections!$A:$A,0),MATCH(Calculations_forecast!CH$9,current_projections!$2:$2,0)),"n/a")</f>
        <v>118.8</v>
      </c>
      <c r="CI17" s="61">
        <f ca="1">IFERROR(INDEX(current_projections!$A:$AEK,MATCH(Calculations_forecast!$B17,current_projections!$A:$A,0),MATCH(Calculations_forecast!CI$9,current_projections!$2:$2,0)),"n/a")</f>
        <v>115.3</v>
      </c>
      <c r="CJ17" s="61">
        <f ca="1">IFERROR(INDEX(current_projections!$A:$AEK,MATCH(Calculations_forecast!$B17,current_projections!$A:$A,0),MATCH(Calculations_forecast!CJ$9,current_projections!$2:$2,0)),"n/a")</f>
        <v>110.9</v>
      </c>
      <c r="CK17" s="61">
        <f ca="1">IFERROR(INDEX(current_projections!$A:$AEK,MATCH(Calculations_forecast!$B17,current_projections!$A:$A,0),MATCH(Calculations_forecast!CK$9,current_projections!$2:$2,0)),"n/a")</f>
        <v>111.9</v>
      </c>
      <c r="CL17" s="61">
        <f ca="1">IFERROR(INDEX(current_projections!$A:$AEK,MATCH(Calculations_forecast!$B17,current_projections!$A:$A,0),MATCH(Calculations_forecast!CL$9,current_projections!$2:$2,0)),"n/a")</f>
        <v>113.1</v>
      </c>
      <c r="CM17" s="61">
        <f ca="1">IFERROR(INDEX(current_projections!$A:$AEK,MATCH(Calculations_forecast!$B17,current_projections!$A:$A,0),MATCH(Calculations_forecast!CM$9,current_projections!$2:$2,0)),"n/a")</f>
        <v>125</v>
      </c>
      <c r="CN17" s="61">
        <f ca="1">IFERROR(INDEX(current_projections!$A:$AEK,MATCH(Calculations_forecast!$B17,current_projections!$A:$A,0),MATCH(Calculations_forecast!CN$9,current_projections!$2:$2,0)),"n/a")</f>
        <v>126.8</v>
      </c>
      <c r="CO17" s="61">
        <f ca="1">IFERROR(INDEX(current_projections!$A:$AEK,MATCH(Calculations_forecast!$B17,current_projections!$A:$A,0),MATCH(Calculations_forecast!CO$9,current_projections!$2:$2,0)),"n/a")</f>
        <v>122.1</v>
      </c>
      <c r="CP17" s="61">
        <f ca="1">IFERROR(INDEX(current_projections!$A:$AEK,MATCH(Calculations_forecast!$B17,current_projections!$A:$A,0),MATCH(Calculations_forecast!CP$9,current_projections!$2:$2,0)),"n/a")</f>
        <v>131.6</v>
      </c>
      <c r="CQ17" s="61">
        <f ca="1">IFERROR(INDEX(current_projections!$A:$AEK,MATCH(Calculations_forecast!$B17,current_projections!$A:$A,0),MATCH(Calculations_forecast!CQ$9,current_projections!$2:$2,0)),"n/a")</f>
        <v>136.4</v>
      </c>
      <c r="CR17" s="61">
        <f ca="1">IFERROR(INDEX(current_projections!$A:$AEK,MATCH(Calculations_forecast!$B17,current_projections!$A:$A,0),MATCH(Calculations_forecast!CR$9,current_projections!$2:$2,0)),"n/a")</f>
        <v>148.69999999999999</v>
      </c>
      <c r="CS17" s="61">
        <f ca="1">IFERROR(INDEX(current_projections!$A:$AEK,MATCH(Calculations_forecast!$B17,current_projections!$A:$A,0),MATCH(Calculations_forecast!CS$9,current_projections!$2:$2,0)),"n/a")</f>
        <v>140.69999999999999</v>
      </c>
      <c r="CT17" s="61">
        <f ca="1">IFERROR(INDEX(current_projections!$A:$AEK,MATCH(Calculations_forecast!$B17,current_projections!$A:$A,0),MATCH(Calculations_forecast!CT$9,current_projections!$2:$2,0)),"n/a")</f>
        <v>171.9</v>
      </c>
      <c r="CU17" s="61">
        <f ca="1">IFERROR(INDEX(current_projections!$A:$AEK,MATCH(Calculations_forecast!$B17,current_projections!$A:$A,0),MATCH(Calculations_forecast!CU$9,current_projections!$2:$2,0)),"n/a")</f>
        <v>149.5</v>
      </c>
      <c r="CV17" s="61">
        <f ca="1">IFERROR(INDEX(current_projections!$A:$AEK,MATCH(Calculations_forecast!$B17,current_projections!$A:$A,0),MATCH(Calculations_forecast!CV$9,current_projections!$2:$2,0)),"n/a")</f>
        <v>158</v>
      </c>
      <c r="CW17" s="61">
        <f ca="1">IFERROR(INDEX(current_projections!$A:$AEK,MATCH(Calculations_forecast!$B17,current_projections!$A:$A,0),MATCH(Calculations_forecast!CW$9,current_projections!$2:$2,0)),"n/a")</f>
        <v>173.8</v>
      </c>
      <c r="CX17" s="61">
        <f ca="1">IFERROR(INDEX(current_projections!$A:$AEK,MATCH(Calculations_forecast!$B17,current_projections!$A:$A,0),MATCH(Calculations_forecast!CX$9,current_projections!$2:$2,0)),"n/a")</f>
        <v>183.6</v>
      </c>
      <c r="CY17" s="61">
        <f ca="1">IFERROR(INDEX(current_projections!$A:$AEK,MATCH(Calculations_forecast!$B17,current_projections!$A:$A,0),MATCH(Calculations_forecast!CY$9,current_projections!$2:$2,0)),"n/a")</f>
        <v>187.8</v>
      </c>
      <c r="CZ17" s="61">
        <f ca="1">IFERROR(INDEX(current_projections!$A:$AEK,MATCH(Calculations_forecast!$B17,current_projections!$A:$A,0),MATCH(Calculations_forecast!CZ$9,current_projections!$2:$2,0)),"n/a")</f>
        <v>184.4</v>
      </c>
      <c r="DA17" s="61">
        <f ca="1">IFERROR(INDEX(current_projections!$A:$AEK,MATCH(Calculations_forecast!$B17,current_projections!$A:$A,0),MATCH(Calculations_forecast!DA$9,current_projections!$2:$2,0)),"n/a")</f>
        <v>191</v>
      </c>
      <c r="DB17" s="61">
        <f ca="1">IFERROR(INDEX(current_projections!$A:$AEK,MATCH(Calculations_forecast!$B17,current_projections!$A:$A,0),MATCH(Calculations_forecast!DB$9,current_projections!$2:$2,0)),"n/a")</f>
        <v>187.1</v>
      </c>
      <c r="DC17" s="61">
        <f ca="1">IFERROR(INDEX(current_projections!$A:$AEK,MATCH(Calculations_forecast!$B17,current_projections!$A:$A,0),MATCH(Calculations_forecast!DC$9,current_projections!$2:$2,0)),"n/a")</f>
        <v>194.3</v>
      </c>
      <c r="DD17" s="61">
        <f ca="1">IFERROR(INDEX(current_projections!$A:$AEK,MATCH(Calculations_forecast!$B17,current_projections!$A:$A,0),MATCH(Calculations_forecast!DD$9,current_projections!$2:$2,0)),"n/a")</f>
        <v>205.5</v>
      </c>
      <c r="DE17" s="61">
        <f ca="1">IFERROR(INDEX(current_projections!$A:$AEK,MATCH(Calculations_forecast!$B17,current_projections!$A:$A,0),MATCH(Calculations_forecast!DE$9,current_projections!$2:$2,0)),"n/a")</f>
        <v>205.9</v>
      </c>
      <c r="DF17" s="61">
        <f ca="1">IFERROR(INDEX(current_projections!$A:$AEK,MATCH(Calculations_forecast!$B17,current_projections!$A:$A,0),MATCH(Calculations_forecast!DF$9,current_projections!$2:$2,0)),"n/a")</f>
        <v>208.6</v>
      </c>
      <c r="DG17" s="61">
        <f ca="1">IFERROR(INDEX(current_projections!$A:$AEK,MATCH(Calculations_forecast!$B17,current_projections!$A:$A,0),MATCH(Calculations_forecast!DG$9,current_projections!$2:$2,0)),"n/a")</f>
        <v>210</v>
      </c>
      <c r="DH17" s="61">
        <f ca="1">IFERROR(INDEX(current_projections!$A:$AEK,MATCH(Calculations_forecast!$B17,current_projections!$A:$A,0),MATCH(Calculations_forecast!DH$9,current_projections!$2:$2,0)),"n/a")</f>
        <v>214</v>
      </c>
      <c r="DI17" s="61">
        <f ca="1">IFERROR(INDEX(current_projections!$A:$AEK,MATCH(Calculations_forecast!$B17,current_projections!$A:$A,0),MATCH(Calculations_forecast!DI$9,current_projections!$2:$2,0)),"n/a")</f>
        <v>226</v>
      </c>
      <c r="DJ17" s="61">
        <f ca="1">IFERROR(INDEX(current_projections!$A:$AEK,MATCH(Calculations_forecast!$B17,current_projections!$A:$A,0),MATCH(Calculations_forecast!DJ$9,current_projections!$2:$2,0)),"n/a")</f>
        <v>215.9</v>
      </c>
      <c r="DK17" s="61">
        <f ca="1">IFERROR(INDEX(current_projections!$A:$AEK,MATCH(Calculations_forecast!$B17,current_projections!$A:$A,0),MATCH(Calculations_forecast!DK$9,current_projections!$2:$2,0)),"n/a")</f>
        <v>213.5</v>
      </c>
      <c r="DL17" s="61">
        <f ca="1">IFERROR(INDEX(current_projections!$A:$AEK,MATCH(Calculations_forecast!$B17,current_projections!$A:$A,0),MATCH(Calculations_forecast!DL$9,current_projections!$2:$2,0)),"n/a")</f>
        <v>209.9</v>
      </c>
      <c r="DM17" s="61">
        <f ca="1">IFERROR(INDEX(current_projections!$A:$AEK,MATCH(Calculations_forecast!$B17,current_projections!$A:$A,0),MATCH(Calculations_forecast!DM$9,current_projections!$2:$2,0)),"n/a")</f>
        <v>215.8</v>
      </c>
      <c r="DN17" s="61">
        <f ca="1">IFERROR(INDEX(current_projections!$A:$AEK,MATCH(Calculations_forecast!$B17,current_projections!$A:$A,0),MATCH(Calculations_forecast!DN$9,current_projections!$2:$2,0)),"n/a")</f>
        <v>211.3</v>
      </c>
      <c r="DO17" s="61">
        <f ca="1">IFERROR(INDEX(current_projections!$A:$AEK,MATCH(Calculations_forecast!$B17,current_projections!$A:$A,0),MATCH(Calculations_forecast!DO$9,current_projections!$2:$2,0)),"n/a")</f>
        <v>222.3</v>
      </c>
      <c r="DP17" s="61">
        <f ca="1">IFERROR(INDEX(current_projections!$A:$AEK,MATCH(Calculations_forecast!$B17,current_projections!$A:$A,0),MATCH(Calculations_forecast!DP$9,current_projections!$2:$2,0)),"n/a")</f>
        <v>219.9</v>
      </c>
      <c r="DQ17" s="61">
        <f ca="1">IFERROR(INDEX(current_projections!$A:$AEK,MATCH(Calculations_forecast!$B17,current_projections!$A:$A,0),MATCH(Calculations_forecast!DQ$9,current_projections!$2:$2,0)),"n/a")</f>
        <v>223.3</v>
      </c>
      <c r="DR17" s="61">
        <f ca="1">IFERROR(INDEX(current_projections!$A:$AEK,MATCH(Calculations_forecast!$B17,current_projections!$A:$A,0),MATCH(Calculations_forecast!DR$9,current_projections!$2:$2,0)),"n/a")</f>
        <v>228</v>
      </c>
      <c r="DS17" s="61">
        <f ca="1">IFERROR(INDEX(current_projections!$A:$AEK,MATCH(Calculations_forecast!$B17,current_projections!$A:$A,0),MATCH(Calculations_forecast!DS$9,current_projections!$2:$2,0)),"n/a")</f>
        <v>239.4</v>
      </c>
      <c r="DT17" s="61">
        <f ca="1">IFERROR(INDEX(current_projections!$A:$AEK,MATCH(Calculations_forecast!$B17,current_projections!$A:$A,0),MATCH(Calculations_forecast!DT$9,current_projections!$2:$2,0)),"n/a")</f>
        <v>237.6</v>
      </c>
      <c r="DU17" s="61">
        <f ca="1">IFERROR(INDEX(current_projections!$A:$AEK,MATCH(Calculations_forecast!$B17,current_projections!$A:$A,0),MATCH(Calculations_forecast!DU$9,current_projections!$2:$2,0)),"n/a")</f>
        <v>219</v>
      </c>
      <c r="DV17" s="61">
        <f ca="1">IFERROR(INDEX(current_projections!$A:$AEK,MATCH(Calculations_forecast!$B17,current_projections!$A:$A,0),MATCH(Calculations_forecast!DV$9,current_projections!$2:$2,0)),"n/a")</f>
        <v>221.3</v>
      </c>
      <c r="DW17" s="61">
        <f ca="1">IFERROR(INDEX(current_projections!$A:$AEK,MATCH(Calculations_forecast!$B17,current_projections!$A:$A,0),MATCH(Calculations_forecast!DW$9,current_projections!$2:$2,0)),"n/a")</f>
        <v>185.1</v>
      </c>
      <c r="DX17" s="61">
        <f ca="1">IFERROR(INDEX(current_projections!$A:$AEK,MATCH(Calculations_forecast!$B17,current_projections!$A:$A,0),MATCH(Calculations_forecast!DX$9,current_projections!$2:$2,0)),"n/a")</f>
        <v>179</v>
      </c>
      <c r="DY17" s="61">
        <f ca="1">IFERROR(INDEX(current_projections!$A:$AEK,MATCH(Calculations_forecast!$B17,current_projections!$A:$A,0),MATCH(Calculations_forecast!DY$9,current_projections!$2:$2,0)),"n/a")</f>
        <v>159.30000000000001</v>
      </c>
      <c r="DZ17" s="61">
        <f ca="1">IFERROR(INDEX(current_projections!$A:$AEK,MATCH(Calculations_forecast!$B17,current_projections!$A:$A,0),MATCH(Calculations_forecast!DZ$9,current_projections!$2:$2,0)),"n/a")</f>
        <v>142.4</v>
      </c>
      <c r="EA17" s="61">
        <f ca="1">IFERROR(INDEX(current_projections!$A:$AEK,MATCH(Calculations_forecast!$B17,current_projections!$A:$A,0),MATCH(Calculations_forecast!EA$9,current_projections!$2:$2,0)),"n/a")</f>
        <v>143.80000000000001</v>
      </c>
      <c r="EB17" s="61">
        <f ca="1">IFERROR(INDEX(current_projections!$A:$AEK,MATCH(Calculations_forecast!$B17,current_projections!$A:$A,0),MATCH(Calculations_forecast!EB$9,current_projections!$2:$2,0)),"n/a")</f>
        <v>150</v>
      </c>
      <c r="EC17" s="61">
        <f ca="1">IFERROR(INDEX(current_projections!$A:$AEK,MATCH(Calculations_forecast!$B17,current_projections!$A:$A,0),MATCH(Calculations_forecast!EC$9,current_projections!$2:$2,0)),"n/a")</f>
        <v>158</v>
      </c>
      <c r="ED17" s="61">
        <f ca="1">IFERROR(INDEX(current_projections!$A:$AEK,MATCH(Calculations_forecast!$B17,current_projections!$A:$A,0),MATCH(Calculations_forecast!ED$9,current_projections!$2:$2,0)),"n/a")</f>
        <v>175.5</v>
      </c>
      <c r="EE17" s="61">
        <f ca="1">IFERROR(INDEX(current_projections!$A:$AEK,MATCH(Calculations_forecast!$B17,current_projections!$A:$A,0),MATCH(Calculations_forecast!EE$9,current_projections!$2:$2,0)),"n/a")</f>
        <v>196.1</v>
      </c>
      <c r="EF17" s="61">
        <f ca="1">IFERROR(INDEX(current_projections!$A:$AEK,MATCH(Calculations_forecast!$B17,current_projections!$A:$A,0),MATCH(Calculations_forecast!EF$9,current_projections!$2:$2,0)),"n/a")</f>
        <v>192.6</v>
      </c>
      <c r="EG17" s="61">
        <f ca="1">IFERROR(INDEX(current_projections!$A:$AEK,MATCH(Calculations_forecast!$B17,current_projections!$A:$A,0),MATCH(Calculations_forecast!EG$9,current_projections!$2:$2,0)),"n/a")</f>
        <v>213.9</v>
      </c>
      <c r="EH17" s="61">
        <f ca="1">IFERROR(INDEX(current_projections!$A:$AEK,MATCH(Calculations_forecast!$B17,current_projections!$A:$A,0),MATCH(Calculations_forecast!EH$9,current_projections!$2:$2,0)),"n/a")</f>
        <v>236.6</v>
      </c>
      <c r="EI17" s="61">
        <f ca="1">IFERROR(INDEX(current_projections!$A:$AEK,MATCH(Calculations_forecast!$B17,current_projections!$A:$A,0),MATCH(Calculations_forecast!EI$9,current_projections!$2:$2,0)),"n/a")</f>
        <v>247</v>
      </c>
      <c r="EJ17" s="61">
        <f ca="1">IFERROR(INDEX(current_projections!$A:$AEK,MATCH(Calculations_forecast!$B17,current_projections!$A:$A,0),MATCH(Calculations_forecast!EJ$9,current_projections!$2:$2,0)),"n/a")</f>
        <v>266.8</v>
      </c>
      <c r="EK17" s="61">
        <f ca="1">IFERROR(INDEX(current_projections!$A:$AEK,MATCH(Calculations_forecast!$B17,current_projections!$A:$A,0),MATCH(Calculations_forecast!EK$9,current_projections!$2:$2,0)),"n/a")</f>
        <v>288.3</v>
      </c>
      <c r="EL17" s="61">
        <f ca="1">IFERROR(INDEX(current_projections!$A:$AEK,MATCH(Calculations_forecast!$B17,current_projections!$A:$A,0),MATCH(Calculations_forecast!EL$9,current_projections!$2:$2,0)),"n/a")</f>
        <v>293.60000000000002</v>
      </c>
      <c r="EM17" s="61">
        <f ca="1">IFERROR(INDEX(current_projections!$A:$AEK,MATCH(Calculations_forecast!$B17,current_projections!$A:$A,0),MATCH(Calculations_forecast!EM$9,current_projections!$2:$2,0)),"n/a")</f>
        <v>370.6</v>
      </c>
      <c r="EN17" s="61">
        <f ca="1">IFERROR(INDEX(current_projections!$A:$AEK,MATCH(Calculations_forecast!$B17,current_projections!$A:$A,0),MATCH(Calculations_forecast!EN$9,current_projections!$2:$2,0)),"n/a")</f>
        <v>359</v>
      </c>
      <c r="EO17" s="61">
        <f ca="1">IFERROR(INDEX(current_projections!$A:$AEK,MATCH(Calculations_forecast!$B17,current_projections!$A:$A,0),MATCH(Calculations_forecast!EO$9,current_projections!$2:$2,0)),"n/a")</f>
        <v>365.2</v>
      </c>
      <c r="EP17" s="61">
        <f ca="1">IFERROR(INDEX(current_projections!$A:$AEK,MATCH(Calculations_forecast!$B17,current_projections!$A:$A,0),MATCH(Calculations_forecast!EP$9,current_projections!$2:$2,0)),"n/a")</f>
        <v>402.9</v>
      </c>
      <c r="EQ17" s="61">
        <f ca="1">IFERROR(INDEX(current_projections!$A:$AEK,MATCH(Calculations_forecast!$B17,current_projections!$A:$A,0),MATCH(Calculations_forecast!EQ$9,current_projections!$2:$2,0)),"n/a")</f>
        <v>416.9</v>
      </c>
      <c r="ER17" s="61">
        <f ca="1">IFERROR(INDEX(current_projections!$A:$AEK,MATCH(Calculations_forecast!$B17,current_projections!$A:$A,0),MATCH(Calculations_forecast!ER$9,current_projections!$2:$2,0)),"n/a")</f>
        <v>427.6</v>
      </c>
      <c r="ES17" s="61">
        <f ca="1">IFERROR(INDEX(current_projections!$A:$AEK,MATCH(Calculations_forecast!$B17,current_projections!$A:$A,0),MATCH(Calculations_forecast!ES$9,current_projections!$2:$2,0)),"n/a")</f>
        <v>446.6</v>
      </c>
      <c r="ET17" s="61">
        <f ca="1">IFERROR(INDEX(current_projections!$A:$AEK,MATCH(Calculations_forecast!$B17,current_projections!$A:$A,0),MATCH(Calculations_forecast!ET$9,current_projections!$2:$2,0)),"n/a")</f>
        <v>409.8</v>
      </c>
      <c r="EU17" s="61">
        <f ca="1">IFERROR(INDEX(current_projections!$A:$AEK,MATCH(Calculations_forecast!$B17,current_projections!$A:$A,0),MATCH(Calculations_forecast!EU$9,current_projections!$2:$2,0)),"n/a")</f>
        <v>413.6</v>
      </c>
      <c r="EV17" s="61">
        <f ca="1">IFERROR(INDEX(current_projections!$A:$AEK,MATCH(Calculations_forecast!$B17,current_projections!$A:$A,0),MATCH(Calculations_forecast!EV$9,current_projections!$2:$2,0)),"n/a")</f>
        <v>407.2</v>
      </c>
      <c r="EW17" s="61">
        <f ca="1">IFERROR(INDEX(current_projections!$A:$AEK,MATCH(Calculations_forecast!$B17,current_projections!$A:$A,0),MATCH(Calculations_forecast!EW$9,current_projections!$2:$2,0)),"n/a")</f>
        <v>370.9</v>
      </c>
      <c r="EX17" s="61">
        <f ca="1">IFERROR(INDEX(current_projections!$A:$AEK,MATCH(Calculations_forecast!$B17,current_projections!$A:$A,0),MATCH(Calculations_forecast!EX$9,current_projections!$2:$2,0)),"n/a")</f>
        <v>352.7</v>
      </c>
      <c r="EY17" s="61">
        <f ca="1">IFERROR(INDEX(current_projections!$A:$AEK,MATCH(Calculations_forecast!$B17,current_projections!$A:$A,0),MATCH(Calculations_forecast!EY$9,current_projections!$2:$2,0)),"n/a")</f>
        <v>291.89999999999998</v>
      </c>
      <c r="EZ17" s="61">
        <f ca="1">IFERROR(INDEX(current_projections!$A:$AEK,MATCH(Calculations_forecast!$B17,current_projections!$A:$A,0),MATCH(Calculations_forecast!EZ$9,current_projections!$2:$2,0)),"n/a")</f>
        <v>278.7</v>
      </c>
      <c r="FA17" s="61">
        <f ca="1">IFERROR(INDEX(current_projections!$A:$AEK,MATCH(Calculations_forecast!$B17,current_projections!$A:$A,0),MATCH(Calculations_forecast!FA$9,current_projections!$2:$2,0)),"n/a")</f>
        <v>264.39999999999998</v>
      </c>
      <c r="FB17" s="61">
        <f ca="1">IFERROR(INDEX(current_projections!$A:$AEK,MATCH(Calculations_forecast!$B17,current_projections!$A:$A,0),MATCH(Calculations_forecast!FB$9,current_projections!$2:$2,0)),"n/a")</f>
        <v>162.6</v>
      </c>
      <c r="FC17" s="61">
        <f ca="1">IFERROR(INDEX(current_projections!$A:$AEK,MATCH(Calculations_forecast!$B17,current_projections!$A:$A,0),MATCH(Calculations_forecast!FC$9,current_projections!$2:$2,0)),"n/a")</f>
        <v>166.5</v>
      </c>
      <c r="FD17" s="61">
        <f ca="1">IFERROR(INDEX(current_projections!$A:$AEK,MATCH(Calculations_forecast!$B17,current_projections!$A:$A,0),MATCH(Calculations_forecast!FD$9,current_projections!$2:$2,0)),"n/a")</f>
        <v>188.6</v>
      </c>
      <c r="FE17" s="61">
        <f ca="1">IFERROR(INDEX(current_projections!$A:$AEK,MATCH(Calculations_forecast!$B17,current_projections!$A:$A,0),MATCH(Calculations_forecast!FE$9,current_projections!$2:$2,0)),"n/a")</f>
        <v>200.7</v>
      </c>
      <c r="FF17" s="61">
        <f ca="1">IFERROR(INDEX(current_projections!$A:$AEK,MATCH(Calculations_forecast!$B17,current_projections!$A:$A,0),MATCH(Calculations_forecast!FF$9,current_projections!$2:$2,0)),"n/a")</f>
        <v>234.2</v>
      </c>
      <c r="FG17" s="61">
        <f ca="1">IFERROR(INDEX(current_projections!$A:$AEK,MATCH(Calculations_forecast!$B17,current_projections!$A:$A,0),MATCH(Calculations_forecast!FG$9,current_projections!$2:$2,0)),"n/a")</f>
        <v>249.8</v>
      </c>
      <c r="FH17" s="61">
        <f ca="1">IFERROR(INDEX(current_projections!$A:$AEK,MATCH(Calculations_forecast!$B17,current_projections!$A:$A,0),MATCH(Calculations_forecast!FH$9,current_projections!$2:$2,0)),"n/a")</f>
        <v>255.6</v>
      </c>
      <c r="FI17" s="61">
        <f ca="1">IFERROR(INDEX(current_projections!$A:$AEK,MATCH(Calculations_forecast!$B17,current_projections!$A:$A,0),MATCH(Calculations_forecast!FI$9,current_projections!$2:$2,0)),"n/a")</f>
        <v>272.60000000000002</v>
      </c>
      <c r="FJ17" s="61">
        <f ca="1">IFERROR(INDEX(current_projections!$A:$AEK,MATCH(Calculations_forecast!$B17,current_projections!$A:$A,0),MATCH(Calculations_forecast!FJ$9,current_projections!$2:$2,0)),"n/a")</f>
        <v>284</v>
      </c>
      <c r="FK17" s="61">
        <f ca="1">IFERROR(INDEX(current_projections!$A:$AEK,MATCH(Calculations_forecast!$B17,current_projections!$A:$A,0),MATCH(Calculations_forecast!FK$9,current_projections!$2:$2,0)),"n/a")</f>
        <v>277.3</v>
      </c>
      <c r="FL17" s="61">
        <f ca="1">IFERROR(INDEX(current_projections!$A:$AEK,MATCH(Calculations_forecast!$B17,current_projections!$A:$A,0),MATCH(Calculations_forecast!FL$9,current_projections!$2:$2,0)),"n/a")</f>
        <v>276.89999999999998</v>
      </c>
      <c r="FM17" s="61">
        <f ca="1">IFERROR(INDEX(current_projections!$A:$AEK,MATCH(Calculations_forecast!$B17,current_projections!$A:$A,0),MATCH(Calculations_forecast!FM$9,current_projections!$2:$2,0)),"n/a")</f>
        <v>248.2</v>
      </c>
      <c r="FN17" s="61">
        <f ca="1">IFERROR(INDEX(current_projections!$A:$AEK,MATCH(Calculations_forecast!$B17,current_projections!$A:$A,0),MATCH(Calculations_forecast!FN$9,current_projections!$2:$2,0)),"n/a")</f>
        <v>287</v>
      </c>
      <c r="FO17" s="61">
        <f ca="1">IFERROR(INDEX(current_projections!$A:$AEK,MATCH(Calculations_forecast!$B17,current_projections!$A:$A,0),MATCH(Calculations_forecast!FO$9,current_projections!$2:$2,0)),"n/a")</f>
        <v>310.7</v>
      </c>
      <c r="FP17" s="61">
        <f ca="1">IFERROR(INDEX(current_projections!$A:$AEK,MATCH(Calculations_forecast!$B17,current_projections!$A:$A,0),MATCH(Calculations_forecast!FP$9,current_projections!$2:$2,0)),"n/a")</f>
        <v>325</v>
      </c>
      <c r="FQ17" s="61">
        <f ca="1">IFERROR(INDEX(current_projections!$A:$AEK,MATCH(Calculations_forecast!$B17,current_projections!$A:$A,0),MATCH(Calculations_forecast!FQ$9,current_projections!$2:$2,0)),"n/a")</f>
        <v>332.9</v>
      </c>
      <c r="FR17" s="61">
        <f ca="1">IFERROR(INDEX(current_projections!$A:$AEK,MATCH(Calculations_forecast!$B17,current_projections!$A:$A,0),MATCH(Calculations_forecast!FR$9,current_projections!$2:$2,0)),"n/a")</f>
        <v>332.8</v>
      </c>
      <c r="FS17" s="61">
        <f ca="1">IFERROR(INDEX(current_projections!$A:$AEK,MATCH(Calculations_forecast!$B17,current_projections!$A:$A,0),MATCH(Calculations_forecast!FS$9,current_projections!$2:$2,0)),"n/a")</f>
        <v>350.8</v>
      </c>
      <c r="FT17" s="61">
        <f ca="1">IFERROR(INDEX(current_projections!$A:$AEK,MATCH(Calculations_forecast!$B17,current_projections!$A:$A,0),MATCH(Calculations_forecast!FT$9,current_projections!$2:$2,0)),"n/a")</f>
        <v>347.3</v>
      </c>
      <c r="FU17" s="61">
        <f ca="1">IFERROR(INDEX(current_projections!$A:$AEK,MATCH(Calculations_forecast!$B17,current_projections!$A:$A,0),MATCH(Calculations_forecast!FU$9,current_projections!$2:$2,0)),"n/a")</f>
        <v>354.3</v>
      </c>
      <c r="FV17" s="61">
        <f ca="1">IFERROR(INDEX(current_projections!$A:$AEK,MATCH(Calculations_forecast!$B17,current_projections!$A:$A,0),MATCH(Calculations_forecast!FV$9,current_projections!$2:$2,0)),"n/a")</f>
        <v>356.9</v>
      </c>
      <c r="FW17" s="61">
        <f ca="1">IFERROR(INDEX(current_projections!$A:$AEK,MATCH(Calculations_forecast!$B17,current_projections!$A:$A,0),MATCH(Calculations_forecast!FW$9,current_projections!$2:$2,0)),"n/a")</f>
        <v>394.7</v>
      </c>
      <c r="FX17" s="61">
        <f ca="1">IFERROR(INDEX(current_projections!$A:$AEK,MATCH(Calculations_forecast!$B17,current_projections!$A:$A,0),MATCH(Calculations_forecast!FX$9,current_projections!$2:$2,0)),"n/a")</f>
        <v>415.1</v>
      </c>
      <c r="FY17" s="61">
        <f ca="1">IFERROR(INDEX(current_projections!$A:$AEK,MATCH(Calculations_forecast!$B17,current_projections!$A:$A,0),MATCH(Calculations_forecast!FY$9,current_projections!$2:$2,0)),"n/a")</f>
        <v>385.6</v>
      </c>
      <c r="FZ17" s="61">
        <f ca="1">IFERROR(INDEX(current_projections!$A:$AEK,MATCH(Calculations_forecast!$B17,current_projections!$A:$A,0),MATCH(Calculations_forecast!FZ$9,current_projections!$2:$2,0)),"n/a")</f>
        <v>389.5</v>
      </c>
      <c r="GA17" s="61">
        <f ca="1">IFERROR(INDEX(current_projections!$A:$AEK,MATCH(Calculations_forecast!$B17,current_projections!$A:$A,0),MATCH(Calculations_forecast!GA$9,current_projections!$2:$2,0)),"n/a")</f>
        <v>406.6</v>
      </c>
      <c r="GB17" s="61">
        <f ca="1">IFERROR(INDEX(current_projections!$A:$AEK,MATCH(Calculations_forecast!$B17,current_projections!$A:$A,0),MATCH(Calculations_forecast!GB$9,current_projections!$2:$2,0)),"n/a")</f>
        <v>410.6</v>
      </c>
      <c r="GC17" s="61">
        <f ca="1">IFERROR(INDEX(current_projections!$A:$AEK,MATCH(Calculations_forecast!$B17,current_projections!$A:$A,0),MATCH(Calculations_forecast!GC$9,current_projections!$2:$2,0)),"n/a")</f>
        <v>379.8</v>
      </c>
      <c r="GD17" s="61">
        <f ca="1">IFERROR(INDEX(current_projections!$A:$AEK,MATCH(Calculations_forecast!$B17,current_projections!$A:$A,0),MATCH(Calculations_forecast!GD$9,current_projections!$2:$2,0)),"n/a")</f>
        <v>346.5</v>
      </c>
      <c r="GE17" s="61">
        <f ca="1">IFERROR(INDEX(current_projections!$A:$AEK,MATCH(Calculations_forecast!$B17,current_projections!$A:$A,0),MATCH(Calculations_forecast!GE$9,current_projections!$2:$2,0)),"n/a")</f>
        <v>373.4</v>
      </c>
      <c r="GF17" s="61">
        <f ca="1">IFERROR(INDEX(current_projections!$A:$AEK,MATCH(Calculations_forecast!$B17,current_projections!$A:$A,0),MATCH(Calculations_forecast!GF$9,current_projections!$2:$2,0)),"n/a")</f>
        <v>373.9</v>
      </c>
      <c r="GG17" s="61">
        <f ca="1">IFERROR(INDEX(current_projections!$A:$AEK,MATCH(Calculations_forecast!$B17,current_projections!$A:$A,0),MATCH(Calculations_forecast!GG$9,current_projections!$2:$2,0)),"n/a")</f>
        <v>400.5</v>
      </c>
      <c r="GH17" s="61">
        <f ca="1">IFERROR(INDEX(current_projections!$A:$AEK,MATCH(Calculations_forecast!$B17,current_projections!$A:$A,0),MATCH(Calculations_forecast!GH$9,current_projections!$2:$2,0)),"n/a")</f>
        <v>376.1</v>
      </c>
      <c r="GI17" s="61">
        <f ca="1">IFERROR(INDEX(current_projections!$A:$AEK,MATCH(Calculations_forecast!$B17,current_projections!$A:$A,0),MATCH(Calculations_forecast!GI$9,current_projections!$2:$2,0)),"n/a")</f>
        <v>336.2</v>
      </c>
      <c r="GJ17" s="61">
        <f ca="1">IFERROR(INDEX(current_projections!$A:$AEK,MATCH(Calculations_forecast!$B17,current_projections!$A:$A,0),MATCH(Calculations_forecast!GJ$9,current_projections!$2:$2,0)),"n/a")</f>
        <v>343.7</v>
      </c>
      <c r="GK17" s="61">
        <f ca="1">IFERROR(INDEX(current_projections!$A:$AEK,MATCH(Calculations_forecast!$B17,current_projections!$A:$A,0),MATCH(Calculations_forecast!GK$9,current_projections!$2:$2,0)),"n/a")</f>
        <v>349.9</v>
      </c>
      <c r="GL17" s="61">
        <f ca="1">IFERROR(INDEX(current_projections!$A:$AEK,MATCH(Calculations_forecast!$B17,current_projections!$A:$A,0),MATCH(Calculations_forecast!GL$9,current_projections!$2:$2,0)),"n/a")</f>
        <v>320.39999999999998</v>
      </c>
      <c r="GM17" s="61">
        <f ca="1">IFERROR(INDEX(current_projections!$A:$AEK,MATCH(Calculations_forecast!$B17,current_projections!$A:$A,0),MATCH(Calculations_forecast!GM$9,current_projections!$2:$2,0)),"n/a")</f>
        <v>198.7</v>
      </c>
      <c r="GN17" s="61">
        <f ca="1">IFERROR(INDEX(current_projections!$A:$AEK,MATCH(Calculations_forecast!$B17,current_projections!$A:$A,0),MATCH(Calculations_forecast!GN$9,current_projections!$2:$2,0)),"n/a")</f>
        <v>221.6</v>
      </c>
      <c r="GO17" s="61">
        <f ca="1">IFERROR(INDEX(current_projections!$A:$AEK,MATCH(Calculations_forecast!$B17,current_projections!$A:$A,0),MATCH(Calculations_forecast!GO$9,current_projections!$2:$2,0)),"n/a")</f>
        <v>221.6</v>
      </c>
      <c r="GP17" s="61">
        <f ca="1">IFERROR(INDEX(current_projections!$A:$AEK,MATCH(Calculations_forecast!$B17,current_projections!$A:$A,0),MATCH(Calculations_forecast!GP$9,current_projections!$2:$2,0)),"n/a")</f>
        <v>211.52528862954844</v>
      </c>
      <c r="GQ17" s="61">
        <f ca="1">IFERROR(INDEX(current_projections!$A:$AEK,MATCH(Calculations_forecast!$B17,current_projections!$A:$A,0),MATCH(Calculations_forecast!GQ$9,current_projections!$2:$2,0)),"n/a")</f>
        <v>228.15892152246337</v>
      </c>
      <c r="GR17" s="61">
        <f ca="1">IFERROR(INDEX(current_projections!$A:$AEK,MATCH(Calculations_forecast!$B17,current_projections!$A:$A,0),MATCH(Calculations_forecast!GR$9,current_projections!$2:$2,0)),"n/a")</f>
        <v>246.10056701760109</v>
      </c>
      <c r="GS17" s="61">
        <f ca="1">IFERROR(INDEX(current_projections!$A:$AEK,MATCH(Calculations_forecast!$B17,current_projections!$A:$A,0),MATCH(Calculations_forecast!GS$9,current_projections!$2:$2,0)),"n/a")</f>
        <v>265.45308279966514</v>
      </c>
      <c r="GT17" s="61">
        <f ca="1">IFERROR(INDEX(current_projections!$A:$AEK,MATCH(Calculations_forecast!$B17,current_projections!$A:$A,0),MATCH(Calculations_forecast!GT$9,current_projections!$2:$2,0)),"n/a")</f>
        <v>286.32741493361209</v>
      </c>
      <c r="GU17" s="61">
        <f ca="1">IFERROR(INDEX(current_projections!$A:$AEK,MATCH(Calculations_forecast!$B17,current_projections!$A:$A,0),MATCH(Calculations_forecast!GU$9,current_projections!$2:$2,0)),"n/a")</f>
        <v>297.65285127666101</v>
      </c>
      <c r="GV17" s="61">
        <f ca="1">IFERROR(INDEX(current_projections!$A:$AEK,MATCH(Calculations_forecast!$B17,current_projections!$A:$A,0),MATCH(Calculations_forecast!GV$9,current_projections!$2:$2,0)),"n/a")</f>
        <v>309.42625558110893</v>
      </c>
      <c r="GW17" s="61">
        <f ca="1">IFERROR(INDEX(current_projections!$A:$AEK,MATCH(Calculations_forecast!$B17,current_projections!$A:$A,0),MATCH(Calculations_forecast!GW$9,current_projections!$2:$2,0)),"n/a")</f>
        <v>321.66534683705578</v>
      </c>
      <c r="GX17" s="61">
        <f ca="1">IFERROR(INDEX(current_projections!$A:$AEK,MATCH(Calculations_forecast!$B17,current_projections!$A:$A,0),MATCH(Calculations_forecast!GX$9,current_projections!$2:$2,0)),"n/a")</f>
        <v>334.38854489412097</v>
      </c>
      <c r="GY17" s="61">
        <f ca="1">IFERROR(INDEX(current_projections!$A:$AEK,MATCH(Calculations_forecast!$B17,current_projections!$A:$A,0),MATCH(Calculations_forecast!GY$9,current_projections!$2:$2,0)),"n/a")</f>
        <v>338.51609964565392</v>
      </c>
      <c r="GZ17" s="61">
        <f ca="1">IFERROR(INDEX(current_projections!$A:$AEK,MATCH(Calculations_forecast!$B17,current_projections!$A:$A,0),MATCH(Calculations_forecast!GZ$9,current_projections!$2:$2,0)),"n/a")</f>
        <v>342.69460323645495</v>
      </c>
      <c r="HA17" s="61">
        <f ca="1">IFERROR(INDEX(current_projections!$A:$AEK,MATCH(Calculations_forecast!$B17,current_projections!$A:$A,0),MATCH(Calculations_forecast!HA$9,current_projections!$2:$2,0)),"n/a")</f>
        <v>346.92468455805408</v>
      </c>
      <c r="HB17" s="61">
        <f ca="1">IFERROR(INDEX(current_projections!$A:$AEK,MATCH(Calculations_forecast!$B17,current_projections!$A:$A,0),MATCH(Calculations_forecast!HB$9,current_projections!$2:$2,0)),"n/a")</f>
        <v>351.20698026475981</v>
      </c>
      <c r="HC17" s="61">
        <f ca="1">IFERROR(INDEX(current_projections!$A:$AEK,MATCH(Calculations_forecast!$B17,current_projections!$A:$A,0),MATCH(Calculations_forecast!HC$9,current_projections!$2:$2,0)),"n/a")</f>
        <v>357.01335876383445</v>
      </c>
      <c r="HD17" s="61">
        <f ca="1">IFERROR(INDEX(current_projections!$A:$AEK,MATCH(Calculations_forecast!$B17,current_projections!$A:$A,0),MATCH(Calculations_forecast!HD$9,current_projections!$2:$2,0)),"n/a")</f>
        <v>362.91573202716205</v>
      </c>
      <c r="HE17" s="61">
        <f ca="1">IFERROR(INDEX(current_projections!$A:$AEK,MATCH(Calculations_forecast!$B17,current_projections!$A:$A,0),MATCH(Calculations_forecast!HE$9,current_projections!$2:$2,0)),"n/a")</f>
        <v>368.91568710160249</v>
      </c>
      <c r="HF17" s="61">
        <f ca="1">IFERROR(INDEX(current_projections!$A:$AEK,MATCH(Calculations_forecast!$B17,current_projections!$A:$A,0),MATCH(Calculations_forecast!HF$9,current_projections!$2:$2,0)),"n/a")</f>
        <v>375.01483727208961</v>
      </c>
      <c r="HG17" s="61">
        <f ca="1">IFERROR(INDEX(current_projections!$A:$AEK,MATCH(Calculations_forecast!$B17,current_projections!$A:$A,0),MATCH(Calculations_forecast!HG$9,current_projections!$2:$2,0)),"n/a")</f>
        <v>383.36456849100159</v>
      </c>
      <c r="HH17" s="61">
        <f ca="1">IFERROR(INDEX(current_projections!$A:$AEK,MATCH(Calculations_forecast!$B17,current_projections!$A:$A,0),MATCH(Calculations_forecast!HH$9,current_projections!$2:$2,0)),"n/a")</f>
        <v>391.90020705143428</v>
      </c>
      <c r="HI17" s="61">
        <f ca="1">IFERROR(INDEX(current_projections!$A:$AEK,MATCH(Calculations_forecast!$B17,current_projections!$A:$A,0),MATCH(Calculations_forecast!HI$9,current_projections!$2:$2,0)),"n/a")</f>
        <v>400.62589219316976</v>
      </c>
      <c r="HJ17" s="61">
        <f ca="1">IFERROR(INDEX(current_projections!$A:$AEK,MATCH(Calculations_forecast!$B17,current_projections!$A:$A,0),MATCH(Calculations_forecast!HJ$9,current_projections!$2:$2,0)),"n/a")</f>
        <v>409.54585531644943</v>
      </c>
      <c r="HK17" s="61">
        <f ca="1">IFERROR(INDEX(current_projections!$A:$AEK,MATCH(Calculations_forecast!$B17,current_projections!$A:$A,0),MATCH(Calculations_forecast!HK$9,current_projections!$2:$2,0)),"n/a")</f>
        <v>417.54822247011964</v>
      </c>
      <c r="HL17" s="61">
        <f ca="1">IFERROR(INDEX(current_projections!$A:$AEK,MATCH(Calculations_forecast!$B17,current_projections!$A:$A,0),MATCH(Calculations_forecast!HL$9,current_projections!$2:$2,0)),"n/a")</f>
        <v>425.70695277392514</v>
      </c>
      <c r="HM17" s="61">
        <f ca="1">IFERROR(INDEX(current_projections!$A:$AEK,MATCH(Calculations_forecast!$B17,current_projections!$A:$A,0),MATCH(Calculations_forecast!HM$9,current_projections!$2:$2,0)),"n/a")</f>
        <v>434.02510150316772</v>
      </c>
      <c r="HN17" s="61">
        <f ca="1">IFERROR(INDEX(current_projections!$A:$AEK,MATCH(Calculations_forecast!$B17,current_projections!$A:$A,0),MATCH(Calculations_forecast!HN$9,current_projections!$2:$2,0)),"n/a")</f>
        <v>442.5057836320434</v>
      </c>
      <c r="HO17" s="61">
        <f ca="1">IFERROR(INDEX(current_projections!$A:$AEK,MATCH(Calculations_forecast!$B17,current_projections!$A:$A,0),MATCH(Calculations_forecast!HO$9,current_projections!$2:$2,0)),"n/a")</f>
        <v>448.74529854710312</v>
      </c>
      <c r="HP17" s="61">
        <f ca="1">IFERROR(INDEX(current_projections!$A:$AEK,MATCH(Calculations_forecast!$B17,current_projections!$A:$A,0),MATCH(Calculations_forecast!HP$9,current_projections!$2:$2,0)),"n/a")</f>
        <v>455.07279320799961</v>
      </c>
      <c r="HQ17" s="61">
        <f ca="1">IFERROR(INDEX(current_projections!$A:$AEK,MATCH(Calculations_forecast!$B17,current_projections!$A:$A,0),MATCH(Calculations_forecast!HQ$9,current_projections!$2:$2,0)),"n/a")</f>
        <v>461.48950816560631</v>
      </c>
      <c r="HR17" s="61">
        <f ca="1">IFERROR(INDEX(current_projections!$A:$AEK,MATCH(Calculations_forecast!$B17,current_projections!$A:$A,0),MATCH(Calculations_forecast!HR$9,current_projections!$2:$2,0)),"n/a")</f>
        <v>467.99670146307795</v>
      </c>
      <c r="HS17" s="61">
        <f ca="1">IFERROR(INDEX(current_projections!$A:$AEK,MATCH(Calculations_forecast!$B17,current_projections!$A:$A,0),MATCH(Calculations_forecast!HS$9,current_projections!$2:$2,0)),"n/a")</f>
        <v>466.77203250678667</v>
      </c>
      <c r="HT17" s="61">
        <f ca="1">IFERROR(INDEX(current_projections!$A:$AEK,MATCH(Calculations_forecast!$B17,current_projections!$A:$A,0),MATCH(Calculations_forecast!HT$9,current_projections!$2:$2,0)),"n/a")</f>
        <v>465.55056830396444</v>
      </c>
      <c r="HU17" s="61">
        <f ca="1">IFERROR(INDEX(current_projections!$A:$AEK,MATCH(Calculations_forecast!$B17,current_projections!$A:$A,0),MATCH(Calculations_forecast!HU$9,current_projections!$2:$2,0)),"n/a")</f>
        <v>464.33230046830835</v>
      </c>
      <c r="HV17" s="61">
        <f ca="1">IFERROR(INDEX(current_projections!$A:$AEK,MATCH(Calculations_forecast!$B17,current_projections!$A:$A,0),MATCH(Calculations_forecast!HV$9,current_projections!$2:$2,0)),"n/a")</f>
        <v>463.11722063546102</v>
      </c>
      <c r="HW17" s="61">
        <f ca="1">IFERROR(INDEX(current_projections!$A:$AEK,MATCH(Calculations_forecast!$B17,current_projections!$A:$A,0),MATCH(Calculations_forecast!HW$9,current_projections!$2:$2,0)),"n/a")</f>
        <v>456.82798372438026</v>
      </c>
      <c r="HX17" s="61">
        <f ca="1">IFERROR(INDEX(current_projections!$A:$AEK,MATCH(Calculations_forecast!$B17,current_projections!$A:$A,0),MATCH(Calculations_forecast!HX$9,current_projections!$2:$2,0)),"n/a")</f>
        <v>450.62415607722068</v>
      </c>
      <c r="HY17" s="61">
        <f ca="1">IFERROR(INDEX(current_projections!$A:$AEK,MATCH(Calculations_forecast!$B17,current_projections!$A:$A,0),MATCH(Calculations_forecast!HY$9,current_projections!$2:$2,0)),"n/a")</f>
        <v>444.50457781680376</v>
      </c>
      <c r="HZ17" s="61">
        <f ca="1">IFERROR(INDEX(current_projections!$A:$AEK,MATCH(Calculations_forecast!$B17,current_projections!$A:$A,0),MATCH(Calculations_forecast!HZ$9,current_projections!$2:$2,0)),"n/a")</f>
        <v>438.46810481734616</v>
      </c>
      <c r="IA17" s="61">
        <f ca="1">IFERROR(INDEX(current_projections!$A:$AEK,MATCH(Calculations_forecast!$B17,current_projections!$A:$A,0),MATCH(Calculations_forecast!IA$9,current_projections!$2:$2,0)),"n/a")</f>
        <v>441.88113286679499</v>
      </c>
      <c r="IB17" s="61">
        <f ca="1">IFERROR(INDEX(current_projections!$A:$AEK,MATCH(Calculations_forecast!$B17,current_projections!$A:$A,0),MATCH(Calculations_forecast!IB$9,current_projections!$2:$2,0)),"n/a")</f>
        <v>445.32072786681181</v>
      </c>
      <c r="IC17" s="61">
        <f ca="1">IFERROR(INDEX(current_projections!$A:$AEK,MATCH(Calculations_forecast!$B17,current_projections!$A:$A,0),MATCH(Calculations_forecast!IC$9,current_projections!$2:$2,0)),"n/a")</f>
        <v>448.78709661407458</v>
      </c>
      <c r="ID17" s="61">
        <f ca="1">IFERROR(INDEX(current_projections!$A:$AEK,MATCH(Calculations_forecast!$B17,current_projections!$A:$A,0),MATCH(Calculations_forecast!ID$9,current_projections!$2:$2,0)),"n/a")</f>
        <v>452.28044751496304</v>
      </c>
      <c r="IW17"/>
      <c r="IX17"/>
      <c r="IY17"/>
    </row>
    <row r="18" spans="1:259">
      <c r="A18" s="7" t="s">
        <v>223</v>
      </c>
      <c r="B18" s="8" t="s">
        <v>224</v>
      </c>
      <c r="C18" s="61">
        <f ca="1">IFERROR(INDEX(current_projections!$A:$AEK,MATCH(Calculations_forecast!$B18,current_projections!$A:$A,0),MATCH(Calculations_forecast!C$9,current_projections!$2:$2,0)),"n/a")</f>
        <v>3.4</v>
      </c>
      <c r="D18" s="61">
        <f ca="1">IFERROR(INDEX(current_projections!$A:$AEK,MATCH(Calculations_forecast!$B18,current_projections!$A:$A,0),MATCH(Calculations_forecast!D$9,current_projections!$2:$2,0)),"n/a")</f>
        <v>3.5</v>
      </c>
      <c r="E18" s="61">
        <f ca="1">IFERROR(INDEX(current_projections!$A:$AEK,MATCH(Calculations_forecast!$B18,current_projections!$A:$A,0),MATCH(Calculations_forecast!E$9,current_projections!$2:$2,0)),"n/a")</f>
        <v>3.6</v>
      </c>
      <c r="F18" s="61">
        <f ca="1">IFERROR(INDEX(current_projections!$A:$AEK,MATCH(Calculations_forecast!$B18,current_projections!$A:$A,0),MATCH(Calculations_forecast!F$9,current_projections!$2:$2,0)),"n/a")</f>
        <v>3.5</v>
      </c>
      <c r="G18" s="61">
        <f ca="1">IFERROR(INDEX(current_projections!$A:$AEK,MATCH(Calculations_forecast!$B18,current_projections!$A:$A,0),MATCH(Calculations_forecast!G$9,current_projections!$2:$2,0)),"n/a")</f>
        <v>3.4</v>
      </c>
      <c r="H18" s="61">
        <f ca="1">IFERROR(INDEX(current_projections!$A:$AEK,MATCH(Calculations_forecast!$B18,current_projections!$A:$A,0),MATCH(Calculations_forecast!H$9,current_projections!$2:$2,0)),"n/a")</f>
        <v>3.3</v>
      </c>
      <c r="I18" s="61">
        <f ca="1">IFERROR(INDEX(current_projections!$A:$AEK,MATCH(Calculations_forecast!$B18,current_projections!$A:$A,0),MATCH(Calculations_forecast!I$9,current_projections!$2:$2,0)),"n/a")</f>
        <v>3.4</v>
      </c>
      <c r="J18" s="61">
        <f ca="1">IFERROR(INDEX(current_projections!$A:$AEK,MATCH(Calculations_forecast!$B18,current_projections!$A:$A,0),MATCH(Calculations_forecast!J$9,current_projections!$2:$2,0)),"n/a")</f>
        <v>3.4</v>
      </c>
      <c r="K18" s="61">
        <f ca="1">IFERROR(INDEX(current_projections!$A:$AEK,MATCH(Calculations_forecast!$B18,current_projections!$A:$A,0),MATCH(Calculations_forecast!K$9,current_projections!$2:$2,0)),"n/a")</f>
        <v>3.2</v>
      </c>
      <c r="L18" s="61">
        <f ca="1">IFERROR(INDEX(current_projections!$A:$AEK,MATCH(Calculations_forecast!$B18,current_projections!$A:$A,0),MATCH(Calculations_forecast!L$9,current_projections!$2:$2,0)),"n/a")</f>
        <v>3.2</v>
      </c>
      <c r="M18" s="61">
        <f ca="1">IFERROR(INDEX(current_projections!$A:$AEK,MATCH(Calculations_forecast!$B18,current_projections!$A:$A,0),MATCH(Calculations_forecast!M$9,current_projections!$2:$2,0)),"n/a")</f>
        <v>3.2</v>
      </c>
      <c r="N18" s="61">
        <f ca="1">IFERROR(INDEX(current_projections!$A:$AEK,MATCH(Calculations_forecast!$B18,current_projections!$A:$A,0),MATCH(Calculations_forecast!N$9,current_projections!$2:$2,0)),"n/a")</f>
        <v>3.3</v>
      </c>
      <c r="O18" s="61">
        <f ca="1">IFERROR(INDEX(current_projections!$A:$AEK,MATCH(Calculations_forecast!$B18,current_projections!$A:$A,0),MATCH(Calculations_forecast!O$9,current_projections!$2:$2,0)),"n/a")</f>
        <v>3.7</v>
      </c>
      <c r="P18" s="61">
        <f ca="1">IFERROR(INDEX(current_projections!$A:$AEK,MATCH(Calculations_forecast!$B18,current_projections!$A:$A,0),MATCH(Calculations_forecast!P$9,current_projections!$2:$2,0)),"n/a")</f>
        <v>4.2</v>
      </c>
      <c r="Q18" s="61">
        <f ca="1">IFERROR(INDEX(current_projections!$A:$AEK,MATCH(Calculations_forecast!$B18,current_projections!$A:$A,0),MATCH(Calculations_forecast!Q$9,current_projections!$2:$2,0)),"n/a")</f>
        <v>4.5999999999999996</v>
      </c>
      <c r="R18" s="61">
        <f ca="1">IFERROR(INDEX(current_projections!$A:$AEK,MATCH(Calculations_forecast!$B18,current_projections!$A:$A,0),MATCH(Calculations_forecast!R$9,current_projections!$2:$2,0)),"n/a")</f>
        <v>4.9000000000000004</v>
      </c>
      <c r="S18" s="61">
        <f ca="1">IFERROR(INDEX(current_projections!$A:$AEK,MATCH(Calculations_forecast!$B18,current_projections!$A:$A,0),MATCH(Calculations_forecast!S$9,current_projections!$2:$2,0)),"n/a")</f>
        <v>5.0999999999999996</v>
      </c>
      <c r="T18" s="61">
        <f ca="1">IFERROR(INDEX(current_projections!$A:$AEK,MATCH(Calculations_forecast!$B18,current_projections!$A:$A,0),MATCH(Calculations_forecast!T$9,current_projections!$2:$2,0)),"n/a")</f>
        <v>5.5</v>
      </c>
      <c r="U18" s="61">
        <f ca="1">IFERROR(INDEX(current_projections!$A:$AEK,MATCH(Calculations_forecast!$B18,current_projections!$A:$A,0),MATCH(Calculations_forecast!U$9,current_projections!$2:$2,0)),"n/a")</f>
        <v>5.8</v>
      </c>
      <c r="V18" s="61">
        <f ca="1">IFERROR(INDEX(current_projections!$A:$AEK,MATCH(Calculations_forecast!$B18,current_projections!$A:$A,0),MATCH(Calculations_forecast!V$9,current_projections!$2:$2,0)),"n/a")</f>
        <v>5.8</v>
      </c>
      <c r="W18" s="61">
        <f ca="1">IFERROR(INDEX(current_projections!$A:$AEK,MATCH(Calculations_forecast!$B18,current_projections!$A:$A,0),MATCH(Calculations_forecast!W$9,current_projections!$2:$2,0)),"n/a")</f>
        <v>5.5</v>
      </c>
      <c r="X18" s="61">
        <f ca="1">IFERROR(INDEX(current_projections!$A:$AEK,MATCH(Calculations_forecast!$B18,current_projections!$A:$A,0),MATCH(Calculations_forecast!X$9,current_projections!$2:$2,0)),"n/a")</f>
        <v>5.4</v>
      </c>
      <c r="Y18" s="61">
        <f ca="1">IFERROR(INDEX(current_projections!$A:$AEK,MATCH(Calculations_forecast!$B18,current_projections!$A:$A,0),MATCH(Calculations_forecast!Y$9,current_projections!$2:$2,0)),"n/a")</f>
        <v>5.2</v>
      </c>
      <c r="Z18" s="61">
        <f ca="1">IFERROR(INDEX(current_projections!$A:$AEK,MATCH(Calculations_forecast!$B18,current_projections!$A:$A,0),MATCH(Calculations_forecast!Z$9,current_projections!$2:$2,0)),"n/a")</f>
        <v>5.5</v>
      </c>
      <c r="AA18" s="61">
        <f ca="1">IFERROR(INDEX(current_projections!$A:$AEK,MATCH(Calculations_forecast!$B18,current_projections!$A:$A,0),MATCH(Calculations_forecast!AA$9,current_projections!$2:$2,0)),"n/a")</f>
        <v>5.8</v>
      </c>
      <c r="AB18" s="61">
        <f ca="1">IFERROR(INDEX(current_projections!$A:$AEK,MATCH(Calculations_forecast!$B18,current_projections!$A:$A,0),MATCH(Calculations_forecast!AB$9,current_projections!$2:$2,0)),"n/a")</f>
        <v>5.8</v>
      </c>
      <c r="AC18" s="61">
        <f ca="1">IFERROR(INDEX(current_projections!$A:$AEK,MATCH(Calculations_forecast!$B18,current_projections!$A:$A,0),MATCH(Calculations_forecast!AC$9,current_projections!$2:$2,0)),"n/a")</f>
        <v>5.9</v>
      </c>
      <c r="AD18" s="61">
        <f ca="1">IFERROR(INDEX(current_projections!$A:$AEK,MATCH(Calculations_forecast!$B18,current_projections!$A:$A,0),MATCH(Calculations_forecast!AD$9,current_projections!$2:$2,0)),"n/a")</f>
        <v>6</v>
      </c>
      <c r="AE18" s="61">
        <f ca="1">IFERROR(INDEX(current_projections!$A:$AEK,MATCH(Calculations_forecast!$B18,current_projections!$A:$A,0),MATCH(Calculations_forecast!AE$9,current_projections!$2:$2,0)),"n/a")</f>
        <v>5.9</v>
      </c>
      <c r="AF18" s="61">
        <f ca="1">IFERROR(INDEX(current_projections!$A:$AEK,MATCH(Calculations_forecast!$B18,current_projections!$A:$A,0),MATCH(Calculations_forecast!AF$9,current_projections!$2:$2,0)),"n/a")</f>
        <v>6</v>
      </c>
      <c r="AG18" s="61">
        <f ca="1">IFERROR(INDEX(current_projections!$A:$AEK,MATCH(Calculations_forecast!$B18,current_projections!$A:$A,0),MATCH(Calculations_forecast!AG$9,current_projections!$2:$2,0)),"n/a")</f>
        <v>5.9</v>
      </c>
      <c r="AH18" s="61">
        <f ca="1">IFERROR(INDEX(current_projections!$A:$AEK,MATCH(Calculations_forecast!$B18,current_projections!$A:$A,0),MATCH(Calculations_forecast!AH$9,current_projections!$2:$2,0)),"n/a")</f>
        <v>6</v>
      </c>
      <c r="AI18" s="61">
        <f ca="1">IFERROR(INDEX(current_projections!$A:$AEK,MATCH(Calculations_forecast!$B18,current_projections!$A:$A,0),MATCH(Calculations_forecast!AI$9,current_projections!$2:$2,0)),"n/a")</f>
        <v>6.3</v>
      </c>
      <c r="AJ18" s="61">
        <f ca="1">IFERROR(INDEX(current_projections!$A:$AEK,MATCH(Calculations_forecast!$B18,current_projections!$A:$A,0),MATCH(Calculations_forecast!AJ$9,current_projections!$2:$2,0)),"n/a")</f>
        <v>6.6</v>
      </c>
      <c r="AK18" s="61">
        <f ca="1">IFERROR(INDEX(current_projections!$A:$AEK,MATCH(Calculations_forecast!$B18,current_projections!$A:$A,0),MATCH(Calculations_forecast!AK$9,current_projections!$2:$2,0)),"n/a")</f>
        <v>7.2</v>
      </c>
      <c r="AL18" s="61">
        <f ca="1">IFERROR(INDEX(current_projections!$A:$AEK,MATCH(Calculations_forecast!$B18,current_projections!$A:$A,0),MATCH(Calculations_forecast!AL$9,current_projections!$2:$2,0)),"n/a")</f>
        <v>7.9</v>
      </c>
      <c r="AM18" s="61">
        <f ca="1">IFERROR(INDEX(current_projections!$A:$AEK,MATCH(Calculations_forecast!$B18,current_projections!$A:$A,0),MATCH(Calculations_forecast!AM$9,current_projections!$2:$2,0)),"n/a")</f>
        <v>8.1999999999999993</v>
      </c>
      <c r="AN18" s="61">
        <f ca="1">IFERROR(INDEX(current_projections!$A:$AEK,MATCH(Calculations_forecast!$B18,current_projections!$A:$A,0),MATCH(Calculations_forecast!AN$9,current_projections!$2:$2,0)),"n/a")</f>
        <v>8.8000000000000007</v>
      </c>
      <c r="AO18" s="61">
        <f ca="1">IFERROR(INDEX(current_projections!$A:$AEK,MATCH(Calculations_forecast!$B18,current_projections!$A:$A,0),MATCH(Calculations_forecast!AO$9,current_projections!$2:$2,0)),"n/a")</f>
        <v>9.5</v>
      </c>
      <c r="AP18" s="61">
        <f ca="1">IFERROR(INDEX(current_projections!$A:$AEK,MATCH(Calculations_forecast!$B18,current_projections!$A:$A,0),MATCH(Calculations_forecast!AP$9,current_projections!$2:$2,0)),"n/a")</f>
        <v>10.6</v>
      </c>
      <c r="AQ18" s="61">
        <f ca="1">IFERROR(INDEX(current_projections!$A:$AEK,MATCH(Calculations_forecast!$B18,current_projections!$A:$A,0),MATCH(Calculations_forecast!AQ$9,current_projections!$2:$2,0)),"n/a")</f>
        <v>11.6</v>
      </c>
      <c r="AR18" s="61">
        <f ca="1">IFERROR(INDEX(current_projections!$A:$AEK,MATCH(Calculations_forecast!$B18,current_projections!$A:$A,0),MATCH(Calculations_forecast!AR$9,current_projections!$2:$2,0)),"n/a")</f>
        <v>12.3</v>
      </c>
      <c r="AS18" s="61">
        <f ca="1">IFERROR(INDEX(current_projections!$A:$AEK,MATCH(Calculations_forecast!$B18,current_projections!$A:$A,0),MATCH(Calculations_forecast!AS$9,current_projections!$2:$2,0)),"n/a")</f>
        <v>11</v>
      </c>
      <c r="AT18" s="61">
        <f ca="1">IFERROR(INDEX(current_projections!$A:$AEK,MATCH(Calculations_forecast!$B18,current_projections!$A:$A,0),MATCH(Calculations_forecast!AT$9,current_projections!$2:$2,0)),"n/a")</f>
        <v>11.9</v>
      </c>
      <c r="AU18" s="61">
        <f ca="1">IFERROR(INDEX(current_projections!$A:$AEK,MATCH(Calculations_forecast!$B18,current_projections!$A:$A,0),MATCH(Calculations_forecast!AU$9,current_projections!$2:$2,0)),"n/a")</f>
        <v>13</v>
      </c>
      <c r="AV18" s="61">
        <f ca="1">IFERROR(INDEX(current_projections!$A:$AEK,MATCH(Calculations_forecast!$B18,current_projections!$A:$A,0),MATCH(Calculations_forecast!AV$9,current_projections!$2:$2,0)),"n/a")</f>
        <v>13.6</v>
      </c>
      <c r="AW18" s="61">
        <f ca="1">IFERROR(INDEX(current_projections!$A:$AEK,MATCH(Calculations_forecast!$B18,current_projections!$A:$A,0),MATCH(Calculations_forecast!AW$9,current_projections!$2:$2,0)),"n/a")</f>
        <v>14.5</v>
      </c>
      <c r="AX18" s="61">
        <f ca="1">IFERROR(INDEX(current_projections!$A:$AEK,MATCH(Calculations_forecast!$B18,current_projections!$A:$A,0),MATCH(Calculations_forecast!AX$9,current_projections!$2:$2,0)),"n/a")</f>
        <v>15</v>
      </c>
      <c r="AY18" s="61">
        <f ca="1">IFERROR(INDEX(current_projections!$A:$AEK,MATCH(Calculations_forecast!$B18,current_projections!$A:$A,0),MATCH(Calculations_forecast!AY$9,current_projections!$2:$2,0)),"n/a")</f>
        <v>15.1</v>
      </c>
      <c r="AZ18" s="61">
        <f ca="1">IFERROR(INDEX(current_projections!$A:$AEK,MATCH(Calculations_forecast!$B18,current_projections!$A:$A,0),MATCH(Calculations_forecast!AZ$9,current_projections!$2:$2,0)),"n/a")</f>
        <v>15.7</v>
      </c>
      <c r="BA18" s="61">
        <f ca="1">IFERROR(INDEX(current_projections!$A:$AEK,MATCH(Calculations_forecast!$B18,current_projections!$A:$A,0),MATCH(Calculations_forecast!BA$9,current_projections!$2:$2,0)),"n/a")</f>
        <v>15.4</v>
      </c>
      <c r="BB18" s="61">
        <f ca="1">IFERROR(INDEX(current_projections!$A:$AEK,MATCH(Calculations_forecast!$B18,current_projections!$A:$A,0),MATCH(Calculations_forecast!BB$9,current_projections!$2:$2,0)),"n/a")</f>
        <v>14.6</v>
      </c>
      <c r="BC18" s="61">
        <f ca="1">IFERROR(INDEX(current_projections!$A:$AEK,MATCH(Calculations_forecast!$B18,current_projections!$A:$A,0),MATCH(Calculations_forecast!BC$9,current_projections!$2:$2,0)),"n/a")</f>
        <v>13.9</v>
      </c>
      <c r="BD18" s="61">
        <f ca="1">IFERROR(INDEX(current_projections!$A:$AEK,MATCH(Calculations_forecast!$B18,current_projections!$A:$A,0),MATCH(Calculations_forecast!BD$9,current_projections!$2:$2,0)),"n/a")</f>
        <v>13.9</v>
      </c>
      <c r="BE18" s="61">
        <f ca="1">IFERROR(INDEX(current_projections!$A:$AEK,MATCH(Calculations_forecast!$B18,current_projections!$A:$A,0),MATCH(Calculations_forecast!BE$9,current_projections!$2:$2,0)),"n/a")</f>
        <v>14.3</v>
      </c>
      <c r="BF18" s="61">
        <f ca="1">IFERROR(INDEX(current_projections!$A:$AEK,MATCH(Calculations_forecast!$B18,current_projections!$A:$A,0),MATCH(Calculations_forecast!BF$9,current_projections!$2:$2,0)),"n/a")</f>
        <v>14.8</v>
      </c>
      <c r="BG18" s="61">
        <f ca="1">IFERROR(INDEX(current_projections!$A:$AEK,MATCH(Calculations_forecast!$B18,current_projections!$A:$A,0),MATCH(Calculations_forecast!BG$9,current_projections!$2:$2,0)),"n/a")</f>
        <v>15.4</v>
      </c>
      <c r="BH18" s="61">
        <f ca="1">IFERROR(INDEX(current_projections!$A:$AEK,MATCH(Calculations_forecast!$B18,current_projections!$A:$A,0),MATCH(Calculations_forecast!BH$9,current_projections!$2:$2,0)),"n/a")</f>
        <v>15.7</v>
      </c>
      <c r="BI18" s="61">
        <f ca="1">IFERROR(INDEX(current_projections!$A:$AEK,MATCH(Calculations_forecast!$B18,current_projections!$A:$A,0),MATCH(Calculations_forecast!BI$9,current_projections!$2:$2,0)),"n/a")</f>
        <v>16.3</v>
      </c>
      <c r="BJ18" s="61">
        <f ca="1">IFERROR(INDEX(current_projections!$A:$AEK,MATCH(Calculations_forecast!$B18,current_projections!$A:$A,0),MATCH(Calculations_forecast!BJ$9,current_projections!$2:$2,0)),"n/a")</f>
        <v>16.7</v>
      </c>
      <c r="BK18" s="61">
        <f ca="1">IFERROR(INDEX(current_projections!$A:$AEK,MATCH(Calculations_forecast!$B18,current_projections!$A:$A,0),MATCH(Calculations_forecast!BK$9,current_projections!$2:$2,0)),"n/a")</f>
        <v>18.2</v>
      </c>
      <c r="BL18" s="61">
        <f ca="1">IFERROR(INDEX(current_projections!$A:$AEK,MATCH(Calculations_forecast!$B18,current_projections!$A:$A,0),MATCH(Calculations_forecast!BL$9,current_projections!$2:$2,0)),"n/a")</f>
        <v>18.2</v>
      </c>
      <c r="BM18" s="61">
        <f ca="1">IFERROR(INDEX(current_projections!$A:$AEK,MATCH(Calculations_forecast!$B18,current_projections!$A:$A,0),MATCH(Calculations_forecast!BM$9,current_projections!$2:$2,0)),"n/a")</f>
        <v>17.5</v>
      </c>
      <c r="BN18" s="61">
        <f ca="1">IFERROR(INDEX(current_projections!$A:$AEK,MATCH(Calculations_forecast!$B18,current_projections!$A:$A,0),MATCH(Calculations_forecast!BN$9,current_projections!$2:$2,0)),"n/a")</f>
        <v>17.3</v>
      </c>
      <c r="BO18" s="61">
        <f ca="1">IFERROR(INDEX(current_projections!$A:$AEK,MATCH(Calculations_forecast!$B18,current_projections!$A:$A,0),MATCH(Calculations_forecast!BO$9,current_projections!$2:$2,0)),"n/a")</f>
        <v>18.7</v>
      </c>
      <c r="BP18" s="61">
        <f ca="1">IFERROR(INDEX(current_projections!$A:$AEK,MATCH(Calculations_forecast!$B18,current_projections!$A:$A,0),MATCH(Calculations_forecast!BP$9,current_projections!$2:$2,0)),"n/a")</f>
        <v>17.899999999999999</v>
      </c>
      <c r="BQ18" s="61">
        <f ca="1">IFERROR(INDEX(current_projections!$A:$AEK,MATCH(Calculations_forecast!$B18,current_projections!$A:$A,0),MATCH(Calculations_forecast!BQ$9,current_projections!$2:$2,0)),"n/a")</f>
        <v>17.3</v>
      </c>
      <c r="BR18" s="61">
        <f ca="1">IFERROR(INDEX(current_projections!$A:$AEK,MATCH(Calculations_forecast!$B18,current_projections!$A:$A,0),MATCH(Calculations_forecast!BR$9,current_projections!$2:$2,0)),"n/a")</f>
        <v>17.2</v>
      </c>
      <c r="BS18" s="61">
        <f ca="1">IFERROR(INDEX(current_projections!$A:$AEK,MATCH(Calculations_forecast!$B18,current_projections!$A:$A,0),MATCH(Calculations_forecast!BS$9,current_projections!$2:$2,0)),"n/a")</f>
        <v>17.2</v>
      </c>
      <c r="BT18" s="61">
        <f ca="1">IFERROR(INDEX(current_projections!$A:$AEK,MATCH(Calculations_forecast!$B18,current_projections!$A:$A,0),MATCH(Calculations_forecast!BT$9,current_projections!$2:$2,0)),"n/a")</f>
        <v>17.7</v>
      </c>
      <c r="BU18" s="61">
        <f ca="1">IFERROR(INDEX(current_projections!$A:$AEK,MATCH(Calculations_forecast!$B18,current_projections!$A:$A,0),MATCH(Calculations_forecast!BU$9,current_projections!$2:$2,0)),"n/a")</f>
        <v>18</v>
      </c>
      <c r="BV18" s="61">
        <f ca="1">IFERROR(INDEX(current_projections!$A:$AEK,MATCH(Calculations_forecast!$B18,current_projections!$A:$A,0),MATCH(Calculations_forecast!BV$9,current_projections!$2:$2,0)),"n/a")</f>
        <v>18.100000000000001</v>
      </c>
      <c r="BW18" s="61">
        <f ca="1">IFERROR(INDEX(current_projections!$A:$AEK,MATCH(Calculations_forecast!$B18,current_projections!$A:$A,0),MATCH(Calculations_forecast!BW$9,current_projections!$2:$2,0)),"n/a")</f>
        <v>16.7</v>
      </c>
      <c r="BX18" s="61">
        <f ca="1">IFERROR(INDEX(current_projections!$A:$AEK,MATCH(Calculations_forecast!$B18,current_projections!$A:$A,0),MATCH(Calculations_forecast!BX$9,current_projections!$2:$2,0)),"n/a")</f>
        <v>16.600000000000001</v>
      </c>
      <c r="BY18" s="61">
        <f ca="1">IFERROR(INDEX(current_projections!$A:$AEK,MATCH(Calculations_forecast!$B18,current_projections!$A:$A,0),MATCH(Calculations_forecast!BY$9,current_projections!$2:$2,0)),"n/a")</f>
        <v>17.5</v>
      </c>
      <c r="BZ18" s="61">
        <f ca="1">IFERROR(INDEX(current_projections!$A:$AEK,MATCH(Calculations_forecast!$B18,current_projections!$A:$A,0),MATCH(Calculations_forecast!BZ$9,current_projections!$2:$2,0)),"n/a")</f>
        <v>18.600000000000001</v>
      </c>
      <c r="CA18" s="61">
        <f ca="1">IFERROR(INDEX(current_projections!$A:$AEK,MATCH(Calculations_forecast!$B18,current_projections!$A:$A,0),MATCH(Calculations_forecast!CA$9,current_projections!$2:$2,0)),"n/a")</f>
        <v>21.2</v>
      </c>
      <c r="CB18" s="61">
        <f ca="1">IFERROR(INDEX(current_projections!$A:$AEK,MATCH(Calculations_forecast!$B18,current_projections!$A:$A,0),MATCH(Calculations_forecast!CB$9,current_projections!$2:$2,0)),"n/a")</f>
        <v>22.1</v>
      </c>
      <c r="CC18" s="61">
        <f ca="1">IFERROR(INDEX(current_projections!$A:$AEK,MATCH(Calculations_forecast!$B18,current_projections!$A:$A,0),MATCH(Calculations_forecast!CC$9,current_projections!$2:$2,0)),"n/a")</f>
        <v>21.5</v>
      </c>
      <c r="CD18" s="61">
        <f ca="1">IFERROR(INDEX(current_projections!$A:$AEK,MATCH(Calculations_forecast!$B18,current_projections!$A:$A,0),MATCH(Calculations_forecast!CD$9,current_projections!$2:$2,0)),"n/a")</f>
        <v>21.8</v>
      </c>
      <c r="CE18" s="61">
        <f ca="1">IFERROR(INDEX(current_projections!$A:$AEK,MATCH(Calculations_forecast!$B18,current_projections!$A:$A,0),MATCH(Calculations_forecast!CE$9,current_projections!$2:$2,0)),"n/a")</f>
        <v>22.6</v>
      </c>
      <c r="CF18" s="61">
        <f ca="1">IFERROR(INDEX(current_projections!$A:$AEK,MATCH(Calculations_forecast!$B18,current_projections!$A:$A,0),MATCH(Calculations_forecast!CF$9,current_projections!$2:$2,0)),"n/a")</f>
        <v>23.2</v>
      </c>
      <c r="CG18" s="61">
        <f ca="1">IFERROR(INDEX(current_projections!$A:$AEK,MATCH(Calculations_forecast!$B18,current_projections!$A:$A,0),MATCH(Calculations_forecast!CG$9,current_projections!$2:$2,0)),"n/a")</f>
        <v>24.7</v>
      </c>
      <c r="CH18" s="61">
        <f ca="1">IFERROR(INDEX(current_projections!$A:$AEK,MATCH(Calculations_forecast!$B18,current_projections!$A:$A,0),MATCH(Calculations_forecast!CH$9,current_projections!$2:$2,0)),"n/a")</f>
        <v>24</v>
      </c>
      <c r="CI18" s="61">
        <f ca="1">IFERROR(INDEX(current_projections!$A:$AEK,MATCH(Calculations_forecast!$B18,current_projections!$A:$A,0),MATCH(Calculations_forecast!CI$9,current_projections!$2:$2,0)),"n/a")</f>
        <v>21.5</v>
      </c>
      <c r="CJ18" s="61">
        <f ca="1">IFERROR(INDEX(current_projections!$A:$AEK,MATCH(Calculations_forecast!$B18,current_projections!$A:$A,0),MATCH(Calculations_forecast!CJ$9,current_projections!$2:$2,0)),"n/a")</f>
        <v>20.8</v>
      </c>
      <c r="CK18" s="61">
        <f ca="1">IFERROR(INDEX(current_projections!$A:$AEK,MATCH(Calculations_forecast!$B18,current_projections!$A:$A,0),MATCH(Calculations_forecast!CK$9,current_projections!$2:$2,0)),"n/a")</f>
        <v>20.5</v>
      </c>
      <c r="CL18" s="61">
        <f ca="1">IFERROR(INDEX(current_projections!$A:$AEK,MATCH(Calculations_forecast!$B18,current_projections!$A:$A,0),MATCH(Calculations_forecast!CL$9,current_projections!$2:$2,0)),"n/a")</f>
        <v>20.3</v>
      </c>
      <c r="CM18" s="61">
        <f ca="1">IFERROR(INDEX(current_projections!$A:$AEK,MATCH(Calculations_forecast!$B18,current_projections!$A:$A,0),MATCH(Calculations_forecast!CM$9,current_projections!$2:$2,0)),"n/a")</f>
        <v>17.8</v>
      </c>
      <c r="CN18" s="61">
        <f ca="1">IFERROR(INDEX(current_projections!$A:$AEK,MATCH(Calculations_forecast!$B18,current_projections!$A:$A,0),MATCH(Calculations_forecast!CN$9,current_projections!$2:$2,0)),"n/a")</f>
        <v>17.399999999999999</v>
      </c>
      <c r="CO18" s="61">
        <f ca="1">IFERROR(INDEX(current_projections!$A:$AEK,MATCH(Calculations_forecast!$B18,current_projections!$A:$A,0),MATCH(Calculations_forecast!CO$9,current_projections!$2:$2,0)),"n/a")</f>
        <v>16.2</v>
      </c>
      <c r="CP18" s="61">
        <f ca="1">IFERROR(INDEX(current_projections!$A:$AEK,MATCH(Calculations_forecast!$B18,current_projections!$A:$A,0),MATCH(Calculations_forecast!CP$9,current_projections!$2:$2,0)),"n/a")</f>
        <v>15.7</v>
      </c>
      <c r="CQ18" s="61">
        <f ca="1">IFERROR(INDEX(current_projections!$A:$AEK,MATCH(Calculations_forecast!$B18,current_projections!$A:$A,0),MATCH(Calculations_forecast!CQ$9,current_projections!$2:$2,0)),"n/a")</f>
        <v>16.399999999999999</v>
      </c>
      <c r="CR18" s="61">
        <f ca="1">IFERROR(INDEX(current_projections!$A:$AEK,MATCH(Calculations_forecast!$B18,current_projections!$A:$A,0),MATCH(Calculations_forecast!CR$9,current_projections!$2:$2,0)),"n/a")</f>
        <v>16</v>
      </c>
      <c r="CS18" s="61">
        <f ca="1">IFERROR(INDEX(current_projections!$A:$AEK,MATCH(Calculations_forecast!$B18,current_projections!$A:$A,0),MATCH(Calculations_forecast!CS$9,current_projections!$2:$2,0)),"n/a")</f>
        <v>15.7</v>
      </c>
      <c r="CT18" s="61">
        <f ca="1">IFERROR(INDEX(current_projections!$A:$AEK,MATCH(Calculations_forecast!$B18,current_projections!$A:$A,0),MATCH(Calculations_forecast!CT$9,current_projections!$2:$2,0)),"n/a")</f>
        <v>15.8</v>
      </c>
      <c r="CU18" s="61">
        <f ca="1">IFERROR(INDEX(current_projections!$A:$AEK,MATCH(Calculations_forecast!$B18,current_projections!$A:$A,0),MATCH(Calculations_forecast!CU$9,current_projections!$2:$2,0)),"n/a")</f>
        <v>18.600000000000001</v>
      </c>
      <c r="CV18" s="61">
        <f ca="1">IFERROR(INDEX(current_projections!$A:$AEK,MATCH(Calculations_forecast!$B18,current_projections!$A:$A,0),MATCH(Calculations_forecast!CV$9,current_projections!$2:$2,0)),"n/a")</f>
        <v>19.5</v>
      </c>
      <c r="CW18" s="61">
        <f ca="1">IFERROR(INDEX(current_projections!$A:$AEK,MATCH(Calculations_forecast!$B18,current_projections!$A:$A,0),MATCH(Calculations_forecast!CW$9,current_projections!$2:$2,0)),"n/a")</f>
        <v>20.9</v>
      </c>
      <c r="CX18" s="61">
        <f ca="1">IFERROR(INDEX(current_projections!$A:$AEK,MATCH(Calculations_forecast!$B18,current_projections!$A:$A,0),MATCH(Calculations_forecast!CX$9,current_projections!$2:$2,0)),"n/a")</f>
        <v>22.9</v>
      </c>
      <c r="CY18" s="61">
        <f ca="1">IFERROR(INDEX(current_projections!$A:$AEK,MATCH(Calculations_forecast!$B18,current_projections!$A:$A,0),MATCH(Calculations_forecast!CY$9,current_projections!$2:$2,0)),"n/a")</f>
        <v>22.8</v>
      </c>
      <c r="CZ18" s="61">
        <f ca="1">IFERROR(INDEX(current_projections!$A:$AEK,MATCH(Calculations_forecast!$B18,current_projections!$A:$A,0),MATCH(Calculations_forecast!CZ$9,current_projections!$2:$2,0)),"n/a")</f>
        <v>23.8</v>
      </c>
      <c r="DA18" s="61">
        <f ca="1">IFERROR(INDEX(current_projections!$A:$AEK,MATCH(Calculations_forecast!$B18,current_projections!$A:$A,0),MATCH(Calculations_forecast!DA$9,current_projections!$2:$2,0)),"n/a")</f>
        <v>23.6</v>
      </c>
      <c r="DB18" s="61">
        <f ca="1">IFERROR(INDEX(current_projections!$A:$AEK,MATCH(Calculations_forecast!$B18,current_projections!$A:$A,0),MATCH(Calculations_forecast!DB$9,current_projections!$2:$2,0)),"n/a")</f>
        <v>23.3</v>
      </c>
      <c r="DC18" s="61">
        <f ca="1">IFERROR(INDEX(current_projections!$A:$AEK,MATCH(Calculations_forecast!$B18,current_projections!$A:$A,0),MATCH(Calculations_forecast!DC$9,current_projections!$2:$2,0)),"n/a")</f>
        <v>19.899999999999999</v>
      </c>
      <c r="DD18" s="61">
        <f ca="1">IFERROR(INDEX(current_projections!$A:$AEK,MATCH(Calculations_forecast!$B18,current_projections!$A:$A,0),MATCH(Calculations_forecast!DD$9,current_projections!$2:$2,0)),"n/a")</f>
        <v>20</v>
      </c>
      <c r="DE18" s="61">
        <f ca="1">IFERROR(INDEX(current_projections!$A:$AEK,MATCH(Calculations_forecast!$B18,current_projections!$A:$A,0),MATCH(Calculations_forecast!DE$9,current_projections!$2:$2,0)),"n/a")</f>
        <v>20.100000000000001</v>
      </c>
      <c r="DF18" s="61">
        <f ca="1">IFERROR(INDEX(current_projections!$A:$AEK,MATCH(Calculations_forecast!$B18,current_projections!$A:$A,0),MATCH(Calculations_forecast!DF$9,current_projections!$2:$2,0)),"n/a")</f>
        <v>20.3</v>
      </c>
      <c r="DG18" s="61">
        <f ca="1">IFERROR(INDEX(current_projections!$A:$AEK,MATCH(Calculations_forecast!$B18,current_projections!$A:$A,0),MATCH(Calculations_forecast!DG$9,current_projections!$2:$2,0)),"n/a")</f>
        <v>20</v>
      </c>
      <c r="DH18" s="61">
        <f ca="1">IFERROR(INDEX(current_projections!$A:$AEK,MATCH(Calculations_forecast!$B18,current_projections!$A:$A,0),MATCH(Calculations_forecast!DH$9,current_projections!$2:$2,0)),"n/a")</f>
        <v>20.5</v>
      </c>
      <c r="DI18" s="61">
        <f ca="1">IFERROR(INDEX(current_projections!$A:$AEK,MATCH(Calculations_forecast!$B18,current_projections!$A:$A,0),MATCH(Calculations_forecast!DI$9,current_projections!$2:$2,0)),"n/a")</f>
        <v>20.9</v>
      </c>
      <c r="DJ18" s="61">
        <f ca="1">IFERROR(INDEX(current_projections!$A:$AEK,MATCH(Calculations_forecast!$B18,current_projections!$A:$A,0),MATCH(Calculations_forecast!DJ$9,current_projections!$2:$2,0)),"n/a")</f>
        <v>21.3</v>
      </c>
      <c r="DK18" s="61">
        <f ca="1">IFERROR(INDEX(current_projections!$A:$AEK,MATCH(Calculations_forecast!$B18,current_projections!$A:$A,0),MATCH(Calculations_forecast!DK$9,current_projections!$2:$2,0)),"n/a")</f>
        <v>26.4</v>
      </c>
      <c r="DL18" s="61">
        <f ca="1">IFERROR(INDEX(current_projections!$A:$AEK,MATCH(Calculations_forecast!$B18,current_projections!$A:$A,0),MATCH(Calculations_forecast!DL$9,current_projections!$2:$2,0)),"n/a")</f>
        <v>26.6</v>
      </c>
      <c r="DM18" s="61">
        <f ca="1">IFERROR(INDEX(current_projections!$A:$AEK,MATCH(Calculations_forecast!$B18,current_projections!$A:$A,0),MATCH(Calculations_forecast!DM$9,current_projections!$2:$2,0)),"n/a")</f>
        <v>26.8</v>
      </c>
      <c r="DN18" s="61">
        <f ca="1">IFERROR(INDEX(current_projections!$A:$AEK,MATCH(Calculations_forecast!$B18,current_projections!$A:$A,0),MATCH(Calculations_forecast!DN$9,current_projections!$2:$2,0)),"n/a")</f>
        <v>26.6</v>
      </c>
      <c r="DO18" s="61">
        <f ca="1">IFERROR(INDEX(current_projections!$A:$AEK,MATCH(Calculations_forecast!$B18,current_projections!$A:$A,0),MATCH(Calculations_forecast!DO$9,current_projections!$2:$2,0)),"n/a")</f>
        <v>24</v>
      </c>
      <c r="DP18" s="61">
        <f ca="1">IFERROR(INDEX(current_projections!$A:$AEK,MATCH(Calculations_forecast!$B18,current_projections!$A:$A,0),MATCH(Calculations_forecast!DP$9,current_projections!$2:$2,0)),"n/a")</f>
        <v>24.6</v>
      </c>
      <c r="DQ18" s="61">
        <f ca="1">IFERROR(INDEX(current_projections!$A:$AEK,MATCH(Calculations_forecast!$B18,current_projections!$A:$A,0),MATCH(Calculations_forecast!DQ$9,current_projections!$2:$2,0)),"n/a")</f>
        <v>25.3</v>
      </c>
      <c r="DR18" s="61">
        <f ca="1">IFERROR(INDEX(current_projections!$A:$AEK,MATCH(Calculations_forecast!$B18,current_projections!$A:$A,0),MATCH(Calculations_forecast!DR$9,current_projections!$2:$2,0)),"n/a")</f>
        <v>27.7</v>
      </c>
      <c r="DS18" s="61">
        <f ca="1">IFERROR(INDEX(current_projections!$A:$AEK,MATCH(Calculations_forecast!$B18,current_projections!$A:$A,0),MATCH(Calculations_forecast!DS$9,current_projections!$2:$2,0)),"n/a")</f>
        <v>24.7</v>
      </c>
      <c r="DT18" s="61">
        <f ca="1">IFERROR(INDEX(current_projections!$A:$AEK,MATCH(Calculations_forecast!$B18,current_projections!$A:$A,0),MATCH(Calculations_forecast!DT$9,current_projections!$2:$2,0)),"n/a")</f>
        <v>25</v>
      </c>
      <c r="DU18" s="61">
        <f ca="1">IFERROR(INDEX(current_projections!$A:$AEK,MATCH(Calculations_forecast!$B18,current_projections!$A:$A,0),MATCH(Calculations_forecast!DU$9,current_projections!$2:$2,0)),"n/a")</f>
        <v>25.6</v>
      </c>
      <c r="DV18" s="61">
        <f ca="1">IFERROR(INDEX(current_projections!$A:$AEK,MATCH(Calculations_forecast!$B18,current_projections!$A:$A,0),MATCH(Calculations_forecast!DV$9,current_projections!$2:$2,0)),"n/a")</f>
        <v>26.1</v>
      </c>
      <c r="DW18" s="61">
        <f ca="1">IFERROR(INDEX(current_projections!$A:$AEK,MATCH(Calculations_forecast!$B18,current_projections!$A:$A,0),MATCH(Calculations_forecast!DW$9,current_projections!$2:$2,0)),"n/a")</f>
        <v>29.8</v>
      </c>
      <c r="DX18" s="61">
        <f ca="1">IFERROR(INDEX(current_projections!$A:$AEK,MATCH(Calculations_forecast!$B18,current_projections!$A:$A,0),MATCH(Calculations_forecast!DX$9,current_projections!$2:$2,0)),"n/a")</f>
        <v>28</v>
      </c>
      <c r="DY18" s="61">
        <f ca="1">IFERROR(INDEX(current_projections!$A:$AEK,MATCH(Calculations_forecast!$B18,current_projections!$A:$A,0),MATCH(Calculations_forecast!DY$9,current_projections!$2:$2,0)),"n/a")</f>
        <v>26.4</v>
      </c>
      <c r="DZ18" s="61">
        <f ca="1">IFERROR(INDEX(current_projections!$A:$AEK,MATCH(Calculations_forecast!$B18,current_projections!$A:$A,0),MATCH(Calculations_forecast!DZ$9,current_projections!$2:$2,0)),"n/a")</f>
        <v>24.2</v>
      </c>
      <c r="EA18" s="61">
        <f ca="1">IFERROR(INDEX(current_projections!$A:$AEK,MATCH(Calculations_forecast!$B18,current_projections!$A:$A,0),MATCH(Calculations_forecast!EA$9,current_projections!$2:$2,0)),"n/a")</f>
        <v>25.3</v>
      </c>
      <c r="EB18" s="61">
        <f ca="1">IFERROR(INDEX(current_projections!$A:$AEK,MATCH(Calculations_forecast!$B18,current_projections!$A:$A,0),MATCH(Calculations_forecast!EB$9,current_projections!$2:$2,0)),"n/a")</f>
        <v>25.3</v>
      </c>
      <c r="EC18" s="61">
        <f ca="1">IFERROR(INDEX(current_projections!$A:$AEK,MATCH(Calculations_forecast!$B18,current_projections!$A:$A,0),MATCH(Calculations_forecast!EC$9,current_projections!$2:$2,0)),"n/a")</f>
        <v>24.3</v>
      </c>
      <c r="ED18" s="61">
        <f ca="1">IFERROR(INDEX(current_projections!$A:$AEK,MATCH(Calculations_forecast!$B18,current_projections!$A:$A,0),MATCH(Calculations_forecast!ED$9,current_projections!$2:$2,0)),"n/a")</f>
        <v>23.1</v>
      </c>
      <c r="EE18" s="61">
        <f ca="1">IFERROR(INDEX(current_projections!$A:$AEK,MATCH(Calculations_forecast!$B18,current_projections!$A:$A,0),MATCH(Calculations_forecast!EE$9,current_projections!$2:$2,0)),"n/a")</f>
        <v>23.8</v>
      </c>
      <c r="EF18" s="61">
        <f ca="1">IFERROR(INDEX(current_projections!$A:$AEK,MATCH(Calculations_forecast!$B18,current_projections!$A:$A,0),MATCH(Calculations_forecast!EF$9,current_projections!$2:$2,0)),"n/a")</f>
        <v>22.8</v>
      </c>
      <c r="EG18" s="61">
        <f ca="1">IFERROR(INDEX(current_projections!$A:$AEK,MATCH(Calculations_forecast!$B18,current_projections!$A:$A,0),MATCH(Calculations_forecast!EG$9,current_projections!$2:$2,0)),"n/a")</f>
        <v>21.4</v>
      </c>
      <c r="EH18" s="61">
        <f ca="1">IFERROR(INDEX(current_projections!$A:$AEK,MATCH(Calculations_forecast!$B18,current_projections!$A:$A,0),MATCH(Calculations_forecast!EH$9,current_projections!$2:$2,0)),"n/a")</f>
        <v>20.100000000000001</v>
      </c>
      <c r="EI18" s="61">
        <f ca="1">IFERROR(INDEX(current_projections!$A:$AEK,MATCH(Calculations_forecast!$B18,current_projections!$A:$A,0),MATCH(Calculations_forecast!EI$9,current_projections!$2:$2,0)),"n/a")</f>
        <v>17.2</v>
      </c>
      <c r="EJ18" s="61">
        <f ca="1">IFERROR(INDEX(current_projections!$A:$AEK,MATCH(Calculations_forecast!$B18,current_projections!$A:$A,0),MATCH(Calculations_forecast!EJ$9,current_projections!$2:$2,0)),"n/a")</f>
        <v>17.2</v>
      </c>
      <c r="EK18" s="61">
        <f ca="1">IFERROR(INDEX(current_projections!$A:$AEK,MATCH(Calculations_forecast!$B18,current_projections!$A:$A,0),MATCH(Calculations_forecast!EK$9,current_projections!$2:$2,0)),"n/a")</f>
        <v>18.100000000000001</v>
      </c>
      <c r="EL18" s="61">
        <f ca="1">IFERROR(INDEX(current_projections!$A:$AEK,MATCH(Calculations_forecast!$B18,current_projections!$A:$A,0),MATCH(Calculations_forecast!EL$9,current_projections!$2:$2,0)),"n/a")</f>
        <v>19.8</v>
      </c>
      <c r="EM18" s="61">
        <f ca="1">IFERROR(INDEX(current_projections!$A:$AEK,MATCH(Calculations_forecast!$B18,current_projections!$A:$A,0),MATCH(Calculations_forecast!EM$9,current_projections!$2:$2,0)),"n/a")</f>
        <v>18.5</v>
      </c>
      <c r="EN18" s="61">
        <f ca="1">IFERROR(INDEX(current_projections!$A:$AEK,MATCH(Calculations_forecast!$B18,current_projections!$A:$A,0),MATCH(Calculations_forecast!EN$9,current_projections!$2:$2,0)),"n/a")</f>
        <v>20.6</v>
      </c>
      <c r="EO18" s="61">
        <f ca="1">IFERROR(INDEX(current_projections!$A:$AEK,MATCH(Calculations_forecast!$B18,current_projections!$A:$A,0),MATCH(Calculations_forecast!EO$9,current_projections!$2:$2,0)),"n/a")</f>
        <v>21.6</v>
      </c>
      <c r="EP18" s="61">
        <f ca="1">IFERROR(INDEX(current_projections!$A:$AEK,MATCH(Calculations_forecast!$B18,current_projections!$A:$A,0),MATCH(Calculations_forecast!EP$9,current_projections!$2:$2,0)),"n/a")</f>
        <v>25.1</v>
      </c>
      <c r="EQ18" s="61">
        <f ca="1">IFERROR(INDEX(current_projections!$A:$AEK,MATCH(Calculations_forecast!$B18,current_projections!$A:$A,0),MATCH(Calculations_forecast!EQ$9,current_projections!$2:$2,0)),"n/a")</f>
        <v>26.6</v>
      </c>
      <c r="ER18" s="61">
        <f ca="1">IFERROR(INDEX(current_projections!$A:$AEK,MATCH(Calculations_forecast!$B18,current_projections!$A:$A,0),MATCH(Calculations_forecast!ER$9,current_projections!$2:$2,0)),"n/a")</f>
        <v>28.9</v>
      </c>
      <c r="ES18" s="61">
        <f ca="1">IFERROR(INDEX(current_projections!$A:$AEK,MATCH(Calculations_forecast!$B18,current_projections!$A:$A,0),MATCH(Calculations_forecast!ES$9,current_projections!$2:$2,0)),"n/a")</f>
        <v>30.7</v>
      </c>
      <c r="ET18" s="61">
        <f ca="1">IFERROR(INDEX(current_projections!$A:$AEK,MATCH(Calculations_forecast!$B18,current_projections!$A:$A,0),MATCH(Calculations_forecast!ET$9,current_projections!$2:$2,0)),"n/a")</f>
        <v>30</v>
      </c>
      <c r="EU18" s="61">
        <f ca="1">IFERROR(INDEX(current_projections!$A:$AEK,MATCH(Calculations_forecast!$B18,current_projections!$A:$A,0),MATCH(Calculations_forecast!EU$9,current_projections!$2:$2,0)),"n/a")</f>
        <v>38.4</v>
      </c>
      <c r="EV18" s="61">
        <f ca="1">IFERROR(INDEX(current_projections!$A:$AEK,MATCH(Calculations_forecast!$B18,current_projections!$A:$A,0),MATCH(Calculations_forecast!EV$9,current_projections!$2:$2,0)),"n/a")</f>
        <v>36.200000000000003</v>
      </c>
      <c r="EW18" s="61">
        <f ca="1">IFERROR(INDEX(current_projections!$A:$AEK,MATCH(Calculations_forecast!$B18,current_projections!$A:$A,0),MATCH(Calculations_forecast!EW$9,current_projections!$2:$2,0)),"n/a")</f>
        <v>34.5</v>
      </c>
      <c r="EX18" s="61">
        <f ca="1">IFERROR(INDEX(current_projections!$A:$AEK,MATCH(Calculations_forecast!$B18,current_projections!$A:$A,0),MATCH(Calculations_forecast!EX$9,current_projections!$2:$2,0)),"n/a")</f>
        <v>29.3</v>
      </c>
      <c r="EY18" s="61">
        <f ca="1">IFERROR(INDEX(current_projections!$A:$AEK,MATCH(Calculations_forecast!$B18,current_projections!$A:$A,0),MATCH(Calculations_forecast!EY$9,current_projections!$2:$2,0)),"n/a")</f>
        <v>35.200000000000003</v>
      </c>
      <c r="EZ18" s="61">
        <f ca="1">IFERROR(INDEX(current_projections!$A:$AEK,MATCH(Calculations_forecast!$B18,current_projections!$A:$A,0),MATCH(Calculations_forecast!EZ$9,current_projections!$2:$2,0)),"n/a")</f>
        <v>36.700000000000003</v>
      </c>
      <c r="FA18" s="61">
        <f ca="1">IFERROR(INDEX(current_projections!$A:$AEK,MATCH(Calculations_forecast!$B18,current_projections!$A:$A,0),MATCH(Calculations_forecast!FA$9,current_projections!$2:$2,0)),"n/a")</f>
        <v>20.6</v>
      </c>
      <c r="FB18" s="61">
        <f ca="1">IFERROR(INDEX(current_projections!$A:$AEK,MATCH(Calculations_forecast!$B18,current_projections!$A:$A,0),MATCH(Calculations_forecast!FB$9,current_projections!$2:$2,0)),"n/a")</f>
        <v>34.299999999999997</v>
      </c>
      <c r="FC18" s="61">
        <f ca="1">IFERROR(INDEX(current_projections!$A:$AEK,MATCH(Calculations_forecast!$B18,current_projections!$A:$A,0),MATCH(Calculations_forecast!FC$9,current_projections!$2:$2,0)),"n/a")</f>
        <v>21.6</v>
      </c>
      <c r="FD18" s="61">
        <f ca="1">IFERROR(INDEX(current_projections!$A:$AEK,MATCH(Calculations_forecast!$B18,current_projections!$A:$A,0),MATCH(Calculations_forecast!FD$9,current_projections!$2:$2,0)),"n/a")</f>
        <v>35.6</v>
      </c>
      <c r="FE18" s="61">
        <f ca="1">IFERROR(INDEX(current_projections!$A:$AEK,MATCH(Calculations_forecast!$B18,current_projections!$A:$A,0),MATCH(Calculations_forecast!FE$9,current_projections!$2:$2,0)),"n/a")</f>
        <v>57.5</v>
      </c>
      <c r="FF18" s="61">
        <f ca="1">IFERROR(INDEX(current_projections!$A:$AEK,MATCH(Calculations_forecast!$B18,current_projections!$A:$A,0),MATCH(Calculations_forecast!FF$9,current_projections!$2:$2,0)),"n/a")</f>
        <v>75.099999999999994</v>
      </c>
      <c r="FG18" s="61">
        <f ca="1">IFERROR(INDEX(current_projections!$A:$AEK,MATCH(Calculations_forecast!$B18,current_projections!$A:$A,0),MATCH(Calculations_forecast!FG$9,current_projections!$2:$2,0)),"n/a")</f>
        <v>72.099999999999994</v>
      </c>
      <c r="FH18" s="61">
        <f ca="1">IFERROR(INDEX(current_projections!$A:$AEK,MATCH(Calculations_forecast!$B18,current_projections!$A:$A,0),MATCH(Calculations_forecast!FH$9,current_projections!$2:$2,0)),"n/a")</f>
        <v>70.2</v>
      </c>
      <c r="FI18" s="61">
        <f ca="1">IFERROR(INDEX(current_projections!$A:$AEK,MATCH(Calculations_forecast!$B18,current_projections!$A:$A,0),MATCH(Calculations_forecast!FI$9,current_projections!$2:$2,0)),"n/a")</f>
        <v>85.7</v>
      </c>
      <c r="FJ18" s="61">
        <f ca="1">IFERROR(INDEX(current_projections!$A:$AEK,MATCH(Calculations_forecast!$B18,current_projections!$A:$A,0),MATCH(Calculations_forecast!FJ$9,current_projections!$2:$2,0)),"n/a")</f>
        <v>89.1</v>
      </c>
      <c r="FK18" s="61">
        <f ca="1">IFERROR(INDEX(current_projections!$A:$AEK,MATCH(Calculations_forecast!$B18,current_projections!$A:$A,0),MATCH(Calculations_forecast!FK$9,current_projections!$2:$2,0)),"n/a")</f>
        <v>90</v>
      </c>
      <c r="FL18" s="61">
        <f ca="1">IFERROR(INDEX(current_projections!$A:$AEK,MATCH(Calculations_forecast!$B18,current_projections!$A:$A,0),MATCH(Calculations_forecast!FL$9,current_projections!$2:$2,0)),"n/a")</f>
        <v>79.2</v>
      </c>
      <c r="FM18" s="61">
        <f ca="1">IFERROR(INDEX(current_projections!$A:$AEK,MATCH(Calculations_forecast!$B18,current_projections!$A:$A,0),MATCH(Calculations_forecast!FM$9,current_projections!$2:$2,0)),"n/a")</f>
        <v>68.5</v>
      </c>
      <c r="FN18" s="61">
        <f ca="1">IFERROR(INDEX(current_projections!$A:$AEK,MATCH(Calculations_forecast!$B18,current_projections!$A:$A,0),MATCH(Calculations_forecast!FN$9,current_projections!$2:$2,0)),"n/a")</f>
        <v>64</v>
      </c>
      <c r="FO18" s="61">
        <f ca="1">IFERROR(INDEX(current_projections!$A:$AEK,MATCH(Calculations_forecast!$B18,current_projections!$A:$A,0),MATCH(Calculations_forecast!FO$9,current_projections!$2:$2,0)),"n/a")</f>
        <v>99.6</v>
      </c>
      <c r="FP18" s="61">
        <f ca="1">IFERROR(INDEX(current_projections!$A:$AEK,MATCH(Calculations_forecast!$B18,current_projections!$A:$A,0),MATCH(Calculations_forecast!FP$9,current_projections!$2:$2,0)),"n/a")</f>
        <v>90.3</v>
      </c>
      <c r="FQ18" s="61">
        <f ca="1">IFERROR(INDEX(current_projections!$A:$AEK,MATCH(Calculations_forecast!$B18,current_projections!$A:$A,0),MATCH(Calculations_forecast!FQ$9,current_projections!$2:$2,0)),"n/a")</f>
        <v>85</v>
      </c>
      <c r="FR18" s="61">
        <f ca="1">IFERROR(INDEX(current_projections!$A:$AEK,MATCH(Calculations_forecast!$B18,current_projections!$A:$A,0),MATCH(Calculations_forecast!FR$9,current_projections!$2:$2,0)),"n/a")</f>
        <v>78.8</v>
      </c>
      <c r="FS18" s="61">
        <f ca="1">IFERROR(INDEX(current_projections!$A:$AEK,MATCH(Calculations_forecast!$B18,current_projections!$A:$A,0),MATCH(Calculations_forecast!FS$9,current_projections!$2:$2,0)),"n/a")</f>
        <v>67.599999999999994</v>
      </c>
      <c r="FT18" s="61">
        <f ca="1">IFERROR(INDEX(current_projections!$A:$AEK,MATCH(Calculations_forecast!$B18,current_projections!$A:$A,0),MATCH(Calculations_forecast!FT$9,current_projections!$2:$2,0)),"n/a")</f>
        <v>76.3</v>
      </c>
      <c r="FU18" s="61">
        <f ca="1">IFERROR(INDEX(current_projections!$A:$AEK,MATCH(Calculations_forecast!$B18,current_projections!$A:$A,0),MATCH(Calculations_forecast!FU$9,current_projections!$2:$2,0)),"n/a")</f>
        <v>84.3</v>
      </c>
      <c r="FV18" s="61">
        <f ca="1">IFERROR(INDEX(current_projections!$A:$AEK,MATCH(Calculations_forecast!$B18,current_projections!$A:$A,0),MATCH(Calculations_forecast!FV$9,current_projections!$2:$2,0)),"n/a")</f>
        <v>90.4</v>
      </c>
      <c r="FW18" s="61">
        <f ca="1">IFERROR(INDEX(current_projections!$A:$AEK,MATCH(Calculations_forecast!$B18,current_projections!$A:$A,0),MATCH(Calculations_forecast!FW$9,current_projections!$2:$2,0)),"n/a")</f>
        <v>101.8</v>
      </c>
      <c r="FX18" s="61">
        <f ca="1">IFERROR(INDEX(current_projections!$A:$AEK,MATCH(Calculations_forecast!$B18,current_projections!$A:$A,0),MATCH(Calculations_forecast!FX$9,current_projections!$2:$2,0)),"n/a")</f>
        <v>101.9</v>
      </c>
      <c r="FY18" s="61">
        <f ca="1">IFERROR(INDEX(current_projections!$A:$AEK,MATCH(Calculations_forecast!$B18,current_projections!$A:$A,0),MATCH(Calculations_forecast!FY$9,current_projections!$2:$2,0)),"n/a")</f>
        <v>92.6</v>
      </c>
      <c r="FZ18" s="61">
        <f ca="1">IFERROR(INDEX(current_projections!$A:$AEK,MATCH(Calculations_forecast!$B18,current_projections!$A:$A,0),MATCH(Calculations_forecast!FZ$9,current_projections!$2:$2,0)),"n/a")</f>
        <v>91.4</v>
      </c>
      <c r="GA18" s="61">
        <f ca="1">IFERROR(INDEX(current_projections!$A:$AEK,MATCH(Calculations_forecast!$B18,current_projections!$A:$A,0),MATCH(Calculations_forecast!GA$9,current_projections!$2:$2,0)),"n/a")</f>
        <v>86.4</v>
      </c>
      <c r="GB18" s="61">
        <f ca="1">IFERROR(INDEX(current_projections!$A:$AEK,MATCH(Calculations_forecast!$B18,current_projections!$A:$A,0),MATCH(Calculations_forecast!GB$9,current_projections!$2:$2,0)),"n/a")</f>
        <v>91.5</v>
      </c>
      <c r="GC18" s="61">
        <f ca="1">IFERROR(INDEX(current_projections!$A:$AEK,MATCH(Calculations_forecast!$B18,current_projections!$A:$A,0),MATCH(Calculations_forecast!GC$9,current_projections!$2:$2,0)),"n/a")</f>
        <v>94.2</v>
      </c>
      <c r="GD18" s="61">
        <f ca="1">IFERROR(INDEX(current_projections!$A:$AEK,MATCH(Calculations_forecast!$B18,current_projections!$A:$A,0),MATCH(Calculations_forecast!GD$9,current_projections!$2:$2,0)),"n/a")</f>
        <v>169.8</v>
      </c>
      <c r="GE18" s="61">
        <f ca="1">IFERROR(INDEX(current_projections!$A:$AEK,MATCH(Calculations_forecast!$B18,current_projections!$A:$A,0),MATCH(Calculations_forecast!GE$9,current_projections!$2:$2,0)),"n/a")</f>
        <v>101</v>
      </c>
      <c r="GF18" s="61">
        <f ca="1">IFERROR(INDEX(current_projections!$A:$AEK,MATCH(Calculations_forecast!$B18,current_projections!$A:$A,0),MATCH(Calculations_forecast!GF$9,current_projections!$2:$2,0)),"n/a")</f>
        <v>101</v>
      </c>
      <c r="GG18" s="61">
        <f ca="1">IFERROR(INDEX(current_projections!$A:$AEK,MATCH(Calculations_forecast!$B18,current_projections!$A:$A,0),MATCH(Calculations_forecast!GG$9,current_projections!$2:$2,0)),"n/a")</f>
        <v>90.8</v>
      </c>
      <c r="GH18" s="61">
        <f ca="1">IFERROR(INDEX(current_projections!$A:$AEK,MATCH(Calculations_forecast!$B18,current_projections!$A:$A,0),MATCH(Calculations_forecast!GH$9,current_projections!$2:$2,0)),"n/a")</f>
        <v>73.099999999999994</v>
      </c>
      <c r="GI18" s="61">
        <f ca="1">IFERROR(INDEX(current_projections!$A:$AEK,MATCH(Calculations_forecast!$B18,current_projections!$A:$A,0),MATCH(Calculations_forecast!GI$9,current_projections!$2:$2,0)),"n/a")</f>
        <v>92.4</v>
      </c>
      <c r="GJ18" s="61">
        <f ca="1">IFERROR(INDEX(current_projections!$A:$AEK,MATCH(Calculations_forecast!$B18,current_projections!$A:$A,0),MATCH(Calculations_forecast!GJ$9,current_projections!$2:$2,0)),"n/a")</f>
        <v>88.6</v>
      </c>
      <c r="GK18" s="61">
        <f ca="1">IFERROR(INDEX(current_projections!$A:$AEK,MATCH(Calculations_forecast!$B18,current_projections!$A:$A,0),MATCH(Calculations_forecast!GK$9,current_projections!$2:$2,0)),"n/a")</f>
        <v>76.5</v>
      </c>
      <c r="GL18" s="61">
        <f ca="1">IFERROR(INDEX(current_projections!$A:$AEK,MATCH(Calculations_forecast!$B18,current_projections!$A:$A,0),MATCH(Calculations_forecast!GL$9,current_projections!$2:$2,0)),"n/a")</f>
        <v>76.5</v>
      </c>
      <c r="GM18" s="61">
        <f ca="1">IFERROR(INDEX(current_projections!$A:$AEK,MATCH(Calculations_forecast!$B18,current_projections!$A:$A,0),MATCH(Calculations_forecast!GM$9,current_projections!$2:$2,0)),"n/a")</f>
        <v>89.8</v>
      </c>
      <c r="GN18" s="61">
        <f ca="1">IFERROR(INDEX(current_projections!$A:$AEK,MATCH(Calculations_forecast!$B18,current_projections!$A:$A,0),MATCH(Calculations_forecast!GN$9,current_projections!$2:$2,0)),"n/a")</f>
        <v>89.8</v>
      </c>
      <c r="GO18" s="61">
        <f ca="1">IFERROR(INDEX(current_projections!$A:$AEK,MATCH(Calculations_forecast!$B18,current_projections!$A:$A,0),MATCH(Calculations_forecast!GO$9,current_projections!$2:$2,0)),"n/a")</f>
        <v>89.8</v>
      </c>
      <c r="GP18" s="61">
        <f ca="1">IFERROR(INDEX(current_projections!$A:$AEK,MATCH(Calculations_forecast!$B18,current_projections!$A:$A,0),MATCH(Calculations_forecast!GP$9,current_projections!$2:$2,0)),"n/a")</f>
        <v>85.632690959193965</v>
      </c>
      <c r="GQ18" s="61">
        <f ca="1">IFERROR(INDEX(current_projections!$A:$AEK,MATCH(Calculations_forecast!$B18,current_projections!$A:$A,0),MATCH(Calculations_forecast!GQ$9,current_projections!$2:$2,0)),"n/a")</f>
        <v>78.546436373338437</v>
      </c>
      <c r="GR18" s="61">
        <f ca="1">IFERROR(INDEX(current_projections!$A:$AEK,MATCH(Calculations_forecast!$B18,current_projections!$A:$A,0),MATCH(Calculations_forecast!GR$9,current_projections!$2:$2,0)),"n/a")</f>
        <v>72.046581718316418</v>
      </c>
      <c r="GS18" s="61">
        <f ca="1">IFERROR(INDEX(current_projections!$A:$AEK,MATCH(Calculations_forecast!$B18,current_projections!$A:$A,0),MATCH(Calculations_forecast!GS$9,current_projections!$2:$2,0)),"n/a")</f>
        <v>66.08460137672094</v>
      </c>
      <c r="GT18" s="61">
        <f ca="1">IFERROR(INDEX(current_projections!$A:$AEK,MATCH(Calculations_forecast!$B18,current_projections!$A:$A,0),MATCH(Calculations_forecast!GT$9,current_projections!$2:$2,0)),"n/a")</f>
        <v>60.615985310651311</v>
      </c>
      <c r="GU18" s="61">
        <f ca="1">IFERROR(INDEX(current_projections!$A:$AEK,MATCH(Calculations_forecast!$B18,current_projections!$A:$A,0),MATCH(Calculations_forecast!GU$9,current_projections!$2:$2,0)),"n/a")</f>
        <v>58.674086535429197</v>
      </c>
      <c r="GV18" s="61">
        <f ca="1">IFERROR(INDEX(current_projections!$A:$AEK,MATCH(Calculations_forecast!$B18,current_projections!$A:$A,0),MATCH(Calculations_forecast!GV$9,current_projections!$2:$2,0)),"n/a")</f>
        <v>56.794398591786958</v>
      </c>
      <c r="GW18" s="61">
        <f ca="1">IFERROR(INDEX(current_projections!$A:$AEK,MATCH(Calculations_forecast!$B18,current_projections!$A:$A,0),MATCH(Calculations_forecast!GW$9,current_projections!$2:$2,0)),"n/a")</f>
        <v>54.974928488320899</v>
      </c>
      <c r="GX18" s="61">
        <f ca="1">IFERROR(INDEX(current_projections!$A:$AEK,MATCH(Calculations_forecast!$B18,current_projections!$A:$A,0),MATCH(Calculations_forecast!GX$9,current_projections!$2:$2,0)),"n/a")</f>
        <v>53.213747081266632</v>
      </c>
      <c r="GY18" s="61">
        <f ca="1">IFERROR(INDEX(current_projections!$A:$AEK,MATCH(Calculations_forecast!$B18,current_projections!$A:$A,0),MATCH(Calculations_forecast!GY$9,current_projections!$2:$2,0)),"n/a")</f>
        <v>55.284495183869602</v>
      </c>
      <c r="GZ18" s="61">
        <f ca="1">IFERROR(INDEX(current_projections!$A:$AEK,MATCH(Calculations_forecast!$B18,current_projections!$A:$A,0),MATCH(Calculations_forecast!GZ$9,current_projections!$2:$2,0)),"n/a")</f>
        <v>57.435823924740454</v>
      </c>
      <c r="HA18" s="61">
        <f ca="1">IFERROR(INDEX(current_projections!$A:$AEK,MATCH(Calculations_forecast!$B18,current_projections!$A:$A,0),MATCH(Calculations_forecast!HA$9,current_projections!$2:$2,0)),"n/a")</f>
        <v>59.670869001193353</v>
      </c>
      <c r="HB18" s="61">
        <f ca="1">IFERROR(INDEX(current_projections!$A:$AEK,MATCH(Calculations_forecast!$B18,current_projections!$A:$A,0),MATCH(Calculations_forecast!HB$9,current_projections!$2:$2,0)),"n/a")</f>
        <v>61.992888132381182</v>
      </c>
      <c r="HC18" s="61">
        <f ca="1">IFERROR(INDEX(current_projections!$A:$AEK,MATCH(Calculations_forecast!$B18,current_projections!$A:$A,0),MATCH(Calculations_forecast!HC$9,current_projections!$2:$2,0)),"n/a")</f>
        <v>64.60168546302323</v>
      </c>
      <c r="HD18" s="61">
        <f ca="1">IFERROR(INDEX(current_projections!$A:$AEK,MATCH(Calculations_forecast!$B18,current_projections!$A:$A,0),MATCH(Calculations_forecast!HD$9,current_projections!$2:$2,0)),"n/a")</f>
        <v>67.320266733684846</v>
      </c>
      <c r="HE18" s="61">
        <f ca="1">IFERROR(INDEX(current_projections!$A:$AEK,MATCH(Calculations_forecast!$B18,current_projections!$A:$A,0),MATCH(Calculations_forecast!HE$9,current_projections!$2:$2,0)),"n/a")</f>
        <v>70.153251894465129</v>
      </c>
      <c r="HF18" s="61">
        <f ca="1">IFERROR(INDEX(current_projections!$A:$AEK,MATCH(Calculations_forecast!$B18,current_projections!$A:$A,0),MATCH(Calculations_forecast!HF$9,current_projections!$2:$2,0)),"n/a")</f>
        <v>73.105455313143153</v>
      </c>
      <c r="HG18" s="61">
        <f ca="1">IFERROR(INDEX(current_projections!$A:$AEK,MATCH(Calculations_forecast!$B18,current_projections!$A:$A,0),MATCH(Calculations_forecast!HG$9,current_projections!$2:$2,0)),"n/a")</f>
        <v>76.075206674867403</v>
      </c>
      <c r="HH18" s="61">
        <f ca="1">IFERROR(INDEX(current_projections!$A:$AEK,MATCH(Calculations_forecast!$B18,current_projections!$A:$A,0),MATCH(Calculations_forecast!HH$9,current_projections!$2:$2,0)),"n/a")</f>
        <v>79.165597776987028</v>
      </c>
      <c r="HI18" s="61">
        <f ca="1">IFERROR(INDEX(current_projections!$A:$AEK,MATCH(Calculations_forecast!$B18,current_projections!$A:$A,0),MATCH(Calculations_forecast!HI$9,current_projections!$2:$2,0)),"n/a")</f>
        <v>82.381529348617008</v>
      </c>
      <c r="HJ18" s="61">
        <f ca="1">IFERROR(INDEX(current_projections!$A:$AEK,MATCH(Calculations_forecast!$B18,current_projections!$A:$A,0),MATCH(Calculations_forecast!HJ$9,current_projections!$2:$2,0)),"n/a")</f>
        <v>85.72810120041693</v>
      </c>
      <c r="HK18" s="61">
        <f ca="1">IFERROR(INDEX(current_projections!$A:$AEK,MATCH(Calculations_forecast!$B18,current_projections!$A:$A,0),MATCH(Calculations_forecast!HK$9,current_projections!$2:$2,0)),"n/a")</f>
        <v>88.178516250899932</v>
      </c>
      <c r="HL18" s="61">
        <f ca="1">IFERROR(INDEX(current_projections!$A:$AEK,MATCH(Calculations_forecast!$B18,current_projections!$A:$A,0),MATCH(Calculations_forecast!HL$9,current_projections!$2:$2,0)),"n/a")</f>
        <v>90.698972907758844</v>
      </c>
      <c r="HM18" s="61">
        <f ca="1">IFERROR(INDEX(current_projections!$A:$AEK,MATCH(Calculations_forecast!$B18,current_projections!$A:$A,0),MATCH(Calculations_forecast!HM$9,current_projections!$2:$2,0)),"n/a")</f>
        <v>93.291473210045268</v>
      </c>
      <c r="HN18" s="61">
        <f ca="1">IFERROR(INDEX(current_projections!$A:$AEK,MATCH(Calculations_forecast!$B18,current_projections!$A:$A,0),MATCH(Calculations_forecast!HN$9,current_projections!$2:$2,0)),"n/a")</f>
        <v>95.95807642223113</v>
      </c>
      <c r="HO18" s="61">
        <f ca="1">IFERROR(INDEX(current_projections!$A:$AEK,MATCH(Calculations_forecast!$B18,current_projections!$A:$A,0),MATCH(Calculations_forecast!HO$9,current_projections!$2:$2,0)),"n/a")</f>
        <v>98.102256030730004</v>
      </c>
      <c r="HP18" s="61">
        <f ca="1">IFERROR(INDEX(current_projections!$A:$AEK,MATCH(Calculations_forecast!$B18,current_projections!$A:$A,0),MATCH(Calculations_forecast!HP$9,current_projections!$2:$2,0)),"n/a")</f>
        <v>100.29434725193434</v>
      </c>
      <c r="HQ18" s="61">
        <f ca="1">IFERROR(INDEX(current_projections!$A:$AEK,MATCH(Calculations_forecast!$B18,current_projections!$A:$A,0),MATCH(Calculations_forecast!HQ$9,current_projections!$2:$2,0)),"n/a")</f>
        <v>102.53542066902799</v>
      </c>
      <c r="HR18" s="61">
        <f ca="1">IFERROR(INDEX(current_projections!$A:$AEK,MATCH(Calculations_forecast!$B18,current_projections!$A:$A,0),MATCH(Calculations_forecast!HR$9,current_projections!$2:$2,0)),"n/a")</f>
        <v>104.82657078733578</v>
      </c>
      <c r="HS18" s="61">
        <f ca="1">IFERROR(INDEX(current_projections!$A:$AEK,MATCH(Calculations_forecast!$B18,current_projections!$A:$A,0),MATCH(Calculations_forecast!HS$9,current_projections!$2:$2,0)),"n/a")</f>
        <v>107.11103141715847</v>
      </c>
      <c r="HT18" s="61">
        <f ca="1">IFERROR(INDEX(current_projections!$A:$AEK,MATCH(Calculations_forecast!$B18,current_projections!$A:$A,0),MATCH(Calculations_forecast!HT$9,current_projections!$2:$2,0)),"n/a")</f>
        <v>109.44527675643042</v>
      </c>
      <c r="HU18" s="61">
        <f ca="1">IFERROR(INDEX(current_projections!$A:$AEK,MATCH(Calculations_forecast!$B18,current_projections!$A:$A,0),MATCH(Calculations_forecast!HU$9,current_projections!$2:$2,0)),"n/a")</f>
        <v>111.83039175153354</v>
      </c>
      <c r="HV18" s="61">
        <f ca="1">IFERROR(INDEX(current_projections!$A:$AEK,MATCH(Calculations_forecast!$B18,current_projections!$A:$A,0),MATCH(Calculations_forecast!HV$9,current_projections!$2:$2,0)),"n/a")</f>
        <v>114.2674849928293</v>
      </c>
      <c r="HW18" s="61">
        <f ca="1">IFERROR(INDEX(current_projections!$A:$AEK,MATCH(Calculations_forecast!$B18,current_projections!$A:$A,0),MATCH(Calculations_forecast!HW$9,current_projections!$2:$2,0)),"n/a")</f>
        <v>115.11826564464948</v>
      </c>
      <c r="HX18" s="61">
        <f ca="1">IFERROR(INDEX(current_projections!$A:$AEK,MATCH(Calculations_forecast!$B18,current_projections!$A:$A,0),MATCH(Calculations_forecast!HX$9,current_projections!$2:$2,0)),"n/a")</f>
        <v>115.9753807993911</v>
      </c>
      <c r="HY18" s="61">
        <f ca="1">IFERROR(INDEX(current_projections!$A:$AEK,MATCH(Calculations_forecast!$B18,current_projections!$A:$A,0),MATCH(Calculations_forecast!HY$9,current_projections!$2:$2,0)),"n/a")</f>
        <v>116.83887762071164</v>
      </c>
      <c r="HZ18" s="61">
        <f ca="1">IFERROR(INDEX(current_projections!$A:$AEK,MATCH(Calculations_forecast!$B18,current_projections!$A:$A,0),MATCH(Calculations_forecast!HZ$9,current_projections!$2:$2,0)),"n/a")</f>
        <v>117.70880362342646</v>
      </c>
      <c r="IA18" s="61">
        <f ca="1">IFERROR(INDEX(current_projections!$A:$AEK,MATCH(Calculations_forecast!$B18,current_projections!$A:$A,0),MATCH(Calculations_forecast!IA$9,current_projections!$2:$2,0)),"n/a")</f>
        <v>119.69174456811648</v>
      </c>
      <c r="IB18" s="61">
        <f ca="1">IFERROR(INDEX(current_projections!$A:$AEK,MATCH(Calculations_forecast!$B18,current_projections!$A:$A,0),MATCH(Calculations_forecast!IB$9,current_projections!$2:$2,0)),"n/a")</f>
        <v>121.70809044658449</v>
      </c>
      <c r="IC18" s="61">
        <f ca="1">IFERROR(INDEX(current_projections!$A:$AEK,MATCH(Calculations_forecast!$B18,current_projections!$A:$A,0),MATCH(Calculations_forecast!IC$9,current_projections!$2:$2,0)),"n/a")</f>
        <v>123.75840400357775</v>
      </c>
      <c r="ID18" s="61">
        <f ca="1">IFERROR(INDEX(current_projections!$A:$AEK,MATCH(Calculations_forecast!$B18,current_projections!$A:$A,0),MATCH(Calculations_forecast!ID$9,current_projections!$2:$2,0)),"n/a")</f>
        <v>125.84325746392965</v>
      </c>
      <c r="IW18"/>
      <c r="IX18"/>
      <c r="IY18"/>
    </row>
    <row r="19" spans="1:259">
      <c r="A19" s="7" t="s">
        <v>177</v>
      </c>
      <c r="B19" s="8" t="s">
        <v>8</v>
      </c>
      <c r="C19" s="61">
        <f ca="1">IFERROR(INDEX(current_projections!$A:$AEK,MATCH(Calculations_forecast!$B19,current_projections!$A:$A,0),MATCH(Calculations_forecast!C$9,current_projections!$2:$2,0)),"n/a")</f>
        <v>4936.6000000000004</v>
      </c>
      <c r="D19" s="61">
        <f ca="1">IFERROR(INDEX(current_projections!$A:$AEK,MATCH(Calculations_forecast!$B19,current_projections!$A:$A,0),MATCH(Calculations_forecast!D$9,current_projections!$2:$2,0)),"n/a")</f>
        <v>4943.6000000000004</v>
      </c>
      <c r="E19" s="61">
        <f ca="1">IFERROR(INDEX(current_projections!$A:$AEK,MATCH(Calculations_forecast!$B19,current_projections!$A:$A,0),MATCH(Calculations_forecast!E$9,current_projections!$2:$2,0)),"n/a")</f>
        <v>4989.2</v>
      </c>
      <c r="F19" s="61">
        <f ca="1">IFERROR(INDEX(current_projections!$A:$AEK,MATCH(Calculations_forecast!$B19,current_projections!$A:$A,0),MATCH(Calculations_forecast!F$9,current_projections!$2:$2,0)),"n/a")</f>
        <v>4935.7</v>
      </c>
      <c r="G19" s="61">
        <f ca="1">IFERROR(INDEX(current_projections!$A:$AEK,MATCH(Calculations_forecast!$B19,current_projections!$A:$A,0),MATCH(Calculations_forecast!G$9,current_projections!$2:$2,0)),"n/a")</f>
        <v>5069.7</v>
      </c>
      <c r="H19" s="61">
        <f ca="1">IFERROR(INDEX(current_projections!$A:$AEK,MATCH(Calculations_forecast!$B19,current_projections!$A:$A,0),MATCH(Calculations_forecast!H$9,current_projections!$2:$2,0)),"n/a")</f>
        <v>5097.2</v>
      </c>
      <c r="I19" s="61">
        <f ca="1">IFERROR(INDEX(current_projections!$A:$AEK,MATCH(Calculations_forecast!$B19,current_projections!$A:$A,0),MATCH(Calculations_forecast!I$9,current_projections!$2:$2,0)),"n/a")</f>
        <v>5139.1000000000004</v>
      </c>
      <c r="J19" s="61">
        <f ca="1">IFERROR(INDEX(current_projections!$A:$AEK,MATCH(Calculations_forecast!$B19,current_projections!$A:$A,0),MATCH(Calculations_forecast!J$9,current_projections!$2:$2,0)),"n/a")</f>
        <v>5151.2</v>
      </c>
      <c r="K19" s="61">
        <f ca="1">IFERROR(INDEX(current_projections!$A:$AEK,MATCH(Calculations_forecast!$B19,current_projections!$A:$A,0),MATCH(Calculations_forecast!K$9,current_projections!$2:$2,0)),"n/a")</f>
        <v>5246</v>
      </c>
      <c r="L19" s="61">
        <f ca="1">IFERROR(INDEX(current_projections!$A:$AEK,MATCH(Calculations_forecast!$B19,current_projections!$A:$A,0),MATCH(Calculations_forecast!L$9,current_projections!$2:$2,0)),"n/a")</f>
        <v>5365</v>
      </c>
      <c r="M19" s="61">
        <f ca="1">IFERROR(INDEX(current_projections!$A:$AEK,MATCH(Calculations_forecast!$B19,current_projections!$A:$A,0),MATCH(Calculations_forecast!M$9,current_projections!$2:$2,0)),"n/a")</f>
        <v>5415.7</v>
      </c>
      <c r="N19" s="61">
        <f ca="1">IFERROR(INDEX(current_projections!$A:$AEK,MATCH(Calculations_forecast!$B19,current_projections!$A:$A,0),MATCH(Calculations_forecast!N$9,current_projections!$2:$2,0)),"n/a")</f>
        <v>5506.4</v>
      </c>
      <c r="O19" s="61">
        <f ca="1">IFERROR(INDEX(current_projections!$A:$AEK,MATCH(Calculations_forecast!$B19,current_projections!$A:$A,0),MATCH(Calculations_forecast!O$9,current_projections!$2:$2,0)),"n/a")</f>
        <v>5642.7</v>
      </c>
      <c r="P19" s="61">
        <f ca="1">IFERROR(INDEX(current_projections!$A:$AEK,MATCH(Calculations_forecast!$B19,current_projections!$A:$A,0),MATCH(Calculations_forecast!P$9,current_projections!$2:$2,0)),"n/a")</f>
        <v>5704.1</v>
      </c>
      <c r="Q19" s="61">
        <f ca="1">IFERROR(INDEX(current_projections!$A:$AEK,MATCH(Calculations_forecast!$B19,current_projections!$A:$A,0),MATCH(Calculations_forecast!Q$9,current_projections!$2:$2,0)),"n/a")</f>
        <v>5674.1</v>
      </c>
      <c r="R19" s="61">
        <f ca="1">IFERROR(INDEX(current_projections!$A:$AEK,MATCH(Calculations_forecast!$B19,current_projections!$A:$A,0),MATCH(Calculations_forecast!R$9,current_projections!$2:$2,0)),"n/a")</f>
        <v>5728</v>
      </c>
      <c r="S19" s="61">
        <f ca="1">IFERROR(INDEX(current_projections!$A:$AEK,MATCH(Calculations_forecast!$B19,current_projections!$A:$A,0),MATCH(Calculations_forecast!S$9,current_projections!$2:$2,0)),"n/a")</f>
        <v>5678.7</v>
      </c>
      <c r="T19" s="61">
        <f ca="1">IFERROR(INDEX(current_projections!$A:$AEK,MATCH(Calculations_forecast!$B19,current_projections!$A:$A,0),MATCH(Calculations_forecast!T$9,current_projections!$2:$2,0)),"n/a")</f>
        <v>5692.2</v>
      </c>
      <c r="U19" s="61">
        <f ca="1">IFERROR(INDEX(current_projections!$A:$AEK,MATCH(Calculations_forecast!$B19,current_projections!$A:$A,0),MATCH(Calculations_forecast!U$9,current_projections!$2:$2,0)),"n/a")</f>
        <v>5638.4</v>
      </c>
      <c r="V19" s="61">
        <f ca="1">IFERROR(INDEX(current_projections!$A:$AEK,MATCH(Calculations_forecast!$B19,current_projections!$A:$A,0),MATCH(Calculations_forecast!V$9,current_projections!$2:$2,0)),"n/a")</f>
        <v>5616.5</v>
      </c>
      <c r="W19" s="61">
        <f ca="1">IFERROR(INDEX(current_projections!$A:$AEK,MATCH(Calculations_forecast!$B19,current_projections!$A:$A,0),MATCH(Calculations_forecast!W$9,current_projections!$2:$2,0)),"n/a")</f>
        <v>5548.2</v>
      </c>
      <c r="X19" s="61">
        <f ca="1">IFERROR(INDEX(current_projections!$A:$AEK,MATCH(Calculations_forecast!$B19,current_projections!$A:$A,0),MATCH(Calculations_forecast!X$9,current_projections!$2:$2,0)),"n/a")</f>
        <v>5587.8</v>
      </c>
      <c r="Y19" s="61">
        <f ca="1">IFERROR(INDEX(current_projections!$A:$AEK,MATCH(Calculations_forecast!$B19,current_projections!$A:$A,0),MATCH(Calculations_forecast!Y$9,current_projections!$2:$2,0)),"n/a")</f>
        <v>5683.4</v>
      </c>
      <c r="Z19" s="61">
        <f ca="1">IFERROR(INDEX(current_projections!$A:$AEK,MATCH(Calculations_forecast!$B19,current_projections!$A:$A,0),MATCH(Calculations_forecast!Z$9,current_projections!$2:$2,0)),"n/a")</f>
        <v>5760</v>
      </c>
      <c r="AA19" s="61">
        <f ca="1">IFERROR(INDEX(current_projections!$A:$AEK,MATCH(Calculations_forecast!$B19,current_projections!$A:$A,0),MATCH(Calculations_forecast!AA$9,current_projections!$2:$2,0)),"n/a")</f>
        <v>5889.5</v>
      </c>
      <c r="AB19" s="61">
        <f ca="1">IFERROR(INDEX(current_projections!$A:$AEK,MATCH(Calculations_forecast!$B19,current_projections!$A:$A,0),MATCH(Calculations_forecast!AB$9,current_projections!$2:$2,0)),"n/a")</f>
        <v>5932.7</v>
      </c>
      <c r="AC19" s="61">
        <f ca="1">IFERROR(INDEX(current_projections!$A:$AEK,MATCH(Calculations_forecast!$B19,current_projections!$A:$A,0),MATCH(Calculations_forecast!AC$9,current_projections!$2:$2,0)),"n/a")</f>
        <v>5965.3</v>
      </c>
      <c r="AD19" s="61">
        <f ca="1">IFERROR(INDEX(current_projections!$A:$AEK,MATCH(Calculations_forecast!$B19,current_projections!$A:$A,0),MATCH(Calculations_forecast!AD$9,current_projections!$2:$2,0)),"n/a")</f>
        <v>6008.5</v>
      </c>
      <c r="AE19" s="61">
        <f ca="1">IFERROR(INDEX(current_projections!$A:$AEK,MATCH(Calculations_forecast!$B19,current_projections!$A:$A,0),MATCH(Calculations_forecast!AE$9,current_projections!$2:$2,0)),"n/a")</f>
        <v>6079.5</v>
      </c>
      <c r="AF19" s="61">
        <f ca="1">IFERROR(INDEX(current_projections!$A:$AEK,MATCH(Calculations_forecast!$B19,current_projections!$A:$A,0),MATCH(Calculations_forecast!AF$9,current_projections!$2:$2,0)),"n/a")</f>
        <v>6197.7</v>
      </c>
      <c r="AG19" s="61">
        <f ca="1">IFERROR(INDEX(current_projections!$A:$AEK,MATCH(Calculations_forecast!$B19,current_projections!$A:$A,0),MATCH(Calculations_forecast!AG$9,current_projections!$2:$2,0)),"n/a")</f>
        <v>6309.5</v>
      </c>
      <c r="AH19" s="61">
        <f ca="1">IFERROR(INDEX(current_projections!$A:$AEK,MATCH(Calculations_forecast!$B19,current_projections!$A:$A,0),MATCH(Calculations_forecast!AH$9,current_projections!$2:$2,0)),"n/a")</f>
        <v>6309.7</v>
      </c>
      <c r="AI19" s="61">
        <f ca="1">IFERROR(INDEX(current_projections!$A:$AEK,MATCH(Calculations_forecast!$B19,current_projections!$A:$A,0),MATCH(Calculations_forecast!AI$9,current_projections!$2:$2,0)),"n/a")</f>
        <v>6329.8</v>
      </c>
      <c r="AJ19" s="61">
        <f ca="1">IFERROR(INDEX(current_projections!$A:$AEK,MATCH(Calculations_forecast!$B19,current_projections!$A:$A,0),MATCH(Calculations_forecast!AJ$9,current_projections!$2:$2,0)),"n/a")</f>
        <v>6574.4</v>
      </c>
      <c r="AK19" s="61">
        <f ca="1">IFERROR(INDEX(current_projections!$A:$AEK,MATCH(Calculations_forecast!$B19,current_projections!$A:$A,0),MATCH(Calculations_forecast!AK$9,current_projections!$2:$2,0)),"n/a")</f>
        <v>6640.5</v>
      </c>
      <c r="AL19" s="61">
        <f ca="1">IFERROR(INDEX(current_projections!$A:$AEK,MATCH(Calculations_forecast!$B19,current_projections!$A:$A,0),MATCH(Calculations_forecast!AL$9,current_projections!$2:$2,0)),"n/a")</f>
        <v>6729.8</v>
      </c>
      <c r="AM19" s="61">
        <f ca="1">IFERROR(INDEX(current_projections!$A:$AEK,MATCH(Calculations_forecast!$B19,current_projections!$A:$A,0),MATCH(Calculations_forecast!AM$9,current_projections!$2:$2,0)),"n/a")</f>
        <v>6741.9</v>
      </c>
      <c r="AN19" s="61">
        <f ca="1">IFERROR(INDEX(current_projections!$A:$AEK,MATCH(Calculations_forecast!$B19,current_projections!$A:$A,0),MATCH(Calculations_forecast!AN$9,current_projections!$2:$2,0)),"n/a")</f>
        <v>6749.1</v>
      </c>
      <c r="AO19" s="61">
        <f ca="1">IFERROR(INDEX(current_projections!$A:$AEK,MATCH(Calculations_forecast!$B19,current_projections!$A:$A,0),MATCH(Calculations_forecast!AO$9,current_projections!$2:$2,0)),"n/a")</f>
        <v>6799.2</v>
      </c>
      <c r="AP19" s="61">
        <f ca="1">IFERROR(INDEX(current_projections!$A:$AEK,MATCH(Calculations_forecast!$B19,current_projections!$A:$A,0),MATCH(Calculations_forecast!AP$9,current_projections!$2:$2,0)),"n/a")</f>
        <v>6816.2</v>
      </c>
      <c r="AQ19" s="61">
        <f ca="1">IFERROR(INDEX(current_projections!$A:$AEK,MATCH(Calculations_forecast!$B19,current_projections!$A:$A,0),MATCH(Calculations_forecast!AQ$9,current_projections!$2:$2,0)),"n/a")</f>
        <v>6837.6</v>
      </c>
      <c r="AR19" s="61">
        <f ca="1">IFERROR(INDEX(current_projections!$A:$AEK,MATCH(Calculations_forecast!$B19,current_projections!$A:$A,0),MATCH(Calculations_forecast!AR$9,current_projections!$2:$2,0)),"n/a")</f>
        <v>6696.8</v>
      </c>
      <c r="AS19" s="61">
        <f ca="1">IFERROR(INDEX(current_projections!$A:$AEK,MATCH(Calculations_forecast!$B19,current_projections!$A:$A,0),MATCH(Calculations_forecast!AS$9,current_projections!$2:$2,0)),"n/a")</f>
        <v>6688.8</v>
      </c>
      <c r="AT19" s="61">
        <f ca="1">IFERROR(INDEX(current_projections!$A:$AEK,MATCH(Calculations_forecast!$B19,current_projections!$A:$A,0),MATCH(Calculations_forecast!AT$9,current_projections!$2:$2,0)),"n/a")</f>
        <v>6813.5</v>
      </c>
      <c r="AU19" s="61">
        <f ca="1">IFERROR(INDEX(current_projections!$A:$AEK,MATCH(Calculations_forecast!$B19,current_projections!$A:$A,0),MATCH(Calculations_forecast!AU$9,current_projections!$2:$2,0)),"n/a")</f>
        <v>6947</v>
      </c>
      <c r="AV19" s="61">
        <f ca="1">IFERROR(INDEX(current_projections!$A:$AEK,MATCH(Calculations_forecast!$B19,current_projections!$A:$A,0),MATCH(Calculations_forecast!AV$9,current_projections!$2:$2,0)),"n/a")</f>
        <v>6895.6</v>
      </c>
      <c r="AW19" s="61">
        <f ca="1">IFERROR(INDEX(current_projections!$A:$AEK,MATCH(Calculations_forecast!$B19,current_projections!$A:$A,0),MATCH(Calculations_forecast!AW$9,current_projections!$2:$2,0)),"n/a")</f>
        <v>6978.1</v>
      </c>
      <c r="AX19" s="61">
        <f ca="1">IFERROR(INDEX(current_projections!$A:$AEK,MATCH(Calculations_forecast!$B19,current_projections!$A:$A,0),MATCH(Calculations_forecast!AX$9,current_projections!$2:$2,0)),"n/a")</f>
        <v>6902.1</v>
      </c>
      <c r="AY19" s="61">
        <f ca="1">IFERROR(INDEX(current_projections!$A:$AEK,MATCH(Calculations_forecast!$B19,current_projections!$A:$A,0),MATCH(Calculations_forecast!AY$9,current_projections!$2:$2,0)),"n/a")</f>
        <v>6794.9</v>
      </c>
      <c r="AZ19" s="61">
        <f ca="1">IFERROR(INDEX(current_projections!$A:$AEK,MATCH(Calculations_forecast!$B19,current_projections!$A:$A,0),MATCH(Calculations_forecast!AZ$9,current_projections!$2:$2,0)),"n/a")</f>
        <v>6825.9</v>
      </c>
      <c r="BA19" s="61">
        <f ca="1">IFERROR(INDEX(current_projections!$A:$AEK,MATCH(Calculations_forecast!$B19,current_projections!$A:$A,0),MATCH(Calculations_forecast!BA$9,current_projections!$2:$2,0)),"n/a")</f>
        <v>6799.8</v>
      </c>
      <c r="BB19" s="61">
        <f ca="1">IFERROR(INDEX(current_projections!$A:$AEK,MATCH(Calculations_forecast!$B19,current_projections!$A:$A,0),MATCH(Calculations_forecast!BB$9,current_projections!$2:$2,0)),"n/a")</f>
        <v>6802.5</v>
      </c>
      <c r="BC19" s="61">
        <f ca="1">IFERROR(INDEX(current_projections!$A:$AEK,MATCH(Calculations_forecast!$B19,current_projections!$A:$A,0),MATCH(Calculations_forecast!BC$9,current_projections!$2:$2,0)),"n/a")</f>
        <v>6892.1</v>
      </c>
      <c r="BD19" s="61">
        <f ca="1">IFERROR(INDEX(current_projections!$A:$AEK,MATCH(Calculations_forecast!$B19,current_projections!$A:$A,0),MATCH(Calculations_forecast!BD$9,current_projections!$2:$2,0)),"n/a")</f>
        <v>7049</v>
      </c>
      <c r="BE19" s="61">
        <f ca="1">IFERROR(INDEX(current_projections!$A:$AEK,MATCH(Calculations_forecast!$B19,current_projections!$A:$A,0),MATCH(Calculations_forecast!BE$9,current_projections!$2:$2,0)),"n/a")</f>
        <v>7189.9</v>
      </c>
      <c r="BF19" s="61">
        <f ca="1">IFERROR(INDEX(current_projections!$A:$AEK,MATCH(Calculations_forecast!$B19,current_projections!$A:$A,0),MATCH(Calculations_forecast!BF$9,current_projections!$2:$2,0)),"n/a")</f>
        <v>7339.9</v>
      </c>
      <c r="BG19" s="61">
        <f ca="1">IFERROR(INDEX(current_projections!$A:$AEK,MATCH(Calculations_forecast!$B19,current_projections!$A:$A,0),MATCH(Calculations_forecast!BG$9,current_projections!$2:$2,0)),"n/a")</f>
        <v>7483.4</v>
      </c>
      <c r="BH19" s="61">
        <f ca="1">IFERROR(INDEX(current_projections!$A:$AEK,MATCH(Calculations_forecast!$B19,current_projections!$A:$A,0),MATCH(Calculations_forecast!BH$9,current_projections!$2:$2,0)),"n/a")</f>
        <v>7612.7</v>
      </c>
      <c r="BI19" s="61">
        <f ca="1">IFERROR(INDEX(current_projections!$A:$AEK,MATCH(Calculations_forecast!$B19,current_projections!$A:$A,0),MATCH(Calculations_forecast!BI$9,current_projections!$2:$2,0)),"n/a")</f>
        <v>7686.1</v>
      </c>
      <c r="BJ19" s="61">
        <f ca="1">IFERROR(INDEX(current_projections!$A:$AEK,MATCH(Calculations_forecast!$B19,current_projections!$A:$A,0),MATCH(Calculations_forecast!BJ$9,current_projections!$2:$2,0)),"n/a")</f>
        <v>7749.2</v>
      </c>
      <c r="BK19" s="61">
        <f ca="1">IFERROR(INDEX(current_projections!$A:$AEK,MATCH(Calculations_forecast!$B19,current_projections!$A:$A,0),MATCH(Calculations_forecast!BK$9,current_projections!$2:$2,0)),"n/a")</f>
        <v>7824.2</v>
      </c>
      <c r="BL19" s="61">
        <f ca="1">IFERROR(INDEX(current_projections!$A:$AEK,MATCH(Calculations_forecast!$B19,current_projections!$A:$A,0),MATCH(Calculations_forecast!BL$9,current_projections!$2:$2,0)),"n/a")</f>
        <v>7893.1</v>
      </c>
      <c r="BM19" s="61">
        <f ca="1">IFERROR(INDEX(current_projections!$A:$AEK,MATCH(Calculations_forecast!$B19,current_projections!$A:$A,0),MATCH(Calculations_forecast!BM$9,current_projections!$2:$2,0)),"n/a")</f>
        <v>8013.7</v>
      </c>
      <c r="BN19" s="61">
        <f ca="1">IFERROR(INDEX(current_projections!$A:$AEK,MATCH(Calculations_forecast!$B19,current_projections!$A:$A,0),MATCH(Calculations_forecast!BN$9,current_projections!$2:$2,0)),"n/a")</f>
        <v>8073.2</v>
      </c>
      <c r="BO19" s="61">
        <f ca="1">IFERROR(INDEX(current_projections!$A:$AEK,MATCH(Calculations_forecast!$B19,current_projections!$A:$A,0),MATCH(Calculations_forecast!BO$9,current_projections!$2:$2,0)),"n/a")</f>
        <v>8148.6</v>
      </c>
      <c r="BP19" s="61">
        <f ca="1">IFERROR(INDEX(current_projections!$A:$AEK,MATCH(Calculations_forecast!$B19,current_projections!$A:$A,0),MATCH(Calculations_forecast!BP$9,current_projections!$2:$2,0)),"n/a")</f>
        <v>8185.3</v>
      </c>
      <c r="BQ19" s="61">
        <f ca="1">IFERROR(INDEX(current_projections!$A:$AEK,MATCH(Calculations_forecast!$B19,current_projections!$A:$A,0),MATCH(Calculations_forecast!BQ$9,current_projections!$2:$2,0)),"n/a")</f>
        <v>8263.6</v>
      </c>
      <c r="BR19" s="61">
        <f ca="1">IFERROR(INDEX(current_projections!$A:$AEK,MATCH(Calculations_forecast!$B19,current_projections!$A:$A,0),MATCH(Calculations_forecast!BR$9,current_projections!$2:$2,0)),"n/a")</f>
        <v>8308</v>
      </c>
      <c r="BS19" s="61">
        <f ca="1">IFERROR(INDEX(current_projections!$A:$AEK,MATCH(Calculations_forecast!$B19,current_projections!$A:$A,0),MATCH(Calculations_forecast!BS$9,current_projections!$2:$2,0)),"n/a")</f>
        <v>8369.9</v>
      </c>
      <c r="BT19" s="61">
        <f ca="1">IFERROR(INDEX(current_projections!$A:$AEK,MATCH(Calculations_forecast!$B19,current_projections!$A:$A,0),MATCH(Calculations_forecast!BT$9,current_projections!$2:$2,0)),"n/a")</f>
        <v>8460.2000000000007</v>
      </c>
      <c r="BU19" s="61">
        <f ca="1">IFERROR(INDEX(current_projections!$A:$AEK,MATCH(Calculations_forecast!$B19,current_projections!$A:$A,0),MATCH(Calculations_forecast!BU$9,current_projections!$2:$2,0)),"n/a")</f>
        <v>8533.6</v>
      </c>
      <c r="BV19" s="61">
        <f ca="1">IFERROR(INDEX(current_projections!$A:$AEK,MATCH(Calculations_forecast!$B19,current_projections!$A:$A,0),MATCH(Calculations_forecast!BV$9,current_projections!$2:$2,0)),"n/a")</f>
        <v>8680.2000000000007</v>
      </c>
      <c r="BW19" s="61">
        <f ca="1">IFERROR(INDEX(current_projections!$A:$AEK,MATCH(Calculations_forecast!$B19,current_projections!$A:$A,0),MATCH(Calculations_forecast!BW$9,current_projections!$2:$2,0)),"n/a")</f>
        <v>8725</v>
      </c>
      <c r="BX19" s="61">
        <f ca="1">IFERROR(INDEX(current_projections!$A:$AEK,MATCH(Calculations_forecast!$B19,current_projections!$A:$A,0),MATCH(Calculations_forecast!BX$9,current_projections!$2:$2,0)),"n/a")</f>
        <v>8839.6</v>
      </c>
      <c r="BY19" s="61">
        <f ca="1">IFERROR(INDEX(current_projections!$A:$AEK,MATCH(Calculations_forecast!$B19,current_projections!$A:$A,0),MATCH(Calculations_forecast!BY$9,current_projections!$2:$2,0)),"n/a")</f>
        <v>8891.4</v>
      </c>
      <c r="BZ19" s="61">
        <f ca="1">IFERROR(INDEX(current_projections!$A:$AEK,MATCH(Calculations_forecast!$B19,current_projections!$A:$A,0),MATCH(Calculations_forecast!BZ$9,current_projections!$2:$2,0)),"n/a")</f>
        <v>9009.9</v>
      </c>
      <c r="CA19" s="61">
        <f ca="1">IFERROR(INDEX(current_projections!$A:$AEK,MATCH(Calculations_forecast!$B19,current_projections!$A:$A,0),MATCH(Calculations_forecast!CA$9,current_projections!$2:$2,0)),"n/a")</f>
        <v>9101.5</v>
      </c>
      <c r="CB19" s="61">
        <f ca="1">IFERROR(INDEX(current_projections!$A:$AEK,MATCH(Calculations_forecast!$B19,current_projections!$A:$A,0),MATCH(Calculations_forecast!CB$9,current_projections!$2:$2,0)),"n/a")</f>
        <v>9171</v>
      </c>
      <c r="CC19" s="61">
        <f ca="1">IFERROR(INDEX(current_projections!$A:$AEK,MATCH(Calculations_forecast!$B19,current_projections!$A:$A,0),MATCH(Calculations_forecast!CC$9,current_projections!$2:$2,0)),"n/a")</f>
        <v>9238.9</v>
      </c>
      <c r="CD19" s="61">
        <f ca="1">IFERROR(INDEX(current_projections!$A:$AEK,MATCH(Calculations_forecast!$B19,current_projections!$A:$A,0),MATCH(Calculations_forecast!CD$9,current_projections!$2:$2,0)),"n/a")</f>
        <v>9257.1</v>
      </c>
      <c r="CE19" s="61">
        <f ca="1">IFERROR(INDEX(current_projections!$A:$AEK,MATCH(Calculations_forecast!$B19,current_projections!$A:$A,0),MATCH(Calculations_forecast!CE$9,current_projections!$2:$2,0)),"n/a")</f>
        <v>9358.2999999999993</v>
      </c>
      <c r="CF19" s="61">
        <f ca="1">IFERROR(INDEX(current_projections!$A:$AEK,MATCH(Calculations_forecast!$B19,current_projections!$A:$A,0),MATCH(Calculations_forecast!CF$9,current_projections!$2:$2,0)),"n/a")</f>
        <v>9392.2999999999993</v>
      </c>
      <c r="CG19" s="61">
        <f ca="1">IFERROR(INDEX(current_projections!$A:$AEK,MATCH(Calculations_forecast!$B19,current_projections!$A:$A,0),MATCH(Calculations_forecast!CG$9,current_projections!$2:$2,0)),"n/a")</f>
        <v>9398.5</v>
      </c>
      <c r="CH19" s="61">
        <f ca="1">IFERROR(INDEX(current_projections!$A:$AEK,MATCH(Calculations_forecast!$B19,current_projections!$A:$A,0),MATCH(Calculations_forecast!CH$9,current_projections!$2:$2,0)),"n/a")</f>
        <v>9312.9</v>
      </c>
      <c r="CI19" s="61">
        <f ca="1">IFERROR(INDEX(current_projections!$A:$AEK,MATCH(Calculations_forecast!$B19,current_projections!$A:$A,0),MATCH(Calculations_forecast!CI$9,current_projections!$2:$2,0)),"n/a")</f>
        <v>9269.4</v>
      </c>
      <c r="CJ19" s="61">
        <f ca="1">IFERROR(INDEX(current_projections!$A:$AEK,MATCH(Calculations_forecast!$B19,current_projections!$A:$A,0),MATCH(Calculations_forecast!CJ$9,current_projections!$2:$2,0)),"n/a")</f>
        <v>9341.6</v>
      </c>
      <c r="CK19" s="61">
        <f ca="1">IFERROR(INDEX(current_projections!$A:$AEK,MATCH(Calculations_forecast!$B19,current_projections!$A:$A,0),MATCH(Calculations_forecast!CK$9,current_projections!$2:$2,0)),"n/a")</f>
        <v>9388.7999999999993</v>
      </c>
      <c r="CL19" s="61">
        <f ca="1">IFERROR(INDEX(current_projections!$A:$AEK,MATCH(Calculations_forecast!$B19,current_projections!$A:$A,0),MATCH(Calculations_forecast!CL$9,current_projections!$2:$2,0)),"n/a")</f>
        <v>9421.6</v>
      </c>
      <c r="CM19" s="61">
        <f ca="1">IFERROR(INDEX(current_projections!$A:$AEK,MATCH(Calculations_forecast!$B19,current_projections!$A:$A,0),MATCH(Calculations_forecast!CM$9,current_projections!$2:$2,0)),"n/a")</f>
        <v>9534.2999999999993</v>
      </c>
      <c r="CN19" s="61">
        <f ca="1">IFERROR(INDEX(current_projections!$A:$AEK,MATCH(Calculations_forecast!$B19,current_projections!$A:$A,0),MATCH(Calculations_forecast!CN$9,current_projections!$2:$2,0)),"n/a")</f>
        <v>9637.7000000000007</v>
      </c>
      <c r="CO19" s="61">
        <f ca="1">IFERROR(INDEX(current_projections!$A:$AEK,MATCH(Calculations_forecast!$B19,current_projections!$A:$A,0),MATCH(Calculations_forecast!CO$9,current_projections!$2:$2,0)),"n/a")</f>
        <v>9733</v>
      </c>
      <c r="CP19" s="61">
        <f ca="1">IFERROR(INDEX(current_projections!$A:$AEK,MATCH(Calculations_forecast!$B19,current_projections!$A:$A,0),MATCH(Calculations_forecast!CP$9,current_projections!$2:$2,0)),"n/a")</f>
        <v>9834.5</v>
      </c>
      <c r="CQ19" s="61">
        <f ca="1">IFERROR(INDEX(current_projections!$A:$AEK,MATCH(Calculations_forecast!$B19,current_projections!$A:$A,0),MATCH(Calculations_forecast!CQ$9,current_projections!$2:$2,0)),"n/a")</f>
        <v>9851</v>
      </c>
      <c r="CR19" s="61">
        <f ca="1">IFERROR(INDEX(current_projections!$A:$AEK,MATCH(Calculations_forecast!$B19,current_projections!$A:$A,0),MATCH(Calculations_forecast!CR$9,current_projections!$2:$2,0)),"n/a")</f>
        <v>9908.2999999999993</v>
      </c>
      <c r="CS19" s="61">
        <f ca="1">IFERROR(INDEX(current_projections!$A:$AEK,MATCH(Calculations_forecast!$B19,current_projections!$A:$A,0),MATCH(Calculations_forecast!CS$9,current_projections!$2:$2,0)),"n/a")</f>
        <v>9955.6</v>
      </c>
      <c r="CT19" s="61">
        <f ca="1">IFERROR(INDEX(current_projections!$A:$AEK,MATCH(Calculations_forecast!$B19,current_projections!$A:$A,0),MATCH(Calculations_forecast!CT$9,current_projections!$2:$2,0)),"n/a")</f>
        <v>10091</v>
      </c>
      <c r="CU19" s="61">
        <f ca="1">IFERROR(INDEX(current_projections!$A:$AEK,MATCH(Calculations_forecast!$B19,current_projections!$A:$A,0),MATCH(Calculations_forecast!CU$9,current_projections!$2:$2,0)),"n/a")</f>
        <v>10189</v>
      </c>
      <c r="CV19" s="61">
        <f ca="1">IFERROR(INDEX(current_projections!$A:$AEK,MATCH(Calculations_forecast!$B19,current_projections!$A:$A,0),MATCH(Calculations_forecast!CV$9,current_projections!$2:$2,0)),"n/a")</f>
        <v>10327</v>
      </c>
      <c r="CW19" s="61">
        <f ca="1">IFERROR(INDEX(current_projections!$A:$AEK,MATCH(Calculations_forecast!$B19,current_projections!$A:$A,0),MATCH(Calculations_forecast!CW$9,current_projections!$2:$2,0)),"n/a")</f>
        <v>10387.4</v>
      </c>
      <c r="CX19" s="61">
        <f ca="1">IFERROR(INDEX(current_projections!$A:$AEK,MATCH(Calculations_forecast!$B19,current_projections!$A:$A,0),MATCH(Calculations_forecast!CX$9,current_projections!$2:$2,0)),"n/a")</f>
        <v>10506.4</v>
      </c>
      <c r="CY19" s="61">
        <f ca="1">IFERROR(INDEX(current_projections!$A:$AEK,MATCH(Calculations_forecast!$B19,current_projections!$A:$A,0),MATCH(Calculations_forecast!CY$9,current_projections!$2:$2,0)),"n/a")</f>
        <v>10543.6</v>
      </c>
      <c r="CZ19" s="61">
        <f ca="1">IFERROR(INDEX(current_projections!$A:$AEK,MATCH(Calculations_forecast!$B19,current_projections!$A:$A,0),MATCH(Calculations_forecast!CZ$9,current_projections!$2:$2,0)),"n/a")</f>
        <v>10575.1</v>
      </c>
      <c r="DA19" s="61">
        <f ca="1">IFERROR(INDEX(current_projections!$A:$AEK,MATCH(Calculations_forecast!$B19,current_projections!$A:$A,0),MATCH(Calculations_forecast!DA$9,current_projections!$2:$2,0)),"n/a")</f>
        <v>10665.1</v>
      </c>
      <c r="DB19" s="61">
        <f ca="1">IFERROR(INDEX(current_projections!$A:$AEK,MATCH(Calculations_forecast!$B19,current_projections!$A:$A,0),MATCH(Calculations_forecast!DB$9,current_projections!$2:$2,0)),"n/a")</f>
        <v>10737.5</v>
      </c>
      <c r="DC19" s="61">
        <f ca="1">IFERROR(INDEX(current_projections!$A:$AEK,MATCH(Calculations_forecast!$B19,current_projections!$A:$A,0),MATCH(Calculations_forecast!DC$9,current_projections!$2:$2,0)),"n/a")</f>
        <v>10817.9</v>
      </c>
      <c r="DD19" s="61">
        <f ca="1">IFERROR(INDEX(current_projections!$A:$AEK,MATCH(Calculations_forecast!$B19,current_projections!$A:$A,0),MATCH(Calculations_forecast!DD$9,current_projections!$2:$2,0)),"n/a")</f>
        <v>10998.3</v>
      </c>
      <c r="DE19" s="61">
        <f ca="1">IFERROR(INDEX(current_projections!$A:$AEK,MATCH(Calculations_forecast!$B19,current_projections!$A:$A,0),MATCH(Calculations_forecast!DE$9,current_projections!$2:$2,0)),"n/a")</f>
        <v>11097</v>
      </c>
      <c r="DF19" s="61">
        <f ca="1">IFERROR(INDEX(current_projections!$A:$AEK,MATCH(Calculations_forecast!$B19,current_projections!$A:$A,0),MATCH(Calculations_forecast!DF$9,current_projections!$2:$2,0)),"n/a")</f>
        <v>11212.2</v>
      </c>
      <c r="DG19" s="61">
        <f ca="1">IFERROR(INDEX(current_projections!$A:$AEK,MATCH(Calculations_forecast!$B19,current_projections!$A:$A,0),MATCH(Calculations_forecast!DG$9,current_projections!$2:$2,0)),"n/a")</f>
        <v>11284.6</v>
      </c>
      <c r="DH19" s="61">
        <f ca="1">IFERROR(INDEX(current_projections!$A:$AEK,MATCH(Calculations_forecast!$B19,current_projections!$A:$A,0),MATCH(Calculations_forecast!DH$9,current_projections!$2:$2,0)),"n/a")</f>
        <v>11472.1</v>
      </c>
      <c r="DI19" s="61">
        <f ca="1">IFERROR(INDEX(current_projections!$A:$AEK,MATCH(Calculations_forecast!$B19,current_projections!$A:$A,0),MATCH(Calculations_forecast!DI$9,current_projections!$2:$2,0)),"n/a")</f>
        <v>11615.6</v>
      </c>
      <c r="DJ19" s="61">
        <f ca="1">IFERROR(INDEX(current_projections!$A:$AEK,MATCH(Calculations_forecast!$B19,current_projections!$A:$A,0),MATCH(Calculations_forecast!DJ$9,current_projections!$2:$2,0)),"n/a")</f>
        <v>11715.4</v>
      </c>
      <c r="DK19" s="61">
        <f ca="1">IFERROR(INDEX(current_projections!$A:$AEK,MATCH(Calculations_forecast!$B19,current_projections!$A:$A,0),MATCH(Calculations_forecast!DK$9,current_projections!$2:$2,0)),"n/a")</f>
        <v>11832.5</v>
      </c>
      <c r="DL19" s="61">
        <f ca="1">IFERROR(INDEX(current_projections!$A:$AEK,MATCH(Calculations_forecast!$B19,current_projections!$A:$A,0),MATCH(Calculations_forecast!DL$9,current_projections!$2:$2,0)),"n/a")</f>
        <v>11942</v>
      </c>
      <c r="DM19" s="61">
        <f ca="1">IFERROR(INDEX(current_projections!$A:$AEK,MATCH(Calculations_forecast!$B19,current_projections!$A:$A,0),MATCH(Calculations_forecast!DM$9,current_projections!$2:$2,0)),"n/a")</f>
        <v>12091.6</v>
      </c>
      <c r="DN19" s="61">
        <f ca="1">IFERROR(INDEX(current_projections!$A:$AEK,MATCH(Calculations_forecast!$B19,current_projections!$A:$A,0),MATCH(Calculations_forecast!DN$9,current_projections!$2:$2,0)),"n/a")</f>
        <v>12287</v>
      </c>
      <c r="DO19" s="61">
        <f ca="1">IFERROR(INDEX(current_projections!$A:$AEK,MATCH(Calculations_forecast!$B19,current_projections!$A:$A,0),MATCH(Calculations_forecast!DO$9,current_projections!$2:$2,0)),"n/a")</f>
        <v>12403.3</v>
      </c>
      <c r="DP19" s="61">
        <f ca="1">IFERROR(INDEX(current_projections!$A:$AEK,MATCH(Calculations_forecast!$B19,current_projections!$A:$A,0),MATCH(Calculations_forecast!DP$9,current_projections!$2:$2,0)),"n/a")</f>
        <v>12498.7</v>
      </c>
      <c r="DQ19" s="61">
        <f ca="1">IFERROR(INDEX(current_projections!$A:$AEK,MATCH(Calculations_forecast!$B19,current_projections!$A:$A,0),MATCH(Calculations_forecast!DQ$9,current_projections!$2:$2,0)),"n/a")</f>
        <v>12662.4</v>
      </c>
      <c r="DR19" s="61">
        <f ca="1">IFERROR(INDEX(current_projections!$A:$AEK,MATCH(Calculations_forecast!$B19,current_projections!$A:$A,0),MATCH(Calculations_forecast!DR$9,current_projections!$2:$2,0)),"n/a")</f>
        <v>12877.6</v>
      </c>
      <c r="DS19" s="61">
        <f ca="1">IFERROR(INDEX(current_projections!$A:$AEK,MATCH(Calculations_forecast!$B19,current_projections!$A:$A,0),MATCH(Calculations_forecast!DS$9,current_projections!$2:$2,0)),"n/a")</f>
        <v>12924.2</v>
      </c>
      <c r="DT19" s="61">
        <f ca="1">IFERROR(INDEX(current_projections!$A:$AEK,MATCH(Calculations_forecast!$B19,current_projections!$A:$A,0),MATCH(Calculations_forecast!DT$9,current_projections!$2:$2,0)),"n/a")</f>
        <v>13160.8</v>
      </c>
      <c r="DU19" s="61">
        <f ca="1">IFERROR(INDEX(current_projections!$A:$AEK,MATCH(Calculations_forecast!$B19,current_projections!$A:$A,0),MATCH(Calculations_forecast!DU$9,current_projections!$2:$2,0)),"n/a")</f>
        <v>13178.4</v>
      </c>
      <c r="DV19" s="61">
        <f ca="1">IFERROR(INDEX(current_projections!$A:$AEK,MATCH(Calculations_forecast!$B19,current_projections!$A:$A,0),MATCH(Calculations_forecast!DV$9,current_projections!$2:$2,0)),"n/a")</f>
        <v>13260.5</v>
      </c>
      <c r="DW19" s="61">
        <f ca="1">IFERROR(INDEX(current_projections!$A:$AEK,MATCH(Calculations_forecast!$B19,current_projections!$A:$A,0),MATCH(Calculations_forecast!DW$9,current_projections!$2:$2,0)),"n/a")</f>
        <v>13222.7</v>
      </c>
      <c r="DX19" s="61">
        <f ca="1">IFERROR(INDEX(current_projections!$A:$AEK,MATCH(Calculations_forecast!$B19,current_projections!$A:$A,0),MATCH(Calculations_forecast!DX$9,current_projections!$2:$2,0)),"n/a")</f>
        <v>13300</v>
      </c>
      <c r="DY19" s="61">
        <f ca="1">IFERROR(INDEX(current_projections!$A:$AEK,MATCH(Calculations_forecast!$B19,current_projections!$A:$A,0),MATCH(Calculations_forecast!DY$9,current_projections!$2:$2,0)),"n/a")</f>
        <v>13244.8</v>
      </c>
      <c r="DZ19" s="61">
        <f ca="1">IFERROR(INDEX(current_projections!$A:$AEK,MATCH(Calculations_forecast!$B19,current_projections!$A:$A,0),MATCH(Calculations_forecast!DZ$9,current_projections!$2:$2,0)),"n/a")</f>
        <v>13280.9</v>
      </c>
      <c r="EA19" s="61">
        <f ca="1">IFERROR(INDEX(current_projections!$A:$AEK,MATCH(Calculations_forecast!$B19,current_projections!$A:$A,0),MATCH(Calculations_forecast!EA$9,current_projections!$2:$2,0)),"n/a")</f>
        <v>13397</v>
      </c>
      <c r="EB19" s="61">
        <f ca="1">IFERROR(INDEX(current_projections!$A:$AEK,MATCH(Calculations_forecast!$B19,current_projections!$A:$A,0),MATCH(Calculations_forecast!EB$9,current_projections!$2:$2,0)),"n/a")</f>
        <v>13478.2</v>
      </c>
      <c r="EC19" s="61">
        <f ca="1">IFERROR(INDEX(current_projections!$A:$AEK,MATCH(Calculations_forecast!$B19,current_projections!$A:$A,0),MATCH(Calculations_forecast!EC$9,current_projections!$2:$2,0)),"n/a")</f>
        <v>13538.1</v>
      </c>
      <c r="ED19" s="61">
        <f ca="1">IFERROR(INDEX(current_projections!$A:$AEK,MATCH(Calculations_forecast!$B19,current_projections!$A:$A,0),MATCH(Calculations_forecast!ED$9,current_projections!$2:$2,0)),"n/a")</f>
        <v>13559</v>
      </c>
      <c r="EE19" s="61">
        <f ca="1">IFERROR(INDEX(current_projections!$A:$AEK,MATCH(Calculations_forecast!$B19,current_projections!$A:$A,0),MATCH(Calculations_forecast!EE$9,current_projections!$2:$2,0)),"n/a")</f>
        <v>13634.3</v>
      </c>
      <c r="EF19" s="61">
        <f ca="1">IFERROR(INDEX(current_projections!$A:$AEK,MATCH(Calculations_forecast!$B19,current_projections!$A:$A,0),MATCH(Calculations_forecast!EF$9,current_projections!$2:$2,0)),"n/a")</f>
        <v>13751.5</v>
      </c>
      <c r="EG19" s="61">
        <f ca="1">IFERROR(INDEX(current_projections!$A:$AEK,MATCH(Calculations_forecast!$B19,current_projections!$A:$A,0),MATCH(Calculations_forecast!EG$9,current_projections!$2:$2,0)),"n/a")</f>
        <v>13985.1</v>
      </c>
      <c r="EH19" s="61">
        <f ca="1">IFERROR(INDEX(current_projections!$A:$AEK,MATCH(Calculations_forecast!$B19,current_projections!$A:$A,0),MATCH(Calculations_forecast!EH$9,current_projections!$2:$2,0)),"n/a")</f>
        <v>14145.6</v>
      </c>
      <c r="EI19" s="61">
        <f ca="1">IFERROR(INDEX(current_projections!$A:$AEK,MATCH(Calculations_forecast!$B19,current_projections!$A:$A,0),MATCH(Calculations_forecast!EI$9,current_projections!$2:$2,0)),"n/a")</f>
        <v>14221.1</v>
      </c>
      <c r="EJ19" s="61">
        <f ca="1">IFERROR(INDEX(current_projections!$A:$AEK,MATCH(Calculations_forecast!$B19,current_projections!$A:$A,0),MATCH(Calculations_forecast!EJ$9,current_projections!$2:$2,0)),"n/a")</f>
        <v>14329.5</v>
      </c>
      <c r="EK19" s="61">
        <f ca="1">IFERROR(INDEX(current_projections!$A:$AEK,MATCH(Calculations_forecast!$B19,current_projections!$A:$A,0),MATCH(Calculations_forecast!EK$9,current_projections!$2:$2,0)),"n/a")</f>
        <v>14465</v>
      </c>
      <c r="EL19" s="61">
        <f ca="1">IFERROR(INDEX(current_projections!$A:$AEK,MATCH(Calculations_forecast!$B19,current_projections!$A:$A,0),MATCH(Calculations_forecast!EL$9,current_projections!$2:$2,0)),"n/a")</f>
        <v>14609.9</v>
      </c>
      <c r="EM19" s="61">
        <f ca="1">IFERROR(INDEX(current_projections!$A:$AEK,MATCH(Calculations_forecast!$B19,current_projections!$A:$A,0),MATCH(Calculations_forecast!EM$9,current_projections!$2:$2,0)),"n/a")</f>
        <v>14771.6</v>
      </c>
      <c r="EN19" s="61">
        <f ca="1">IFERROR(INDEX(current_projections!$A:$AEK,MATCH(Calculations_forecast!$B19,current_projections!$A:$A,0),MATCH(Calculations_forecast!EN$9,current_projections!$2:$2,0)),"n/a")</f>
        <v>14839.8</v>
      </c>
      <c r="EO19" s="61">
        <f ca="1">IFERROR(INDEX(current_projections!$A:$AEK,MATCH(Calculations_forecast!$B19,current_projections!$A:$A,0),MATCH(Calculations_forecast!EO$9,current_projections!$2:$2,0)),"n/a")</f>
        <v>14972.1</v>
      </c>
      <c r="EP19" s="61">
        <f ca="1">IFERROR(INDEX(current_projections!$A:$AEK,MATCH(Calculations_forecast!$B19,current_projections!$A:$A,0),MATCH(Calculations_forecast!EP$9,current_projections!$2:$2,0)),"n/a")</f>
        <v>15066.6</v>
      </c>
      <c r="EQ19" s="61">
        <f ca="1">IFERROR(INDEX(current_projections!$A:$AEK,MATCH(Calculations_forecast!$B19,current_projections!$A:$A,0),MATCH(Calculations_forecast!EQ$9,current_projections!$2:$2,0)),"n/a")</f>
        <v>15267</v>
      </c>
      <c r="ER19" s="61">
        <f ca="1">IFERROR(INDEX(current_projections!$A:$AEK,MATCH(Calculations_forecast!$B19,current_projections!$A:$A,0),MATCH(Calculations_forecast!ER$9,current_projections!$2:$2,0)),"n/a")</f>
        <v>15302.7</v>
      </c>
      <c r="ES19" s="61">
        <f ca="1">IFERROR(INDEX(current_projections!$A:$AEK,MATCH(Calculations_forecast!$B19,current_projections!$A:$A,0),MATCH(Calculations_forecast!ES$9,current_projections!$2:$2,0)),"n/a")</f>
        <v>15326.4</v>
      </c>
      <c r="ET19" s="61">
        <f ca="1">IFERROR(INDEX(current_projections!$A:$AEK,MATCH(Calculations_forecast!$B19,current_projections!$A:$A,0),MATCH(Calculations_forecast!ET$9,current_projections!$2:$2,0)),"n/a")</f>
        <v>15456.9</v>
      </c>
      <c r="EU19" s="61">
        <f ca="1">IFERROR(INDEX(current_projections!$A:$AEK,MATCH(Calculations_forecast!$B19,current_projections!$A:$A,0),MATCH(Calculations_forecast!EU$9,current_projections!$2:$2,0)),"n/a")</f>
        <v>15493.3</v>
      </c>
      <c r="EV19" s="61">
        <f ca="1">IFERROR(INDEX(current_projections!$A:$AEK,MATCH(Calculations_forecast!$B19,current_projections!$A:$A,0),MATCH(Calculations_forecast!EV$9,current_projections!$2:$2,0)),"n/a")</f>
        <v>15582.1</v>
      </c>
      <c r="EW19" s="61">
        <f ca="1">IFERROR(INDEX(current_projections!$A:$AEK,MATCH(Calculations_forecast!$B19,current_projections!$A:$A,0),MATCH(Calculations_forecast!EW$9,current_projections!$2:$2,0)),"n/a")</f>
        <v>15666.7</v>
      </c>
      <c r="EX19" s="61">
        <f ca="1">IFERROR(INDEX(current_projections!$A:$AEK,MATCH(Calculations_forecast!$B19,current_projections!$A:$A,0),MATCH(Calculations_forecast!EX$9,current_projections!$2:$2,0)),"n/a")</f>
        <v>15762</v>
      </c>
      <c r="EY19" s="61">
        <f ca="1">IFERROR(INDEX(current_projections!$A:$AEK,MATCH(Calculations_forecast!$B19,current_projections!$A:$A,0),MATCH(Calculations_forecast!EY$9,current_projections!$2:$2,0)),"n/a")</f>
        <v>15671.4</v>
      </c>
      <c r="EZ19" s="61">
        <f ca="1">IFERROR(INDEX(current_projections!$A:$AEK,MATCH(Calculations_forecast!$B19,current_projections!$A:$A,0),MATCH(Calculations_forecast!EZ$9,current_projections!$2:$2,0)),"n/a")</f>
        <v>15752.3</v>
      </c>
      <c r="FA19" s="61">
        <f ca="1">IFERROR(INDEX(current_projections!$A:$AEK,MATCH(Calculations_forecast!$B19,current_projections!$A:$A,0),MATCH(Calculations_forecast!FA$9,current_projections!$2:$2,0)),"n/a")</f>
        <v>15667</v>
      </c>
      <c r="FB19" s="61">
        <f ca="1">IFERROR(INDEX(current_projections!$A:$AEK,MATCH(Calculations_forecast!$B19,current_projections!$A:$A,0),MATCH(Calculations_forecast!FB$9,current_projections!$2:$2,0)),"n/a")</f>
        <v>15328</v>
      </c>
      <c r="FC19" s="61">
        <f ca="1">IFERROR(INDEX(current_projections!$A:$AEK,MATCH(Calculations_forecast!$B19,current_projections!$A:$A,0),MATCH(Calculations_forecast!FC$9,current_projections!$2:$2,0)),"n/a")</f>
        <v>15155.9</v>
      </c>
      <c r="FD19" s="61">
        <f ca="1">IFERROR(INDEX(current_projections!$A:$AEK,MATCH(Calculations_forecast!$B19,current_projections!$A:$A,0),MATCH(Calculations_forecast!FD$9,current_projections!$2:$2,0)),"n/a")</f>
        <v>15134.1</v>
      </c>
      <c r="FE19" s="61">
        <f ca="1">IFERROR(INDEX(current_projections!$A:$AEK,MATCH(Calculations_forecast!$B19,current_projections!$A:$A,0),MATCH(Calculations_forecast!FE$9,current_projections!$2:$2,0)),"n/a")</f>
        <v>15189.2</v>
      </c>
      <c r="FF19" s="61">
        <f ca="1">IFERROR(INDEX(current_projections!$A:$AEK,MATCH(Calculations_forecast!$B19,current_projections!$A:$A,0),MATCH(Calculations_forecast!FF$9,current_projections!$2:$2,0)),"n/a")</f>
        <v>15356.1</v>
      </c>
      <c r="FG19" s="61">
        <f ca="1">IFERROR(INDEX(current_projections!$A:$AEK,MATCH(Calculations_forecast!$B19,current_projections!$A:$A,0),MATCH(Calculations_forecast!FG$9,current_projections!$2:$2,0)),"n/a")</f>
        <v>15415.1</v>
      </c>
      <c r="FH19" s="61">
        <f ca="1">IFERROR(INDEX(current_projections!$A:$AEK,MATCH(Calculations_forecast!$B19,current_projections!$A:$A,0),MATCH(Calculations_forecast!FH$9,current_projections!$2:$2,0)),"n/a")</f>
        <v>15557.3</v>
      </c>
      <c r="FI19" s="61">
        <f ca="1">IFERROR(INDEX(current_projections!$A:$AEK,MATCH(Calculations_forecast!$B19,current_projections!$A:$A,0),MATCH(Calculations_forecast!FI$9,current_projections!$2:$2,0)),"n/a")</f>
        <v>15672</v>
      </c>
      <c r="FJ19" s="61">
        <f ca="1">IFERROR(INDEX(current_projections!$A:$AEK,MATCH(Calculations_forecast!$B19,current_projections!$A:$A,0),MATCH(Calculations_forecast!FJ$9,current_projections!$2:$2,0)),"n/a")</f>
        <v>15750.6</v>
      </c>
      <c r="FK19" s="61">
        <f ca="1">IFERROR(INDEX(current_projections!$A:$AEK,MATCH(Calculations_forecast!$B19,current_projections!$A:$A,0),MATCH(Calculations_forecast!FK$9,current_projections!$2:$2,0)),"n/a")</f>
        <v>15712.8</v>
      </c>
      <c r="FL19" s="61">
        <f ca="1">IFERROR(INDEX(current_projections!$A:$AEK,MATCH(Calculations_forecast!$B19,current_projections!$A:$A,0),MATCH(Calculations_forecast!FL$9,current_projections!$2:$2,0)),"n/a")</f>
        <v>15825.1</v>
      </c>
      <c r="FM19" s="61">
        <f ca="1">IFERROR(INDEX(current_projections!$A:$AEK,MATCH(Calculations_forecast!$B19,current_projections!$A:$A,0),MATCH(Calculations_forecast!FM$9,current_projections!$2:$2,0)),"n/a")</f>
        <v>15820.7</v>
      </c>
      <c r="FN19" s="61">
        <f ca="1">IFERROR(INDEX(current_projections!$A:$AEK,MATCH(Calculations_forecast!$B19,current_projections!$A:$A,0),MATCH(Calculations_forecast!FN$9,current_projections!$2:$2,0)),"n/a")</f>
        <v>16004.1</v>
      </c>
      <c r="FO19" s="61">
        <f ca="1">IFERROR(INDEX(current_projections!$A:$AEK,MATCH(Calculations_forecast!$B19,current_projections!$A:$A,0),MATCH(Calculations_forecast!FO$9,current_projections!$2:$2,0)),"n/a")</f>
        <v>16129.4</v>
      </c>
      <c r="FP19" s="61">
        <f ca="1">IFERROR(INDEX(current_projections!$A:$AEK,MATCH(Calculations_forecast!$B19,current_projections!$A:$A,0),MATCH(Calculations_forecast!FP$9,current_projections!$2:$2,0)),"n/a")</f>
        <v>16198.8</v>
      </c>
      <c r="FQ19" s="61">
        <f ca="1">IFERROR(INDEX(current_projections!$A:$AEK,MATCH(Calculations_forecast!$B19,current_projections!$A:$A,0),MATCH(Calculations_forecast!FQ$9,current_projections!$2:$2,0)),"n/a")</f>
        <v>16220.7</v>
      </c>
      <c r="FR19" s="61">
        <f ca="1">IFERROR(INDEX(current_projections!$A:$AEK,MATCH(Calculations_forecast!$B19,current_projections!$A:$A,0),MATCH(Calculations_forecast!FR$9,current_projections!$2:$2,0)),"n/a")</f>
        <v>16239.1</v>
      </c>
      <c r="FS19" s="61">
        <f ca="1">IFERROR(INDEX(current_projections!$A:$AEK,MATCH(Calculations_forecast!$B19,current_projections!$A:$A,0),MATCH(Calculations_forecast!FS$9,current_projections!$2:$2,0)),"n/a")</f>
        <v>16383</v>
      </c>
      <c r="FT19" s="61">
        <f ca="1">IFERROR(INDEX(current_projections!$A:$AEK,MATCH(Calculations_forecast!$B19,current_projections!$A:$A,0),MATCH(Calculations_forecast!FT$9,current_projections!$2:$2,0)),"n/a")</f>
        <v>16403.2</v>
      </c>
      <c r="FU19" s="61">
        <f ca="1">IFERROR(INDEX(current_projections!$A:$AEK,MATCH(Calculations_forecast!$B19,current_projections!$A:$A,0),MATCH(Calculations_forecast!FU$9,current_projections!$2:$2,0)),"n/a")</f>
        <v>16531.7</v>
      </c>
      <c r="FV19" s="61">
        <f ca="1">IFERROR(INDEX(current_projections!$A:$AEK,MATCH(Calculations_forecast!$B19,current_projections!$A:$A,0),MATCH(Calculations_forecast!FV$9,current_projections!$2:$2,0)),"n/a")</f>
        <v>16663.599999999999</v>
      </c>
      <c r="FW19" s="61">
        <f ca="1">IFERROR(INDEX(current_projections!$A:$AEK,MATCH(Calculations_forecast!$B19,current_projections!$A:$A,0),MATCH(Calculations_forecast!FW$9,current_projections!$2:$2,0)),"n/a")</f>
        <v>16621.7</v>
      </c>
      <c r="FX19" s="61">
        <f ca="1">IFERROR(INDEX(current_projections!$A:$AEK,MATCH(Calculations_forecast!$B19,current_projections!$A:$A,0),MATCH(Calculations_forecast!FX$9,current_projections!$2:$2,0)),"n/a")</f>
        <v>16830.099999999999</v>
      </c>
      <c r="FY19" s="61">
        <f ca="1">IFERROR(INDEX(current_projections!$A:$AEK,MATCH(Calculations_forecast!$B19,current_projections!$A:$A,0),MATCH(Calculations_forecast!FY$9,current_projections!$2:$2,0)),"n/a")</f>
        <v>17033.599999999999</v>
      </c>
      <c r="FZ19" s="61">
        <f ca="1">IFERROR(INDEX(current_projections!$A:$AEK,MATCH(Calculations_forecast!$B19,current_projections!$A:$A,0),MATCH(Calculations_forecast!FZ$9,current_projections!$2:$2,0)),"n/a")</f>
        <v>17113.900000000001</v>
      </c>
      <c r="GA19" s="61">
        <f ca="1">IFERROR(INDEX(current_projections!$A:$AEK,MATCH(Calculations_forecast!$B19,current_projections!$A:$A,0),MATCH(Calculations_forecast!GA$9,current_projections!$2:$2,0)),"n/a")</f>
        <v>17254.7</v>
      </c>
      <c r="GB19" s="61">
        <f ca="1">IFERROR(INDEX(current_projections!$A:$AEK,MATCH(Calculations_forecast!$B19,current_projections!$A:$A,0),MATCH(Calculations_forecast!GB$9,current_projections!$2:$2,0)),"n/a")</f>
        <v>17397</v>
      </c>
      <c r="GC19" s="61">
        <f ca="1">IFERROR(INDEX(current_projections!$A:$AEK,MATCH(Calculations_forecast!$B19,current_projections!$A:$A,0),MATCH(Calculations_forecast!GC$9,current_projections!$2:$2,0)),"n/a")</f>
        <v>17438.8</v>
      </c>
      <c r="GD19" s="61">
        <f ca="1">IFERROR(INDEX(current_projections!$A:$AEK,MATCH(Calculations_forecast!$B19,current_projections!$A:$A,0),MATCH(Calculations_forecast!GD$9,current_projections!$2:$2,0)),"n/a")</f>
        <v>17456.2</v>
      </c>
      <c r="GE19" s="61">
        <f ca="1">IFERROR(INDEX(current_projections!$A:$AEK,MATCH(Calculations_forecast!$B19,current_projections!$A:$A,0),MATCH(Calculations_forecast!GE$9,current_projections!$2:$2,0)),"n/a")</f>
        <v>17523.400000000001</v>
      </c>
      <c r="GF19" s="61">
        <f ca="1">IFERROR(INDEX(current_projections!$A:$AEK,MATCH(Calculations_forecast!$B19,current_projections!$A:$A,0),MATCH(Calculations_forecast!GF$9,current_projections!$2:$2,0)),"n/a")</f>
        <v>17622.5</v>
      </c>
      <c r="GG19" s="61">
        <f ca="1">IFERROR(INDEX(current_projections!$A:$AEK,MATCH(Calculations_forecast!$B19,current_projections!$A:$A,0),MATCH(Calculations_forecast!GG$9,current_projections!$2:$2,0)),"n/a")</f>
        <v>17706.7</v>
      </c>
      <c r="GH19" s="61">
        <f ca="1">IFERROR(INDEX(current_projections!$A:$AEK,MATCH(Calculations_forecast!$B19,current_projections!$A:$A,0),MATCH(Calculations_forecast!GH$9,current_projections!$2:$2,0)),"n/a")</f>
        <v>17784.2</v>
      </c>
      <c r="GI19" s="61">
        <f ca="1">IFERROR(INDEX(current_projections!$A:$AEK,MATCH(Calculations_forecast!$B19,current_projections!$A:$A,0),MATCH(Calculations_forecast!GI$9,current_projections!$2:$2,0)),"n/a")</f>
        <v>17863</v>
      </c>
      <c r="GJ19" s="61">
        <f ca="1">IFERROR(INDEX(current_projections!$A:$AEK,MATCH(Calculations_forecast!$B19,current_projections!$A:$A,0),MATCH(Calculations_forecast!GJ$9,current_projections!$2:$2,0)),"n/a")</f>
        <v>17995.2</v>
      </c>
      <c r="GK19" s="61">
        <f ca="1">IFERROR(INDEX(current_projections!$A:$AEK,MATCH(Calculations_forecast!$B19,current_projections!$A:$A,0),MATCH(Calculations_forecast!GK$9,current_projections!$2:$2,0)),"n/a")</f>
        <v>18120.8</v>
      </c>
      <c r="GL19" s="61">
        <f ca="1">IFERROR(INDEX(current_projections!$A:$AEK,MATCH(Calculations_forecast!$B19,current_projections!$A:$A,0),MATCH(Calculations_forecast!GL$9,current_projections!$2:$2,0)),"n/a")</f>
        <v>18223.8</v>
      </c>
      <c r="GM19" s="61">
        <f ca="1">IFERROR(INDEX(current_projections!$A:$AEK,MATCH(Calculations_forecast!$B19,current_projections!$A:$A,0),MATCH(Calculations_forecast!GM$9,current_projections!$2:$2,0)),"n/a")</f>
        <v>18324</v>
      </c>
      <c r="GN19" s="61">
        <f ca="1">IFERROR(INDEX(current_projections!$A:$AEK,MATCH(Calculations_forecast!$B19,current_projections!$A:$A,0),MATCH(Calculations_forecast!GN$9,current_projections!$2:$2,0)),"n/a")</f>
        <v>18511.599999999999</v>
      </c>
      <c r="GO19" s="61">
        <f ca="1">IFERROR(INDEX(current_projections!$A:$AEK,MATCH(Calculations_forecast!$B19,current_projections!$A:$A,0),MATCH(Calculations_forecast!GO$9,current_projections!$2:$2,0)),"n/a")</f>
        <v>18671.5</v>
      </c>
      <c r="GP19" s="61">
        <f ca="1">IFERROR(INDEX(current_projections!$A:$AEK,MATCH(Calculations_forecast!$B19,current_projections!$A:$A,0),MATCH(Calculations_forecast!GP$9,current_projections!$2:$2,0)),"n/a")</f>
        <v>18811.116141250001</v>
      </c>
      <c r="GQ19" s="61">
        <f ca="1">IFERROR(INDEX(current_projections!$A:$AEK,MATCH(Calculations_forecast!$B19,current_projections!$A:$A,0),MATCH(Calculations_forecast!GQ$9,current_projections!$2:$2,0)),"n/a")</f>
        <v>18938.185230784147</v>
      </c>
      <c r="GR19" s="61">
        <f ca="1">IFERROR(INDEX(current_projections!$A:$AEK,MATCH(Calculations_forecast!$B19,current_projections!$A:$A,0),MATCH(Calculations_forecast!GR$9,current_projections!$2:$2,0)),"n/a")</f>
        <v>19061.898925804246</v>
      </c>
      <c r="GS19" s="61">
        <f ca="1">IFERROR(INDEX(current_projections!$A:$AEK,MATCH(Calculations_forecast!$B19,current_projections!$A:$A,0),MATCH(Calculations_forecast!GS$9,current_projections!$2:$2,0)),"n/a")</f>
        <v>19172.600903815852</v>
      </c>
      <c r="GT19" s="61">
        <f ca="1">IFERROR(INDEX(current_projections!$A:$AEK,MATCH(Calculations_forecast!$B19,current_projections!$A:$A,0),MATCH(Calculations_forecast!GT$9,current_projections!$2:$2,0)),"n/a")</f>
        <v>19274.311551610594</v>
      </c>
      <c r="GU19" s="61">
        <f ca="1">IFERROR(INDEX(current_projections!$A:$AEK,MATCH(Calculations_forecast!$B19,current_projections!$A:$A,0),MATCH(Calculations_forecast!GU$9,current_projections!$2:$2,0)),"n/a")</f>
        <v>19359.166708216562</v>
      </c>
      <c r="GV19" s="61">
        <f ca="1">IFERROR(INDEX(current_projections!$A:$AEK,MATCH(Calculations_forecast!$B19,current_projections!$A:$A,0),MATCH(Calculations_forecast!GV$9,current_projections!$2:$2,0)),"n/a")</f>
        <v>19440.426810474302</v>
      </c>
      <c r="GW19" s="61">
        <f ca="1">IFERROR(INDEX(current_projections!$A:$AEK,MATCH(Calculations_forecast!$B19,current_projections!$A:$A,0),MATCH(Calculations_forecast!GW$9,current_projections!$2:$2,0)),"n/a")</f>
        <v>19520.083959330223</v>
      </c>
      <c r="GX19" s="61">
        <f ca="1">IFERROR(INDEX(current_projections!$A:$AEK,MATCH(Calculations_forecast!$B19,current_projections!$A:$A,0),MATCH(Calculations_forecast!GX$9,current_projections!$2:$2,0)),"n/a")</f>
        <v>19597.139490759677</v>
      </c>
      <c r="GY19" s="61">
        <f ca="1">IFERROR(INDEX(current_projections!$A:$AEK,MATCH(Calculations_forecast!$B19,current_projections!$A:$A,0),MATCH(Calculations_forecast!GY$9,current_projections!$2:$2,0)),"n/a")</f>
        <v>19674.058263260908</v>
      </c>
      <c r="GZ19" s="61">
        <f ca="1">IFERROR(INDEX(current_projections!$A:$AEK,MATCH(Calculations_forecast!$B19,current_projections!$A:$A,0),MATCH(Calculations_forecast!GZ$9,current_projections!$2:$2,0)),"n/a")</f>
        <v>19750.787090487625</v>
      </c>
      <c r="HA19" s="61">
        <f ca="1">IFERROR(INDEX(current_projections!$A:$AEK,MATCH(Calculations_forecast!$B19,current_projections!$A:$A,0),MATCH(Calculations_forecast!HA$9,current_projections!$2:$2,0)),"n/a")</f>
        <v>19827.321390463265</v>
      </c>
      <c r="HB19" s="61">
        <f ca="1">IFERROR(INDEX(current_projections!$A:$AEK,MATCH(Calculations_forecast!$B19,current_projections!$A:$A,0),MATCH(Calculations_forecast!HB$9,current_projections!$2:$2,0)),"n/a")</f>
        <v>19904.201829154787</v>
      </c>
      <c r="HC19" s="61">
        <f ca="1">IFERROR(INDEX(current_projections!$A:$AEK,MATCH(Calculations_forecast!$B19,current_projections!$A:$A,0),MATCH(Calculations_forecast!HC$9,current_projections!$2:$2,0)),"n/a")</f>
        <v>19982.873186884521</v>
      </c>
      <c r="HD19" s="61">
        <f ca="1">IFERROR(INDEX(current_projections!$A:$AEK,MATCH(Calculations_forecast!$B19,current_projections!$A:$A,0),MATCH(Calculations_forecast!HD$9,current_projections!$2:$2,0)),"n/a")</f>
        <v>20061.855493155683</v>
      </c>
      <c r="HE19" s="61">
        <f ca="1">IFERROR(INDEX(current_projections!$A:$AEK,MATCH(Calculations_forecast!$B19,current_projections!$A:$A,0),MATCH(Calculations_forecast!HE$9,current_projections!$2:$2,0)),"n/a")</f>
        <v>20141.651523379707</v>
      </c>
      <c r="HF19" s="61">
        <f ca="1">IFERROR(INDEX(current_projections!$A:$AEK,MATCH(Calculations_forecast!$B19,current_projections!$A:$A,0),MATCH(Calculations_forecast!HF$9,current_projections!$2:$2,0)),"n/a")</f>
        <v>20221.764942313948</v>
      </c>
      <c r="HG19" s="61">
        <f ca="1">IFERROR(INDEX(current_projections!$A:$AEK,MATCH(Calculations_forecast!$B19,current_projections!$A:$A,0),MATCH(Calculations_forecast!HG$9,current_projections!$2:$2,0)),"n/a")</f>
        <v>20304.219188866231</v>
      </c>
      <c r="HH19" s="61">
        <f ca="1">IFERROR(INDEX(current_projections!$A:$AEK,MATCH(Calculations_forecast!$B19,current_projections!$A:$A,0),MATCH(Calculations_forecast!HH$9,current_projections!$2:$2,0)),"n/a")</f>
        <v>20387.009642608831</v>
      </c>
      <c r="HI19" s="61">
        <f ca="1">IFERROR(INDEX(current_projections!$A:$AEK,MATCH(Calculations_forecast!$B19,current_projections!$A:$A,0),MATCH(Calculations_forecast!HI$9,current_projections!$2:$2,0)),"n/a")</f>
        <v>20472.686050631895</v>
      </c>
      <c r="HJ19" s="61">
        <f ca="1">IFERROR(INDEX(current_projections!$A:$AEK,MATCH(Calculations_forecast!$B19,current_projections!$A:$A,0),MATCH(Calculations_forecast!HJ$9,current_projections!$2:$2,0)),"n/a")</f>
        <v>20560.257965213474</v>
      </c>
      <c r="HK19" s="61">
        <f ca="1">IFERROR(INDEX(current_projections!$A:$AEK,MATCH(Calculations_forecast!$B19,current_projections!$A:$A,0),MATCH(Calculations_forecast!HK$9,current_projections!$2:$2,0)),"n/a")</f>
        <v>20647.741862855455</v>
      </c>
      <c r="HL19" s="61">
        <f ca="1">IFERROR(INDEX(current_projections!$A:$AEK,MATCH(Calculations_forecast!$B19,current_projections!$A:$A,0),MATCH(Calculations_forecast!HL$9,current_projections!$2:$2,0)),"n/a")</f>
        <v>20736.630391575047</v>
      </c>
      <c r="HM19" s="61">
        <f ca="1">IFERROR(INDEX(current_projections!$A:$AEK,MATCH(Calculations_forecast!$B19,current_projections!$A:$A,0),MATCH(Calculations_forecast!HM$9,current_projections!$2:$2,0)),"n/a")</f>
        <v>20827.923406873957</v>
      </c>
      <c r="HN19" s="61">
        <f ca="1">IFERROR(INDEX(current_projections!$A:$AEK,MATCH(Calculations_forecast!$B19,current_projections!$A:$A,0),MATCH(Calculations_forecast!HN$9,current_projections!$2:$2,0)),"n/a")</f>
        <v>20922.846667800786</v>
      </c>
      <c r="HO19" s="61">
        <f ca="1">IFERROR(INDEX(current_projections!$A:$AEK,MATCH(Calculations_forecast!$B19,current_projections!$A:$A,0),MATCH(Calculations_forecast!HO$9,current_projections!$2:$2,0)),"n/a")</f>
        <v>21016.89486357255</v>
      </c>
      <c r="HP19" s="61">
        <f ca="1">IFERROR(INDEX(current_projections!$A:$AEK,MATCH(Calculations_forecast!$B19,current_projections!$A:$A,0),MATCH(Calculations_forecast!HP$9,current_projections!$2:$2,0)),"n/a")</f>
        <v>21110.052250055338</v>
      </c>
      <c r="HQ19" s="61">
        <f ca="1">IFERROR(INDEX(current_projections!$A:$AEK,MATCH(Calculations_forecast!$B19,current_projections!$A:$A,0),MATCH(Calculations_forecast!HQ$9,current_projections!$2:$2,0)),"n/a")</f>
        <v>21197.395091239941</v>
      </c>
      <c r="HR19" s="61">
        <f ca="1">IFERROR(INDEX(current_projections!$A:$AEK,MATCH(Calculations_forecast!$B19,current_projections!$A:$A,0),MATCH(Calculations_forecast!HR$9,current_projections!$2:$2,0)),"n/a")</f>
        <v>21283.138554384008</v>
      </c>
      <c r="HS19" s="61">
        <f ca="1">IFERROR(INDEX(current_projections!$A:$AEK,MATCH(Calculations_forecast!$B19,current_projections!$A:$A,0),MATCH(Calculations_forecast!HS$9,current_projections!$2:$2,0)),"n/a")</f>
        <v>21368.643563526246</v>
      </c>
      <c r="HT19" s="61">
        <f ca="1">IFERROR(INDEX(current_projections!$A:$AEK,MATCH(Calculations_forecast!$B19,current_projections!$A:$A,0),MATCH(Calculations_forecast!HT$9,current_projections!$2:$2,0)),"n/a")</f>
        <v>21455.186569958529</v>
      </c>
      <c r="HU19" s="61">
        <f ca="1">IFERROR(INDEX(current_projections!$A:$AEK,MATCH(Calculations_forecast!$B19,current_projections!$A:$A,0),MATCH(Calculations_forecast!HU$9,current_projections!$2:$2,0)),"n/a")</f>
        <v>21544.922887787379</v>
      </c>
      <c r="HV19" s="61">
        <f ca="1">IFERROR(INDEX(current_projections!$A:$AEK,MATCH(Calculations_forecast!$B19,current_projections!$A:$A,0),MATCH(Calculations_forecast!HV$9,current_projections!$2:$2,0)),"n/a")</f>
        <v>21639.451236957546</v>
      </c>
      <c r="HW19" s="61">
        <f ca="1">IFERROR(INDEX(current_projections!$A:$AEK,MATCH(Calculations_forecast!$B19,current_projections!$A:$A,0),MATCH(Calculations_forecast!HW$9,current_projections!$2:$2,0)),"n/a")</f>
        <v>21737.964838713793</v>
      </c>
      <c r="HX19" s="61">
        <f ca="1">IFERROR(INDEX(current_projections!$A:$AEK,MATCH(Calculations_forecast!$B19,current_projections!$A:$A,0),MATCH(Calculations_forecast!HX$9,current_projections!$2:$2,0)),"n/a")</f>
        <v>21839.970238719456</v>
      </c>
      <c r="HY19" s="61">
        <f ca="1">IFERROR(INDEX(current_projections!$A:$AEK,MATCH(Calculations_forecast!$B19,current_projections!$A:$A,0),MATCH(Calculations_forecast!HY$9,current_projections!$2:$2,0)),"n/a")</f>
        <v>21941.962899734273</v>
      </c>
      <c r="HZ19" s="61">
        <f ca="1">IFERROR(INDEX(current_projections!$A:$AEK,MATCH(Calculations_forecast!$B19,current_projections!$A:$A,0),MATCH(Calculations_forecast!HZ$9,current_projections!$2:$2,0)),"n/a")</f>
        <v>22042.402234907804</v>
      </c>
      <c r="IA19" s="61">
        <f ca="1">IFERROR(INDEX(current_projections!$A:$AEK,MATCH(Calculations_forecast!$B19,current_projections!$A:$A,0),MATCH(Calculations_forecast!IA$9,current_projections!$2:$2,0)),"n/a")</f>
        <v>22139.278592730221</v>
      </c>
      <c r="IB19" s="61">
        <f ca="1">IFERROR(INDEX(current_projections!$A:$AEK,MATCH(Calculations_forecast!$B19,current_projections!$A:$A,0),MATCH(Calculations_forecast!IB$9,current_projections!$2:$2,0)),"n/a")</f>
        <v>22236.857463127679</v>
      </c>
      <c r="IC19" s="61">
        <f ca="1">IFERROR(INDEX(current_projections!$A:$AEK,MATCH(Calculations_forecast!$B19,current_projections!$A:$A,0),MATCH(Calculations_forecast!IC$9,current_projections!$2:$2,0)),"n/a")</f>
        <v>22334.810820252755</v>
      </c>
      <c r="ID19" s="61">
        <f ca="1">IFERROR(INDEX(current_projections!$A:$AEK,MATCH(Calculations_forecast!$B19,current_projections!$A:$A,0),MATCH(Calculations_forecast!ID$9,current_projections!$2:$2,0)),"n/a")</f>
        <v>22432.916476780716</v>
      </c>
      <c r="IW19"/>
      <c r="IX19"/>
      <c r="IY19"/>
    </row>
    <row r="20" spans="1:259">
      <c r="A20" s="7" t="s">
        <v>192</v>
      </c>
      <c r="B20" s="8" t="s">
        <v>190</v>
      </c>
      <c r="C20" s="61">
        <f ca="1">IFERROR(INDEX(current_projections!$A:$AEK,MATCH(Calculations_forecast!$B20,current_projections!$A:$A,0),MATCH(Calculations_forecast!C$9,current_projections!$2:$2,0)),"n/a")</f>
        <v>4735.7</v>
      </c>
      <c r="D20" s="61">
        <f ca="1">IFERROR(INDEX(current_projections!$A:$AEK,MATCH(Calculations_forecast!$B20,current_projections!$A:$A,0),MATCH(Calculations_forecast!D$9,current_projections!$2:$2,0)),"n/a")</f>
        <v>4773.2</v>
      </c>
      <c r="E20" s="61">
        <f ca="1">IFERROR(INDEX(current_projections!$A:$AEK,MATCH(Calculations_forecast!$B20,current_projections!$A:$A,0),MATCH(Calculations_forecast!E$9,current_projections!$2:$2,0)),"n/a")</f>
        <v>4809.1000000000004</v>
      </c>
      <c r="F20" s="61">
        <f ca="1">IFERROR(INDEX(current_projections!$A:$AEK,MATCH(Calculations_forecast!$B20,current_projections!$A:$A,0),MATCH(Calculations_forecast!F$9,current_projections!$2:$2,0)),"n/a")</f>
        <v>4843.8</v>
      </c>
      <c r="G20" s="61">
        <f ca="1">IFERROR(INDEX(current_projections!$A:$AEK,MATCH(Calculations_forecast!$B20,current_projections!$A:$A,0),MATCH(Calculations_forecast!G$9,current_projections!$2:$2,0)),"n/a")</f>
        <v>4878.3999999999996</v>
      </c>
      <c r="H20" s="61">
        <f ca="1">IFERROR(INDEX(current_projections!$A:$AEK,MATCH(Calculations_forecast!$B20,current_projections!$A:$A,0),MATCH(Calculations_forecast!H$9,current_projections!$2:$2,0)),"n/a")</f>
        <v>4912.3</v>
      </c>
      <c r="I20" s="61">
        <f ca="1">IFERROR(INDEX(current_projections!$A:$AEK,MATCH(Calculations_forecast!$B20,current_projections!$A:$A,0),MATCH(Calculations_forecast!I$9,current_projections!$2:$2,0)),"n/a")</f>
        <v>4946.1000000000004</v>
      </c>
      <c r="J20" s="61">
        <f ca="1">IFERROR(INDEX(current_projections!$A:$AEK,MATCH(Calculations_forecast!$B20,current_projections!$A:$A,0),MATCH(Calculations_forecast!J$9,current_projections!$2:$2,0)),"n/a")</f>
        <v>4980.2</v>
      </c>
      <c r="K20" s="61">
        <f ca="1">IFERROR(INDEX(current_projections!$A:$AEK,MATCH(Calculations_forecast!$B20,current_projections!$A:$A,0),MATCH(Calculations_forecast!K$9,current_projections!$2:$2,0)),"n/a")</f>
        <v>5015.6000000000004</v>
      </c>
      <c r="L20" s="61">
        <f ca="1">IFERROR(INDEX(current_projections!$A:$AEK,MATCH(Calculations_forecast!$B20,current_projections!$A:$A,0),MATCH(Calculations_forecast!L$9,current_projections!$2:$2,0)),"n/a")</f>
        <v>5051.1000000000004</v>
      </c>
      <c r="M20" s="61">
        <f ca="1">IFERROR(INDEX(current_projections!$A:$AEK,MATCH(Calculations_forecast!$B20,current_projections!$A:$A,0),MATCH(Calculations_forecast!M$9,current_projections!$2:$2,0)),"n/a")</f>
        <v>5087.7</v>
      </c>
      <c r="N20" s="61">
        <f ca="1">IFERROR(INDEX(current_projections!$A:$AEK,MATCH(Calculations_forecast!$B20,current_projections!$A:$A,0),MATCH(Calculations_forecast!N$9,current_projections!$2:$2,0)),"n/a")</f>
        <v>5125.7</v>
      </c>
      <c r="O20" s="61">
        <f ca="1">IFERROR(INDEX(current_projections!$A:$AEK,MATCH(Calculations_forecast!$B20,current_projections!$A:$A,0),MATCH(Calculations_forecast!O$9,current_projections!$2:$2,0)),"n/a")</f>
        <v>5165.6000000000004</v>
      </c>
      <c r="P20" s="61">
        <f ca="1">IFERROR(INDEX(current_projections!$A:$AEK,MATCH(Calculations_forecast!$B20,current_projections!$A:$A,0),MATCH(Calculations_forecast!P$9,current_projections!$2:$2,0)),"n/a")</f>
        <v>5208.1000000000004</v>
      </c>
      <c r="Q20" s="61">
        <f ca="1">IFERROR(INDEX(current_projections!$A:$AEK,MATCH(Calculations_forecast!$B20,current_projections!$A:$A,0),MATCH(Calculations_forecast!Q$9,current_projections!$2:$2,0)),"n/a")</f>
        <v>5252.5</v>
      </c>
      <c r="R20" s="61">
        <f ca="1">IFERROR(INDEX(current_projections!$A:$AEK,MATCH(Calculations_forecast!$B20,current_projections!$A:$A,0),MATCH(Calculations_forecast!R$9,current_projections!$2:$2,0)),"n/a")</f>
        <v>5298.4</v>
      </c>
      <c r="S20" s="61">
        <f ca="1">IFERROR(INDEX(current_projections!$A:$AEK,MATCH(Calculations_forecast!$B20,current_projections!$A:$A,0),MATCH(Calculations_forecast!S$9,current_projections!$2:$2,0)),"n/a")</f>
        <v>5346.5</v>
      </c>
      <c r="T20" s="61">
        <f ca="1">IFERROR(INDEX(current_projections!$A:$AEK,MATCH(Calculations_forecast!$B20,current_projections!$A:$A,0),MATCH(Calculations_forecast!T$9,current_projections!$2:$2,0)),"n/a")</f>
        <v>5396.5</v>
      </c>
      <c r="U20" s="61">
        <f ca="1">IFERROR(INDEX(current_projections!$A:$AEK,MATCH(Calculations_forecast!$B20,current_projections!$A:$A,0),MATCH(Calculations_forecast!U$9,current_projections!$2:$2,0)),"n/a")</f>
        <v>5447.1</v>
      </c>
      <c r="V20" s="61">
        <f ca="1">IFERROR(INDEX(current_projections!$A:$AEK,MATCH(Calculations_forecast!$B20,current_projections!$A:$A,0),MATCH(Calculations_forecast!V$9,current_projections!$2:$2,0)),"n/a")</f>
        <v>5497.7</v>
      </c>
      <c r="W20" s="61">
        <f ca="1">IFERROR(INDEX(current_projections!$A:$AEK,MATCH(Calculations_forecast!$B20,current_projections!$A:$A,0),MATCH(Calculations_forecast!W$9,current_projections!$2:$2,0)),"n/a")</f>
        <v>5547</v>
      </c>
      <c r="X20" s="61">
        <f ca="1">IFERROR(INDEX(current_projections!$A:$AEK,MATCH(Calculations_forecast!$B20,current_projections!$A:$A,0),MATCH(Calculations_forecast!X$9,current_projections!$2:$2,0)),"n/a")</f>
        <v>5594.6</v>
      </c>
      <c r="Y20" s="61">
        <f ca="1">IFERROR(INDEX(current_projections!$A:$AEK,MATCH(Calculations_forecast!$B20,current_projections!$A:$A,0),MATCH(Calculations_forecast!Y$9,current_projections!$2:$2,0)),"n/a")</f>
        <v>5641.5</v>
      </c>
      <c r="Z20" s="61">
        <f ca="1">IFERROR(INDEX(current_projections!$A:$AEK,MATCH(Calculations_forecast!$B20,current_projections!$A:$A,0),MATCH(Calculations_forecast!Z$9,current_projections!$2:$2,0)),"n/a")</f>
        <v>5687.8</v>
      </c>
      <c r="AA20" s="61">
        <f ca="1">IFERROR(INDEX(current_projections!$A:$AEK,MATCH(Calculations_forecast!$B20,current_projections!$A:$A,0),MATCH(Calculations_forecast!AA$9,current_projections!$2:$2,0)),"n/a")</f>
        <v>5732.8</v>
      </c>
      <c r="AB20" s="61">
        <f ca="1">IFERROR(INDEX(current_projections!$A:$AEK,MATCH(Calculations_forecast!$B20,current_projections!$A:$A,0),MATCH(Calculations_forecast!AB$9,current_projections!$2:$2,0)),"n/a")</f>
        <v>5777.4</v>
      </c>
      <c r="AC20" s="61">
        <f ca="1">IFERROR(INDEX(current_projections!$A:$AEK,MATCH(Calculations_forecast!$B20,current_projections!$A:$A,0),MATCH(Calculations_forecast!AC$9,current_projections!$2:$2,0)),"n/a")</f>
        <v>5822.2</v>
      </c>
      <c r="AD20" s="61">
        <f ca="1">IFERROR(INDEX(current_projections!$A:$AEK,MATCH(Calculations_forecast!$B20,current_projections!$A:$A,0),MATCH(Calculations_forecast!AD$9,current_projections!$2:$2,0)),"n/a")</f>
        <v>5867.5</v>
      </c>
      <c r="AE20" s="61">
        <f ca="1">IFERROR(INDEX(current_projections!$A:$AEK,MATCH(Calculations_forecast!$B20,current_projections!$A:$A,0),MATCH(Calculations_forecast!AE$9,current_projections!$2:$2,0)),"n/a")</f>
        <v>5914.5</v>
      </c>
      <c r="AF20" s="61">
        <f ca="1">IFERROR(INDEX(current_projections!$A:$AEK,MATCH(Calculations_forecast!$B20,current_projections!$A:$A,0),MATCH(Calculations_forecast!AF$9,current_projections!$2:$2,0)),"n/a")</f>
        <v>5962.6</v>
      </c>
      <c r="AG20" s="61">
        <f ca="1">IFERROR(INDEX(current_projections!$A:$AEK,MATCH(Calculations_forecast!$B20,current_projections!$A:$A,0),MATCH(Calculations_forecast!AG$9,current_projections!$2:$2,0)),"n/a")</f>
        <v>6011.6</v>
      </c>
      <c r="AH20" s="61">
        <f ca="1">IFERROR(INDEX(current_projections!$A:$AEK,MATCH(Calculations_forecast!$B20,current_projections!$A:$A,0),MATCH(Calculations_forecast!AH$9,current_projections!$2:$2,0)),"n/a")</f>
        <v>6061.7</v>
      </c>
      <c r="AI20" s="61">
        <f ca="1">IFERROR(INDEX(current_projections!$A:$AEK,MATCH(Calculations_forecast!$B20,current_projections!$A:$A,0),MATCH(Calculations_forecast!AI$9,current_projections!$2:$2,0)),"n/a")</f>
        <v>6112.9</v>
      </c>
      <c r="AJ20" s="61">
        <f ca="1">IFERROR(INDEX(current_projections!$A:$AEK,MATCH(Calculations_forecast!$B20,current_projections!$A:$A,0),MATCH(Calculations_forecast!AJ$9,current_projections!$2:$2,0)),"n/a")</f>
        <v>6166.8</v>
      </c>
      <c r="AK20" s="61">
        <f ca="1">IFERROR(INDEX(current_projections!$A:$AEK,MATCH(Calculations_forecast!$B20,current_projections!$A:$A,0),MATCH(Calculations_forecast!AK$9,current_projections!$2:$2,0)),"n/a")</f>
        <v>6221.1</v>
      </c>
      <c r="AL20" s="61">
        <f ca="1">IFERROR(INDEX(current_projections!$A:$AEK,MATCH(Calculations_forecast!$B20,current_projections!$A:$A,0),MATCH(Calculations_forecast!AL$9,current_projections!$2:$2,0)),"n/a")</f>
        <v>6275</v>
      </c>
      <c r="AM20" s="61">
        <f ca="1">IFERROR(INDEX(current_projections!$A:$AEK,MATCH(Calculations_forecast!$B20,current_projections!$A:$A,0),MATCH(Calculations_forecast!AM$9,current_projections!$2:$2,0)),"n/a")</f>
        <v>6327.9</v>
      </c>
      <c r="AN20" s="61">
        <f ca="1">IFERROR(INDEX(current_projections!$A:$AEK,MATCH(Calculations_forecast!$B20,current_projections!$A:$A,0),MATCH(Calculations_forecast!AN$9,current_projections!$2:$2,0)),"n/a")</f>
        <v>6378.5</v>
      </c>
      <c r="AO20" s="61">
        <f ca="1">IFERROR(INDEX(current_projections!$A:$AEK,MATCH(Calculations_forecast!$B20,current_projections!$A:$A,0),MATCH(Calculations_forecast!AO$9,current_projections!$2:$2,0)),"n/a")</f>
        <v>6427</v>
      </c>
      <c r="AP20" s="61">
        <f ca="1">IFERROR(INDEX(current_projections!$A:$AEK,MATCH(Calculations_forecast!$B20,current_projections!$A:$A,0),MATCH(Calculations_forecast!AP$9,current_projections!$2:$2,0)),"n/a")</f>
        <v>6472.9</v>
      </c>
      <c r="AQ20" s="61">
        <f ca="1">IFERROR(INDEX(current_projections!$A:$AEK,MATCH(Calculations_forecast!$B20,current_projections!$A:$A,0),MATCH(Calculations_forecast!AQ$9,current_projections!$2:$2,0)),"n/a")</f>
        <v>6514.2</v>
      </c>
      <c r="AR20" s="61">
        <f ca="1">IFERROR(INDEX(current_projections!$A:$AEK,MATCH(Calculations_forecast!$B20,current_projections!$A:$A,0),MATCH(Calculations_forecast!AR$9,current_projections!$2:$2,0)),"n/a")</f>
        <v>6549.6</v>
      </c>
      <c r="AS20" s="61">
        <f ca="1">IFERROR(INDEX(current_projections!$A:$AEK,MATCH(Calculations_forecast!$B20,current_projections!$A:$A,0),MATCH(Calculations_forecast!AS$9,current_projections!$2:$2,0)),"n/a")</f>
        <v>6583.7</v>
      </c>
      <c r="AT20" s="61">
        <f ca="1">IFERROR(INDEX(current_projections!$A:$AEK,MATCH(Calculations_forecast!$B20,current_projections!$A:$A,0),MATCH(Calculations_forecast!AT$9,current_projections!$2:$2,0)),"n/a")</f>
        <v>6618</v>
      </c>
      <c r="AU20" s="61">
        <f ca="1">IFERROR(INDEX(current_projections!$A:$AEK,MATCH(Calculations_forecast!$B20,current_projections!$A:$A,0),MATCH(Calculations_forecast!AU$9,current_projections!$2:$2,0)),"n/a")</f>
        <v>6654.6</v>
      </c>
      <c r="AV20" s="61">
        <f ca="1">IFERROR(INDEX(current_projections!$A:$AEK,MATCH(Calculations_forecast!$B20,current_projections!$A:$A,0),MATCH(Calculations_forecast!AV$9,current_projections!$2:$2,0)),"n/a")</f>
        <v>6696.7</v>
      </c>
      <c r="AW20" s="61">
        <f ca="1">IFERROR(INDEX(current_projections!$A:$AEK,MATCH(Calculations_forecast!$B20,current_projections!$A:$A,0),MATCH(Calculations_forecast!AW$9,current_projections!$2:$2,0)),"n/a")</f>
        <v>6742.1</v>
      </c>
      <c r="AX20" s="61">
        <f ca="1">IFERROR(INDEX(current_projections!$A:$AEK,MATCH(Calculations_forecast!$B20,current_projections!$A:$A,0),MATCH(Calculations_forecast!AX$9,current_projections!$2:$2,0)),"n/a")</f>
        <v>6790.7</v>
      </c>
      <c r="AY20" s="61">
        <f ca="1">IFERROR(INDEX(current_projections!$A:$AEK,MATCH(Calculations_forecast!$B20,current_projections!$A:$A,0),MATCH(Calculations_forecast!AY$9,current_projections!$2:$2,0)),"n/a")</f>
        <v>6846.1</v>
      </c>
      <c r="AZ20" s="61">
        <f ca="1">IFERROR(INDEX(current_projections!$A:$AEK,MATCH(Calculations_forecast!$B20,current_projections!$A:$A,0),MATCH(Calculations_forecast!AZ$9,current_projections!$2:$2,0)),"n/a")</f>
        <v>6903.4</v>
      </c>
      <c r="BA20" s="61">
        <f ca="1">IFERROR(INDEX(current_projections!$A:$AEK,MATCH(Calculations_forecast!$B20,current_projections!$A:$A,0),MATCH(Calculations_forecast!BA$9,current_projections!$2:$2,0)),"n/a")</f>
        <v>6962.5</v>
      </c>
      <c r="BB20" s="61">
        <f ca="1">IFERROR(INDEX(current_projections!$A:$AEK,MATCH(Calculations_forecast!$B20,current_projections!$A:$A,0),MATCH(Calculations_forecast!BB$9,current_projections!$2:$2,0)),"n/a")</f>
        <v>7022.4</v>
      </c>
      <c r="BC20" s="61">
        <f ca="1">IFERROR(INDEX(current_projections!$A:$AEK,MATCH(Calculations_forecast!$B20,current_projections!$A:$A,0),MATCH(Calculations_forecast!BC$9,current_projections!$2:$2,0)),"n/a")</f>
        <v>7080</v>
      </c>
      <c r="BD20" s="61">
        <f ca="1">IFERROR(INDEX(current_projections!$A:$AEK,MATCH(Calculations_forecast!$B20,current_projections!$A:$A,0),MATCH(Calculations_forecast!BD$9,current_projections!$2:$2,0)),"n/a")</f>
        <v>7137.4</v>
      </c>
      <c r="BE20" s="61">
        <f ca="1">IFERROR(INDEX(current_projections!$A:$AEK,MATCH(Calculations_forecast!$B20,current_projections!$A:$A,0),MATCH(Calculations_forecast!BE$9,current_projections!$2:$2,0)),"n/a")</f>
        <v>7195.7</v>
      </c>
      <c r="BF20" s="61">
        <f ca="1">IFERROR(INDEX(current_projections!$A:$AEK,MATCH(Calculations_forecast!$B20,current_projections!$A:$A,0),MATCH(Calculations_forecast!BF$9,current_projections!$2:$2,0)),"n/a")</f>
        <v>7255.3</v>
      </c>
      <c r="BG20" s="61">
        <f ca="1">IFERROR(INDEX(current_projections!$A:$AEK,MATCH(Calculations_forecast!$B20,current_projections!$A:$A,0),MATCH(Calculations_forecast!BG$9,current_projections!$2:$2,0)),"n/a")</f>
        <v>7317.2</v>
      </c>
      <c r="BH20" s="61">
        <f ca="1">IFERROR(INDEX(current_projections!$A:$AEK,MATCH(Calculations_forecast!$B20,current_projections!$A:$A,0),MATCH(Calculations_forecast!BH$9,current_projections!$2:$2,0)),"n/a")</f>
        <v>7381.9</v>
      </c>
      <c r="BI20" s="61">
        <f ca="1">IFERROR(INDEX(current_projections!$A:$AEK,MATCH(Calculations_forecast!$B20,current_projections!$A:$A,0),MATCH(Calculations_forecast!BI$9,current_projections!$2:$2,0)),"n/a")</f>
        <v>7448.4</v>
      </c>
      <c r="BJ20" s="61">
        <f ca="1">IFERROR(INDEX(current_projections!$A:$AEK,MATCH(Calculations_forecast!$B20,current_projections!$A:$A,0),MATCH(Calculations_forecast!BJ$9,current_projections!$2:$2,0)),"n/a")</f>
        <v>7516.4</v>
      </c>
      <c r="BK20" s="61">
        <f ca="1">IFERROR(INDEX(current_projections!$A:$AEK,MATCH(Calculations_forecast!$B20,current_projections!$A:$A,0),MATCH(Calculations_forecast!BK$9,current_projections!$2:$2,0)),"n/a")</f>
        <v>7586.3</v>
      </c>
      <c r="BL20" s="61">
        <f ca="1">IFERROR(INDEX(current_projections!$A:$AEK,MATCH(Calculations_forecast!$B20,current_projections!$A:$A,0),MATCH(Calculations_forecast!BL$9,current_projections!$2:$2,0)),"n/a")</f>
        <v>7657.4</v>
      </c>
      <c r="BM20" s="61">
        <f ca="1">IFERROR(INDEX(current_projections!$A:$AEK,MATCH(Calculations_forecast!$B20,current_projections!$A:$A,0),MATCH(Calculations_forecast!BM$9,current_projections!$2:$2,0)),"n/a")</f>
        <v>7729.1</v>
      </c>
      <c r="BN20" s="61">
        <f ca="1">IFERROR(INDEX(current_projections!$A:$AEK,MATCH(Calculations_forecast!$B20,current_projections!$A:$A,0),MATCH(Calculations_forecast!BN$9,current_projections!$2:$2,0)),"n/a")</f>
        <v>7801.2</v>
      </c>
      <c r="BO20" s="61">
        <f ca="1">IFERROR(INDEX(current_projections!$A:$AEK,MATCH(Calculations_forecast!$B20,current_projections!$A:$A,0),MATCH(Calculations_forecast!BO$9,current_projections!$2:$2,0)),"n/a")</f>
        <v>7872.2</v>
      </c>
      <c r="BP20" s="61">
        <f ca="1">IFERROR(INDEX(current_projections!$A:$AEK,MATCH(Calculations_forecast!$B20,current_projections!$A:$A,0),MATCH(Calculations_forecast!BP$9,current_projections!$2:$2,0)),"n/a")</f>
        <v>7942.9</v>
      </c>
      <c r="BQ20" s="61">
        <f ca="1">IFERROR(INDEX(current_projections!$A:$AEK,MATCH(Calculations_forecast!$B20,current_projections!$A:$A,0),MATCH(Calculations_forecast!BQ$9,current_projections!$2:$2,0)),"n/a")</f>
        <v>8013.3</v>
      </c>
      <c r="BR20" s="61">
        <f ca="1">IFERROR(INDEX(current_projections!$A:$AEK,MATCH(Calculations_forecast!$B20,current_projections!$A:$A,0),MATCH(Calculations_forecast!BR$9,current_projections!$2:$2,0)),"n/a")</f>
        <v>8083.6</v>
      </c>
      <c r="BS20" s="61">
        <f ca="1">IFERROR(INDEX(current_projections!$A:$AEK,MATCH(Calculations_forecast!$B20,current_projections!$A:$A,0),MATCH(Calculations_forecast!BS$9,current_projections!$2:$2,0)),"n/a")</f>
        <v>8153.4</v>
      </c>
      <c r="BT20" s="61">
        <f ca="1">IFERROR(INDEX(current_projections!$A:$AEK,MATCH(Calculations_forecast!$B20,current_projections!$A:$A,0),MATCH(Calculations_forecast!BT$9,current_projections!$2:$2,0)),"n/a")</f>
        <v>8223</v>
      </c>
      <c r="BU20" s="61">
        <f ca="1">IFERROR(INDEX(current_projections!$A:$AEK,MATCH(Calculations_forecast!$B20,current_projections!$A:$A,0),MATCH(Calculations_forecast!BU$9,current_projections!$2:$2,0)),"n/a")</f>
        <v>8292.4</v>
      </c>
      <c r="BV20" s="61">
        <f ca="1">IFERROR(INDEX(current_projections!$A:$AEK,MATCH(Calculations_forecast!$B20,current_projections!$A:$A,0),MATCH(Calculations_forecast!BV$9,current_projections!$2:$2,0)),"n/a")</f>
        <v>8361.7000000000007</v>
      </c>
      <c r="BW20" s="61">
        <f ca="1">IFERROR(INDEX(current_projections!$A:$AEK,MATCH(Calculations_forecast!$B20,current_projections!$A:$A,0),MATCH(Calculations_forecast!BW$9,current_projections!$2:$2,0)),"n/a")</f>
        <v>8431.1</v>
      </c>
      <c r="BX20" s="61">
        <f ca="1">IFERROR(INDEX(current_projections!$A:$AEK,MATCH(Calculations_forecast!$B20,current_projections!$A:$A,0),MATCH(Calculations_forecast!BX$9,current_projections!$2:$2,0)),"n/a")</f>
        <v>8500.5</v>
      </c>
      <c r="BY20" s="61">
        <f ca="1">IFERROR(INDEX(current_projections!$A:$AEK,MATCH(Calculations_forecast!$B20,current_projections!$A:$A,0),MATCH(Calculations_forecast!BY$9,current_projections!$2:$2,0)),"n/a")</f>
        <v>8569.7999999999993</v>
      </c>
      <c r="BZ20" s="61">
        <f ca="1">IFERROR(INDEX(current_projections!$A:$AEK,MATCH(Calculations_forecast!$B20,current_projections!$A:$A,0),MATCH(Calculations_forecast!BZ$9,current_projections!$2:$2,0)),"n/a")</f>
        <v>8639</v>
      </c>
      <c r="CA20" s="61">
        <f ca="1">IFERROR(INDEX(current_projections!$A:$AEK,MATCH(Calculations_forecast!$B20,current_projections!$A:$A,0),MATCH(Calculations_forecast!CA$9,current_projections!$2:$2,0)),"n/a")</f>
        <v>8708</v>
      </c>
      <c r="CB20" s="61">
        <f ca="1">IFERROR(INDEX(current_projections!$A:$AEK,MATCH(Calculations_forecast!$B20,current_projections!$A:$A,0),MATCH(Calculations_forecast!CB$9,current_projections!$2:$2,0)),"n/a")</f>
        <v>8777.2999999999993</v>
      </c>
      <c r="CC20" s="61">
        <f ca="1">IFERROR(INDEX(current_projections!$A:$AEK,MATCH(Calculations_forecast!$B20,current_projections!$A:$A,0),MATCH(Calculations_forecast!CC$9,current_projections!$2:$2,0)),"n/a")</f>
        <v>8846.2000000000007</v>
      </c>
      <c r="CD20" s="61">
        <f ca="1">IFERROR(INDEX(current_projections!$A:$AEK,MATCH(Calculations_forecast!$B20,current_projections!$A:$A,0),MATCH(Calculations_forecast!CD$9,current_projections!$2:$2,0)),"n/a")</f>
        <v>8914.2999999999993</v>
      </c>
      <c r="CE20" s="61">
        <f ca="1">IFERROR(INDEX(current_projections!$A:$AEK,MATCH(Calculations_forecast!$B20,current_projections!$A:$A,0),MATCH(Calculations_forecast!CE$9,current_projections!$2:$2,0)),"n/a")</f>
        <v>8981.4</v>
      </c>
      <c r="CF20" s="61">
        <f ca="1">IFERROR(INDEX(current_projections!$A:$AEK,MATCH(Calculations_forecast!$B20,current_projections!$A:$A,0),MATCH(Calculations_forecast!CF$9,current_projections!$2:$2,0)),"n/a")</f>
        <v>9047.1</v>
      </c>
      <c r="CG20" s="61">
        <f ca="1">IFERROR(INDEX(current_projections!$A:$AEK,MATCH(Calculations_forecast!$B20,current_projections!$A:$A,0),MATCH(Calculations_forecast!CG$9,current_projections!$2:$2,0)),"n/a")</f>
        <v>9111.6</v>
      </c>
      <c r="CH20" s="61">
        <f ca="1">IFERROR(INDEX(current_projections!$A:$AEK,MATCH(Calculations_forecast!$B20,current_projections!$A:$A,0),MATCH(Calculations_forecast!CH$9,current_projections!$2:$2,0)),"n/a")</f>
        <v>9174.7000000000007</v>
      </c>
      <c r="CI20" s="61">
        <f ca="1">IFERROR(INDEX(current_projections!$A:$AEK,MATCH(Calculations_forecast!$B20,current_projections!$A:$A,0),MATCH(Calculations_forecast!CI$9,current_projections!$2:$2,0)),"n/a")</f>
        <v>9235.9</v>
      </c>
      <c r="CJ20" s="61">
        <f ca="1">IFERROR(INDEX(current_projections!$A:$AEK,MATCH(Calculations_forecast!$B20,current_projections!$A:$A,0),MATCH(Calculations_forecast!CJ$9,current_projections!$2:$2,0)),"n/a")</f>
        <v>9295.2000000000007</v>
      </c>
      <c r="CK20" s="61">
        <f ca="1">IFERROR(INDEX(current_projections!$A:$AEK,MATCH(Calculations_forecast!$B20,current_projections!$A:$A,0),MATCH(Calculations_forecast!CK$9,current_projections!$2:$2,0)),"n/a")</f>
        <v>9353.5</v>
      </c>
      <c r="CL20" s="61">
        <f ca="1">IFERROR(INDEX(current_projections!$A:$AEK,MATCH(Calculations_forecast!$B20,current_projections!$A:$A,0),MATCH(Calculations_forecast!CL$9,current_projections!$2:$2,0)),"n/a")</f>
        <v>9411.1</v>
      </c>
      <c r="CM20" s="61">
        <f ca="1">IFERROR(INDEX(current_projections!$A:$AEK,MATCH(Calculations_forecast!$B20,current_projections!$A:$A,0),MATCH(Calculations_forecast!CM$9,current_projections!$2:$2,0)),"n/a")</f>
        <v>9468.7000000000007</v>
      </c>
      <c r="CN20" s="61">
        <f ca="1">IFERROR(INDEX(current_projections!$A:$AEK,MATCH(Calculations_forecast!$B20,current_projections!$A:$A,0),MATCH(Calculations_forecast!CN$9,current_projections!$2:$2,0)),"n/a")</f>
        <v>9525.9</v>
      </c>
      <c r="CO20" s="61">
        <f ca="1">IFERROR(INDEX(current_projections!$A:$AEK,MATCH(Calculations_forecast!$B20,current_projections!$A:$A,0),MATCH(Calculations_forecast!CO$9,current_projections!$2:$2,0)),"n/a")</f>
        <v>9583.2000000000007</v>
      </c>
      <c r="CP20" s="61">
        <f ca="1">IFERROR(INDEX(current_projections!$A:$AEK,MATCH(Calculations_forecast!$B20,current_projections!$A:$A,0),MATCH(Calculations_forecast!CP$9,current_projections!$2:$2,0)),"n/a")</f>
        <v>9641.1</v>
      </c>
      <c r="CQ20" s="61">
        <f ca="1">IFERROR(INDEX(current_projections!$A:$AEK,MATCH(Calculations_forecast!$B20,current_projections!$A:$A,0),MATCH(Calculations_forecast!CQ$9,current_projections!$2:$2,0)),"n/a")</f>
        <v>9700.2999999999993</v>
      </c>
      <c r="CR20" s="61">
        <f ca="1">IFERROR(INDEX(current_projections!$A:$AEK,MATCH(Calculations_forecast!$B20,current_projections!$A:$A,0),MATCH(Calculations_forecast!CR$9,current_projections!$2:$2,0)),"n/a")</f>
        <v>9760.5</v>
      </c>
      <c r="CS20" s="61">
        <f ca="1">IFERROR(INDEX(current_projections!$A:$AEK,MATCH(Calculations_forecast!$B20,current_projections!$A:$A,0),MATCH(Calculations_forecast!CS$9,current_projections!$2:$2,0)),"n/a")</f>
        <v>9821.6</v>
      </c>
      <c r="CT20" s="61">
        <f ca="1">IFERROR(INDEX(current_projections!$A:$AEK,MATCH(Calculations_forecast!$B20,current_projections!$A:$A,0),MATCH(Calculations_forecast!CT$9,current_projections!$2:$2,0)),"n/a")</f>
        <v>9883.5</v>
      </c>
      <c r="CU20" s="61">
        <f ca="1">IFERROR(INDEX(current_projections!$A:$AEK,MATCH(Calculations_forecast!$B20,current_projections!$A:$A,0),MATCH(Calculations_forecast!CU$9,current_projections!$2:$2,0)),"n/a")</f>
        <v>9946.5</v>
      </c>
      <c r="CV20" s="61">
        <f ca="1">IFERROR(INDEX(current_projections!$A:$AEK,MATCH(Calculations_forecast!$B20,current_projections!$A:$A,0),MATCH(Calculations_forecast!CV$9,current_projections!$2:$2,0)),"n/a")</f>
        <v>10010.1</v>
      </c>
      <c r="CW20" s="61">
        <f ca="1">IFERROR(INDEX(current_projections!$A:$AEK,MATCH(Calculations_forecast!$B20,current_projections!$A:$A,0),MATCH(Calculations_forecast!CW$9,current_projections!$2:$2,0)),"n/a")</f>
        <v>10074.5</v>
      </c>
      <c r="CX20" s="61">
        <f ca="1">IFERROR(INDEX(current_projections!$A:$AEK,MATCH(Calculations_forecast!$B20,current_projections!$A:$A,0),MATCH(Calculations_forecast!CX$9,current_projections!$2:$2,0)),"n/a")</f>
        <v>10139.9</v>
      </c>
      <c r="CY20" s="61">
        <f ca="1">IFERROR(INDEX(current_projections!$A:$AEK,MATCH(Calculations_forecast!$B20,current_projections!$A:$A,0),MATCH(Calculations_forecast!CY$9,current_projections!$2:$2,0)),"n/a")</f>
        <v>10206</v>
      </c>
      <c r="CZ20" s="61">
        <f ca="1">IFERROR(INDEX(current_projections!$A:$AEK,MATCH(Calculations_forecast!$B20,current_projections!$A:$A,0),MATCH(Calculations_forecast!CZ$9,current_projections!$2:$2,0)),"n/a")</f>
        <v>10272</v>
      </c>
      <c r="DA20" s="61">
        <f ca="1">IFERROR(INDEX(current_projections!$A:$AEK,MATCH(Calculations_forecast!$B20,current_projections!$A:$A,0),MATCH(Calculations_forecast!DA$9,current_projections!$2:$2,0)),"n/a")</f>
        <v>10339.700000000001</v>
      </c>
      <c r="DB20" s="61">
        <f ca="1">IFERROR(INDEX(current_projections!$A:$AEK,MATCH(Calculations_forecast!$B20,current_projections!$A:$A,0),MATCH(Calculations_forecast!DB$9,current_projections!$2:$2,0)),"n/a")</f>
        <v>10409.799999999999</v>
      </c>
      <c r="DC20" s="61">
        <f ca="1">IFERROR(INDEX(current_projections!$A:$AEK,MATCH(Calculations_forecast!$B20,current_projections!$A:$A,0),MATCH(Calculations_forecast!DC$9,current_projections!$2:$2,0)),"n/a")</f>
        <v>10483.1</v>
      </c>
      <c r="DD20" s="61">
        <f ca="1">IFERROR(INDEX(current_projections!$A:$AEK,MATCH(Calculations_forecast!$B20,current_projections!$A:$A,0),MATCH(Calculations_forecast!DD$9,current_projections!$2:$2,0)),"n/a")</f>
        <v>10560</v>
      </c>
      <c r="DE20" s="61">
        <f ca="1">IFERROR(INDEX(current_projections!$A:$AEK,MATCH(Calculations_forecast!$B20,current_projections!$A:$A,0),MATCH(Calculations_forecast!DE$9,current_projections!$2:$2,0)),"n/a")</f>
        <v>10640.8</v>
      </c>
      <c r="DF20" s="61">
        <f ca="1">IFERROR(INDEX(current_projections!$A:$AEK,MATCH(Calculations_forecast!$B20,current_projections!$A:$A,0),MATCH(Calculations_forecast!DF$9,current_projections!$2:$2,0)),"n/a")</f>
        <v>10726.1</v>
      </c>
      <c r="DG20" s="61">
        <f ca="1">IFERROR(INDEX(current_projections!$A:$AEK,MATCH(Calculations_forecast!$B20,current_projections!$A:$A,0),MATCH(Calculations_forecast!DG$9,current_projections!$2:$2,0)),"n/a")</f>
        <v>10817.5</v>
      </c>
      <c r="DH20" s="61">
        <f ca="1">IFERROR(INDEX(current_projections!$A:$AEK,MATCH(Calculations_forecast!$B20,current_projections!$A:$A,0),MATCH(Calculations_forecast!DH$9,current_projections!$2:$2,0)),"n/a")</f>
        <v>10914.6</v>
      </c>
      <c r="DI20" s="61">
        <f ca="1">IFERROR(INDEX(current_projections!$A:$AEK,MATCH(Calculations_forecast!$B20,current_projections!$A:$A,0),MATCH(Calculations_forecast!DI$9,current_projections!$2:$2,0)),"n/a")</f>
        <v>11016.2</v>
      </c>
      <c r="DJ20" s="61">
        <f ca="1">IFERROR(INDEX(current_projections!$A:$AEK,MATCH(Calculations_forecast!$B20,current_projections!$A:$A,0),MATCH(Calculations_forecast!DJ$9,current_projections!$2:$2,0)),"n/a")</f>
        <v>11121.8</v>
      </c>
      <c r="DK20" s="61">
        <f ca="1">IFERROR(INDEX(current_projections!$A:$AEK,MATCH(Calculations_forecast!$B20,current_projections!$A:$A,0),MATCH(Calculations_forecast!DK$9,current_projections!$2:$2,0)),"n/a")</f>
        <v>11231</v>
      </c>
      <c r="DL20" s="61">
        <f ca="1">IFERROR(INDEX(current_projections!$A:$AEK,MATCH(Calculations_forecast!$B20,current_projections!$A:$A,0),MATCH(Calculations_forecast!DL$9,current_projections!$2:$2,0)),"n/a")</f>
        <v>11343.6</v>
      </c>
      <c r="DM20" s="61">
        <f ca="1">IFERROR(INDEX(current_projections!$A:$AEK,MATCH(Calculations_forecast!$B20,current_projections!$A:$A,0),MATCH(Calculations_forecast!DM$9,current_projections!$2:$2,0)),"n/a")</f>
        <v>11459.2</v>
      </c>
      <c r="DN20" s="61">
        <f ca="1">IFERROR(INDEX(current_projections!$A:$AEK,MATCH(Calculations_forecast!$B20,current_projections!$A:$A,0),MATCH(Calculations_forecast!DN$9,current_projections!$2:$2,0)),"n/a")</f>
        <v>11577.2</v>
      </c>
      <c r="DO20" s="61">
        <f ca="1">IFERROR(INDEX(current_projections!$A:$AEK,MATCH(Calculations_forecast!$B20,current_projections!$A:$A,0),MATCH(Calculations_forecast!DO$9,current_projections!$2:$2,0)),"n/a")</f>
        <v>11696.4</v>
      </c>
      <c r="DP20" s="61">
        <f ca="1">IFERROR(INDEX(current_projections!$A:$AEK,MATCH(Calculations_forecast!$B20,current_projections!$A:$A,0),MATCH(Calculations_forecast!DP$9,current_projections!$2:$2,0)),"n/a")</f>
        <v>11819.1</v>
      </c>
      <c r="DQ20" s="61">
        <f ca="1">IFERROR(INDEX(current_projections!$A:$AEK,MATCH(Calculations_forecast!$B20,current_projections!$A:$A,0),MATCH(Calculations_forecast!DQ$9,current_projections!$2:$2,0)),"n/a")</f>
        <v>11943</v>
      </c>
      <c r="DR20" s="61">
        <f ca="1">IFERROR(INDEX(current_projections!$A:$AEK,MATCH(Calculations_forecast!$B20,current_projections!$A:$A,0),MATCH(Calculations_forecast!DR$9,current_projections!$2:$2,0)),"n/a")</f>
        <v>12067.6</v>
      </c>
      <c r="DS20" s="61">
        <f ca="1">IFERROR(INDEX(current_projections!$A:$AEK,MATCH(Calculations_forecast!$B20,current_projections!$A:$A,0),MATCH(Calculations_forecast!DS$9,current_projections!$2:$2,0)),"n/a")</f>
        <v>12191.9</v>
      </c>
      <c r="DT20" s="61">
        <f ca="1">IFERROR(INDEX(current_projections!$A:$AEK,MATCH(Calculations_forecast!$B20,current_projections!$A:$A,0),MATCH(Calculations_forecast!DT$9,current_projections!$2:$2,0)),"n/a")</f>
        <v>12316.7</v>
      </c>
      <c r="DU20" s="61">
        <f ca="1">IFERROR(INDEX(current_projections!$A:$AEK,MATCH(Calculations_forecast!$B20,current_projections!$A:$A,0),MATCH(Calculations_forecast!DU$9,current_projections!$2:$2,0)),"n/a")</f>
        <v>12439.6</v>
      </c>
      <c r="DV20" s="61">
        <f ca="1">IFERROR(INDEX(current_projections!$A:$AEK,MATCH(Calculations_forecast!$B20,current_projections!$A:$A,0),MATCH(Calculations_forecast!DV$9,current_projections!$2:$2,0)),"n/a")</f>
        <v>12559.7</v>
      </c>
      <c r="DW20" s="61">
        <f ca="1">IFERROR(INDEX(current_projections!$A:$AEK,MATCH(Calculations_forecast!$B20,current_projections!$A:$A,0),MATCH(Calculations_forecast!DW$9,current_projections!$2:$2,0)),"n/a")</f>
        <v>12674.2</v>
      </c>
      <c r="DX20" s="61">
        <f ca="1">IFERROR(INDEX(current_projections!$A:$AEK,MATCH(Calculations_forecast!$B20,current_projections!$A:$A,0),MATCH(Calculations_forecast!DX$9,current_projections!$2:$2,0)),"n/a")</f>
        <v>12782.6</v>
      </c>
      <c r="DY20" s="61">
        <f ca="1">IFERROR(INDEX(current_projections!$A:$AEK,MATCH(Calculations_forecast!$B20,current_projections!$A:$A,0),MATCH(Calculations_forecast!DY$9,current_projections!$2:$2,0)),"n/a")</f>
        <v>12886.7</v>
      </c>
      <c r="DZ20" s="61">
        <f ca="1">IFERROR(INDEX(current_projections!$A:$AEK,MATCH(Calculations_forecast!$B20,current_projections!$A:$A,0),MATCH(Calculations_forecast!DZ$9,current_projections!$2:$2,0)),"n/a")</f>
        <v>12986.7</v>
      </c>
      <c r="EA20" s="61">
        <f ca="1">IFERROR(INDEX(current_projections!$A:$AEK,MATCH(Calculations_forecast!$B20,current_projections!$A:$A,0),MATCH(Calculations_forecast!EA$9,current_projections!$2:$2,0)),"n/a")</f>
        <v>13081.6</v>
      </c>
      <c r="EB20" s="61">
        <f ca="1">IFERROR(INDEX(current_projections!$A:$AEK,MATCH(Calculations_forecast!$B20,current_projections!$A:$A,0),MATCH(Calculations_forecast!EB$9,current_projections!$2:$2,0)),"n/a")</f>
        <v>13172.7</v>
      </c>
      <c r="EC20" s="61">
        <f ca="1">IFERROR(INDEX(current_projections!$A:$AEK,MATCH(Calculations_forecast!$B20,current_projections!$A:$A,0),MATCH(Calculations_forecast!EC$9,current_projections!$2:$2,0)),"n/a")</f>
        <v>13261.4</v>
      </c>
      <c r="ED20" s="61">
        <f ca="1">IFERROR(INDEX(current_projections!$A:$AEK,MATCH(Calculations_forecast!$B20,current_projections!$A:$A,0),MATCH(Calculations_forecast!ED$9,current_projections!$2:$2,0)),"n/a")</f>
        <v>13348.6</v>
      </c>
      <c r="EE20" s="61">
        <f ca="1">IFERROR(INDEX(current_projections!$A:$AEK,MATCH(Calculations_forecast!$B20,current_projections!$A:$A,0),MATCH(Calculations_forecast!EE$9,current_projections!$2:$2,0)),"n/a")</f>
        <v>13436.7</v>
      </c>
      <c r="EF20" s="61">
        <f ca="1">IFERROR(INDEX(current_projections!$A:$AEK,MATCH(Calculations_forecast!$B20,current_projections!$A:$A,0),MATCH(Calculations_forecast!EF$9,current_projections!$2:$2,0)),"n/a")</f>
        <v>13523.8</v>
      </c>
      <c r="EG20" s="61">
        <f ca="1">IFERROR(INDEX(current_projections!$A:$AEK,MATCH(Calculations_forecast!$B20,current_projections!$A:$A,0),MATCH(Calculations_forecast!EG$9,current_projections!$2:$2,0)),"n/a")</f>
        <v>13610.9</v>
      </c>
      <c r="EH20" s="61">
        <f ca="1">IFERROR(INDEX(current_projections!$A:$AEK,MATCH(Calculations_forecast!$B20,current_projections!$A:$A,0),MATCH(Calculations_forecast!EH$9,current_projections!$2:$2,0)),"n/a")</f>
        <v>13698.1</v>
      </c>
      <c r="EI20" s="61">
        <f ca="1">IFERROR(INDEX(current_projections!$A:$AEK,MATCH(Calculations_forecast!$B20,current_projections!$A:$A,0),MATCH(Calculations_forecast!EI$9,current_projections!$2:$2,0)),"n/a")</f>
        <v>13786.3</v>
      </c>
      <c r="EJ20" s="61">
        <f ca="1">IFERROR(INDEX(current_projections!$A:$AEK,MATCH(Calculations_forecast!$B20,current_projections!$A:$A,0),MATCH(Calculations_forecast!EJ$9,current_projections!$2:$2,0)),"n/a")</f>
        <v>13877.2</v>
      </c>
      <c r="EK20" s="61">
        <f ca="1">IFERROR(INDEX(current_projections!$A:$AEK,MATCH(Calculations_forecast!$B20,current_projections!$A:$A,0),MATCH(Calculations_forecast!EK$9,current_projections!$2:$2,0)),"n/a")</f>
        <v>13968.3</v>
      </c>
      <c r="EL20" s="61">
        <f ca="1">IFERROR(INDEX(current_projections!$A:$AEK,MATCH(Calculations_forecast!$B20,current_projections!$A:$A,0),MATCH(Calculations_forecast!EL$9,current_projections!$2:$2,0)),"n/a")</f>
        <v>14058.8</v>
      </c>
      <c r="EM20" s="61">
        <f ca="1">IFERROR(INDEX(current_projections!$A:$AEK,MATCH(Calculations_forecast!$B20,current_projections!$A:$A,0),MATCH(Calculations_forecast!EM$9,current_projections!$2:$2,0)),"n/a")</f>
        <v>14148.7</v>
      </c>
      <c r="EN20" s="61">
        <f ca="1">IFERROR(INDEX(current_projections!$A:$AEK,MATCH(Calculations_forecast!$B20,current_projections!$A:$A,0),MATCH(Calculations_forecast!EN$9,current_projections!$2:$2,0)),"n/a")</f>
        <v>14235.9</v>
      </c>
      <c r="EO20" s="61">
        <f ca="1">IFERROR(INDEX(current_projections!$A:$AEK,MATCH(Calculations_forecast!$B20,current_projections!$A:$A,0),MATCH(Calculations_forecast!EO$9,current_projections!$2:$2,0)),"n/a")</f>
        <v>14320.9</v>
      </c>
      <c r="EP20" s="61">
        <f ca="1">IFERROR(INDEX(current_projections!$A:$AEK,MATCH(Calculations_forecast!$B20,current_projections!$A:$A,0),MATCH(Calculations_forecast!EP$9,current_projections!$2:$2,0)),"n/a")</f>
        <v>14403.2</v>
      </c>
      <c r="EQ20" s="61">
        <f ca="1">IFERROR(INDEX(current_projections!$A:$AEK,MATCH(Calculations_forecast!$B20,current_projections!$A:$A,0),MATCH(Calculations_forecast!EQ$9,current_projections!$2:$2,0)),"n/a")</f>
        <v>14480.7</v>
      </c>
      <c r="ER20" s="61">
        <f ca="1">IFERROR(INDEX(current_projections!$A:$AEK,MATCH(Calculations_forecast!$B20,current_projections!$A:$A,0),MATCH(Calculations_forecast!ER$9,current_projections!$2:$2,0)),"n/a")</f>
        <v>14554.6</v>
      </c>
      <c r="ES20" s="61">
        <f ca="1">IFERROR(INDEX(current_projections!$A:$AEK,MATCH(Calculations_forecast!$B20,current_projections!$A:$A,0),MATCH(Calculations_forecast!ES$9,current_projections!$2:$2,0)),"n/a")</f>
        <v>14626.5</v>
      </c>
      <c r="ET20" s="61">
        <f ca="1">IFERROR(INDEX(current_projections!$A:$AEK,MATCH(Calculations_forecast!$B20,current_projections!$A:$A,0),MATCH(Calculations_forecast!ET$9,current_projections!$2:$2,0)),"n/a")</f>
        <v>14697.2</v>
      </c>
      <c r="EU20" s="61">
        <f ca="1">IFERROR(INDEX(current_projections!$A:$AEK,MATCH(Calculations_forecast!$B20,current_projections!$A:$A,0),MATCH(Calculations_forecast!EU$9,current_projections!$2:$2,0)),"n/a")</f>
        <v>14768.1</v>
      </c>
      <c r="EV20" s="61">
        <f ca="1">IFERROR(INDEX(current_projections!$A:$AEK,MATCH(Calculations_forecast!$B20,current_projections!$A:$A,0),MATCH(Calculations_forecast!EV$9,current_projections!$2:$2,0)),"n/a")</f>
        <v>14840</v>
      </c>
      <c r="EW20" s="61">
        <f ca="1">IFERROR(INDEX(current_projections!$A:$AEK,MATCH(Calculations_forecast!$B20,current_projections!$A:$A,0),MATCH(Calculations_forecast!EW$9,current_projections!$2:$2,0)),"n/a")</f>
        <v>14911.4</v>
      </c>
      <c r="EX20" s="61">
        <f ca="1">IFERROR(INDEX(current_projections!$A:$AEK,MATCH(Calculations_forecast!$B20,current_projections!$A:$A,0),MATCH(Calculations_forecast!EX$9,current_projections!$2:$2,0)),"n/a")</f>
        <v>14982.1</v>
      </c>
      <c r="EY20" s="61">
        <f ca="1">IFERROR(INDEX(current_projections!$A:$AEK,MATCH(Calculations_forecast!$B20,current_projections!$A:$A,0),MATCH(Calculations_forecast!EY$9,current_projections!$2:$2,0)),"n/a")</f>
        <v>15052.7</v>
      </c>
      <c r="EZ20" s="61">
        <f ca="1">IFERROR(INDEX(current_projections!$A:$AEK,MATCH(Calculations_forecast!$B20,current_projections!$A:$A,0),MATCH(Calculations_forecast!EZ$9,current_projections!$2:$2,0)),"n/a")</f>
        <v>15123</v>
      </c>
      <c r="FA20" s="61">
        <f ca="1">IFERROR(INDEX(current_projections!$A:$AEK,MATCH(Calculations_forecast!$B20,current_projections!$A:$A,0),MATCH(Calculations_forecast!FA$9,current_projections!$2:$2,0)),"n/a")</f>
        <v>15190.9</v>
      </c>
      <c r="FB20" s="61">
        <f ca="1">IFERROR(INDEX(current_projections!$A:$AEK,MATCH(Calculations_forecast!$B20,current_projections!$A:$A,0),MATCH(Calculations_forecast!FB$9,current_projections!$2:$2,0)),"n/a")</f>
        <v>15255.2</v>
      </c>
      <c r="FC20" s="61">
        <f ca="1">IFERROR(INDEX(current_projections!$A:$AEK,MATCH(Calculations_forecast!$B20,current_projections!$A:$A,0),MATCH(Calculations_forecast!FC$9,current_projections!$2:$2,0)),"n/a")</f>
        <v>15313.6</v>
      </c>
      <c r="FD20" s="61">
        <f ca="1">IFERROR(INDEX(current_projections!$A:$AEK,MATCH(Calculations_forecast!$B20,current_projections!$A:$A,0),MATCH(Calculations_forecast!FD$9,current_projections!$2:$2,0)),"n/a")</f>
        <v>15363.7</v>
      </c>
      <c r="FE20" s="61">
        <f ca="1">IFERROR(INDEX(current_projections!$A:$AEK,MATCH(Calculations_forecast!$B20,current_projections!$A:$A,0),MATCH(Calculations_forecast!FE$9,current_projections!$2:$2,0)),"n/a")</f>
        <v>15409.6</v>
      </c>
      <c r="FF20" s="61">
        <f ca="1">IFERROR(INDEX(current_projections!$A:$AEK,MATCH(Calculations_forecast!$B20,current_projections!$A:$A,0),MATCH(Calculations_forecast!FF$9,current_projections!$2:$2,0)),"n/a")</f>
        <v>15452</v>
      </c>
      <c r="FG20" s="61">
        <f ca="1">IFERROR(INDEX(current_projections!$A:$AEK,MATCH(Calculations_forecast!$B20,current_projections!$A:$A,0),MATCH(Calculations_forecast!FG$9,current_projections!$2:$2,0)),"n/a")</f>
        <v>15490.7</v>
      </c>
      <c r="FH20" s="61">
        <f ca="1">IFERROR(INDEX(current_projections!$A:$AEK,MATCH(Calculations_forecast!$B20,current_projections!$A:$A,0),MATCH(Calculations_forecast!FH$9,current_projections!$2:$2,0)),"n/a")</f>
        <v>15528.5</v>
      </c>
      <c r="FI20" s="61">
        <f ca="1">IFERROR(INDEX(current_projections!$A:$AEK,MATCH(Calculations_forecast!$B20,current_projections!$A:$A,0),MATCH(Calculations_forecast!FI$9,current_projections!$2:$2,0)),"n/a")</f>
        <v>15566.3</v>
      </c>
      <c r="FJ20" s="61">
        <f ca="1">IFERROR(INDEX(current_projections!$A:$AEK,MATCH(Calculations_forecast!$B20,current_projections!$A:$A,0),MATCH(Calculations_forecast!FJ$9,current_projections!$2:$2,0)),"n/a")</f>
        <v>15605</v>
      </c>
      <c r="FK20" s="61">
        <f ca="1">IFERROR(INDEX(current_projections!$A:$AEK,MATCH(Calculations_forecast!$B20,current_projections!$A:$A,0),MATCH(Calculations_forecast!FK$9,current_projections!$2:$2,0)),"n/a")</f>
        <v>15649.2</v>
      </c>
      <c r="FL20" s="61">
        <f ca="1">IFERROR(INDEX(current_projections!$A:$AEK,MATCH(Calculations_forecast!$B20,current_projections!$A:$A,0),MATCH(Calculations_forecast!FL$9,current_projections!$2:$2,0)),"n/a")</f>
        <v>15694.8</v>
      </c>
      <c r="FM20" s="61">
        <f ca="1">IFERROR(INDEX(current_projections!$A:$AEK,MATCH(Calculations_forecast!$B20,current_projections!$A:$A,0),MATCH(Calculations_forecast!FM$9,current_projections!$2:$2,0)),"n/a")</f>
        <v>15742.3</v>
      </c>
      <c r="FN20" s="61">
        <f ca="1">IFERROR(INDEX(current_projections!$A:$AEK,MATCH(Calculations_forecast!$B20,current_projections!$A:$A,0),MATCH(Calculations_forecast!FN$9,current_projections!$2:$2,0)),"n/a")</f>
        <v>15791.6</v>
      </c>
      <c r="FO20" s="61">
        <f ca="1">IFERROR(INDEX(current_projections!$A:$AEK,MATCH(Calculations_forecast!$B20,current_projections!$A:$A,0),MATCH(Calculations_forecast!FO$9,current_projections!$2:$2,0)),"n/a")</f>
        <v>15842.1</v>
      </c>
      <c r="FP20" s="61">
        <f ca="1">IFERROR(INDEX(current_projections!$A:$AEK,MATCH(Calculations_forecast!$B20,current_projections!$A:$A,0),MATCH(Calculations_forecast!FP$9,current_projections!$2:$2,0)),"n/a")</f>
        <v>15895.3</v>
      </c>
      <c r="FQ20" s="61">
        <f ca="1">IFERROR(INDEX(current_projections!$A:$AEK,MATCH(Calculations_forecast!$B20,current_projections!$A:$A,0),MATCH(Calculations_forecast!FQ$9,current_projections!$2:$2,0)),"n/a")</f>
        <v>15950.2</v>
      </c>
      <c r="FR20" s="61">
        <f ca="1">IFERROR(INDEX(current_projections!$A:$AEK,MATCH(Calculations_forecast!$B20,current_projections!$A:$A,0),MATCH(Calculations_forecast!FR$9,current_projections!$2:$2,0)),"n/a")</f>
        <v>16006.7</v>
      </c>
      <c r="FS20" s="61">
        <f ca="1">IFERROR(INDEX(current_projections!$A:$AEK,MATCH(Calculations_forecast!$B20,current_projections!$A:$A,0),MATCH(Calculations_forecast!FS$9,current_projections!$2:$2,0)),"n/a")</f>
        <v>16065.1</v>
      </c>
      <c r="FT20" s="61">
        <f ca="1">IFERROR(INDEX(current_projections!$A:$AEK,MATCH(Calculations_forecast!$B20,current_projections!$A:$A,0),MATCH(Calculations_forecast!FT$9,current_projections!$2:$2,0)),"n/a")</f>
        <v>16124.1</v>
      </c>
      <c r="FU20" s="61">
        <f ca="1">IFERROR(INDEX(current_projections!$A:$AEK,MATCH(Calculations_forecast!$B20,current_projections!$A:$A,0),MATCH(Calculations_forecast!FU$9,current_projections!$2:$2,0)),"n/a")</f>
        <v>16184.3</v>
      </c>
      <c r="FV20" s="61">
        <f ca="1">IFERROR(INDEX(current_projections!$A:$AEK,MATCH(Calculations_forecast!$B20,current_projections!$A:$A,0),MATCH(Calculations_forecast!FV$9,current_projections!$2:$2,0)),"n/a")</f>
        <v>16245.4</v>
      </c>
      <c r="FW20" s="61">
        <f ca="1">IFERROR(INDEX(current_projections!$A:$AEK,MATCH(Calculations_forecast!$B20,current_projections!$A:$A,0),MATCH(Calculations_forecast!FW$9,current_projections!$2:$2,0)),"n/a")</f>
        <v>16306.7</v>
      </c>
      <c r="FX20" s="61">
        <f ca="1">IFERROR(INDEX(current_projections!$A:$AEK,MATCH(Calculations_forecast!$B20,current_projections!$A:$A,0),MATCH(Calculations_forecast!FX$9,current_projections!$2:$2,0)),"n/a")</f>
        <v>16369.3</v>
      </c>
      <c r="FY20" s="61">
        <f ca="1">IFERROR(INDEX(current_projections!$A:$AEK,MATCH(Calculations_forecast!$B20,current_projections!$A:$A,0),MATCH(Calculations_forecast!FY$9,current_projections!$2:$2,0)),"n/a")</f>
        <v>16433.099999999999</v>
      </c>
      <c r="FZ20" s="61">
        <f ca="1">IFERROR(INDEX(current_projections!$A:$AEK,MATCH(Calculations_forecast!$B20,current_projections!$A:$A,0),MATCH(Calculations_forecast!FZ$9,current_projections!$2:$2,0)),"n/a")</f>
        <v>16498.400000000001</v>
      </c>
      <c r="GA20" s="61">
        <f ca="1">IFERROR(INDEX(current_projections!$A:$AEK,MATCH(Calculations_forecast!$B20,current_projections!$A:$A,0),MATCH(Calculations_forecast!GA$9,current_projections!$2:$2,0)),"n/a")</f>
        <v>16565.900000000001</v>
      </c>
      <c r="GB20" s="61">
        <f ca="1">IFERROR(INDEX(current_projections!$A:$AEK,MATCH(Calculations_forecast!$B20,current_projections!$A:$A,0),MATCH(Calculations_forecast!GB$9,current_projections!$2:$2,0)),"n/a")</f>
        <v>16636.099999999999</v>
      </c>
      <c r="GC20" s="61">
        <f ca="1">IFERROR(INDEX(current_projections!$A:$AEK,MATCH(Calculations_forecast!$B20,current_projections!$A:$A,0),MATCH(Calculations_forecast!GC$9,current_projections!$2:$2,0)),"n/a")</f>
        <v>16707.3</v>
      </c>
      <c r="GD20" s="61">
        <f ca="1">IFERROR(INDEX(current_projections!$A:$AEK,MATCH(Calculations_forecast!$B20,current_projections!$A:$A,0),MATCH(Calculations_forecast!GD$9,current_projections!$2:$2,0)),"n/a")</f>
        <v>16778.900000000001</v>
      </c>
      <c r="GE20" s="61">
        <f ca="1">IFERROR(INDEX(current_projections!$A:$AEK,MATCH(Calculations_forecast!$B20,current_projections!$A:$A,0),MATCH(Calculations_forecast!GE$9,current_projections!$2:$2,0)),"n/a")</f>
        <v>16850.099999999999</v>
      </c>
      <c r="GF20" s="61">
        <f ca="1">IFERROR(INDEX(current_projections!$A:$AEK,MATCH(Calculations_forecast!$B20,current_projections!$A:$A,0),MATCH(Calculations_forecast!GF$9,current_projections!$2:$2,0)),"n/a")</f>
        <v>16918.3</v>
      </c>
      <c r="GG20" s="61">
        <f ca="1">IFERROR(INDEX(current_projections!$A:$AEK,MATCH(Calculations_forecast!$B20,current_projections!$A:$A,0),MATCH(Calculations_forecast!GG$9,current_projections!$2:$2,0)),"n/a")</f>
        <v>16986.2</v>
      </c>
      <c r="GH20" s="61">
        <f ca="1">IFERROR(INDEX(current_projections!$A:$AEK,MATCH(Calculations_forecast!$B20,current_projections!$A:$A,0),MATCH(Calculations_forecast!GH$9,current_projections!$2:$2,0)),"n/a")</f>
        <v>17054.099999999999</v>
      </c>
      <c r="GI20" s="61">
        <f ca="1">IFERROR(INDEX(current_projections!$A:$AEK,MATCH(Calculations_forecast!$B20,current_projections!$A:$A,0),MATCH(Calculations_forecast!GI$9,current_projections!$2:$2,0)),"n/a")</f>
        <v>17121</v>
      </c>
      <c r="GJ20" s="61">
        <f ca="1">IFERROR(INDEX(current_projections!$A:$AEK,MATCH(Calculations_forecast!$B20,current_projections!$A:$A,0),MATCH(Calculations_forecast!GJ$9,current_projections!$2:$2,0)),"n/a")</f>
        <v>17189.400000000001</v>
      </c>
      <c r="GK20" s="61">
        <f ca="1">IFERROR(INDEX(current_projections!$A:$AEK,MATCH(Calculations_forecast!$B20,current_projections!$A:$A,0),MATCH(Calculations_forecast!GK$9,current_projections!$2:$2,0)),"n/a")</f>
        <v>17259.8</v>
      </c>
      <c r="GL20" s="61">
        <f ca="1">IFERROR(INDEX(current_projections!$A:$AEK,MATCH(Calculations_forecast!$B20,current_projections!$A:$A,0),MATCH(Calculations_forecast!GL$9,current_projections!$2:$2,0)),"n/a")</f>
        <v>17333</v>
      </c>
      <c r="GM20" s="61">
        <f ca="1">IFERROR(INDEX(current_projections!$A:$AEK,MATCH(Calculations_forecast!$B20,current_projections!$A:$A,0),MATCH(Calculations_forecast!GM$9,current_projections!$2:$2,0)),"n/a")</f>
        <v>17412.2</v>
      </c>
      <c r="GN20" s="61">
        <f ca="1">IFERROR(INDEX(current_projections!$A:$AEK,MATCH(Calculations_forecast!$B20,current_projections!$A:$A,0),MATCH(Calculations_forecast!GN$9,current_projections!$2:$2,0)),"n/a")</f>
        <v>17495.8</v>
      </c>
      <c r="GO20" s="61">
        <f ca="1">IFERROR(INDEX(current_projections!$A:$AEK,MATCH(Calculations_forecast!$B20,current_projections!$A:$A,0),MATCH(Calculations_forecast!GO$9,current_projections!$2:$2,0)),"n/a")</f>
        <v>17582.5</v>
      </c>
      <c r="GP20" s="61">
        <f ca="1">IFERROR(INDEX(current_projections!$A:$AEK,MATCH(Calculations_forecast!$B20,current_projections!$A:$A,0),MATCH(Calculations_forecast!GP$9,current_projections!$2:$2,0)),"n/a")</f>
        <v>17672.65426875</v>
      </c>
      <c r="GQ20" s="61">
        <f ca="1">IFERROR(INDEX(current_projections!$A:$AEK,MATCH(Calculations_forecast!$B20,current_projections!$A:$A,0),MATCH(Calculations_forecast!GQ$9,current_projections!$2:$2,0)),"n/a")</f>
        <v>17764.949705668547</v>
      </c>
      <c r="GR20" s="61">
        <f ca="1">IFERROR(INDEX(current_projections!$A:$AEK,MATCH(Calculations_forecast!$B20,current_projections!$A:$A,0),MATCH(Calculations_forecast!GR$9,current_projections!$2:$2,0)),"n/a")</f>
        <v>17859.770124722552</v>
      </c>
      <c r="GS20" s="61">
        <f ca="1">IFERROR(INDEX(current_projections!$A:$AEK,MATCH(Calculations_forecast!$B20,current_projections!$A:$A,0),MATCH(Calculations_forecast!GS$9,current_projections!$2:$2,0)),"n/a")</f>
        <v>17955.944986844184</v>
      </c>
      <c r="GT20" s="61">
        <f ca="1">IFERROR(INDEX(current_projections!$A:$AEK,MATCH(Calculations_forecast!$B20,current_projections!$A:$A,0),MATCH(Calculations_forecast!GT$9,current_projections!$2:$2,0)),"n/a")</f>
        <v>18052.772420185742</v>
      </c>
      <c r="GU20" s="61">
        <f ca="1">IFERROR(INDEX(current_projections!$A:$AEK,MATCH(Calculations_forecast!$B20,current_projections!$A:$A,0),MATCH(Calculations_forecast!GU$9,current_projections!$2:$2,0)),"n/a")</f>
        <v>18148.768037530081</v>
      </c>
      <c r="GV20" s="61">
        <f ca="1">IFERROR(INDEX(current_projections!$A:$AEK,MATCH(Calculations_forecast!$B20,current_projections!$A:$A,0),MATCH(Calculations_forecast!GV$9,current_projections!$2:$2,0)),"n/a")</f>
        <v>18244.366673167769</v>
      </c>
      <c r="GW20" s="61">
        <f ca="1">IFERROR(INDEX(current_projections!$A:$AEK,MATCH(Calculations_forecast!$B20,current_projections!$A:$A,0),MATCH(Calculations_forecast!GW$9,current_projections!$2:$2,0)),"n/a")</f>
        <v>18339.739099951752</v>
      </c>
      <c r="GX20" s="61">
        <f ca="1">IFERROR(INDEX(current_projections!$A:$AEK,MATCH(Calculations_forecast!$B20,current_projections!$A:$A,0),MATCH(Calculations_forecast!GX$9,current_projections!$2:$2,0)),"n/a")</f>
        <v>18434.830647185001</v>
      </c>
      <c r="GY20" s="61">
        <f ca="1">IFERROR(INDEX(current_projections!$A:$AEK,MATCH(Calculations_forecast!$B20,current_projections!$A:$A,0),MATCH(Calculations_forecast!GY$9,current_projections!$2:$2,0)),"n/a")</f>
        <v>18529.032631792117</v>
      </c>
      <c r="GZ20" s="61">
        <f ca="1">IFERROR(INDEX(current_projections!$A:$AEK,MATCH(Calculations_forecast!$B20,current_projections!$A:$A,0),MATCH(Calculations_forecast!GZ$9,current_projections!$2:$2,0)),"n/a")</f>
        <v>18622.974827235303</v>
      </c>
      <c r="HA20" s="61">
        <f ca="1">IFERROR(INDEX(current_projections!$A:$AEK,MATCH(Calculations_forecast!$B20,current_projections!$A:$A,0),MATCH(Calculations_forecast!HA$9,current_projections!$2:$2,0)),"n/a")</f>
        <v>18716.694948053366</v>
      </c>
      <c r="HB20" s="61">
        <f ca="1">IFERROR(INDEX(current_projections!$A:$AEK,MATCH(Calculations_forecast!$B20,current_projections!$A:$A,0),MATCH(Calculations_forecast!HB$9,current_projections!$2:$2,0)),"n/a")</f>
        <v>18810.278422793632</v>
      </c>
      <c r="HC20" s="61">
        <f ca="1">IFERROR(INDEX(current_projections!$A:$AEK,MATCH(Calculations_forecast!$B20,current_projections!$A:$A,0),MATCH(Calculations_forecast!HC$9,current_projections!$2:$2,0)),"n/a")</f>
        <v>18904.000635035198</v>
      </c>
      <c r="HD20" s="61">
        <f ca="1">IFERROR(INDEX(current_projections!$A:$AEK,MATCH(Calculations_forecast!$B20,current_projections!$A:$A,0),MATCH(Calculations_forecast!HD$9,current_projections!$2:$2,0)),"n/a")</f>
        <v>18997.575438178621</v>
      </c>
      <c r="HE20" s="61">
        <f ca="1">IFERROR(INDEX(current_projections!$A:$AEK,MATCH(Calculations_forecast!$B20,current_projections!$A:$A,0),MATCH(Calculations_forecast!HE$9,current_projections!$2:$2,0)),"n/a")</f>
        <v>19091.04350933446</v>
      </c>
      <c r="HF20" s="61">
        <f ca="1">IFERROR(INDEX(current_projections!$A:$AEK,MATCH(Calculations_forecast!$B20,current_projections!$A:$A,0),MATCH(Calculations_forecast!HF$9,current_projections!$2:$2,0)),"n/a")</f>
        <v>19184.30325687756</v>
      </c>
      <c r="HG20" s="61">
        <f ca="1">IFERROR(INDEX(current_projections!$A:$AEK,MATCH(Calculations_forecast!$B20,current_projections!$A:$A,0),MATCH(Calculations_forecast!HG$9,current_projections!$2:$2,0)),"n/a")</f>
        <v>19277.299166915273</v>
      </c>
      <c r="HH20" s="61">
        <f ca="1">IFERROR(INDEX(current_projections!$A:$AEK,MATCH(Calculations_forecast!$B20,current_projections!$A:$A,0),MATCH(Calculations_forecast!HH$9,current_projections!$2:$2,0)),"n/a")</f>
        <v>19370.312135395641</v>
      </c>
      <c r="HI20" s="61">
        <f ca="1">IFERROR(INDEX(current_projections!$A:$AEK,MATCH(Calculations_forecast!$B20,current_projections!$A:$A,0),MATCH(Calculations_forecast!HI$9,current_projections!$2:$2,0)),"n/a")</f>
        <v>19463.095930524189</v>
      </c>
      <c r="HJ20" s="61">
        <f ca="1">IFERROR(INDEX(current_projections!$A:$AEK,MATCH(Calculations_forecast!$B20,current_projections!$A:$A,0),MATCH(Calculations_forecast!HJ$9,current_projections!$2:$2,0)),"n/a")</f>
        <v>19555.54563619418</v>
      </c>
      <c r="HK20" s="61">
        <f ca="1">IFERROR(INDEX(current_projections!$A:$AEK,MATCH(Calculations_forecast!$B20,current_projections!$A:$A,0),MATCH(Calculations_forecast!HK$9,current_projections!$2:$2,0)),"n/a")</f>
        <v>19647.603367276566</v>
      </c>
      <c r="HL20" s="61">
        <f ca="1">IFERROR(INDEX(current_projections!$A:$AEK,MATCH(Calculations_forecast!$B20,current_projections!$A:$A,0),MATCH(Calculations_forecast!HL$9,current_projections!$2:$2,0)),"n/a")</f>
        <v>19739.06296095124</v>
      </c>
      <c r="HM20" s="61">
        <f ca="1">IFERROR(INDEX(current_projections!$A:$AEK,MATCH(Calculations_forecast!$B20,current_projections!$A:$A,0),MATCH(Calculations_forecast!HM$9,current_projections!$2:$2,0)),"n/a")</f>
        <v>19830.010693543823</v>
      </c>
      <c r="HN20" s="61">
        <f ca="1">IFERROR(INDEX(current_projections!$A:$AEK,MATCH(Calculations_forecast!$B20,current_projections!$A:$A,0),MATCH(Calculations_forecast!HN$9,current_projections!$2:$2,0)),"n/a")</f>
        <v>19920.38596727965</v>
      </c>
      <c r="HO20" s="61">
        <f ca="1">IFERROR(INDEX(current_projections!$A:$AEK,MATCH(Calculations_forecast!$B20,current_projections!$A:$A,0),MATCH(Calculations_forecast!HO$9,current_projections!$2:$2,0)),"n/a")</f>
        <v>20009.928102202572</v>
      </c>
      <c r="HP20" s="61">
        <f ca="1">IFERROR(INDEX(current_projections!$A:$AEK,MATCH(Calculations_forecast!$B20,current_projections!$A:$A,0),MATCH(Calculations_forecast!HP$9,current_projections!$2:$2,0)),"n/a")</f>
        <v>20098.622108515585</v>
      </c>
      <c r="HQ20" s="61">
        <f ca="1">IFERROR(INDEX(current_projections!$A:$AEK,MATCH(Calculations_forecast!$B20,current_projections!$A:$A,0),MATCH(Calculations_forecast!HQ$9,current_projections!$2:$2,0)),"n/a")</f>
        <v>20186.855059571964</v>
      </c>
      <c r="HR20" s="61">
        <f ca="1">IFERROR(INDEX(current_projections!$A:$AEK,MATCH(Calculations_forecast!$B20,current_projections!$A:$A,0),MATCH(Calculations_forecast!HR$9,current_projections!$2:$2,0)),"n/a")</f>
        <v>20274.819280494048</v>
      </c>
      <c r="HS20" s="61">
        <f ca="1">IFERROR(INDEX(current_projections!$A:$AEK,MATCH(Calculations_forecast!$B20,current_projections!$A:$A,0),MATCH(Calculations_forecast!HS$9,current_projections!$2:$2,0)),"n/a")</f>
        <v>20362.710622074988</v>
      </c>
      <c r="HT20" s="61">
        <f ca="1">IFERROR(INDEX(current_projections!$A:$AEK,MATCH(Calculations_forecast!$B20,current_projections!$A:$A,0),MATCH(Calculations_forecast!HT$9,current_projections!$2:$2,0)),"n/a")</f>
        <v>20450.219370973358</v>
      </c>
      <c r="HU20" s="61">
        <f ca="1">IFERROR(INDEX(current_projections!$A:$AEK,MATCH(Calculations_forecast!$B20,current_projections!$A:$A,0),MATCH(Calculations_forecast!HU$9,current_projections!$2:$2,0)),"n/a")</f>
        <v>20537.848560977982</v>
      </c>
      <c r="HV20" s="61">
        <f ca="1">IFERROR(INDEX(current_projections!$A:$AEK,MATCH(Calculations_forecast!$B20,current_projections!$A:$A,0),MATCH(Calculations_forecast!HV$9,current_projections!$2:$2,0)),"n/a")</f>
        <v>20625.853242061774</v>
      </c>
      <c r="HW20" s="61">
        <f ca="1">IFERROR(INDEX(current_projections!$A:$AEK,MATCH(Calculations_forecast!$B20,current_projections!$A:$A,0),MATCH(Calculations_forecast!HW$9,current_projections!$2:$2,0)),"n/a")</f>
        <v>20714.647540268848</v>
      </c>
      <c r="HX20" s="61">
        <f ca="1">IFERROR(INDEX(current_projections!$A:$AEK,MATCH(Calculations_forecast!$B20,current_projections!$A:$A,0),MATCH(Calculations_forecast!HX$9,current_projections!$2:$2,0)),"n/a")</f>
        <v>20804.497323974767</v>
      </c>
      <c r="HY20" s="61">
        <f ca="1">IFERROR(INDEX(current_projections!$A:$AEK,MATCH(Calculations_forecast!$B20,current_projections!$A:$A,0),MATCH(Calculations_forecast!HY$9,current_projections!$2:$2,0)),"n/a")</f>
        <v>20895.048898577366</v>
      </c>
      <c r="HZ20" s="61">
        <f ca="1">IFERROR(INDEX(current_projections!$A:$AEK,MATCH(Calculations_forecast!$B20,current_projections!$A:$A,0),MATCH(Calculations_forecast!HZ$9,current_projections!$2:$2,0)),"n/a")</f>
        <v>20986.308024641905</v>
      </c>
      <c r="IA20" s="61">
        <f ca="1">IFERROR(INDEX(current_projections!$A:$AEK,MATCH(Calculations_forecast!$B20,current_projections!$A:$A,0),MATCH(Calculations_forecast!IA$9,current_projections!$2:$2,0)),"n/a")</f>
        <v>21078.542848410205</v>
      </c>
      <c r="IB20" s="61">
        <f ca="1">IFERROR(INDEX(current_projections!$A:$AEK,MATCH(Calculations_forecast!$B20,current_projections!$A:$A,0),MATCH(Calculations_forecast!IB$9,current_projections!$2:$2,0)),"n/a")</f>
        <v>21171.44652601457</v>
      </c>
      <c r="IC20" s="61">
        <f ca="1">IFERROR(INDEX(current_projections!$A:$AEK,MATCH(Calculations_forecast!$B20,current_projections!$A:$A,0),MATCH(Calculations_forecast!IC$9,current_projections!$2:$2,0)),"n/a")</f>
        <v>21264.706747961663</v>
      </c>
      <c r="ID20" s="61">
        <f ca="1">IFERROR(INDEX(current_projections!$A:$AEK,MATCH(Calculations_forecast!$B20,current_projections!$A:$A,0),MATCH(Calculations_forecast!ID$9,current_projections!$2:$2,0)),"n/a")</f>
        <v>21358.111972352086</v>
      </c>
      <c r="IW20"/>
      <c r="IX20"/>
      <c r="IY20"/>
    </row>
    <row r="21" spans="1:259">
      <c r="A21" s="7" t="s">
        <v>178</v>
      </c>
      <c r="B21" s="8" t="s">
        <v>9</v>
      </c>
      <c r="C21" s="61">
        <f ca="1">IFERROR(INDEX(current_projections!$A:$AEK,MATCH(Calculations_forecast!$B21,current_projections!$A:$A,0),MATCH(Calculations_forecast!C$9,current_projections!$2:$2,0)),"n/a")</f>
        <v>3065.1</v>
      </c>
      <c r="D21" s="61">
        <f ca="1">IFERROR(INDEX(current_projections!$A:$AEK,MATCH(Calculations_forecast!$B21,current_projections!$A:$A,0),MATCH(Calculations_forecast!D$9,current_projections!$2:$2,0)),"n/a")</f>
        <v>3079</v>
      </c>
      <c r="E21" s="61">
        <f ca="1">IFERROR(INDEX(current_projections!$A:$AEK,MATCH(Calculations_forecast!$B21,current_projections!$A:$A,0),MATCH(Calculations_forecast!E$9,current_projections!$2:$2,0)),"n/a")</f>
        <v>3106</v>
      </c>
      <c r="F21" s="61">
        <f ca="1">IFERROR(INDEX(current_projections!$A:$AEK,MATCH(Calculations_forecast!$B21,current_projections!$A:$A,0),MATCH(Calculations_forecast!F$9,current_projections!$2:$2,0)),"n/a")</f>
        <v>3097.5</v>
      </c>
      <c r="G21" s="61">
        <f ca="1">IFERROR(INDEX(current_projections!$A:$AEK,MATCH(Calculations_forecast!$B21,current_projections!$A:$A,0),MATCH(Calculations_forecast!G$9,current_projections!$2:$2,0)),"n/a")</f>
        <v>3157</v>
      </c>
      <c r="H21" s="61">
        <f ca="1">IFERROR(INDEX(current_projections!$A:$AEK,MATCH(Calculations_forecast!$B21,current_projections!$A:$A,0),MATCH(Calculations_forecast!H$9,current_projections!$2:$2,0)),"n/a")</f>
        <v>3186</v>
      </c>
      <c r="I21" s="61">
        <f ca="1">IFERROR(INDEX(current_projections!$A:$AEK,MATCH(Calculations_forecast!$B21,current_projections!$A:$A,0),MATCH(Calculations_forecast!I$9,current_projections!$2:$2,0)),"n/a")</f>
        <v>3211.4</v>
      </c>
      <c r="J21" s="61">
        <f ca="1">IFERROR(INDEX(current_projections!$A:$AEK,MATCH(Calculations_forecast!$B21,current_projections!$A:$A,0),MATCH(Calculations_forecast!J$9,current_projections!$2:$2,0)),"n/a")</f>
        <v>3264.7</v>
      </c>
      <c r="K21" s="61">
        <f ca="1">IFERROR(INDEX(current_projections!$A:$AEK,MATCH(Calculations_forecast!$B21,current_projections!$A:$A,0),MATCH(Calculations_forecast!K$9,current_projections!$2:$2,0)),"n/a")</f>
        <v>3307.8</v>
      </c>
      <c r="L21" s="61">
        <f ca="1">IFERROR(INDEX(current_projections!$A:$AEK,MATCH(Calculations_forecast!$B21,current_projections!$A:$A,0),MATCH(Calculations_forecast!L$9,current_projections!$2:$2,0)),"n/a")</f>
        <v>3370.7</v>
      </c>
      <c r="M21" s="61">
        <f ca="1">IFERROR(INDEX(current_projections!$A:$AEK,MATCH(Calculations_forecast!$B21,current_projections!$A:$A,0),MATCH(Calculations_forecast!M$9,current_projections!$2:$2,0)),"n/a")</f>
        <v>3422.7</v>
      </c>
      <c r="N21" s="61">
        <f ca="1">IFERROR(INDEX(current_projections!$A:$AEK,MATCH(Calculations_forecast!$B21,current_projections!$A:$A,0),MATCH(Calculations_forecast!N$9,current_projections!$2:$2,0)),"n/a")</f>
        <v>3503</v>
      </c>
      <c r="O21" s="61">
        <f ca="1">IFERROR(INDEX(current_projections!$A:$AEK,MATCH(Calculations_forecast!$B21,current_projections!$A:$A,0),MATCH(Calculations_forecast!O$9,current_projections!$2:$2,0)),"n/a")</f>
        <v>3567</v>
      </c>
      <c r="P21" s="61">
        <f ca="1">IFERROR(INDEX(current_projections!$A:$AEK,MATCH(Calculations_forecast!$B21,current_projections!$A:$A,0),MATCH(Calculations_forecast!P$9,current_projections!$2:$2,0)),"n/a")</f>
        <v>3565.3</v>
      </c>
      <c r="Q21" s="61">
        <f ca="1">IFERROR(INDEX(current_projections!$A:$AEK,MATCH(Calculations_forecast!$B21,current_projections!$A:$A,0),MATCH(Calculations_forecast!Q$9,current_projections!$2:$2,0)),"n/a")</f>
        <v>3577.9</v>
      </c>
      <c r="R21" s="61">
        <f ca="1">IFERROR(INDEX(current_projections!$A:$AEK,MATCH(Calculations_forecast!$B21,current_projections!$A:$A,0),MATCH(Calculations_forecast!R$9,current_projections!$2:$2,0)),"n/a")</f>
        <v>3567.2</v>
      </c>
      <c r="S21" s="61">
        <f ca="1">IFERROR(INDEX(current_projections!$A:$AEK,MATCH(Calculations_forecast!$B21,current_projections!$A:$A,0),MATCH(Calculations_forecast!S$9,current_projections!$2:$2,0)),"n/a")</f>
        <v>3535.3</v>
      </c>
      <c r="T21" s="61">
        <f ca="1">IFERROR(INDEX(current_projections!$A:$AEK,MATCH(Calculations_forecast!$B21,current_projections!$A:$A,0),MATCH(Calculations_forecast!T$9,current_projections!$2:$2,0)),"n/a")</f>
        <v>3548</v>
      </c>
      <c r="U21" s="61">
        <f ca="1">IFERROR(INDEX(current_projections!$A:$AEK,MATCH(Calculations_forecast!$B21,current_projections!$A:$A,0),MATCH(Calculations_forecast!U$9,current_projections!$2:$2,0)),"n/a")</f>
        <v>3563.3</v>
      </c>
      <c r="V21" s="61">
        <f ca="1">IFERROR(INDEX(current_projections!$A:$AEK,MATCH(Calculations_forecast!$B21,current_projections!$A:$A,0),MATCH(Calculations_forecast!V$9,current_projections!$2:$2,0)),"n/a")</f>
        <v>3511.2</v>
      </c>
      <c r="W21" s="61">
        <f ca="1">IFERROR(INDEX(current_projections!$A:$AEK,MATCH(Calculations_forecast!$B21,current_projections!$A:$A,0),MATCH(Calculations_forecast!W$9,current_projections!$2:$2,0)),"n/a")</f>
        <v>3540.6</v>
      </c>
      <c r="X21" s="61">
        <f ca="1">IFERROR(INDEX(current_projections!$A:$AEK,MATCH(Calculations_forecast!$B21,current_projections!$A:$A,0),MATCH(Calculations_forecast!X$9,current_projections!$2:$2,0)),"n/a")</f>
        <v>3598.9</v>
      </c>
      <c r="Y21" s="61">
        <f ca="1">IFERROR(INDEX(current_projections!$A:$AEK,MATCH(Calculations_forecast!$B21,current_projections!$A:$A,0),MATCH(Calculations_forecast!Y$9,current_projections!$2:$2,0)),"n/a")</f>
        <v>3650</v>
      </c>
      <c r="Z21" s="61">
        <f ca="1">IFERROR(INDEX(current_projections!$A:$AEK,MATCH(Calculations_forecast!$B21,current_projections!$A:$A,0),MATCH(Calculations_forecast!Z$9,current_projections!$2:$2,0)),"n/a")</f>
        <v>3689.3</v>
      </c>
      <c r="AA21" s="61">
        <f ca="1">IFERROR(INDEX(current_projections!$A:$AEK,MATCH(Calculations_forecast!$B21,current_projections!$A:$A,0),MATCH(Calculations_forecast!AA$9,current_projections!$2:$2,0)),"n/a")</f>
        <v>3763</v>
      </c>
      <c r="AB21" s="61">
        <f ca="1">IFERROR(INDEX(current_projections!$A:$AEK,MATCH(Calculations_forecast!$B21,current_projections!$A:$A,0),MATCH(Calculations_forecast!AB$9,current_projections!$2:$2,0)),"n/a")</f>
        <v>3797.7</v>
      </c>
      <c r="AC21" s="61">
        <f ca="1">IFERROR(INDEX(current_projections!$A:$AEK,MATCH(Calculations_forecast!$B21,current_projections!$A:$A,0),MATCH(Calculations_forecast!AC$9,current_projections!$2:$2,0)),"n/a")</f>
        <v>3837.7</v>
      </c>
      <c r="AD21" s="61">
        <f ca="1">IFERROR(INDEX(current_projections!$A:$AEK,MATCH(Calculations_forecast!$B21,current_projections!$A:$A,0),MATCH(Calculations_forecast!AD$9,current_projections!$2:$2,0)),"n/a")</f>
        <v>3887.4</v>
      </c>
      <c r="AE21" s="61">
        <f ca="1">IFERROR(INDEX(current_projections!$A:$AEK,MATCH(Calculations_forecast!$B21,current_projections!$A:$A,0),MATCH(Calculations_forecast!AE$9,current_projections!$2:$2,0)),"n/a")</f>
        <v>3933.3</v>
      </c>
      <c r="AF21" s="61">
        <f ca="1">IFERROR(INDEX(current_projections!$A:$AEK,MATCH(Calculations_forecast!$B21,current_projections!$A:$A,0),MATCH(Calculations_forecast!AF$9,current_projections!$2:$2,0)),"n/a")</f>
        <v>3954.6</v>
      </c>
      <c r="AG21" s="61">
        <f ca="1">IFERROR(INDEX(current_projections!$A:$AEK,MATCH(Calculations_forecast!$B21,current_projections!$A:$A,0),MATCH(Calculations_forecast!AG$9,current_projections!$2:$2,0)),"n/a")</f>
        <v>3992</v>
      </c>
      <c r="AH21" s="61">
        <f ca="1">IFERROR(INDEX(current_projections!$A:$AEK,MATCH(Calculations_forecast!$B21,current_projections!$A:$A,0),MATCH(Calculations_forecast!AH$9,current_projections!$2:$2,0)),"n/a")</f>
        <v>4052</v>
      </c>
      <c r="AI21" s="61">
        <f ca="1">IFERROR(INDEX(current_projections!$A:$AEK,MATCH(Calculations_forecast!$B21,current_projections!$A:$A,0),MATCH(Calculations_forecast!AI$9,current_projections!$2:$2,0)),"n/a")</f>
        <v>4074.8</v>
      </c>
      <c r="AJ21" s="61">
        <f ca="1">IFERROR(INDEX(current_projections!$A:$AEK,MATCH(Calculations_forecast!$B21,current_projections!$A:$A,0),MATCH(Calculations_forecast!AJ$9,current_projections!$2:$2,0)),"n/a")</f>
        <v>4161.8999999999996</v>
      </c>
      <c r="AK21" s="61">
        <f ca="1">IFERROR(INDEX(current_projections!$A:$AEK,MATCH(Calculations_forecast!$B21,current_projections!$A:$A,0),MATCH(Calculations_forecast!AK$9,current_projections!$2:$2,0)),"n/a")</f>
        <v>4179.3999999999996</v>
      </c>
      <c r="AL21" s="61">
        <f ca="1">IFERROR(INDEX(current_projections!$A:$AEK,MATCH(Calculations_forecast!$B21,current_projections!$A:$A,0),MATCH(Calculations_forecast!AL$9,current_projections!$2:$2,0)),"n/a")</f>
        <v>4213.1000000000004</v>
      </c>
      <c r="AM21" s="61">
        <f ca="1">IFERROR(INDEX(current_projections!$A:$AEK,MATCH(Calculations_forecast!$B21,current_projections!$A:$A,0),MATCH(Calculations_forecast!AM$9,current_projections!$2:$2,0)),"n/a")</f>
        <v>4234.8999999999996</v>
      </c>
      <c r="AN21" s="61">
        <f ca="1">IFERROR(INDEX(current_projections!$A:$AEK,MATCH(Calculations_forecast!$B21,current_projections!$A:$A,0),MATCH(Calculations_forecast!AN$9,current_projections!$2:$2,0)),"n/a")</f>
        <v>4232.2</v>
      </c>
      <c r="AO21" s="61">
        <f ca="1">IFERROR(INDEX(current_projections!$A:$AEK,MATCH(Calculations_forecast!$B21,current_projections!$A:$A,0),MATCH(Calculations_forecast!AO$9,current_projections!$2:$2,0)),"n/a")</f>
        <v>4273.3</v>
      </c>
      <c r="AP21" s="61">
        <f ca="1">IFERROR(INDEX(current_projections!$A:$AEK,MATCH(Calculations_forecast!$B21,current_projections!$A:$A,0),MATCH(Calculations_forecast!AP$9,current_projections!$2:$2,0)),"n/a")</f>
        <v>4284</v>
      </c>
      <c r="AQ21" s="61">
        <f ca="1">IFERROR(INDEX(current_projections!$A:$AEK,MATCH(Calculations_forecast!$B21,current_projections!$A:$A,0),MATCH(Calculations_forecast!AQ$9,current_projections!$2:$2,0)),"n/a")</f>
        <v>4277.8999999999996</v>
      </c>
      <c r="AR21" s="61">
        <f ca="1">IFERROR(INDEX(current_projections!$A:$AEK,MATCH(Calculations_forecast!$B21,current_projections!$A:$A,0),MATCH(Calculations_forecast!AR$9,current_projections!$2:$2,0)),"n/a")</f>
        <v>4181.5</v>
      </c>
      <c r="AS21" s="61">
        <f ca="1">IFERROR(INDEX(current_projections!$A:$AEK,MATCH(Calculations_forecast!$B21,current_projections!$A:$A,0),MATCH(Calculations_forecast!AS$9,current_projections!$2:$2,0)),"n/a")</f>
        <v>4227.3999999999996</v>
      </c>
      <c r="AT21" s="61">
        <f ca="1">IFERROR(INDEX(current_projections!$A:$AEK,MATCH(Calculations_forecast!$B21,current_projections!$A:$A,0),MATCH(Calculations_forecast!AT$9,current_projections!$2:$2,0)),"n/a")</f>
        <v>4284.5</v>
      </c>
      <c r="AU21" s="61">
        <f ca="1">IFERROR(INDEX(current_projections!$A:$AEK,MATCH(Calculations_forecast!$B21,current_projections!$A:$A,0),MATCH(Calculations_forecast!AU$9,current_projections!$2:$2,0)),"n/a")</f>
        <v>4298.8</v>
      </c>
      <c r="AV21" s="61">
        <f ca="1">IFERROR(INDEX(current_projections!$A:$AEK,MATCH(Calculations_forecast!$B21,current_projections!$A:$A,0),MATCH(Calculations_forecast!AV$9,current_projections!$2:$2,0)),"n/a")</f>
        <v>4299.2</v>
      </c>
      <c r="AW21" s="61">
        <f ca="1">IFERROR(INDEX(current_projections!$A:$AEK,MATCH(Calculations_forecast!$B21,current_projections!$A:$A,0),MATCH(Calculations_forecast!AW$9,current_projections!$2:$2,0)),"n/a")</f>
        <v>4319</v>
      </c>
      <c r="AX21" s="61">
        <f ca="1">IFERROR(INDEX(current_projections!$A:$AEK,MATCH(Calculations_forecast!$B21,current_projections!$A:$A,0),MATCH(Calculations_forecast!AX$9,current_projections!$2:$2,0)),"n/a")</f>
        <v>4289.5</v>
      </c>
      <c r="AY21" s="61">
        <f ca="1">IFERROR(INDEX(current_projections!$A:$AEK,MATCH(Calculations_forecast!$B21,current_projections!$A:$A,0),MATCH(Calculations_forecast!AY$9,current_projections!$2:$2,0)),"n/a")</f>
        <v>4321.1000000000004</v>
      </c>
      <c r="AZ21" s="61">
        <f ca="1">IFERROR(INDEX(current_projections!$A:$AEK,MATCH(Calculations_forecast!$B21,current_projections!$A:$A,0),MATCH(Calculations_forecast!AZ$9,current_projections!$2:$2,0)),"n/a")</f>
        <v>4334.3</v>
      </c>
      <c r="BA21" s="61">
        <f ca="1">IFERROR(INDEX(current_projections!$A:$AEK,MATCH(Calculations_forecast!$B21,current_projections!$A:$A,0),MATCH(Calculations_forecast!BA$9,current_projections!$2:$2,0)),"n/a")</f>
        <v>4363.3</v>
      </c>
      <c r="BB21" s="61">
        <f ca="1">IFERROR(INDEX(current_projections!$A:$AEK,MATCH(Calculations_forecast!$B21,current_projections!$A:$A,0),MATCH(Calculations_forecast!BB$9,current_projections!$2:$2,0)),"n/a")</f>
        <v>4439.7</v>
      </c>
      <c r="BC21" s="61">
        <f ca="1">IFERROR(INDEX(current_projections!$A:$AEK,MATCH(Calculations_forecast!$B21,current_projections!$A:$A,0),MATCH(Calculations_forecast!BC$9,current_projections!$2:$2,0)),"n/a")</f>
        <v>4483.6000000000004</v>
      </c>
      <c r="BD21" s="61">
        <f ca="1">IFERROR(INDEX(current_projections!$A:$AEK,MATCH(Calculations_forecast!$B21,current_projections!$A:$A,0),MATCH(Calculations_forecast!BD$9,current_projections!$2:$2,0)),"n/a")</f>
        <v>4574.8999999999996</v>
      </c>
      <c r="BE21" s="61">
        <f ca="1">IFERROR(INDEX(current_projections!$A:$AEK,MATCH(Calculations_forecast!$B21,current_projections!$A:$A,0),MATCH(Calculations_forecast!BE$9,current_projections!$2:$2,0)),"n/a")</f>
        <v>4657</v>
      </c>
      <c r="BF21" s="61">
        <f ca="1">IFERROR(INDEX(current_projections!$A:$AEK,MATCH(Calculations_forecast!$B21,current_projections!$A:$A,0),MATCH(Calculations_forecast!BF$9,current_projections!$2:$2,0)),"n/a")</f>
        <v>4731.2</v>
      </c>
      <c r="BG21" s="61">
        <f ca="1">IFERROR(INDEX(current_projections!$A:$AEK,MATCH(Calculations_forecast!$B21,current_projections!$A:$A,0),MATCH(Calculations_forecast!BG$9,current_projections!$2:$2,0)),"n/a")</f>
        <v>4770.5</v>
      </c>
      <c r="BH21" s="61">
        <f ca="1">IFERROR(INDEX(current_projections!$A:$AEK,MATCH(Calculations_forecast!$B21,current_projections!$A:$A,0),MATCH(Calculations_forecast!BH$9,current_projections!$2:$2,0)),"n/a")</f>
        <v>4837.3</v>
      </c>
      <c r="BI21" s="61">
        <f ca="1">IFERROR(INDEX(current_projections!$A:$AEK,MATCH(Calculations_forecast!$B21,current_projections!$A:$A,0),MATCH(Calculations_forecast!BI$9,current_projections!$2:$2,0)),"n/a")</f>
        <v>4873.2</v>
      </c>
      <c r="BJ21" s="61">
        <f ca="1">IFERROR(INDEX(current_projections!$A:$AEK,MATCH(Calculations_forecast!$B21,current_projections!$A:$A,0),MATCH(Calculations_forecast!BJ$9,current_projections!$2:$2,0)),"n/a")</f>
        <v>4936.3</v>
      </c>
      <c r="BK21" s="61">
        <f ca="1">IFERROR(INDEX(current_projections!$A:$AEK,MATCH(Calculations_forecast!$B21,current_projections!$A:$A,0),MATCH(Calculations_forecast!BK$9,current_projections!$2:$2,0)),"n/a")</f>
        <v>5020.2</v>
      </c>
      <c r="BL21" s="61">
        <f ca="1">IFERROR(INDEX(current_projections!$A:$AEK,MATCH(Calculations_forecast!$B21,current_projections!$A:$A,0),MATCH(Calculations_forecast!BL$9,current_projections!$2:$2,0)),"n/a")</f>
        <v>5066.3</v>
      </c>
      <c r="BM21" s="61">
        <f ca="1">IFERROR(INDEX(current_projections!$A:$AEK,MATCH(Calculations_forecast!$B21,current_projections!$A:$A,0),MATCH(Calculations_forecast!BM$9,current_projections!$2:$2,0)),"n/a")</f>
        <v>5162.5</v>
      </c>
      <c r="BN21" s="61">
        <f ca="1">IFERROR(INDEX(current_projections!$A:$AEK,MATCH(Calculations_forecast!$B21,current_projections!$A:$A,0),MATCH(Calculations_forecast!BN$9,current_projections!$2:$2,0)),"n/a")</f>
        <v>5173.6000000000004</v>
      </c>
      <c r="BO21" s="61">
        <f ca="1">IFERROR(INDEX(current_projections!$A:$AEK,MATCH(Calculations_forecast!$B21,current_projections!$A:$A,0),MATCH(Calculations_forecast!BO$9,current_projections!$2:$2,0)),"n/a")</f>
        <v>5218.8999999999996</v>
      </c>
      <c r="BP21" s="61">
        <f ca="1">IFERROR(INDEX(current_projections!$A:$AEK,MATCH(Calculations_forecast!$B21,current_projections!$A:$A,0),MATCH(Calculations_forecast!BP$9,current_projections!$2:$2,0)),"n/a")</f>
        <v>5275.7</v>
      </c>
      <c r="BQ21" s="61">
        <f ca="1">IFERROR(INDEX(current_projections!$A:$AEK,MATCH(Calculations_forecast!$B21,current_projections!$A:$A,0),MATCH(Calculations_forecast!BQ$9,current_projections!$2:$2,0)),"n/a")</f>
        <v>5369</v>
      </c>
      <c r="BR21" s="61">
        <f ca="1">IFERROR(INDEX(current_projections!$A:$AEK,MATCH(Calculations_forecast!$B21,current_projections!$A:$A,0),MATCH(Calculations_forecast!BR$9,current_projections!$2:$2,0)),"n/a")</f>
        <v>5402</v>
      </c>
      <c r="BS21" s="61">
        <f ca="1">IFERROR(INDEX(current_projections!$A:$AEK,MATCH(Calculations_forecast!$B21,current_projections!$A:$A,0),MATCH(Calculations_forecast!BS$9,current_projections!$2:$2,0)),"n/a")</f>
        <v>5407.4</v>
      </c>
      <c r="BT21" s="61">
        <f ca="1">IFERROR(INDEX(current_projections!$A:$AEK,MATCH(Calculations_forecast!$B21,current_projections!$A:$A,0),MATCH(Calculations_forecast!BT$9,current_projections!$2:$2,0)),"n/a")</f>
        <v>5481.2</v>
      </c>
      <c r="BU21" s="61">
        <f ca="1">IFERROR(INDEX(current_projections!$A:$AEK,MATCH(Calculations_forecast!$B21,current_projections!$A:$A,0),MATCH(Calculations_forecast!BU$9,current_projections!$2:$2,0)),"n/a")</f>
        <v>5543.7</v>
      </c>
      <c r="BV21" s="61">
        <f ca="1">IFERROR(INDEX(current_projections!$A:$AEK,MATCH(Calculations_forecast!$B21,current_projections!$A:$A,0),MATCH(Calculations_forecast!BV$9,current_projections!$2:$2,0)),"n/a")</f>
        <v>5555.5</v>
      </c>
      <c r="BW21" s="61">
        <f ca="1">IFERROR(INDEX(current_projections!$A:$AEK,MATCH(Calculations_forecast!$B21,current_projections!$A:$A,0),MATCH(Calculations_forecast!BW$9,current_projections!$2:$2,0)),"n/a")</f>
        <v>5653.6</v>
      </c>
      <c r="BX21" s="61">
        <f ca="1">IFERROR(INDEX(current_projections!$A:$AEK,MATCH(Calculations_forecast!$B21,current_projections!$A:$A,0),MATCH(Calculations_forecast!BX$9,current_projections!$2:$2,0)),"n/a")</f>
        <v>5695.3</v>
      </c>
      <c r="BY21" s="61">
        <f ca="1">IFERROR(INDEX(current_projections!$A:$AEK,MATCH(Calculations_forecast!$B21,current_projections!$A:$A,0),MATCH(Calculations_forecast!BY$9,current_projections!$2:$2,0)),"n/a")</f>
        <v>5745.9</v>
      </c>
      <c r="BZ21" s="61">
        <f ca="1">IFERROR(INDEX(current_projections!$A:$AEK,MATCH(Calculations_forecast!$B21,current_projections!$A:$A,0),MATCH(Calculations_forecast!BZ$9,current_projections!$2:$2,0)),"n/a")</f>
        <v>5811.3</v>
      </c>
      <c r="CA21" s="61">
        <f ca="1">IFERROR(INDEX(current_projections!$A:$AEK,MATCH(Calculations_forecast!$B21,current_projections!$A:$A,0),MATCH(Calculations_forecast!CA$9,current_projections!$2:$2,0)),"n/a")</f>
        <v>5838.2</v>
      </c>
      <c r="CB21" s="61">
        <f ca="1">IFERROR(INDEX(current_projections!$A:$AEK,MATCH(Calculations_forecast!$B21,current_projections!$A:$A,0),MATCH(Calculations_forecast!CB$9,current_projections!$2:$2,0)),"n/a")</f>
        <v>5865.5</v>
      </c>
      <c r="CC21" s="61">
        <f ca="1">IFERROR(INDEX(current_projections!$A:$AEK,MATCH(Calculations_forecast!$B21,current_projections!$A:$A,0),MATCH(Calculations_forecast!CC$9,current_projections!$2:$2,0)),"n/a")</f>
        <v>5922.3</v>
      </c>
      <c r="CD21" s="61">
        <f ca="1">IFERROR(INDEX(current_projections!$A:$AEK,MATCH(Calculations_forecast!$B21,current_projections!$A:$A,0),MATCH(Calculations_forecast!CD$9,current_projections!$2:$2,0)),"n/a")</f>
        <v>5948</v>
      </c>
      <c r="CE21" s="61">
        <f ca="1">IFERROR(INDEX(current_projections!$A:$AEK,MATCH(Calculations_forecast!$B21,current_projections!$A:$A,0),MATCH(Calculations_forecast!CE$9,current_projections!$2:$2,0)),"n/a")</f>
        <v>5998.1</v>
      </c>
      <c r="CF21" s="61">
        <f ca="1">IFERROR(INDEX(current_projections!$A:$AEK,MATCH(Calculations_forecast!$B21,current_projections!$A:$A,0),MATCH(Calculations_forecast!CF$9,current_projections!$2:$2,0)),"n/a")</f>
        <v>6016.3</v>
      </c>
      <c r="CG21" s="61">
        <f ca="1">IFERROR(INDEX(current_projections!$A:$AEK,MATCH(Calculations_forecast!$B21,current_projections!$A:$A,0),MATCH(Calculations_forecast!CG$9,current_projections!$2:$2,0)),"n/a")</f>
        <v>6040.2</v>
      </c>
      <c r="CH21" s="61">
        <f ca="1">IFERROR(INDEX(current_projections!$A:$AEK,MATCH(Calculations_forecast!$B21,current_projections!$A:$A,0),MATCH(Calculations_forecast!CH$9,current_projections!$2:$2,0)),"n/a")</f>
        <v>5994.2</v>
      </c>
      <c r="CI21" s="61">
        <f ca="1">IFERROR(INDEX(current_projections!$A:$AEK,MATCH(Calculations_forecast!$B21,current_projections!$A:$A,0),MATCH(Calculations_forecast!CI$9,current_projections!$2:$2,0)),"n/a")</f>
        <v>5971.7</v>
      </c>
      <c r="CJ21" s="61">
        <f ca="1">IFERROR(INDEX(current_projections!$A:$AEK,MATCH(Calculations_forecast!$B21,current_projections!$A:$A,0),MATCH(Calculations_forecast!CJ$9,current_projections!$2:$2,0)),"n/a")</f>
        <v>6021.2</v>
      </c>
      <c r="CK21" s="61">
        <f ca="1">IFERROR(INDEX(current_projections!$A:$AEK,MATCH(Calculations_forecast!$B21,current_projections!$A:$A,0),MATCH(Calculations_forecast!CK$9,current_projections!$2:$2,0)),"n/a")</f>
        <v>6051.2</v>
      </c>
      <c r="CL21" s="61">
        <f ca="1">IFERROR(INDEX(current_projections!$A:$AEK,MATCH(Calculations_forecast!$B21,current_projections!$A:$A,0),MATCH(Calculations_forecast!CL$9,current_projections!$2:$2,0)),"n/a")</f>
        <v>6048.2</v>
      </c>
      <c r="CM21" s="61">
        <f ca="1">IFERROR(INDEX(current_projections!$A:$AEK,MATCH(Calculations_forecast!$B21,current_projections!$A:$A,0),MATCH(Calculations_forecast!CM$9,current_projections!$2:$2,0)),"n/a")</f>
        <v>6161.4</v>
      </c>
      <c r="CN21" s="61">
        <f ca="1">IFERROR(INDEX(current_projections!$A:$AEK,MATCH(Calculations_forecast!$B21,current_projections!$A:$A,0),MATCH(Calculations_forecast!CN$9,current_projections!$2:$2,0)),"n/a")</f>
        <v>6203.2</v>
      </c>
      <c r="CO21" s="61">
        <f ca="1">IFERROR(INDEX(current_projections!$A:$AEK,MATCH(Calculations_forecast!$B21,current_projections!$A:$A,0),MATCH(Calculations_forecast!CO$9,current_projections!$2:$2,0)),"n/a")</f>
        <v>6269.7</v>
      </c>
      <c r="CP21" s="61">
        <f ca="1">IFERROR(INDEX(current_projections!$A:$AEK,MATCH(Calculations_forecast!$B21,current_projections!$A:$A,0),MATCH(Calculations_forecast!CP$9,current_projections!$2:$2,0)),"n/a")</f>
        <v>6344.4</v>
      </c>
      <c r="CQ21" s="61">
        <f ca="1">IFERROR(INDEX(current_projections!$A:$AEK,MATCH(Calculations_forecast!$B21,current_projections!$A:$A,0),MATCH(Calculations_forecast!CQ$9,current_projections!$2:$2,0)),"n/a")</f>
        <v>6368.8</v>
      </c>
      <c r="CR21" s="61">
        <f ca="1">IFERROR(INDEX(current_projections!$A:$AEK,MATCH(Calculations_forecast!$B21,current_projections!$A:$A,0),MATCH(Calculations_forecast!CR$9,current_projections!$2:$2,0)),"n/a")</f>
        <v>6426.7</v>
      </c>
      <c r="CS21" s="61">
        <f ca="1">IFERROR(INDEX(current_projections!$A:$AEK,MATCH(Calculations_forecast!$B21,current_projections!$A:$A,0),MATCH(Calculations_forecast!CS$9,current_projections!$2:$2,0)),"n/a")</f>
        <v>6498.2</v>
      </c>
      <c r="CT21" s="61">
        <f ca="1">IFERROR(INDEX(current_projections!$A:$AEK,MATCH(Calculations_forecast!$B21,current_projections!$A:$A,0),MATCH(Calculations_forecast!CT$9,current_projections!$2:$2,0)),"n/a")</f>
        <v>6555.3</v>
      </c>
      <c r="CU21" s="61">
        <f ca="1">IFERROR(INDEX(current_projections!$A:$AEK,MATCH(Calculations_forecast!$B21,current_projections!$A:$A,0),MATCH(Calculations_forecast!CU$9,current_projections!$2:$2,0)),"n/a")</f>
        <v>6630.3</v>
      </c>
      <c r="CV21" s="61">
        <f ca="1">IFERROR(INDEX(current_projections!$A:$AEK,MATCH(Calculations_forecast!$B21,current_projections!$A:$A,0),MATCH(Calculations_forecast!CV$9,current_projections!$2:$2,0)),"n/a")</f>
        <v>6681.8</v>
      </c>
      <c r="CW21" s="61">
        <f ca="1">IFERROR(INDEX(current_projections!$A:$AEK,MATCH(Calculations_forecast!$B21,current_projections!$A:$A,0),MATCH(Calculations_forecast!CW$9,current_projections!$2:$2,0)),"n/a")</f>
        <v>6732.8</v>
      </c>
      <c r="CX21" s="61">
        <f ca="1">IFERROR(INDEX(current_projections!$A:$AEK,MATCH(Calculations_forecast!$B21,current_projections!$A:$A,0),MATCH(Calculations_forecast!CX$9,current_projections!$2:$2,0)),"n/a")</f>
        <v>6805.6</v>
      </c>
      <c r="CY21" s="61">
        <f ca="1">IFERROR(INDEX(current_projections!$A:$AEK,MATCH(Calculations_forecast!$B21,current_projections!$A:$A,0),MATCH(Calculations_forecast!CY$9,current_projections!$2:$2,0)),"n/a")</f>
        <v>6822.5</v>
      </c>
      <c r="CZ21" s="61">
        <f ca="1">IFERROR(INDEX(current_projections!$A:$AEK,MATCH(Calculations_forecast!$B21,current_projections!$A:$A,0),MATCH(Calculations_forecast!CZ$9,current_projections!$2:$2,0)),"n/a")</f>
        <v>6882.3</v>
      </c>
      <c r="DA21" s="61">
        <f ca="1">IFERROR(INDEX(current_projections!$A:$AEK,MATCH(Calculations_forecast!$B21,current_projections!$A:$A,0),MATCH(Calculations_forecast!DA$9,current_projections!$2:$2,0)),"n/a")</f>
        <v>6944.7</v>
      </c>
      <c r="DB21" s="61">
        <f ca="1">IFERROR(INDEX(current_projections!$A:$AEK,MATCH(Calculations_forecast!$B21,current_projections!$A:$A,0),MATCH(Calculations_forecast!DB$9,current_projections!$2:$2,0)),"n/a")</f>
        <v>6993.1</v>
      </c>
      <c r="DC21" s="61">
        <f ca="1">IFERROR(INDEX(current_projections!$A:$AEK,MATCH(Calculations_forecast!$B21,current_projections!$A:$A,0),MATCH(Calculations_forecast!DC$9,current_projections!$2:$2,0)),"n/a")</f>
        <v>7057.6</v>
      </c>
      <c r="DD21" s="61">
        <f ca="1">IFERROR(INDEX(current_projections!$A:$AEK,MATCH(Calculations_forecast!$B21,current_projections!$A:$A,0),MATCH(Calculations_forecast!DD$9,current_projections!$2:$2,0)),"n/a")</f>
        <v>7133.6</v>
      </c>
      <c r="DE21" s="61">
        <f ca="1">IFERROR(INDEX(current_projections!$A:$AEK,MATCH(Calculations_forecast!$B21,current_projections!$A:$A,0),MATCH(Calculations_forecast!DE$9,current_projections!$2:$2,0)),"n/a")</f>
        <v>7176.8</v>
      </c>
      <c r="DF21" s="61">
        <f ca="1">IFERROR(INDEX(current_projections!$A:$AEK,MATCH(Calculations_forecast!$B21,current_projections!$A:$A,0),MATCH(Calculations_forecast!DF$9,current_projections!$2:$2,0)),"n/a")</f>
        <v>7233.9</v>
      </c>
      <c r="DG21" s="61">
        <f ca="1">IFERROR(INDEX(current_projections!$A:$AEK,MATCH(Calculations_forecast!$B21,current_projections!$A:$A,0),MATCH(Calculations_forecast!DG$9,current_projections!$2:$2,0)),"n/a")</f>
        <v>7310.2</v>
      </c>
      <c r="DH21" s="61">
        <f ca="1">IFERROR(INDEX(current_projections!$A:$AEK,MATCH(Calculations_forecast!$B21,current_projections!$A:$A,0),MATCH(Calculations_forecast!DH$9,current_projections!$2:$2,0)),"n/a")</f>
        <v>7343.1</v>
      </c>
      <c r="DI21" s="61">
        <f ca="1">IFERROR(INDEX(current_projections!$A:$AEK,MATCH(Calculations_forecast!$B21,current_projections!$A:$A,0),MATCH(Calculations_forecast!DI$9,current_projections!$2:$2,0)),"n/a")</f>
        <v>7468.2</v>
      </c>
      <c r="DJ21" s="61">
        <f ca="1">IFERROR(INDEX(current_projections!$A:$AEK,MATCH(Calculations_forecast!$B21,current_projections!$A:$A,0),MATCH(Calculations_forecast!DJ$9,current_projections!$2:$2,0)),"n/a")</f>
        <v>7557.4</v>
      </c>
      <c r="DK21" s="61">
        <f ca="1">IFERROR(INDEX(current_projections!$A:$AEK,MATCH(Calculations_forecast!$B21,current_projections!$A:$A,0),MATCH(Calculations_forecast!DK$9,current_projections!$2:$2,0)),"n/a")</f>
        <v>7633.9</v>
      </c>
      <c r="DL21" s="61">
        <f ca="1">IFERROR(INDEX(current_projections!$A:$AEK,MATCH(Calculations_forecast!$B21,current_projections!$A:$A,0),MATCH(Calculations_forecast!DL$9,current_projections!$2:$2,0)),"n/a")</f>
        <v>7768.3</v>
      </c>
      <c r="DM21" s="61">
        <f ca="1">IFERROR(INDEX(current_projections!$A:$AEK,MATCH(Calculations_forecast!$B21,current_projections!$A:$A,0),MATCH(Calculations_forecast!DM$9,current_projections!$2:$2,0)),"n/a")</f>
        <v>7869.6</v>
      </c>
      <c r="DN21" s="61">
        <f ca="1">IFERROR(INDEX(current_projections!$A:$AEK,MATCH(Calculations_forecast!$B21,current_projections!$A:$A,0),MATCH(Calculations_forecast!DN$9,current_projections!$2:$2,0)),"n/a")</f>
        <v>7983.3</v>
      </c>
      <c r="DO21" s="61">
        <f ca="1">IFERROR(INDEX(current_projections!$A:$AEK,MATCH(Calculations_forecast!$B21,current_projections!$A:$A,0),MATCH(Calculations_forecast!DO$9,current_projections!$2:$2,0)),"n/a")</f>
        <v>8060.8</v>
      </c>
      <c r="DP21" s="61">
        <f ca="1">IFERROR(INDEX(current_projections!$A:$AEK,MATCH(Calculations_forecast!$B21,current_projections!$A:$A,0),MATCH(Calculations_forecast!DP$9,current_projections!$2:$2,0)),"n/a")</f>
        <v>8178.3</v>
      </c>
      <c r="DQ21" s="61">
        <f ca="1">IFERROR(INDEX(current_projections!$A:$AEK,MATCH(Calculations_forecast!$B21,current_projections!$A:$A,0),MATCH(Calculations_forecast!DQ$9,current_projections!$2:$2,0)),"n/a")</f>
        <v>8270.6</v>
      </c>
      <c r="DR21" s="61">
        <f ca="1">IFERROR(INDEX(current_projections!$A:$AEK,MATCH(Calculations_forecast!$B21,current_projections!$A:$A,0),MATCH(Calculations_forecast!DR$9,current_projections!$2:$2,0)),"n/a")</f>
        <v>8391.7999999999993</v>
      </c>
      <c r="DS21" s="61">
        <f ca="1">IFERROR(INDEX(current_projections!$A:$AEK,MATCH(Calculations_forecast!$B21,current_projections!$A:$A,0),MATCH(Calculations_forecast!DS$9,current_projections!$2:$2,0)),"n/a")</f>
        <v>8520.7000000000007</v>
      </c>
      <c r="DT21" s="61">
        <f ca="1">IFERROR(INDEX(current_projections!$A:$AEK,MATCH(Calculations_forecast!$B21,current_projections!$A:$A,0),MATCH(Calculations_forecast!DT$9,current_projections!$2:$2,0)),"n/a")</f>
        <v>8603</v>
      </c>
      <c r="DU21" s="61">
        <f ca="1">IFERROR(INDEX(current_projections!$A:$AEK,MATCH(Calculations_forecast!$B21,current_projections!$A:$A,0),MATCH(Calculations_forecast!DU$9,current_projections!$2:$2,0)),"n/a")</f>
        <v>8687.5</v>
      </c>
      <c r="DV21" s="61">
        <f ca="1">IFERROR(INDEX(current_projections!$A:$AEK,MATCH(Calculations_forecast!$B21,current_projections!$A:$A,0),MATCH(Calculations_forecast!DV$9,current_projections!$2:$2,0)),"n/a")</f>
        <v>8762.2000000000007</v>
      </c>
      <c r="DW21" s="61">
        <f ca="1">IFERROR(INDEX(current_projections!$A:$AEK,MATCH(Calculations_forecast!$B21,current_projections!$A:$A,0),MATCH(Calculations_forecast!DW$9,current_projections!$2:$2,0)),"n/a")</f>
        <v>8797.2999999999993</v>
      </c>
      <c r="DX21" s="61">
        <f ca="1">IFERROR(INDEX(current_projections!$A:$AEK,MATCH(Calculations_forecast!$B21,current_projections!$A:$A,0),MATCH(Calculations_forecast!DX$9,current_projections!$2:$2,0)),"n/a")</f>
        <v>8818.1</v>
      </c>
      <c r="DY21" s="61">
        <f ca="1">IFERROR(INDEX(current_projections!$A:$AEK,MATCH(Calculations_forecast!$B21,current_projections!$A:$A,0),MATCH(Calculations_forecast!DY$9,current_projections!$2:$2,0)),"n/a")</f>
        <v>8848.2999999999993</v>
      </c>
      <c r="DZ21" s="61">
        <f ca="1">IFERROR(INDEX(current_projections!$A:$AEK,MATCH(Calculations_forecast!$B21,current_projections!$A:$A,0),MATCH(Calculations_forecast!DZ$9,current_projections!$2:$2,0)),"n/a")</f>
        <v>8980.6</v>
      </c>
      <c r="EA21" s="61">
        <f ca="1">IFERROR(INDEX(current_projections!$A:$AEK,MATCH(Calculations_forecast!$B21,current_projections!$A:$A,0),MATCH(Calculations_forecast!EA$9,current_projections!$2:$2,0)),"n/a")</f>
        <v>9008.1</v>
      </c>
      <c r="EB21" s="61">
        <f ca="1">IFERROR(INDEX(current_projections!$A:$AEK,MATCH(Calculations_forecast!$B21,current_projections!$A:$A,0),MATCH(Calculations_forecast!EB$9,current_projections!$2:$2,0)),"n/a")</f>
        <v>9054.2999999999993</v>
      </c>
      <c r="EC21" s="61">
        <f ca="1">IFERROR(INDEX(current_projections!$A:$AEK,MATCH(Calculations_forecast!$B21,current_projections!$A:$A,0),MATCH(Calculations_forecast!EC$9,current_projections!$2:$2,0)),"n/a")</f>
        <v>9119.9</v>
      </c>
      <c r="ED21" s="61">
        <f ca="1">IFERROR(INDEX(current_projections!$A:$AEK,MATCH(Calculations_forecast!$B21,current_projections!$A:$A,0),MATCH(Calculations_forecast!ED$9,current_projections!$2:$2,0)),"n/a")</f>
        <v>9172.4</v>
      </c>
      <c r="EE21" s="61">
        <f ca="1">IFERROR(INDEX(current_projections!$A:$AEK,MATCH(Calculations_forecast!$B21,current_projections!$A:$A,0),MATCH(Calculations_forecast!EE$9,current_projections!$2:$2,0)),"n/a")</f>
        <v>9215.5</v>
      </c>
      <c r="EF21" s="61">
        <f ca="1">IFERROR(INDEX(current_projections!$A:$AEK,MATCH(Calculations_forecast!$B21,current_projections!$A:$A,0),MATCH(Calculations_forecast!EF$9,current_projections!$2:$2,0)),"n/a")</f>
        <v>9319</v>
      </c>
      <c r="EG21" s="61">
        <f ca="1">IFERROR(INDEX(current_projections!$A:$AEK,MATCH(Calculations_forecast!$B21,current_projections!$A:$A,0),MATCH(Calculations_forecast!EG$9,current_projections!$2:$2,0)),"n/a")</f>
        <v>9455.7000000000007</v>
      </c>
      <c r="EH21" s="61">
        <f ca="1">IFERROR(INDEX(current_projections!$A:$AEK,MATCH(Calculations_forecast!$B21,current_projections!$A:$A,0),MATCH(Calculations_forecast!EH$9,current_projections!$2:$2,0)),"n/a")</f>
        <v>9519.7999999999993</v>
      </c>
      <c r="EI21" s="61">
        <f ca="1">IFERROR(INDEX(current_projections!$A:$AEK,MATCH(Calculations_forecast!$B21,current_projections!$A:$A,0),MATCH(Calculations_forecast!EI$9,current_projections!$2:$2,0)),"n/a")</f>
        <v>9604.5</v>
      </c>
      <c r="EJ21" s="61">
        <f ca="1">IFERROR(INDEX(current_projections!$A:$AEK,MATCH(Calculations_forecast!$B21,current_projections!$A:$A,0),MATCH(Calculations_forecast!EJ$9,current_projections!$2:$2,0)),"n/a")</f>
        <v>9664.2999999999993</v>
      </c>
      <c r="EK21" s="61">
        <f ca="1">IFERROR(INDEX(current_projections!$A:$AEK,MATCH(Calculations_forecast!$B21,current_projections!$A:$A,0),MATCH(Calculations_forecast!EK$9,current_projections!$2:$2,0)),"n/a")</f>
        <v>9771.1</v>
      </c>
      <c r="EL21" s="61">
        <f ca="1">IFERROR(INDEX(current_projections!$A:$AEK,MATCH(Calculations_forecast!$B21,current_projections!$A:$A,0),MATCH(Calculations_forecast!EL$9,current_projections!$2:$2,0)),"n/a")</f>
        <v>9877.4</v>
      </c>
      <c r="EM21" s="61">
        <f ca="1">IFERROR(INDEX(current_projections!$A:$AEK,MATCH(Calculations_forecast!$B21,current_projections!$A:$A,0),MATCH(Calculations_forecast!EM$9,current_projections!$2:$2,0)),"n/a")</f>
        <v>9935</v>
      </c>
      <c r="EN21" s="61">
        <f ca="1">IFERROR(INDEX(current_projections!$A:$AEK,MATCH(Calculations_forecast!$B21,current_projections!$A:$A,0),MATCH(Calculations_forecast!EN$9,current_projections!$2:$2,0)),"n/a")</f>
        <v>10047.799999999999</v>
      </c>
      <c r="EO21" s="61">
        <f ca="1">IFERROR(INDEX(current_projections!$A:$AEK,MATCH(Calculations_forecast!$B21,current_projections!$A:$A,0),MATCH(Calculations_forecast!EO$9,current_projections!$2:$2,0)),"n/a")</f>
        <v>10145.299999999999</v>
      </c>
      <c r="EP21" s="61">
        <f ca="1">IFERROR(INDEX(current_projections!$A:$AEK,MATCH(Calculations_forecast!$B21,current_projections!$A:$A,0),MATCH(Calculations_forecast!EP$9,current_projections!$2:$2,0)),"n/a")</f>
        <v>10175.4</v>
      </c>
      <c r="EQ21" s="61">
        <f ca="1">IFERROR(INDEX(current_projections!$A:$AEK,MATCH(Calculations_forecast!$B21,current_projections!$A:$A,0),MATCH(Calculations_forecast!EQ$9,current_projections!$2:$2,0)),"n/a")</f>
        <v>10288.9</v>
      </c>
      <c r="ER21" s="61">
        <f ca="1">IFERROR(INDEX(current_projections!$A:$AEK,MATCH(Calculations_forecast!$B21,current_projections!$A:$A,0),MATCH(Calculations_forecast!ER$9,current_projections!$2:$2,0)),"n/a")</f>
        <v>10341</v>
      </c>
      <c r="ES21" s="61">
        <f ca="1">IFERROR(INDEX(current_projections!$A:$AEK,MATCH(Calculations_forecast!$B21,current_projections!$A:$A,0),MATCH(Calculations_forecast!ES$9,current_projections!$2:$2,0)),"n/a")</f>
        <v>10403.799999999999</v>
      </c>
      <c r="ET21" s="61">
        <f ca="1">IFERROR(INDEX(current_projections!$A:$AEK,MATCH(Calculations_forecast!$B21,current_projections!$A:$A,0),MATCH(Calculations_forecast!ET$9,current_projections!$2:$2,0)),"n/a")</f>
        <v>10504.5</v>
      </c>
      <c r="EU21" s="61">
        <f ca="1">IFERROR(INDEX(current_projections!$A:$AEK,MATCH(Calculations_forecast!$B21,current_projections!$A:$A,0),MATCH(Calculations_forecast!EU$9,current_projections!$2:$2,0)),"n/a")</f>
        <v>10563.3</v>
      </c>
      <c r="EV21" s="61">
        <f ca="1">IFERROR(INDEX(current_projections!$A:$AEK,MATCH(Calculations_forecast!$B21,current_projections!$A:$A,0),MATCH(Calculations_forecast!EV$9,current_projections!$2:$2,0)),"n/a")</f>
        <v>10582.8</v>
      </c>
      <c r="EW21" s="61">
        <f ca="1">IFERROR(INDEX(current_projections!$A:$AEK,MATCH(Calculations_forecast!$B21,current_projections!$A:$A,0),MATCH(Calculations_forecast!EW$9,current_projections!$2:$2,0)),"n/a")</f>
        <v>10642.5</v>
      </c>
      <c r="EX21" s="61">
        <f ca="1">IFERROR(INDEX(current_projections!$A:$AEK,MATCH(Calculations_forecast!$B21,current_projections!$A:$A,0),MATCH(Calculations_forecast!EX$9,current_projections!$2:$2,0)),"n/a")</f>
        <v>10672.8</v>
      </c>
      <c r="EY21" s="61">
        <f ca="1">IFERROR(INDEX(current_projections!$A:$AEK,MATCH(Calculations_forecast!$B21,current_projections!$A:$A,0),MATCH(Calculations_forecast!EY$9,current_projections!$2:$2,0)),"n/a")</f>
        <v>10644.4</v>
      </c>
      <c r="EZ21" s="61">
        <f ca="1">IFERROR(INDEX(current_projections!$A:$AEK,MATCH(Calculations_forecast!$B21,current_projections!$A:$A,0),MATCH(Calculations_forecast!EZ$9,current_projections!$2:$2,0)),"n/a")</f>
        <v>10661.7</v>
      </c>
      <c r="FA21" s="61">
        <f ca="1">IFERROR(INDEX(current_projections!$A:$AEK,MATCH(Calculations_forecast!$B21,current_projections!$A:$A,0),MATCH(Calculations_forecast!FA$9,current_projections!$2:$2,0)),"n/a")</f>
        <v>10581.9</v>
      </c>
      <c r="FB21" s="61">
        <f ca="1">IFERROR(INDEX(current_projections!$A:$AEK,MATCH(Calculations_forecast!$B21,current_projections!$A:$A,0),MATCH(Calculations_forecast!FB$9,current_projections!$2:$2,0)),"n/a")</f>
        <v>10483.4</v>
      </c>
      <c r="FC21" s="61">
        <f ca="1">IFERROR(INDEX(current_projections!$A:$AEK,MATCH(Calculations_forecast!$B21,current_projections!$A:$A,0),MATCH(Calculations_forecast!FC$9,current_projections!$2:$2,0)),"n/a")</f>
        <v>10459.700000000001</v>
      </c>
      <c r="FD21" s="61">
        <f ca="1">IFERROR(INDEX(current_projections!$A:$AEK,MATCH(Calculations_forecast!$B21,current_projections!$A:$A,0),MATCH(Calculations_forecast!FD$9,current_projections!$2:$2,0)),"n/a")</f>
        <v>10417.299999999999</v>
      </c>
      <c r="FE21" s="61">
        <f ca="1">IFERROR(INDEX(current_projections!$A:$AEK,MATCH(Calculations_forecast!$B21,current_projections!$A:$A,0),MATCH(Calculations_forecast!FE$9,current_projections!$2:$2,0)),"n/a")</f>
        <v>10489.2</v>
      </c>
      <c r="FF21" s="61">
        <f ca="1">IFERROR(INDEX(current_projections!$A:$AEK,MATCH(Calculations_forecast!$B21,current_projections!$A:$A,0),MATCH(Calculations_forecast!FF$9,current_projections!$2:$2,0)),"n/a")</f>
        <v>10473.6</v>
      </c>
      <c r="FG21" s="61">
        <f ca="1">IFERROR(INDEX(current_projections!$A:$AEK,MATCH(Calculations_forecast!$B21,current_projections!$A:$A,0),MATCH(Calculations_forecast!FG$9,current_projections!$2:$2,0)),"n/a")</f>
        <v>10525.4</v>
      </c>
      <c r="FH21" s="61">
        <f ca="1">IFERROR(INDEX(current_projections!$A:$AEK,MATCH(Calculations_forecast!$B21,current_projections!$A:$A,0),MATCH(Calculations_forecast!FH$9,current_projections!$2:$2,0)),"n/a")</f>
        <v>10609.1</v>
      </c>
      <c r="FI21" s="61">
        <f ca="1">IFERROR(INDEX(current_projections!$A:$AEK,MATCH(Calculations_forecast!$B21,current_projections!$A:$A,0),MATCH(Calculations_forecast!FI$9,current_projections!$2:$2,0)),"n/a")</f>
        <v>10683.3</v>
      </c>
      <c r="FJ21" s="61">
        <f ca="1">IFERROR(INDEX(current_projections!$A:$AEK,MATCH(Calculations_forecast!$B21,current_projections!$A:$A,0),MATCH(Calculations_forecast!FJ$9,current_projections!$2:$2,0)),"n/a")</f>
        <v>10754</v>
      </c>
      <c r="FK21" s="61">
        <f ca="1">IFERROR(INDEX(current_projections!$A:$AEK,MATCH(Calculations_forecast!$B21,current_projections!$A:$A,0),MATCH(Calculations_forecast!FK$9,current_projections!$2:$2,0)),"n/a")</f>
        <v>10799.7</v>
      </c>
      <c r="FL21" s="61">
        <f ca="1">IFERROR(INDEX(current_projections!$A:$AEK,MATCH(Calculations_forecast!$B21,current_projections!$A:$A,0),MATCH(Calculations_forecast!FL$9,current_projections!$2:$2,0)),"n/a")</f>
        <v>10823.7</v>
      </c>
      <c r="FM21" s="61">
        <f ca="1">IFERROR(INDEX(current_projections!$A:$AEK,MATCH(Calculations_forecast!$B21,current_projections!$A:$A,0),MATCH(Calculations_forecast!FM$9,current_projections!$2:$2,0)),"n/a")</f>
        <v>10866</v>
      </c>
      <c r="FN21" s="61">
        <f ca="1">IFERROR(INDEX(current_projections!$A:$AEK,MATCH(Calculations_forecast!$B21,current_projections!$A:$A,0),MATCH(Calculations_forecast!FN$9,current_projections!$2:$2,0)),"n/a")</f>
        <v>10885.9</v>
      </c>
      <c r="FO21" s="61">
        <f ca="1">IFERROR(INDEX(current_projections!$A:$AEK,MATCH(Calculations_forecast!$B21,current_projections!$A:$A,0),MATCH(Calculations_forecast!FO$9,current_projections!$2:$2,0)),"n/a")</f>
        <v>10973.3</v>
      </c>
      <c r="FP21" s="61">
        <f ca="1">IFERROR(INDEX(current_projections!$A:$AEK,MATCH(Calculations_forecast!$B21,current_projections!$A:$A,0),MATCH(Calculations_forecast!FP$9,current_projections!$2:$2,0)),"n/a")</f>
        <v>10989.6</v>
      </c>
      <c r="FQ21" s="61">
        <f ca="1">IFERROR(INDEX(current_projections!$A:$AEK,MATCH(Calculations_forecast!$B21,current_projections!$A:$A,0),MATCH(Calculations_forecast!FQ$9,current_projections!$2:$2,0)),"n/a")</f>
        <v>11007.5</v>
      </c>
      <c r="FR21" s="61">
        <f ca="1">IFERROR(INDEX(current_projections!$A:$AEK,MATCH(Calculations_forecast!$B21,current_projections!$A:$A,0),MATCH(Calculations_forecast!FR$9,current_projections!$2:$2,0)),"n/a")</f>
        <v>11056.9</v>
      </c>
      <c r="FS21" s="61">
        <f ca="1">IFERROR(INDEX(current_projections!$A:$AEK,MATCH(Calculations_forecast!$B21,current_projections!$A:$A,0),MATCH(Calculations_forecast!FS$9,current_projections!$2:$2,0)),"n/a")</f>
        <v>11114.2</v>
      </c>
      <c r="FT21" s="61">
        <f ca="1">IFERROR(INDEX(current_projections!$A:$AEK,MATCH(Calculations_forecast!$B21,current_projections!$A:$A,0),MATCH(Calculations_forecast!FT$9,current_projections!$2:$2,0)),"n/a")</f>
        <v>11122.2</v>
      </c>
      <c r="FU21" s="61">
        <f ca="1">IFERROR(INDEX(current_projections!$A:$AEK,MATCH(Calculations_forecast!$B21,current_projections!$A:$A,0),MATCH(Calculations_forecast!FU$9,current_projections!$2:$2,0)),"n/a")</f>
        <v>11167.4</v>
      </c>
      <c r="FV21" s="61">
        <f ca="1">IFERROR(INDEX(current_projections!$A:$AEK,MATCH(Calculations_forecast!$B21,current_projections!$A:$A,0),MATCH(Calculations_forecast!FV$9,current_projections!$2:$2,0)),"n/a")</f>
        <v>11263.6</v>
      </c>
      <c r="FW21" s="61">
        <f ca="1">IFERROR(INDEX(current_projections!$A:$AEK,MATCH(Calculations_forecast!$B21,current_projections!$A:$A,0),MATCH(Calculations_forecast!FW$9,current_projections!$2:$2,0)),"n/a")</f>
        <v>11307.3</v>
      </c>
      <c r="FX21" s="61">
        <f ca="1">IFERROR(INDEX(current_projections!$A:$AEK,MATCH(Calculations_forecast!$B21,current_projections!$A:$A,0),MATCH(Calculations_forecast!FX$9,current_projections!$2:$2,0)),"n/a")</f>
        <v>11428.7</v>
      </c>
      <c r="FY21" s="61">
        <f ca="1">IFERROR(INDEX(current_projections!$A:$AEK,MATCH(Calculations_forecast!$B21,current_projections!$A:$A,0),MATCH(Calculations_forecast!FY$9,current_projections!$2:$2,0)),"n/a")</f>
        <v>11554.2</v>
      </c>
      <c r="FZ21" s="61">
        <f ca="1">IFERROR(INDEX(current_projections!$A:$AEK,MATCH(Calculations_forecast!$B21,current_projections!$A:$A,0),MATCH(Calculations_forecast!FZ$9,current_projections!$2:$2,0)),"n/a")</f>
        <v>11687.1</v>
      </c>
      <c r="GA21" s="61">
        <f ca="1">IFERROR(INDEX(current_projections!$A:$AEK,MATCH(Calculations_forecast!$B21,current_projections!$A:$A,0),MATCH(Calculations_forecast!GA$9,current_projections!$2:$2,0)),"n/a")</f>
        <v>11788.4</v>
      </c>
      <c r="GB21" s="61">
        <f ca="1">IFERROR(INDEX(current_projections!$A:$AEK,MATCH(Calculations_forecast!$B21,current_projections!$A:$A,0),MATCH(Calculations_forecast!GB$9,current_projections!$2:$2,0)),"n/a")</f>
        <v>11887.5</v>
      </c>
      <c r="GC21" s="61">
        <f ca="1">IFERROR(INDEX(current_projections!$A:$AEK,MATCH(Calculations_forecast!$B21,current_projections!$A:$A,0),MATCH(Calculations_forecast!GC$9,current_projections!$2:$2,0)),"n/a")</f>
        <v>11972</v>
      </c>
      <c r="GD21" s="61">
        <f ca="1">IFERROR(INDEX(current_projections!$A:$AEK,MATCH(Calculations_forecast!$B21,current_projections!$A:$A,0),MATCH(Calculations_forecast!GD$9,current_projections!$2:$2,0)),"n/a")</f>
        <v>12039.7</v>
      </c>
      <c r="GE21" s="61">
        <f ca="1">IFERROR(INDEX(current_projections!$A:$AEK,MATCH(Calculations_forecast!$B21,current_projections!$A:$A,0),MATCH(Calculations_forecast!GE$9,current_projections!$2:$2,0)),"n/a")</f>
        <v>12111.8</v>
      </c>
      <c r="GF21" s="61">
        <f ca="1">IFERROR(INDEX(current_projections!$A:$AEK,MATCH(Calculations_forecast!$B21,current_projections!$A:$A,0),MATCH(Calculations_forecast!GF$9,current_projections!$2:$2,0)),"n/a")</f>
        <v>12214.1</v>
      </c>
      <c r="GG21" s="61">
        <f ca="1">IFERROR(INDEX(current_projections!$A:$AEK,MATCH(Calculations_forecast!$B21,current_projections!$A:$A,0),MATCH(Calculations_forecast!GG$9,current_projections!$2:$2,0)),"n/a")</f>
        <v>12294.3</v>
      </c>
      <c r="GH21" s="61">
        <f ca="1">IFERROR(INDEX(current_projections!$A:$AEK,MATCH(Calculations_forecast!$B21,current_projections!$A:$A,0),MATCH(Calculations_forecast!GH$9,current_projections!$2:$2,0)),"n/a")</f>
        <v>12372.7</v>
      </c>
      <c r="GI21" s="61">
        <f ca="1">IFERROR(INDEX(current_projections!$A:$AEK,MATCH(Calculations_forecast!$B21,current_projections!$A:$A,0),MATCH(Calculations_forecast!GI$9,current_projections!$2:$2,0)),"n/a")</f>
        <v>12427.6</v>
      </c>
      <c r="GJ21" s="61">
        <f ca="1">IFERROR(INDEX(current_projections!$A:$AEK,MATCH(Calculations_forecast!$B21,current_projections!$A:$A,0),MATCH(Calculations_forecast!GJ$9,current_projections!$2:$2,0)),"n/a")</f>
        <v>12515.9</v>
      </c>
      <c r="GK21" s="61">
        <f ca="1">IFERROR(INDEX(current_projections!$A:$AEK,MATCH(Calculations_forecast!$B21,current_projections!$A:$A,0),MATCH(Calculations_forecast!GK$9,current_projections!$2:$2,0)),"n/a")</f>
        <v>12584.9</v>
      </c>
      <c r="GL21" s="61">
        <f ca="1">IFERROR(INDEX(current_projections!$A:$AEK,MATCH(Calculations_forecast!$B21,current_projections!$A:$A,0),MATCH(Calculations_forecast!GL$9,current_projections!$2:$2,0)),"n/a")</f>
        <v>12706.4</v>
      </c>
      <c r="GM21" s="61">
        <f ca="1">IFERROR(INDEX(current_projections!$A:$AEK,MATCH(Calculations_forecast!$B21,current_projections!$A:$A,0),MATCH(Calculations_forecast!GM$9,current_projections!$2:$2,0)),"n/a")</f>
        <v>12722.8</v>
      </c>
      <c r="GN21" s="61">
        <f ca="1">IFERROR(INDEX(current_projections!$A:$AEK,MATCH(Calculations_forecast!$B21,current_projections!$A:$A,0),MATCH(Calculations_forecast!GN$9,current_projections!$2:$2,0)),"n/a")</f>
        <v>12842</v>
      </c>
      <c r="GO21" s="61">
        <f ca="1">IFERROR(INDEX(current_projections!$A:$AEK,MATCH(Calculations_forecast!$B21,current_projections!$A:$A,0),MATCH(Calculations_forecast!GO$9,current_projections!$2:$2,0)),"n/a")</f>
        <v>12968.5</v>
      </c>
      <c r="GP21" s="61">
        <f ca="1">IFERROR(INDEX(current_projections!$A:$AEK,MATCH(Calculations_forecast!$B21,current_projections!$A:$A,0),MATCH(Calculations_forecast!GP$9,current_projections!$2:$2,0)),"n/a")</f>
        <v>13062.716152500001</v>
      </c>
      <c r="GQ21" s="61">
        <f ca="1">IFERROR(INDEX(current_projections!$A:$AEK,MATCH(Calculations_forecast!$B21,current_projections!$A:$A,0),MATCH(Calculations_forecast!GQ$9,current_projections!$2:$2,0)),"n/a")</f>
        <v>13161.404973032139</v>
      </c>
      <c r="GR21" s="61">
        <f ca="1">IFERROR(INDEX(current_projections!$A:$AEK,MATCH(Calculations_forecast!$B21,current_projections!$A:$A,0),MATCH(Calculations_forecast!GR$9,current_projections!$2:$2,0)),"n/a")</f>
        <v>13263.208440498543</v>
      </c>
      <c r="GS21" s="61">
        <f ca="1">IFERROR(INDEX(current_projections!$A:$AEK,MATCH(Calculations_forecast!$B21,current_projections!$A:$A,0),MATCH(Calculations_forecast!GS$9,current_projections!$2:$2,0)),"n/a")</f>
        <v>13358.007222827007</v>
      </c>
      <c r="GT21" s="61">
        <f ca="1">IFERROR(INDEX(current_projections!$A:$AEK,MATCH(Calculations_forecast!$B21,current_projections!$A:$A,0),MATCH(Calculations_forecast!GT$9,current_projections!$2:$2,0)),"n/a")</f>
        <v>13448.808276924174</v>
      </c>
      <c r="GU21" s="61">
        <f ca="1">IFERROR(INDEX(current_projections!$A:$AEK,MATCH(Calculations_forecast!$B21,current_projections!$A:$A,0),MATCH(Calculations_forecast!GU$9,current_projections!$2:$2,0)),"n/a")</f>
        <v>13546.110404807721</v>
      </c>
      <c r="GV21" s="61">
        <f ca="1">IFERROR(INDEX(current_projections!$A:$AEK,MATCH(Calculations_forecast!$B21,current_projections!$A:$A,0),MATCH(Calculations_forecast!GV$9,current_projections!$2:$2,0)),"n/a")</f>
        <v>13621.629970314525</v>
      </c>
      <c r="GW21" s="61">
        <f ca="1">IFERROR(INDEX(current_projections!$A:$AEK,MATCH(Calculations_forecast!$B21,current_projections!$A:$A,0),MATCH(Calculations_forecast!GW$9,current_projections!$2:$2,0)),"n/a")</f>
        <v>13685.787847474707</v>
      </c>
      <c r="GX21" s="61">
        <f ca="1">IFERROR(INDEX(current_projections!$A:$AEK,MATCH(Calculations_forecast!$B21,current_projections!$A:$A,0),MATCH(Calculations_forecast!GX$9,current_projections!$2:$2,0)),"n/a")</f>
        <v>13752.471848761528</v>
      </c>
      <c r="GY21" s="61">
        <f ca="1">IFERROR(INDEX(current_projections!$A:$AEK,MATCH(Calculations_forecast!$B21,current_projections!$A:$A,0),MATCH(Calculations_forecast!GY$9,current_projections!$2:$2,0)),"n/a")</f>
        <v>13814.942452134526</v>
      </c>
      <c r="GZ21" s="61">
        <f ca="1">IFERROR(INDEX(current_projections!$A:$AEK,MATCH(Calculations_forecast!$B21,current_projections!$A:$A,0),MATCH(Calculations_forecast!GZ$9,current_projections!$2:$2,0)),"n/a")</f>
        <v>13873.794106980618</v>
      </c>
      <c r="HA21" s="61">
        <f ca="1">IFERROR(INDEX(current_projections!$A:$AEK,MATCH(Calculations_forecast!$B21,current_projections!$A:$A,0),MATCH(Calculations_forecast!HA$9,current_projections!$2:$2,0)),"n/a")</f>
        <v>13936.503656344172</v>
      </c>
      <c r="HB21" s="61">
        <f ca="1">IFERROR(INDEX(current_projections!$A:$AEK,MATCH(Calculations_forecast!$B21,current_projections!$A:$A,0),MATCH(Calculations_forecast!HB$9,current_projections!$2:$2,0)),"n/a")</f>
        <v>13998.38173257834</v>
      </c>
      <c r="HC21" s="61">
        <f ca="1">IFERROR(INDEX(current_projections!$A:$AEK,MATCH(Calculations_forecast!$B21,current_projections!$A:$A,0),MATCH(Calculations_forecast!HC$9,current_projections!$2:$2,0)),"n/a")</f>
        <v>14057.734871124472</v>
      </c>
      <c r="HD21" s="61">
        <f ca="1">IFERROR(INDEX(current_projections!$A:$AEK,MATCH(Calculations_forecast!$B21,current_projections!$A:$A,0),MATCH(Calculations_forecast!HD$9,current_projections!$2:$2,0)),"n/a")</f>
        <v>14120.924389370175</v>
      </c>
      <c r="HE21" s="61">
        <f ca="1">IFERROR(INDEX(current_projections!$A:$AEK,MATCH(Calculations_forecast!$B21,current_projections!$A:$A,0),MATCH(Calculations_forecast!HE$9,current_projections!$2:$2,0)),"n/a")</f>
        <v>14187.575152488003</v>
      </c>
      <c r="HF21" s="61">
        <f ca="1">IFERROR(INDEX(current_projections!$A:$AEK,MATCH(Calculations_forecast!$B21,current_projections!$A:$A,0),MATCH(Calculations_forecast!HF$9,current_projections!$2:$2,0)),"n/a")</f>
        <v>14250.213296786238</v>
      </c>
      <c r="HG21" s="61">
        <f ca="1">IFERROR(INDEX(current_projections!$A:$AEK,MATCH(Calculations_forecast!$B21,current_projections!$A:$A,0),MATCH(Calculations_forecast!HG$9,current_projections!$2:$2,0)),"n/a")</f>
        <v>14309.779188366805</v>
      </c>
      <c r="HH21" s="61">
        <f ca="1">IFERROR(INDEX(current_projections!$A:$AEK,MATCH(Calculations_forecast!$B21,current_projections!$A:$A,0),MATCH(Calculations_forecast!HH$9,current_projections!$2:$2,0)),"n/a")</f>
        <v>14371.847855596348</v>
      </c>
      <c r="HI21" s="61">
        <f ca="1">IFERROR(INDEX(current_projections!$A:$AEK,MATCH(Calculations_forecast!$B21,current_projections!$A:$A,0),MATCH(Calculations_forecast!HI$9,current_projections!$2:$2,0)),"n/a")</f>
        <v>14438.173933449925</v>
      </c>
      <c r="HJ21" s="61">
        <f ca="1">IFERROR(INDEX(current_projections!$A:$AEK,MATCH(Calculations_forecast!$B21,current_projections!$A:$A,0),MATCH(Calculations_forecast!HJ$9,current_projections!$2:$2,0)),"n/a")</f>
        <v>14508.776603984496</v>
      </c>
      <c r="HK21" s="61">
        <f ca="1">IFERROR(INDEX(current_projections!$A:$AEK,MATCH(Calculations_forecast!$B21,current_projections!$A:$A,0),MATCH(Calculations_forecast!HK$9,current_projections!$2:$2,0)),"n/a")</f>
        <v>14583.061540196897</v>
      </c>
      <c r="HL21" s="61">
        <f ca="1">IFERROR(INDEX(current_projections!$A:$AEK,MATCH(Calculations_forecast!$B21,current_projections!$A:$A,0),MATCH(Calculations_forecast!HL$9,current_projections!$2:$2,0)),"n/a")</f>
        <v>14660.133020436837</v>
      </c>
      <c r="HM21" s="61">
        <f ca="1">IFERROR(INDEX(current_projections!$A:$AEK,MATCH(Calculations_forecast!$B21,current_projections!$A:$A,0),MATCH(Calculations_forecast!HM$9,current_projections!$2:$2,0)),"n/a")</f>
        <v>14739.297738747196</v>
      </c>
      <c r="HN21" s="61">
        <f ca="1">IFERROR(INDEX(current_projections!$A:$AEK,MATCH(Calculations_forecast!$B21,current_projections!$A:$A,0),MATCH(Calculations_forecast!HN$9,current_projections!$2:$2,0)),"n/a")</f>
        <v>14819.774304400757</v>
      </c>
      <c r="HO21" s="61">
        <f ca="1">IFERROR(INDEX(current_projections!$A:$AEK,MATCH(Calculations_forecast!$B21,current_projections!$A:$A,0),MATCH(Calculations_forecast!HO$9,current_projections!$2:$2,0)),"n/a")</f>
        <v>14900.356827180936</v>
      </c>
      <c r="HP21" s="61">
        <f ca="1">IFERROR(INDEX(current_projections!$A:$AEK,MATCH(Calculations_forecast!$B21,current_projections!$A:$A,0),MATCH(Calculations_forecast!HP$9,current_projections!$2:$2,0)),"n/a")</f>
        <v>14978.732704091908</v>
      </c>
      <c r="HQ21" s="61">
        <f ca="1">IFERROR(INDEX(current_projections!$A:$AEK,MATCH(Calculations_forecast!$B21,current_projections!$A:$A,0),MATCH(Calculations_forecast!HQ$9,current_projections!$2:$2,0)),"n/a")</f>
        <v>15050.218705922187</v>
      </c>
      <c r="HR21" s="61">
        <f ca="1">IFERROR(INDEX(current_projections!$A:$AEK,MATCH(Calculations_forecast!$B21,current_projections!$A:$A,0),MATCH(Calculations_forecast!HR$9,current_projections!$2:$2,0)),"n/a")</f>
        <v>15116.590170415304</v>
      </c>
      <c r="HS21" s="61">
        <f ca="1">IFERROR(INDEX(current_projections!$A:$AEK,MATCH(Calculations_forecast!$B21,current_projections!$A:$A,0),MATCH(Calculations_forecast!HS$9,current_projections!$2:$2,0)),"n/a")</f>
        <v>15186.844523232308</v>
      </c>
      <c r="HT21" s="61">
        <f ca="1">IFERROR(INDEX(current_projections!$A:$AEK,MATCH(Calculations_forecast!$B21,current_projections!$A:$A,0),MATCH(Calculations_forecast!HT$9,current_projections!$2:$2,0)),"n/a")</f>
        <v>15254.198178692843</v>
      </c>
      <c r="HU21" s="61">
        <f ca="1">IFERROR(INDEX(current_projections!$A:$AEK,MATCH(Calculations_forecast!$B21,current_projections!$A:$A,0),MATCH(Calculations_forecast!HU$9,current_projections!$2:$2,0)),"n/a")</f>
        <v>15324.367490314829</v>
      </c>
      <c r="HV21" s="61">
        <f ca="1">IFERROR(INDEX(current_projections!$A:$AEK,MATCH(Calculations_forecast!$B21,current_projections!$A:$A,0),MATCH(Calculations_forecast!HV$9,current_projections!$2:$2,0)),"n/a")</f>
        <v>15396.660193950389</v>
      </c>
      <c r="HW21" s="61">
        <f ca="1">IFERROR(INDEX(current_projections!$A:$AEK,MATCH(Calculations_forecast!$B21,current_projections!$A:$A,0),MATCH(Calculations_forecast!HW$9,current_projections!$2:$2,0)),"n/a")</f>
        <v>15475.760535696809</v>
      </c>
      <c r="HX21" s="61">
        <f ca="1">IFERROR(INDEX(current_projections!$A:$AEK,MATCH(Calculations_forecast!$B21,current_projections!$A:$A,0),MATCH(Calculations_forecast!HX$9,current_projections!$2:$2,0)),"n/a")</f>
        <v>15559.716536602964</v>
      </c>
      <c r="HY21" s="61">
        <f ca="1">IFERROR(INDEX(current_projections!$A:$AEK,MATCH(Calculations_forecast!$B21,current_projections!$A:$A,0),MATCH(Calculations_forecast!HY$9,current_projections!$2:$2,0)),"n/a")</f>
        <v>15643.583408735254</v>
      </c>
      <c r="HZ21" s="61">
        <f ca="1">IFERROR(INDEX(current_projections!$A:$AEK,MATCH(Calculations_forecast!$B21,current_projections!$A:$A,0),MATCH(Calculations_forecast!HZ$9,current_projections!$2:$2,0)),"n/a")</f>
        <v>15726.2206380919</v>
      </c>
      <c r="IA21" s="61">
        <f ca="1">IFERROR(INDEX(current_projections!$A:$AEK,MATCH(Calculations_forecast!$B21,current_projections!$A:$A,0),MATCH(Calculations_forecast!IA$9,current_projections!$2:$2,0)),"n/a")</f>
        <v>15802.453492635048</v>
      </c>
      <c r="IB21" s="61">
        <f ca="1">IFERROR(INDEX(current_projections!$A:$AEK,MATCH(Calculations_forecast!$B21,current_projections!$A:$A,0),MATCH(Calculations_forecast!IB$9,current_projections!$2:$2,0)),"n/a")</f>
        <v>15882.729956377634</v>
      </c>
      <c r="IC21" s="61">
        <f ca="1">IFERROR(INDEX(current_projections!$A:$AEK,MATCH(Calculations_forecast!$B21,current_projections!$A:$A,0),MATCH(Calculations_forecast!IC$9,current_projections!$2:$2,0)),"n/a")</f>
        <v>15962.580381233322</v>
      </c>
      <c r="ID21" s="61">
        <f ca="1">IFERROR(INDEX(current_projections!$A:$AEK,MATCH(Calculations_forecast!$B21,current_projections!$A:$A,0),MATCH(Calculations_forecast!ID$9,current_projections!$2:$2,0)),"n/a")</f>
        <v>16042.113937982815</v>
      </c>
      <c r="IW21"/>
      <c r="IX21"/>
      <c r="IY21"/>
    </row>
    <row r="22" spans="1:259">
      <c r="A22" s="7" t="s">
        <v>179</v>
      </c>
      <c r="B22" s="8" t="s">
        <v>10</v>
      </c>
      <c r="C22" s="61">
        <f ca="1">IFERROR(INDEX(current_projections!$A:$AEK,MATCH(Calculations_forecast!$B22,current_projections!$A:$A,0),MATCH(Calculations_forecast!C$9,current_projections!$2:$2,0)),"n/a")</f>
        <v>631.70000000000005</v>
      </c>
      <c r="D22" s="61">
        <f ca="1">IFERROR(INDEX(current_projections!$A:$AEK,MATCH(Calculations_forecast!$B22,current_projections!$A:$A,0),MATCH(Calculations_forecast!D$9,current_projections!$2:$2,0)),"n/a")</f>
        <v>641.6</v>
      </c>
      <c r="E22" s="61">
        <f ca="1">IFERROR(INDEX(current_projections!$A:$AEK,MATCH(Calculations_forecast!$B22,current_projections!$A:$A,0),MATCH(Calculations_forecast!E$9,current_projections!$2:$2,0)),"n/a")</f>
        <v>653.5</v>
      </c>
      <c r="F22" s="61">
        <f ca="1">IFERROR(INDEX(current_projections!$A:$AEK,MATCH(Calculations_forecast!$B22,current_projections!$A:$A,0),MATCH(Calculations_forecast!F$9,current_projections!$2:$2,0)),"n/a")</f>
        <v>660.2</v>
      </c>
      <c r="G22" s="61">
        <f ca="1">IFERROR(INDEX(current_projections!$A:$AEK,MATCH(Calculations_forecast!$B22,current_projections!$A:$A,0),MATCH(Calculations_forecast!G$9,current_projections!$2:$2,0)),"n/a")</f>
        <v>679.2</v>
      </c>
      <c r="H22" s="61">
        <f ca="1">IFERROR(INDEX(current_projections!$A:$AEK,MATCH(Calculations_forecast!$B22,current_projections!$A:$A,0),MATCH(Calculations_forecast!H$9,current_projections!$2:$2,0)),"n/a")</f>
        <v>693.2</v>
      </c>
      <c r="I22" s="61">
        <f ca="1">IFERROR(INDEX(current_projections!$A:$AEK,MATCH(Calculations_forecast!$B22,current_projections!$A:$A,0),MATCH(Calculations_forecast!I$9,current_projections!$2:$2,0)),"n/a")</f>
        <v>705.6</v>
      </c>
      <c r="J22" s="61">
        <f ca="1">IFERROR(INDEX(current_projections!$A:$AEK,MATCH(Calculations_forecast!$B22,current_projections!$A:$A,0),MATCH(Calculations_forecast!J$9,current_projections!$2:$2,0)),"n/a")</f>
        <v>721.7</v>
      </c>
      <c r="K22" s="61">
        <f ca="1">IFERROR(INDEX(current_projections!$A:$AEK,MATCH(Calculations_forecast!$B22,current_projections!$A:$A,0),MATCH(Calculations_forecast!K$9,current_projections!$2:$2,0)),"n/a")</f>
        <v>738.9</v>
      </c>
      <c r="L22" s="61">
        <f ca="1">IFERROR(INDEX(current_projections!$A:$AEK,MATCH(Calculations_forecast!$B22,current_projections!$A:$A,0),MATCH(Calculations_forecast!L$9,current_projections!$2:$2,0)),"n/a")</f>
        <v>757.4</v>
      </c>
      <c r="M22" s="61">
        <f ca="1">IFERROR(INDEX(current_projections!$A:$AEK,MATCH(Calculations_forecast!$B22,current_projections!$A:$A,0),MATCH(Calculations_forecast!M$9,current_projections!$2:$2,0)),"n/a")</f>
        <v>775.8</v>
      </c>
      <c r="N22" s="61">
        <f ca="1">IFERROR(INDEX(current_projections!$A:$AEK,MATCH(Calculations_forecast!$B22,current_projections!$A:$A,0),MATCH(Calculations_forecast!N$9,current_projections!$2:$2,0)),"n/a")</f>
        <v>800.5</v>
      </c>
      <c r="O22" s="61">
        <f ca="1">IFERROR(INDEX(current_projections!$A:$AEK,MATCH(Calculations_forecast!$B22,current_projections!$A:$A,0),MATCH(Calculations_forecast!O$9,current_projections!$2:$2,0)),"n/a")</f>
        <v>825</v>
      </c>
      <c r="P22" s="61">
        <f ca="1">IFERROR(INDEX(current_projections!$A:$AEK,MATCH(Calculations_forecast!$B22,current_projections!$A:$A,0),MATCH(Calculations_forecast!P$9,current_projections!$2:$2,0)),"n/a")</f>
        <v>840.5</v>
      </c>
      <c r="Q22" s="61">
        <f ca="1">IFERROR(INDEX(current_projections!$A:$AEK,MATCH(Calculations_forecast!$B22,current_projections!$A:$A,0),MATCH(Calculations_forecast!Q$9,current_projections!$2:$2,0)),"n/a")</f>
        <v>858.9</v>
      </c>
      <c r="R22" s="61">
        <f ca="1">IFERROR(INDEX(current_projections!$A:$AEK,MATCH(Calculations_forecast!$B22,current_projections!$A:$A,0),MATCH(Calculations_forecast!R$9,current_projections!$2:$2,0)),"n/a")</f>
        <v>873.9</v>
      </c>
      <c r="S22" s="61">
        <f ca="1">IFERROR(INDEX(current_projections!$A:$AEK,MATCH(Calculations_forecast!$B22,current_projections!$A:$A,0),MATCH(Calculations_forecast!S$9,current_projections!$2:$2,0)),"n/a")</f>
        <v>891.9</v>
      </c>
      <c r="T22" s="61">
        <f ca="1">IFERROR(INDEX(current_projections!$A:$AEK,MATCH(Calculations_forecast!$B22,current_projections!$A:$A,0),MATCH(Calculations_forecast!T$9,current_projections!$2:$2,0)),"n/a")</f>
        <v>920.4</v>
      </c>
      <c r="U22" s="61">
        <f ca="1">IFERROR(INDEX(current_projections!$A:$AEK,MATCH(Calculations_forecast!$B22,current_projections!$A:$A,0),MATCH(Calculations_forecast!U$9,current_projections!$2:$2,0)),"n/a")</f>
        <v>949.3</v>
      </c>
      <c r="V22" s="61">
        <f ca="1">IFERROR(INDEX(current_projections!$A:$AEK,MATCH(Calculations_forecast!$B22,current_projections!$A:$A,0),MATCH(Calculations_forecast!V$9,current_projections!$2:$2,0)),"n/a")</f>
        <v>959.1</v>
      </c>
      <c r="W22" s="61">
        <f ca="1">IFERROR(INDEX(current_projections!$A:$AEK,MATCH(Calculations_forecast!$B22,current_projections!$A:$A,0),MATCH(Calculations_forecast!W$9,current_projections!$2:$2,0)),"n/a")</f>
        <v>985.2</v>
      </c>
      <c r="X22" s="61">
        <f ca="1">IFERROR(INDEX(current_projections!$A:$AEK,MATCH(Calculations_forecast!$B22,current_projections!$A:$A,0),MATCH(Calculations_forecast!X$9,current_projections!$2:$2,0)),"n/a")</f>
        <v>1013.6</v>
      </c>
      <c r="Y22" s="61">
        <f ca="1">IFERROR(INDEX(current_projections!$A:$AEK,MATCH(Calculations_forecast!$B22,current_projections!$A:$A,0),MATCH(Calculations_forecast!Y$9,current_projections!$2:$2,0)),"n/a")</f>
        <v>1047.2</v>
      </c>
      <c r="Z22" s="61">
        <f ca="1">IFERROR(INDEX(current_projections!$A:$AEK,MATCH(Calculations_forecast!$B22,current_projections!$A:$A,0),MATCH(Calculations_forecast!Z$9,current_projections!$2:$2,0)),"n/a")</f>
        <v>1076.2</v>
      </c>
      <c r="AA22" s="61">
        <f ca="1">IFERROR(INDEX(current_projections!$A:$AEK,MATCH(Calculations_forecast!$B22,current_projections!$A:$A,0),MATCH(Calculations_forecast!AA$9,current_projections!$2:$2,0)),"n/a")</f>
        <v>1109.9000000000001</v>
      </c>
      <c r="AB22" s="61">
        <f ca="1">IFERROR(INDEX(current_projections!$A:$AEK,MATCH(Calculations_forecast!$B22,current_projections!$A:$A,0),MATCH(Calculations_forecast!AB$9,current_projections!$2:$2,0)),"n/a")</f>
        <v>1129.5</v>
      </c>
      <c r="AC22" s="61">
        <f ca="1">IFERROR(INDEX(current_projections!$A:$AEK,MATCH(Calculations_forecast!$B22,current_projections!$A:$A,0),MATCH(Calculations_forecast!AC$9,current_projections!$2:$2,0)),"n/a")</f>
        <v>1158.8</v>
      </c>
      <c r="AD22" s="61">
        <f ca="1">IFERROR(INDEX(current_projections!$A:$AEK,MATCH(Calculations_forecast!$B22,current_projections!$A:$A,0),MATCH(Calculations_forecast!AD$9,current_projections!$2:$2,0)),"n/a")</f>
        <v>1192.4000000000001</v>
      </c>
      <c r="AE22" s="61">
        <f ca="1">IFERROR(INDEX(current_projections!$A:$AEK,MATCH(Calculations_forecast!$B22,current_projections!$A:$A,0),MATCH(Calculations_forecast!AE$9,current_projections!$2:$2,0)),"n/a")</f>
        <v>1228.2</v>
      </c>
      <c r="AF22" s="61">
        <f ca="1">IFERROR(INDEX(current_projections!$A:$AEK,MATCH(Calculations_forecast!$B22,current_projections!$A:$A,0),MATCH(Calculations_forecast!AF$9,current_projections!$2:$2,0)),"n/a")</f>
        <v>1256</v>
      </c>
      <c r="AG22" s="61">
        <f ca="1">IFERROR(INDEX(current_projections!$A:$AEK,MATCH(Calculations_forecast!$B22,current_projections!$A:$A,0),MATCH(Calculations_forecast!AG$9,current_projections!$2:$2,0)),"n/a")</f>
        <v>1286.9000000000001</v>
      </c>
      <c r="AH22" s="61">
        <f ca="1">IFERROR(INDEX(current_projections!$A:$AEK,MATCH(Calculations_forecast!$B22,current_projections!$A:$A,0),MATCH(Calculations_forecast!AH$9,current_projections!$2:$2,0)),"n/a")</f>
        <v>1324.8</v>
      </c>
      <c r="AI22" s="61">
        <f ca="1">IFERROR(INDEX(current_projections!$A:$AEK,MATCH(Calculations_forecast!$B22,current_projections!$A:$A,0),MATCH(Calculations_forecast!AI$9,current_projections!$2:$2,0)),"n/a")</f>
        <v>1354.1</v>
      </c>
      <c r="AJ22" s="61">
        <f ca="1">IFERROR(INDEX(current_projections!$A:$AEK,MATCH(Calculations_forecast!$B22,current_projections!$A:$A,0),MATCH(Calculations_forecast!AJ$9,current_projections!$2:$2,0)),"n/a")</f>
        <v>1411.4</v>
      </c>
      <c r="AK22" s="61">
        <f ca="1">IFERROR(INDEX(current_projections!$A:$AEK,MATCH(Calculations_forecast!$B22,current_projections!$A:$A,0),MATCH(Calculations_forecast!AK$9,current_projections!$2:$2,0)),"n/a")</f>
        <v>1442.2</v>
      </c>
      <c r="AL22" s="61">
        <f ca="1">IFERROR(INDEX(current_projections!$A:$AEK,MATCH(Calculations_forecast!$B22,current_projections!$A:$A,0),MATCH(Calculations_forecast!AL$9,current_projections!$2:$2,0)),"n/a")</f>
        <v>1481.4</v>
      </c>
      <c r="AM22" s="61">
        <f ca="1">IFERROR(INDEX(current_projections!$A:$AEK,MATCH(Calculations_forecast!$B22,current_projections!$A:$A,0),MATCH(Calculations_forecast!AM$9,current_projections!$2:$2,0)),"n/a")</f>
        <v>1517.1</v>
      </c>
      <c r="AN22" s="61">
        <f ca="1">IFERROR(INDEX(current_projections!$A:$AEK,MATCH(Calculations_forecast!$B22,current_projections!$A:$A,0),MATCH(Calculations_forecast!AN$9,current_projections!$2:$2,0)),"n/a")</f>
        <v>1557.6</v>
      </c>
      <c r="AO22" s="61">
        <f ca="1">IFERROR(INDEX(current_projections!$A:$AEK,MATCH(Calculations_forecast!$B22,current_projections!$A:$A,0),MATCH(Calculations_forecast!AO$9,current_projections!$2:$2,0)),"n/a")</f>
        <v>1611.9</v>
      </c>
      <c r="AP22" s="61">
        <f ca="1">IFERROR(INDEX(current_projections!$A:$AEK,MATCH(Calculations_forecast!$B22,current_projections!$A:$A,0),MATCH(Calculations_forecast!AP$9,current_projections!$2:$2,0)),"n/a")</f>
        <v>1655</v>
      </c>
      <c r="AQ22" s="61">
        <f ca="1">IFERROR(INDEX(current_projections!$A:$AEK,MATCH(Calculations_forecast!$B22,current_projections!$A:$A,0),MATCH(Calculations_forecast!AQ$9,current_projections!$2:$2,0)),"n/a")</f>
        <v>1702.3</v>
      </c>
      <c r="AR22" s="61">
        <f ca="1">IFERROR(INDEX(current_projections!$A:$AEK,MATCH(Calculations_forecast!$B22,current_projections!$A:$A,0),MATCH(Calculations_forecast!AR$9,current_projections!$2:$2,0)),"n/a")</f>
        <v>1704.7</v>
      </c>
      <c r="AS22" s="61">
        <f ca="1">IFERROR(INDEX(current_projections!$A:$AEK,MATCH(Calculations_forecast!$B22,current_projections!$A:$A,0),MATCH(Calculations_forecast!AS$9,current_projections!$2:$2,0)),"n/a")</f>
        <v>1763.8</v>
      </c>
      <c r="AT22" s="61">
        <f ca="1">IFERROR(INDEX(current_projections!$A:$AEK,MATCH(Calculations_forecast!$B22,current_projections!$A:$A,0),MATCH(Calculations_forecast!AT$9,current_projections!$2:$2,0)),"n/a")</f>
        <v>1831.9</v>
      </c>
      <c r="AU22" s="61">
        <f ca="1">IFERROR(INDEX(current_projections!$A:$AEK,MATCH(Calculations_forecast!$B22,current_projections!$A:$A,0),MATCH(Calculations_forecast!AU$9,current_projections!$2:$2,0)),"n/a")</f>
        <v>1885.7</v>
      </c>
      <c r="AV22" s="61">
        <f ca="1">IFERROR(INDEX(current_projections!$A:$AEK,MATCH(Calculations_forecast!$B22,current_projections!$A:$A,0),MATCH(Calculations_forecast!AV$9,current_projections!$2:$2,0)),"n/a")</f>
        <v>1917.5</v>
      </c>
      <c r="AW22" s="61">
        <f ca="1">IFERROR(INDEX(current_projections!$A:$AEK,MATCH(Calculations_forecast!$B22,current_projections!$A:$A,0),MATCH(Calculations_forecast!AW$9,current_projections!$2:$2,0)),"n/a")</f>
        <v>1958.1</v>
      </c>
      <c r="AX22" s="61">
        <f ca="1">IFERROR(INDEX(current_projections!$A:$AEK,MATCH(Calculations_forecast!$B22,current_projections!$A:$A,0),MATCH(Calculations_forecast!AX$9,current_projections!$2:$2,0)),"n/a")</f>
        <v>1974.4</v>
      </c>
      <c r="AY22" s="61">
        <f ca="1">IFERROR(INDEX(current_projections!$A:$AEK,MATCH(Calculations_forecast!$B22,current_projections!$A:$A,0),MATCH(Calculations_forecast!AY$9,current_projections!$2:$2,0)),"n/a")</f>
        <v>2014.2</v>
      </c>
      <c r="AZ22" s="61">
        <f ca="1">IFERROR(INDEX(current_projections!$A:$AEK,MATCH(Calculations_forecast!$B22,current_projections!$A:$A,0),MATCH(Calculations_forecast!AZ$9,current_projections!$2:$2,0)),"n/a")</f>
        <v>2039.6</v>
      </c>
      <c r="BA22" s="61">
        <f ca="1">IFERROR(INDEX(current_projections!$A:$AEK,MATCH(Calculations_forecast!$B22,current_projections!$A:$A,0),MATCH(Calculations_forecast!BA$9,current_projections!$2:$2,0)),"n/a")</f>
        <v>2085.6999999999998</v>
      </c>
      <c r="BB22" s="61">
        <f ca="1">IFERROR(INDEX(current_projections!$A:$AEK,MATCH(Calculations_forecast!$B22,current_projections!$A:$A,0),MATCH(Calculations_forecast!BB$9,current_projections!$2:$2,0)),"n/a")</f>
        <v>2145.6</v>
      </c>
      <c r="BC22" s="61">
        <f ca="1">IFERROR(INDEX(current_projections!$A:$AEK,MATCH(Calculations_forecast!$B22,current_projections!$A:$A,0),MATCH(Calculations_forecast!BC$9,current_projections!$2:$2,0)),"n/a")</f>
        <v>2184.6</v>
      </c>
      <c r="BD22" s="61">
        <f ca="1">IFERROR(INDEX(current_projections!$A:$AEK,MATCH(Calculations_forecast!$B22,current_projections!$A:$A,0),MATCH(Calculations_forecast!BD$9,current_projections!$2:$2,0)),"n/a")</f>
        <v>2249.4</v>
      </c>
      <c r="BE22" s="61">
        <f ca="1">IFERROR(INDEX(current_projections!$A:$AEK,MATCH(Calculations_forecast!$B22,current_projections!$A:$A,0),MATCH(Calculations_forecast!BE$9,current_projections!$2:$2,0)),"n/a")</f>
        <v>2319.9</v>
      </c>
      <c r="BF22" s="61">
        <f ca="1">IFERROR(INDEX(current_projections!$A:$AEK,MATCH(Calculations_forecast!$B22,current_projections!$A:$A,0),MATCH(Calculations_forecast!BF$9,current_projections!$2:$2,0)),"n/a")</f>
        <v>2372.5</v>
      </c>
      <c r="BG22" s="61">
        <f ca="1">IFERROR(INDEX(current_projections!$A:$AEK,MATCH(Calculations_forecast!$B22,current_projections!$A:$A,0),MATCH(Calculations_forecast!BG$9,current_projections!$2:$2,0)),"n/a")</f>
        <v>2418.1999999999998</v>
      </c>
      <c r="BH22" s="61">
        <f ca="1">IFERROR(INDEX(current_projections!$A:$AEK,MATCH(Calculations_forecast!$B22,current_projections!$A:$A,0),MATCH(Calculations_forecast!BH$9,current_projections!$2:$2,0)),"n/a")</f>
        <v>2475.9</v>
      </c>
      <c r="BI22" s="61">
        <f ca="1">IFERROR(INDEX(current_projections!$A:$AEK,MATCH(Calculations_forecast!$B22,current_projections!$A:$A,0),MATCH(Calculations_forecast!BI$9,current_projections!$2:$2,0)),"n/a")</f>
        <v>2513.5</v>
      </c>
      <c r="BJ22" s="61">
        <f ca="1">IFERROR(INDEX(current_projections!$A:$AEK,MATCH(Calculations_forecast!$B22,current_projections!$A:$A,0),MATCH(Calculations_forecast!BJ$9,current_projections!$2:$2,0)),"n/a")</f>
        <v>2561.8000000000002</v>
      </c>
      <c r="BK22" s="61">
        <f ca="1">IFERROR(INDEX(current_projections!$A:$AEK,MATCH(Calculations_forecast!$B22,current_projections!$A:$A,0),MATCH(Calculations_forecast!BK$9,current_projections!$2:$2,0)),"n/a")</f>
        <v>2636</v>
      </c>
      <c r="BL22" s="61">
        <f ca="1">IFERROR(INDEX(current_projections!$A:$AEK,MATCH(Calculations_forecast!$B22,current_projections!$A:$A,0),MATCH(Calculations_forecast!BL$9,current_projections!$2:$2,0)),"n/a")</f>
        <v>2681.8</v>
      </c>
      <c r="BM22" s="61">
        <f ca="1">IFERROR(INDEX(current_projections!$A:$AEK,MATCH(Calculations_forecast!$B22,current_projections!$A:$A,0),MATCH(Calculations_forecast!BM$9,current_projections!$2:$2,0)),"n/a")</f>
        <v>2754.1</v>
      </c>
      <c r="BN22" s="61">
        <f ca="1">IFERROR(INDEX(current_projections!$A:$AEK,MATCH(Calculations_forecast!$B22,current_projections!$A:$A,0),MATCH(Calculations_forecast!BN$9,current_projections!$2:$2,0)),"n/a")</f>
        <v>2779.4</v>
      </c>
      <c r="BO22" s="61">
        <f ca="1">IFERROR(INDEX(current_projections!$A:$AEK,MATCH(Calculations_forecast!$B22,current_projections!$A:$A,0),MATCH(Calculations_forecast!BO$9,current_projections!$2:$2,0)),"n/a")</f>
        <v>2823.6</v>
      </c>
      <c r="BP22" s="61">
        <f ca="1">IFERROR(INDEX(current_projections!$A:$AEK,MATCH(Calculations_forecast!$B22,current_projections!$A:$A,0),MATCH(Calculations_forecast!BP$9,current_projections!$2:$2,0)),"n/a")</f>
        <v>2851.5</v>
      </c>
      <c r="BQ22" s="61">
        <f ca="1">IFERROR(INDEX(current_projections!$A:$AEK,MATCH(Calculations_forecast!$B22,current_projections!$A:$A,0),MATCH(Calculations_forecast!BQ$9,current_projections!$2:$2,0)),"n/a")</f>
        <v>2917.2</v>
      </c>
      <c r="BR22" s="61">
        <f ca="1">IFERROR(INDEX(current_projections!$A:$AEK,MATCH(Calculations_forecast!$B22,current_projections!$A:$A,0),MATCH(Calculations_forecast!BR$9,current_projections!$2:$2,0)),"n/a")</f>
        <v>2952.8</v>
      </c>
      <c r="BS22" s="61">
        <f ca="1">IFERROR(INDEX(current_projections!$A:$AEK,MATCH(Calculations_forecast!$B22,current_projections!$A:$A,0),MATCH(Calculations_forecast!BS$9,current_projections!$2:$2,0)),"n/a")</f>
        <v>2983.5</v>
      </c>
      <c r="BT22" s="61">
        <f ca="1">IFERROR(INDEX(current_projections!$A:$AEK,MATCH(Calculations_forecast!$B22,current_projections!$A:$A,0),MATCH(Calculations_forecast!BT$9,current_projections!$2:$2,0)),"n/a")</f>
        <v>3053.3</v>
      </c>
      <c r="BU22" s="61">
        <f ca="1">IFERROR(INDEX(current_projections!$A:$AEK,MATCH(Calculations_forecast!$B22,current_projections!$A:$A,0),MATCH(Calculations_forecast!BU$9,current_projections!$2:$2,0)),"n/a")</f>
        <v>3117.4</v>
      </c>
      <c r="BV22" s="61">
        <f ca="1">IFERROR(INDEX(current_projections!$A:$AEK,MATCH(Calculations_forecast!$B22,current_projections!$A:$A,0),MATCH(Calculations_forecast!BV$9,current_projections!$2:$2,0)),"n/a")</f>
        <v>3150.9</v>
      </c>
      <c r="BW22" s="61">
        <f ca="1">IFERROR(INDEX(current_projections!$A:$AEK,MATCH(Calculations_forecast!$B22,current_projections!$A:$A,0),MATCH(Calculations_forecast!BW$9,current_projections!$2:$2,0)),"n/a")</f>
        <v>3231.9</v>
      </c>
      <c r="BX22" s="61">
        <f ca="1">IFERROR(INDEX(current_projections!$A:$AEK,MATCH(Calculations_forecast!$B22,current_projections!$A:$A,0),MATCH(Calculations_forecast!BX$9,current_projections!$2:$2,0)),"n/a")</f>
        <v>3291.7</v>
      </c>
      <c r="BY22" s="61">
        <f ca="1">IFERROR(INDEX(current_projections!$A:$AEK,MATCH(Calculations_forecast!$B22,current_projections!$A:$A,0),MATCH(Calculations_forecast!BY$9,current_projections!$2:$2,0)),"n/a")</f>
        <v>3361.9</v>
      </c>
      <c r="BZ22" s="61">
        <f ca="1">IFERROR(INDEX(current_projections!$A:$AEK,MATCH(Calculations_forecast!$B22,current_projections!$A:$A,0),MATCH(Calculations_forecast!BZ$9,current_projections!$2:$2,0)),"n/a")</f>
        <v>3434.5</v>
      </c>
      <c r="CA22" s="61">
        <f ca="1">IFERROR(INDEX(current_projections!$A:$AEK,MATCH(Calculations_forecast!$B22,current_projections!$A:$A,0),MATCH(Calculations_forecast!CA$9,current_projections!$2:$2,0)),"n/a")</f>
        <v>3490.2</v>
      </c>
      <c r="CB22" s="61">
        <f ca="1">IFERROR(INDEX(current_projections!$A:$AEK,MATCH(Calculations_forecast!$B22,current_projections!$A:$A,0),MATCH(Calculations_forecast!CB$9,current_projections!$2:$2,0)),"n/a")</f>
        <v>3553.8</v>
      </c>
      <c r="CC22" s="61">
        <f ca="1">IFERROR(INDEX(current_projections!$A:$AEK,MATCH(Calculations_forecast!$B22,current_projections!$A:$A,0),MATCH(Calculations_forecast!CC$9,current_projections!$2:$2,0)),"n/a")</f>
        <v>3609.4</v>
      </c>
      <c r="CD22" s="61">
        <f ca="1">IFERROR(INDEX(current_projections!$A:$AEK,MATCH(Calculations_forecast!$B22,current_projections!$A:$A,0),MATCH(Calculations_forecast!CD$9,current_projections!$2:$2,0)),"n/a")</f>
        <v>3653.7</v>
      </c>
      <c r="CE22" s="61">
        <f ca="1">IFERROR(INDEX(current_projections!$A:$AEK,MATCH(Calculations_forecast!$B22,current_projections!$A:$A,0),MATCH(Calculations_forecast!CE$9,current_projections!$2:$2,0)),"n/a")</f>
        <v>3737.9</v>
      </c>
      <c r="CF22" s="61">
        <f ca="1">IFERROR(INDEX(current_projections!$A:$AEK,MATCH(Calculations_forecast!$B22,current_projections!$A:$A,0),MATCH(Calculations_forecast!CF$9,current_projections!$2:$2,0)),"n/a")</f>
        <v>3783.4</v>
      </c>
      <c r="CG22" s="61">
        <f ca="1">IFERROR(INDEX(current_projections!$A:$AEK,MATCH(Calculations_forecast!$B22,current_projections!$A:$A,0),MATCH(Calculations_forecast!CG$9,current_projections!$2:$2,0)),"n/a")</f>
        <v>3846.7</v>
      </c>
      <c r="CH22" s="61">
        <f ca="1">IFERROR(INDEX(current_projections!$A:$AEK,MATCH(Calculations_forecast!$B22,current_projections!$A:$A,0),MATCH(Calculations_forecast!CH$9,current_projections!$2:$2,0)),"n/a")</f>
        <v>3867.9</v>
      </c>
      <c r="CI22" s="61">
        <f ca="1">IFERROR(INDEX(current_projections!$A:$AEK,MATCH(Calculations_forecast!$B22,current_projections!$A:$A,0),MATCH(Calculations_forecast!CI$9,current_projections!$2:$2,0)),"n/a")</f>
        <v>3873.6</v>
      </c>
      <c r="CJ22" s="61">
        <f ca="1">IFERROR(INDEX(current_projections!$A:$AEK,MATCH(Calculations_forecast!$B22,current_projections!$A:$A,0),MATCH(Calculations_forecast!CJ$9,current_projections!$2:$2,0)),"n/a")</f>
        <v>3926.9</v>
      </c>
      <c r="CK22" s="61">
        <f ca="1">IFERROR(INDEX(current_projections!$A:$AEK,MATCH(Calculations_forecast!$B22,current_projections!$A:$A,0),MATCH(Calculations_forecast!CK$9,current_projections!$2:$2,0)),"n/a")</f>
        <v>3973.3</v>
      </c>
      <c r="CL22" s="61">
        <f ca="1">IFERROR(INDEX(current_projections!$A:$AEK,MATCH(Calculations_forecast!$B22,current_projections!$A:$A,0),MATCH(Calculations_forecast!CL$9,current_projections!$2:$2,0)),"n/a")</f>
        <v>4000</v>
      </c>
      <c r="CM22" s="61">
        <f ca="1">IFERROR(INDEX(current_projections!$A:$AEK,MATCH(Calculations_forecast!$B22,current_projections!$A:$A,0),MATCH(Calculations_forecast!CM$9,current_projections!$2:$2,0)),"n/a")</f>
        <v>4100.3999999999996</v>
      </c>
      <c r="CN22" s="61">
        <f ca="1">IFERROR(INDEX(current_projections!$A:$AEK,MATCH(Calculations_forecast!$B22,current_projections!$A:$A,0),MATCH(Calculations_forecast!CN$9,current_projections!$2:$2,0)),"n/a")</f>
        <v>4155.7</v>
      </c>
      <c r="CO22" s="61">
        <f ca="1">IFERROR(INDEX(current_projections!$A:$AEK,MATCH(Calculations_forecast!$B22,current_projections!$A:$A,0),MATCH(Calculations_forecast!CO$9,current_projections!$2:$2,0)),"n/a")</f>
        <v>4227</v>
      </c>
      <c r="CP22" s="61">
        <f ca="1">IFERROR(INDEX(current_projections!$A:$AEK,MATCH(Calculations_forecast!$B22,current_projections!$A:$A,0),MATCH(Calculations_forecast!CP$9,current_projections!$2:$2,0)),"n/a")</f>
        <v>4307.2</v>
      </c>
      <c r="CQ22" s="61">
        <f ca="1">IFERROR(INDEX(current_projections!$A:$AEK,MATCH(Calculations_forecast!$B22,current_projections!$A:$A,0),MATCH(Calculations_forecast!CQ$9,current_projections!$2:$2,0)),"n/a")</f>
        <v>4349.5</v>
      </c>
      <c r="CR22" s="61">
        <f ca="1">IFERROR(INDEX(current_projections!$A:$AEK,MATCH(Calculations_forecast!$B22,current_projections!$A:$A,0),MATCH(Calculations_forecast!CR$9,current_projections!$2:$2,0)),"n/a")</f>
        <v>4418.6000000000004</v>
      </c>
      <c r="CS22" s="61">
        <f ca="1">IFERROR(INDEX(current_projections!$A:$AEK,MATCH(Calculations_forecast!$B22,current_projections!$A:$A,0),MATCH(Calculations_forecast!CS$9,current_projections!$2:$2,0)),"n/a")</f>
        <v>4487.2</v>
      </c>
      <c r="CT22" s="61">
        <f ca="1">IFERROR(INDEX(current_projections!$A:$AEK,MATCH(Calculations_forecast!$B22,current_projections!$A:$A,0),MATCH(Calculations_forecast!CT$9,current_projections!$2:$2,0)),"n/a")</f>
        <v>4552.7</v>
      </c>
      <c r="CU22" s="61">
        <f ca="1">IFERROR(INDEX(current_projections!$A:$AEK,MATCH(Calculations_forecast!$B22,current_projections!$A:$A,0),MATCH(Calculations_forecast!CU$9,current_projections!$2:$2,0)),"n/a")</f>
        <v>4621.2</v>
      </c>
      <c r="CV22" s="61">
        <f ca="1">IFERROR(INDEX(current_projections!$A:$AEK,MATCH(Calculations_forecast!$B22,current_projections!$A:$A,0),MATCH(Calculations_forecast!CV$9,current_projections!$2:$2,0)),"n/a")</f>
        <v>4683.2</v>
      </c>
      <c r="CW22" s="61">
        <f ca="1">IFERROR(INDEX(current_projections!$A:$AEK,MATCH(Calculations_forecast!$B22,current_projections!$A:$A,0),MATCH(Calculations_forecast!CW$9,current_projections!$2:$2,0)),"n/a")</f>
        <v>4752.8</v>
      </c>
      <c r="CX22" s="61">
        <f ca="1">IFERROR(INDEX(current_projections!$A:$AEK,MATCH(Calculations_forecast!$B22,current_projections!$A:$A,0),MATCH(Calculations_forecast!CX$9,current_projections!$2:$2,0)),"n/a")</f>
        <v>4826.7</v>
      </c>
      <c r="CY22" s="61">
        <f ca="1">IFERROR(INDEX(current_projections!$A:$AEK,MATCH(Calculations_forecast!$B22,current_projections!$A:$A,0),MATCH(Calculations_forecast!CY$9,current_projections!$2:$2,0)),"n/a")</f>
        <v>4862.3999999999996</v>
      </c>
      <c r="CZ22" s="61">
        <f ca="1">IFERROR(INDEX(current_projections!$A:$AEK,MATCH(Calculations_forecast!$B22,current_projections!$A:$A,0),MATCH(Calculations_forecast!CZ$9,current_projections!$2:$2,0)),"n/a")</f>
        <v>4933.6000000000004</v>
      </c>
      <c r="DA22" s="61">
        <f ca="1">IFERROR(INDEX(current_projections!$A:$AEK,MATCH(Calculations_forecast!$B22,current_projections!$A:$A,0),MATCH(Calculations_forecast!DA$9,current_projections!$2:$2,0)),"n/a")</f>
        <v>4998.7</v>
      </c>
      <c r="DB22" s="61">
        <f ca="1">IFERROR(INDEX(current_projections!$A:$AEK,MATCH(Calculations_forecast!$B22,current_projections!$A:$A,0),MATCH(Calculations_forecast!DB$9,current_projections!$2:$2,0)),"n/a")</f>
        <v>5055.7</v>
      </c>
      <c r="DC22" s="61">
        <f ca="1">IFERROR(INDEX(current_projections!$A:$AEK,MATCH(Calculations_forecast!$B22,current_projections!$A:$A,0),MATCH(Calculations_forecast!DC$9,current_projections!$2:$2,0)),"n/a")</f>
        <v>5130.6000000000004</v>
      </c>
      <c r="DD22" s="61">
        <f ca="1">IFERROR(INDEX(current_projections!$A:$AEK,MATCH(Calculations_forecast!$B22,current_projections!$A:$A,0),MATCH(Calculations_forecast!DD$9,current_projections!$2:$2,0)),"n/a")</f>
        <v>5220.5</v>
      </c>
      <c r="DE22" s="61">
        <f ca="1">IFERROR(INDEX(current_projections!$A:$AEK,MATCH(Calculations_forecast!$B22,current_projections!$A:$A,0),MATCH(Calculations_forecast!DE$9,current_projections!$2:$2,0)),"n/a")</f>
        <v>5274.5</v>
      </c>
      <c r="DF22" s="61">
        <f ca="1">IFERROR(INDEX(current_projections!$A:$AEK,MATCH(Calculations_forecast!$B22,current_projections!$A:$A,0),MATCH(Calculations_forecast!DF$9,current_projections!$2:$2,0)),"n/a")</f>
        <v>5352.8</v>
      </c>
      <c r="DG22" s="61">
        <f ca="1">IFERROR(INDEX(current_projections!$A:$AEK,MATCH(Calculations_forecast!$B22,current_projections!$A:$A,0),MATCH(Calculations_forecast!DG$9,current_projections!$2:$2,0)),"n/a")</f>
        <v>5433.1</v>
      </c>
      <c r="DH22" s="61">
        <f ca="1">IFERROR(INDEX(current_projections!$A:$AEK,MATCH(Calculations_forecast!$B22,current_projections!$A:$A,0),MATCH(Calculations_forecast!DH$9,current_projections!$2:$2,0)),"n/a")</f>
        <v>5471.3</v>
      </c>
      <c r="DI22" s="61">
        <f ca="1">IFERROR(INDEX(current_projections!$A:$AEK,MATCH(Calculations_forecast!$B22,current_projections!$A:$A,0),MATCH(Calculations_forecast!DI$9,current_projections!$2:$2,0)),"n/a")</f>
        <v>5579.2</v>
      </c>
      <c r="DJ22" s="61">
        <f ca="1">IFERROR(INDEX(current_projections!$A:$AEK,MATCH(Calculations_forecast!$B22,current_projections!$A:$A,0),MATCH(Calculations_forecast!DJ$9,current_projections!$2:$2,0)),"n/a")</f>
        <v>5663.6</v>
      </c>
      <c r="DK22" s="61">
        <f ca="1">IFERROR(INDEX(current_projections!$A:$AEK,MATCH(Calculations_forecast!$B22,current_projections!$A:$A,0),MATCH(Calculations_forecast!DK$9,current_projections!$2:$2,0)),"n/a")</f>
        <v>5721.3</v>
      </c>
      <c r="DL22" s="61">
        <f ca="1">IFERROR(INDEX(current_projections!$A:$AEK,MATCH(Calculations_forecast!$B22,current_projections!$A:$A,0),MATCH(Calculations_forecast!DL$9,current_projections!$2:$2,0)),"n/a")</f>
        <v>5832.6</v>
      </c>
      <c r="DM22" s="61">
        <f ca="1">IFERROR(INDEX(current_projections!$A:$AEK,MATCH(Calculations_forecast!$B22,current_projections!$A:$A,0),MATCH(Calculations_forecast!DM$9,current_projections!$2:$2,0)),"n/a")</f>
        <v>5926.8</v>
      </c>
      <c r="DN22" s="61">
        <f ca="1">IFERROR(INDEX(current_projections!$A:$AEK,MATCH(Calculations_forecast!$B22,current_projections!$A:$A,0),MATCH(Calculations_forecast!DN$9,current_projections!$2:$2,0)),"n/a")</f>
        <v>6028.2</v>
      </c>
      <c r="DO22" s="61">
        <f ca="1">IFERROR(INDEX(current_projections!$A:$AEK,MATCH(Calculations_forecast!$B22,current_projections!$A:$A,0),MATCH(Calculations_forecast!DO$9,current_projections!$2:$2,0)),"n/a")</f>
        <v>6102.5</v>
      </c>
      <c r="DP22" s="61">
        <f ca="1">IFERROR(INDEX(current_projections!$A:$AEK,MATCH(Calculations_forecast!$B22,current_projections!$A:$A,0),MATCH(Calculations_forecast!DP$9,current_projections!$2:$2,0)),"n/a")</f>
        <v>6225.3</v>
      </c>
      <c r="DQ22" s="61">
        <f ca="1">IFERROR(INDEX(current_projections!$A:$AEK,MATCH(Calculations_forecast!$B22,current_projections!$A:$A,0),MATCH(Calculations_forecast!DQ$9,current_projections!$2:$2,0)),"n/a")</f>
        <v>6328.9</v>
      </c>
      <c r="DR22" s="61">
        <f ca="1">IFERROR(INDEX(current_projections!$A:$AEK,MATCH(Calculations_forecast!$B22,current_projections!$A:$A,0),MATCH(Calculations_forecast!DR$9,current_projections!$2:$2,0)),"n/a")</f>
        <v>6459.6</v>
      </c>
      <c r="DS22" s="61">
        <f ca="1">IFERROR(INDEX(current_projections!$A:$AEK,MATCH(Calculations_forecast!$B22,current_projections!$A:$A,0),MATCH(Calculations_forecast!DS$9,current_projections!$2:$2,0)),"n/a")</f>
        <v>6613.6</v>
      </c>
      <c r="DT22" s="61">
        <f ca="1">IFERROR(INDEX(current_projections!$A:$AEK,MATCH(Calculations_forecast!$B22,current_projections!$A:$A,0),MATCH(Calculations_forecast!DT$9,current_projections!$2:$2,0)),"n/a")</f>
        <v>6707.5</v>
      </c>
      <c r="DU22" s="61">
        <f ca="1">IFERROR(INDEX(current_projections!$A:$AEK,MATCH(Calculations_forecast!$B22,current_projections!$A:$A,0),MATCH(Calculations_forecast!DU$9,current_projections!$2:$2,0)),"n/a")</f>
        <v>6815.4</v>
      </c>
      <c r="DV22" s="61">
        <f ca="1">IFERROR(INDEX(current_projections!$A:$AEK,MATCH(Calculations_forecast!$B22,current_projections!$A:$A,0),MATCH(Calculations_forecast!DV$9,current_projections!$2:$2,0)),"n/a")</f>
        <v>6912.1</v>
      </c>
      <c r="DW22" s="61">
        <f ca="1">IFERROR(INDEX(current_projections!$A:$AEK,MATCH(Calculations_forecast!$B22,current_projections!$A:$A,0),MATCH(Calculations_forecast!DW$9,current_projections!$2:$2,0)),"n/a")</f>
        <v>6986.9</v>
      </c>
      <c r="DX22" s="61">
        <f ca="1">IFERROR(INDEX(current_projections!$A:$AEK,MATCH(Calculations_forecast!$B22,current_projections!$A:$A,0),MATCH(Calculations_forecast!DX$9,current_projections!$2:$2,0)),"n/a")</f>
        <v>7036.3</v>
      </c>
      <c r="DY22" s="61">
        <f ca="1">IFERROR(INDEX(current_projections!$A:$AEK,MATCH(Calculations_forecast!$B22,current_projections!$A:$A,0),MATCH(Calculations_forecast!DY$9,current_projections!$2:$2,0)),"n/a")</f>
        <v>7064.7</v>
      </c>
      <c r="DZ22" s="61">
        <f ca="1">IFERROR(INDEX(current_projections!$A:$AEK,MATCH(Calculations_forecast!$B22,current_projections!$A:$A,0),MATCH(Calculations_forecast!DZ$9,current_projections!$2:$2,0)),"n/a")</f>
        <v>7174.7</v>
      </c>
      <c r="EA22" s="61">
        <f ca="1">IFERROR(INDEX(current_projections!$A:$AEK,MATCH(Calculations_forecast!$B22,current_projections!$A:$A,0),MATCH(Calculations_forecast!EA$9,current_projections!$2:$2,0)),"n/a")</f>
        <v>7209.9</v>
      </c>
      <c r="EB22" s="61">
        <f ca="1">IFERROR(INDEX(current_projections!$A:$AEK,MATCH(Calculations_forecast!$B22,current_projections!$A:$A,0),MATCH(Calculations_forecast!EB$9,current_projections!$2:$2,0)),"n/a")</f>
        <v>7302.1</v>
      </c>
      <c r="EC22" s="61">
        <f ca="1">IFERROR(INDEX(current_projections!$A:$AEK,MATCH(Calculations_forecast!$B22,current_projections!$A:$A,0),MATCH(Calculations_forecast!EC$9,current_projections!$2:$2,0)),"n/a")</f>
        <v>7390.9</v>
      </c>
      <c r="ED22" s="61">
        <f ca="1">IFERROR(INDEX(current_projections!$A:$AEK,MATCH(Calculations_forecast!$B22,current_projections!$A:$A,0),MATCH(Calculations_forecast!ED$9,current_projections!$2:$2,0)),"n/a")</f>
        <v>7467.7</v>
      </c>
      <c r="EE22" s="61">
        <f ca="1">IFERROR(INDEX(current_projections!$A:$AEK,MATCH(Calculations_forecast!$B22,current_projections!$A:$A,0),MATCH(Calculations_forecast!EE$9,current_projections!$2:$2,0)),"n/a")</f>
        <v>7555.8</v>
      </c>
      <c r="EF22" s="61">
        <f ca="1">IFERROR(INDEX(current_projections!$A:$AEK,MATCH(Calculations_forecast!$B22,current_projections!$A:$A,0),MATCH(Calculations_forecast!EF$9,current_projections!$2:$2,0)),"n/a")</f>
        <v>7642.6</v>
      </c>
      <c r="EG22" s="61">
        <f ca="1">IFERROR(INDEX(current_projections!$A:$AEK,MATCH(Calculations_forecast!$B22,current_projections!$A:$A,0),MATCH(Calculations_forecast!EG$9,current_projections!$2:$2,0)),"n/a")</f>
        <v>7802.6</v>
      </c>
      <c r="EH22" s="61">
        <f ca="1">IFERROR(INDEX(current_projections!$A:$AEK,MATCH(Calculations_forecast!$B22,current_projections!$A:$A,0),MATCH(Calculations_forecast!EH$9,current_projections!$2:$2,0)),"n/a")</f>
        <v>7891.5</v>
      </c>
      <c r="EI22" s="61">
        <f ca="1">IFERROR(INDEX(current_projections!$A:$AEK,MATCH(Calculations_forecast!$B22,current_projections!$A:$A,0),MATCH(Calculations_forecast!EI$9,current_projections!$2:$2,0)),"n/a")</f>
        <v>8027.7</v>
      </c>
      <c r="EJ22" s="61">
        <f ca="1">IFERROR(INDEX(current_projections!$A:$AEK,MATCH(Calculations_forecast!$B22,current_projections!$A:$A,0),MATCH(Calculations_forecast!EJ$9,current_projections!$2:$2,0)),"n/a")</f>
        <v>8133</v>
      </c>
      <c r="EK22" s="61">
        <f ca="1">IFERROR(INDEX(current_projections!$A:$AEK,MATCH(Calculations_forecast!$B22,current_projections!$A:$A,0),MATCH(Calculations_forecast!EK$9,current_projections!$2:$2,0)),"n/a")</f>
        <v>8264.2999999999993</v>
      </c>
      <c r="EL22" s="61">
        <f ca="1">IFERROR(INDEX(current_projections!$A:$AEK,MATCH(Calculations_forecast!$B22,current_projections!$A:$A,0),MATCH(Calculations_forecast!EL$9,current_projections!$2:$2,0)),"n/a")</f>
        <v>8425.6</v>
      </c>
      <c r="EM22" s="61">
        <f ca="1">IFERROR(INDEX(current_projections!$A:$AEK,MATCH(Calculations_forecast!$B22,current_projections!$A:$A,0),MATCH(Calculations_forecast!EM$9,current_projections!$2:$2,0)),"n/a")</f>
        <v>8523</v>
      </c>
      <c r="EN22" s="61">
        <f ca="1">IFERROR(INDEX(current_projections!$A:$AEK,MATCH(Calculations_forecast!$B22,current_projections!$A:$A,0),MATCH(Calculations_forecast!EN$9,current_projections!$2:$2,0)),"n/a")</f>
        <v>8671.4</v>
      </c>
      <c r="EO22" s="61">
        <f ca="1">IFERROR(INDEX(current_projections!$A:$AEK,MATCH(Calculations_forecast!$B22,current_projections!$A:$A,0),MATCH(Calculations_forecast!EO$9,current_projections!$2:$2,0)),"n/a")</f>
        <v>8849.2000000000007</v>
      </c>
      <c r="EP22" s="61">
        <f ca="1">IFERROR(INDEX(current_projections!$A:$AEK,MATCH(Calculations_forecast!$B22,current_projections!$A:$A,0),MATCH(Calculations_forecast!EP$9,current_projections!$2:$2,0)),"n/a")</f>
        <v>8944.9</v>
      </c>
      <c r="EQ22" s="61">
        <f ca="1">IFERROR(INDEX(current_projections!$A:$AEK,MATCH(Calculations_forecast!$B22,current_projections!$A:$A,0),MATCH(Calculations_forecast!EQ$9,current_projections!$2:$2,0)),"n/a")</f>
        <v>9090.7000000000007</v>
      </c>
      <c r="ER22" s="61">
        <f ca="1">IFERROR(INDEX(current_projections!$A:$AEK,MATCH(Calculations_forecast!$B22,current_projections!$A:$A,0),MATCH(Calculations_forecast!ER$9,current_projections!$2:$2,0)),"n/a")</f>
        <v>9210.2000000000007</v>
      </c>
      <c r="ES22" s="61">
        <f ca="1">IFERROR(INDEX(current_projections!$A:$AEK,MATCH(Calculations_forecast!$B22,current_projections!$A:$A,0),MATCH(Calculations_forecast!ES$9,current_projections!$2:$2,0)),"n/a")</f>
        <v>9333</v>
      </c>
      <c r="ET22" s="61">
        <f ca="1">IFERROR(INDEX(current_projections!$A:$AEK,MATCH(Calculations_forecast!$B22,current_projections!$A:$A,0),MATCH(Calculations_forecast!ET$9,current_projections!$2:$2,0)),"n/a")</f>
        <v>9407.5</v>
      </c>
      <c r="EU22" s="61">
        <f ca="1">IFERROR(INDEX(current_projections!$A:$AEK,MATCH(Calculations_forecast!$B22,current_projections!$A:$A,0),MATCH(Calculations_forecast!EU$9,current_projections!$2:$2,0)),"n/a")</f>
        <v>9549.4</v>
      </c>
      <c r="EV22" s="61">
        <f ca="1">IFERROR(INDEX(current_projections!$A:$AEK,MATCH(Calculations_forecast!$B22,current_projections!$A:$A,0),MATCH(Calculations_forecast!EV$9,current_projections!$2:$2,0)),"n/a")</f>
        <v>9644.7000000000007</v>
      </c>
      <c r="EW22" s="61">
        <f ca="1">IFERROR(INDEX(current_projections!$A:$AEK,MATCH(Calculations_forecast!$B22,current_projections!$A:$A,0),MATCH(Calculations_forecast!EW$9,current_projections!$2:$2,0)),"n/a")</f>
        <v>9753.7999999999993</v>
      </c>
      <c r="EX22" s="61">
        <f ca="1">IFERROR(INDEX(current_projections!$A:$AEK,MATCH(Calculations_forecast!$B22,current_projections!$A:$A,0),MATCH(Calculations_forecast!EX$9,current_projections!$2:$2,0)),"n/a")</f>
        <v>9877.7999999999993</v>
      </c>
      <c r="EY22" s="61">
        <f ca="1">IFERROR(INDEX(current_projections!$A:$AEK,MATCH(Calculations_forecast!$B22,current_projections!$A:$A,0),MATCH(Calculations_forecast!EY$9,current_projections!$2:$2,0)),"n/a")</f>
        <v>9934.2999999999993</v>
      </c>
      <c r="EZ22" s="61">
        <f ca="1">IFERROR(INDEX(current_projections!$A:$AEK,MATCH(Calculations_forecast!$B22,current_projections!$A:$A,0),MATCH(Calculations_forecast!EZ$9,current_projections!$2:$2,0)),"n/a")</f>
        <v>10052.799999999999</v>
      </c>
      <c r="FA22" s="61">
        <f ca="1">IFERROR(INDEX(current_projections!$A:$AEK,MATCH(Calculations_forecast!$B22,current_projections!$A:$A,0),MATCH(Calculations_forecast!FA$9,current_projections!$2:$2,0)),"n/a")</f>
        <v>10081</v>
      </c>
      <c r="FB22" s="61">
        <f ca="1">IFERROR(INDEX(current_projections!$A:$AEK,MATCH(Calculations_forecast!$B22,current_projections!$A:$A,0),MATCH(Calculations_forecast!FB$9,current_projections!$2:$2,0)),"n/a")</f>
        <v>9837.2999999999993</v>
      </c>
      <c r="FC22" s="61">
        <f ca="1">IFERROR(INDEX(current_projections!$A:$AEK,MATCH(Calculations_forecast!$B22,current_projections!$A:$A,0),MATCH(Calculations_forecast!FC$9,current_projections!$2:$2,0)),"n/a")</f>
        <v>9756.1</v>
      </c>
      <c r="FD22" s="61">
        <f ca="1">IFERROR(INDEX(current_projections!$A:$AEK,MATCH(Calculations_forecast!$B22,current_projections!$A:$A,0),MATCH(Calculations_forecast!FD$9,current_projections!$2:$2,0)),"n/a")</f>
        <v>9760.2000000000007</v>
      </c>
      <c r="FE22" s="61">
        <f ca="1">IFERROR(INDEX(current_projections!$A:$AEK,MATCH(Calculations_forecast!$B22,current_projections!$A:$A,0),MATCH(Calculations_forecast!FE$9,current_projections!$2:$2,0)),"n/a")</f>
        <v>9895.4</v>
      </c>
      <c r="FF22" s="61">
        <f ca="1">IFERROR(INDEX(current_projections!$A:$AEK,MATCH(Calculations_forecast!$B22,current_projections!$A:$A,0),MATCH(Calculations_forecast!FF$9,current_projections!$2:$2,0)),"n/a")</f>
        <v>9957.1</v>
      </c>
      <c r="FG22" s="61">
        <f ca="1">IFERROR(INDEX(current_projections!$A:$AEK,MATCH(Calculations_forecast!$B22,current_projections!$A:$A,0),MATCH(Calculations_forecast!FG$9,current_projections!$2:$2,0)),"n/a")</f>
        <v>10040.5</v>
      </c>
      <c r="FH22" s="61">
        <f ca="1">IFERROR(INDEX(current_projections!$A:$AEK,MATCH(Calculations_forecast!$B22,current_projections!$A:$A,0),MATCH(Calculations_forecast!FH$9,current_projections!$2:$2,0)),"n/a")</f>
        <v>10131.799999999999</v>
      </c>
      <c r="FI22" s="61">
        <f ca="1">IFERROR(INDEX(current_projections!$A:$AEK,MATCH(Calculations_forecast!$B22,current_projections!$A:$A,0),MATCH(Calculations_forecast!FI$9,current_projections!$2:$2,0)),"n/a")</f>
        <v>10220.6</v>
      </c>
      <c r="FJ22" s="61">
        <f ca="1">IFERROR(INDEX(current_projections!$A:$AEK,MATCH(Calculations_forecast!$B22,current_projections!$A:$A,0),MATCH(Calculations_forecast!FJ$9,current_projections!$2:$2,0)),"n/a")</f>
        <v>10350.5</v>
      </c>
      <c r="FK22" s="61">
        <f ca="1">IFERROR(INDEX(current_projections!$A:$AEK,MATCH(Calculations_forecast!$B22,current_projections!$A:$A,0),MATCH(Calculations_forecast!FK$9,current_projections!$2:$2,0)),"n/a")</f>
        <v>10485.4</v>
      </c>
      <c r="FL22" s="61">
        <f ca="1">IFERROR(INDEX(current_projections!$A:$AEK,MATCH(Calculations_forecast!$B22,current_projections!$A:$A,0),MATCH(Calculations_forecast!FL$9,current_projections!$2:$2,0)),"n/a")</f>
        <v>10612.1</v>
      </c>
      <c r="FM22" s="61">
        <f ca="1">IFERROR(INDEX(current_projections!$A:$AEK,MATCH(Calculations_forecast!$B22,current_projections!$A:$A,0),MATCH(Calculations_forecast!FM$9,current_projections!$2:$2,0)),"n/a")</f>
        <v>10705.4</v>
      </c>
      <c r="FN22" s="61">
        <f ca="1">IFERROR(INDEX(current_projections!$A:$AEK,MATCH(Calculations_forecast!$B22,current_projections!$A:$A,0),MATCH(Calculations_forecast!FN$9,current_projections!$2:$2,0)),"n/a")</f>
        <v>10761.6</v>
      </c>
      <c r="FO22" s="61">
        <f ca="1">IFERROR(INDEX(current_projections!$A:$AEK,MATCH(Calculations_forecast!$B22,current_projections!$A:$A,0),MATCH(Calculations_forecast!FO$9,current_projections!$2:$2,0)),"n/a")</f>
        <v>10922.4</v>
      </c>
      <c r="FP22" s="61">
        <f ca="1">IFERROR(INDEX(current_projections!$A:$AEK,MATCH(Calculations_forecast!$B22,current_projections!$A:$A,0),MATCH(Calculations_forecast!FP$9,current_projections!$2:$2,0)),"n/a")</f>
        <v>10964.9</v>
      </c>
      <c r="FQ22" s="61">
        <f ca="1">IFERROR(INDEX(current_projections!$A:$AEK,MATCH(Calculations_forecast!$B22,current_projections!$A:$A,0),MATCH(Calculations_forecast!FQ$9,current_projections!$2:$2,0)),"n/a")</f>
        <v>11014.2</v>
      </c>
      <c r="FR22" s="61">
        <f ca="1">IFERROR(INDEX(current_projections!$A:$AEK,MATCH(Calculations_forecast!$B22,current_projections!$A:$A,0),MATCH(Calculations_forecast!FR$9,current_projections!$2:$2,0)),"n/a")</f>
        <v>11125.7</v>
      </c>
      <c r="FS22" s="61">
        <f ca="1">IFERROR(INDEX(current_projections!$A:$AEK,MATCH(Calculations_forecast!$B22,current_projections!$A:$A,0),MATCH(Calculations_forecast!FS$9,current_projections!$2:$2,0)),"n/a")</f>
        <v>11223.2</v>
      </c>
      <c r="FT22" s="61">
        <f ca="1">IFERROR(INDEX(current_projections!$A:$AEK,MATCH(Calculations_forecast!$B22,current_projections!$A:$A,0),MATCH(Calculations_forecast!FT$9,current_projections!$2:$2,0)),"n/a")</f>
        <v>11239.6</v>
      </c>
      <c r="FU22" s="61">
        <f ca="1">IFERROR(INDEX(current_projections!$A:$AEK,MATCH(Calculations_forecast!$B22,current_projections!$A:$A,0),MATCH(Calculations_forecast!FU$9,current_projections!$2:$2,0)),"n/a")</f>
        <v>11330.9</v>
      </c>
      <c r="FV22" s="61">
        <f ca="1">IFERROR(INDEX(current_projections!$A:$AEK,MATCH(Calculations_forecast!$B22,current_projections!$A:$A,0),MATCH(Calculations_forecast!FV$9,current_projections!$2:$2,0)),"n/a")</f>
        <v>11475.1</v>
      </c>
      <c r="FW22" s="61">
        <f ca="1">IFERROR(INDEX(current_projections!$A:$AEK,MATCH(Calculations_forecast!$B22,current_projections!$A:$A,0),MATCH(Calculations_forecast!FW$9,current_projections!$2:$2,0)),"n/a")</f>
        <v>11573.9</v>
      </c>
      <c r="FX22" s="61">
        <f ca="1">IFERROR(INDEX(current_projections!$A:$AEK,MATCH(Calculations_forecast!$B22,current_projections!$A:$A,0),MATCH(Calculations_forecast!FX$9,current_projections!$2:$2,0)),"n/a")</f>
        <v>11756</v>
      </c>
      <c r="FY22" s="61">
        <f ca="1">IFERROR(INDEX(current_projections!$A:$AEK,MATCH(Calculations_forecast!$B22,current_projections!$A:$A,0),MATCH(Calculations_forecast!FY$9,current_projections!$2:$2,0)),"n/a")</f>
        <v>11920.7</v>
      </c>
      <c r="FZ22" s="61">
        <f ca="1">IFERROR(INDEX(current_projections!$A:$AEK,MATCH(Calculations_forecast!$B22,current_projections!$A:$A,0),MATCH(Calculations_forecast!FZ$9,current_projections!$2:$2,0)),"n/a")</f>
        <v>12045.5</v>
      </c>
      <c r="GA22" s="61">
        <f ca="1">IFERROR(INDEX(current_projections!$A:$AEK,MATCH(Calculations_forecast!$B22,current_projections!$A:$A,0),MATCH(Calculations_forecast!GA$9,current_projections!$2:$2,0)),"n/a")</f>
        <v>12095.6</v>
      </c>
      <c r="GB22" s="61">
        <f ca="1">IFERROR(INDEX(current_projections!$A:$AEK,MATCH(Calculations_forecast!$B22,current_projections!$A:$A,0),MATCH(Calculations_forecast!GB$9,current_projections!$2:$2,0)),"n/a")</f>
        <v>12256.7</v>
      </c>
      <c r="GC22" s="61">
        <f ca="1">IFERROR(INDEX(current_projections!$A:$AEK,MATCH(Calculations_forecast!$B22,current_projections!$A:$A,0),MATCH(Calculations_forecast!GC$9,current_projections!$2:$2,0)),"n/a")</f>
        <v>12380.7</v>
      </c>
      <c r="GD22" s="61">
        <f ca="1">IFERROR(INDEX(current_projections!$A:$AEK,MATCH(Calculations_forecast!$B22,current_projections!$A:$A,0),MATCH(Calculations_forecast!GD$9,current_projections!$2:$2,0)),"n/a")</f>
        <v>12445.1</v>
      </c>
      <c r="GE22" s="61">
        <f ca="1">IFERROR(INDEX(current_projections!$A:$AEK,MATCH(Calculations_forecast!$B22,current_projections!$A:$A,0),MATCH(Calculations_forecast!GE$9,current_projections!$2:$2,0)),"n/a")</f>
        <v>12526.5</v>
      </c>
      <c r="GF22" s="61">
        <f ca="1">IFERROR(INDEX(current_projections!$A:$AEK,MATCH(Calculations_forecast!$B22,current_projections!$A:$A,0),MATCH(Calculations_forecast!GF$9,current_projections!$2:$2,0)),"n/a")</f>
        <v>12706.5</v>
      </c>
      <c r="GG22" s="61">
        <f ca="1">IFERROR(INDEX(current_projections!$A:$AEK,MATCH(Calculations_forecast!$B22,current_projections!$A:$A,0),MATCH(Calculations_forecast!GG$9,current_projections!$2:$2,0)),"n/a")</f>
        <v>12845.2</v>
      </c>
      <c r="GH22" s="61">
        <f ca="1">IFERROR(INDEX(current_projections!$A:$AEK,MATCH(Calculations_forecast!$B22,current_projections!$A:$A,0),MATCH(Calculations_forecast!GH$9,current_projections!$2:$2,0)),"n/a")</f>
        <v>12989.4</v>
      </c>
      <c r="GI22" s="61">
        <f ca="1">IFERROR(INDEX(current_projections!$A:$AEK,MATCH(Calculations_forecast!$B22,current_projections!$A:$A,0),MATCH(Calculations_forecast!GI$9,current_projections!$2:$2,0)),"n/a")</f>
        <v>13114.1</v>
      </c>
      <c r="GJ22" s="61">
        <f ca="1">IFERROR(INDEX(current_projections!$A:$AEK,MATCH(Calculations_forecast!$B22,current_projections!$A:$A,0),MATCH(Calculations_forecast!GJ$9,current_projections!$2:$2,0)),"n/a")</f>
        <v>13233.2</v>
      </c>
      <c r="GK22" s="61">
        <f ca="1">IFERROR(INDEX(current_projections!$A:$AEK,MATCH(Calculations_forecast!$B22,current_projections!$A:$A,0),MATCH(Calculations_forecast!GK$9,current_projections!$2:$2,0)),"n/a")</f>
        <v>13359.1</v>
      </c>
      <c r="GL22" s="61">
        <f ca="1">IFERROR(INDEX(current_projections!$A:$AEK,MATCH(Calculations_forecast!$B22,current_projections!$A:$A,0),MATCH(Calculations_forecast!GL$9,current_projections!$2:$2,0)),"n/a")</f>
        <v>13579.2</v>
      </c>
      <c r="GM22" s="61">
        <f ca="1">IFERROR(INDEX(current_projections!$A:$AEK,MATCH(Calculations_forecast!$B22,current_projections!$A:$A,0),MATCH(Calculations_forecast!GM$9,current_projections!$2:$2,0)),"n/a")</f>
        <v>13679.6</v>
      </c>
      <c r="GN22" s="61">
        <f ca="1">IFERROR(INDEX(current_projections!$A:$AEK,MATCH(Calculations_forecast!$B22,current_projections!$A:$A,0),MATCH(Calculations_forecast!GN$9,current_projections!$2:$2,0)),"n/a")</f>
        <v>13875.6</v>
      </c>
      <c r="GO22" s="61">
        <f ca="1">IFERROR(INDEX(current_projections!$A:$AEK,MATCH(Calculations_forecast!$B22,current_projections!$A:$A,0),MATCH(Calculations_forecast!GO$9,current_projections!$2:$2,0)),"n/a")</f>
        <v>14067.3</v>
      </c>
      <c r="GP22" s="61">
        <f ca="1">IFERROR(INDEX(current_projections!$A:$AEK,MATCH(Calculations_forecast!$B22,current_projections!$A:$A,0),MATCH(Calculations_forecast!GP$9,current_projections!$2:$2,0)),"n/a")</f>
        <v>14239.343078999998</v>
      </c>
      <c r="GQ22" s="61">
        <f ca="1">IFERROR(INDEX(current_projections!$A:$AEK,MATCH(Calculations_forecast!$B22,current_projections!$A:$A,0),MATCH(Calculations_forecast!GQ$9,current_projections!$2:$2,0)),"n/a")</f>
        <v>14414.344605440907</v>
      </c>
      <c r="GR22" s="61">
        <f ca="1">IFERROR(INDEX(current_projections!$A:$AEK,MATCH(Calculations_forecast!$B22,current_projections!$A:$A,0),MATCH(Calculations_forecast!GR$9,current_projections!$2:$2,0)),"n/a")</f>
        <v>14595.244630239191</v>
      </c>
      <c r="GS22" s="61">
        <f ca="1">IFERROR(INDEX(current_projections!$A:$AEK,MATCH(Calculations_forecast!$B22,current_projections!$A:$A,0),MATCH(Calculations_forecast!GS$9,current_projections!$2:$2,0)),"n/a")</f>
        <v>14776.225663654157</v>
      </c>
      <c r="GT22" s="61">
        <f ca="1">IFERROR(INDEX(current_projections!$A:$AEK,MATCH(Calculations_forecast!$B22,current_projections!$A:$A,0),MATCH(Calculations_forecast!GT$9,current_projections!$2:$2,0)),"n/a")</f>
        <v>14958.93369398524</v>
      </c>
      <c r="GU22" s="61">
        <f ca="1">IFERROR(INDEX(current_projections!$A:$AEK,MATCH(Calculations_forecast!$B22,current_projections!$A:$A,0),MATCH(Calculations_forecast!GU$9,current_projections!$2:$2,0)),"n/a")</f>
        <v>15147.117079855574</v>
      </c>
      <c r="GV22" s="61">
        <f ca="1">IFERROR(INDEX(current_projections!$A:$AEK,MATCH(Calculations_forecast!$B22,current_projections!$A:$A,0),MATCH(Calculations_forecast!GV$9,current_projections!$2:$2,0)),"n/a")</f>
        <v>15313.243086428891</v>
      </c>
      <c r="GW22" s="61">
        <f ca="1">IFERROR(INDEX(current_projections!$A:$AEK,MATCH(Calculations_forecast!$B22,current_projections!$A:$A,0),MATCH(Calculations_forecast!GW$9,current_projections!$2:$2,0)),"n/a")</f>
        <v>15467.217745662932</v>
      </c>
      <c r="GX22" s="61">
        <f ca="1">IFERROR(INDEX(current_projections!$A:$AEK,MATCH(Calculations_forecast!$B22,current_projections!$A:$A,0),MATCH(Calculations_forecast!GX$9,current_projections!$2:$2,0)),"n/a")</f>
        <v>15625.602055378522</v>
      </c>
      <c r="GY22" s="61">
        <f ca="1">IFERROR(INDEX(current_projections!$A:$AEK,MATCH(Calculations_forecast!$B22,current_projections!$A:$A,0),MATCH(Calculations_forecast!GY$9,current_projections!$2:$2,0)),"n/a")</f>
        <v>15780.842411798709</v>
      </c>
      <c r="GZ22" s="61">
        <f ca="1">IFERROR(INDEX(current_projections!$A:$AEK,MATCH(Calculations_forecast!$B22,current_projections!$A:$A,0),MATCH(Calculations_forecast!GZ$9,current_projections!$2:$2,0)),"n/a")</f>
        <v>15932.02288210374</v>
      </c>
      <c r="HA22" s="61">
        <f ca="1">IFERROR(INDEX(current_projections!$A:$AEK,MATCH(Calculations_forecast!$B22,current_projections!$A:$A,0),MATCH(Calculations_forecast!HA$9,current_projections!$2:$2,0)),"n/a")</f>
        <v>16088.236366462768</v>
      </c>
      <c r="HB22" s="61">
        <f ca="1">IFERROR(INDEX(current_projections!$A:$AEK,MATCH(Calculations_forecast!$B22,current_projections!$A:$A,0),MATCH(Calculations_forecast!HB$9,current_projections!$2:$2,0)),"n/a")</f>
        <v>16244.493362172037</v>
      </c>
      <c r="HC22" s="61">
        <f ca="1">IFERROR(INDEX(current_projections!$A:$AEK,MATCH(Calculations_forecast!$B22,current_projections!$A:$A,0),MATCH(Calculations_forecast!HC$9,current_projections!$2:$2,0)),"n/a")</f>
        <v>16400.196831048455</v>
      </c>
      <c r="HD22" s="61">
        <f ca="1">IFERROR(INDEX(current_projections!$A:$AEK,MATCH(Calculations_forecast!$B22,current_projections!$A:$A,0),MATCH(Calculations_forecast!HD$9,current_projections!$2:$2,0)),"n/a")</f>
        <v>16561.451766389739</v>
      </c>
      <c r="HE22" s="61">
        <f ca="1">IFERROR(INDEX(current_projections!$A:$AEK,MATCH(Calculations_forecast!$B22,current_projections!$A:$A,0),MATCH(Calculations_forecast!HE$9,current_projections!$2:$2,0)),"n/a")</f>
        <v>16728.184182047866</v>
      </c>
      <c r="HF22" s="61">
        <f ca="1">IFERROR(INDEX(current_projections!$A:$AEK,MATCH(Calculations_forecast!$B22,current_projections!$A:$A,0),MATCH(Calculations_forecast!HF$9,current_projections!$2:$2,0)),"n/a")</f>
        <v>16891.493080125107</v>
      </c>
      <c r="HG22" s="61">
        <f ca="1">IFERROR(INDEX(current_projections!$A:$AEK,MATCH(Calculations_forecast!$B22,current_projections!$A:$A,0),MATCH(Calculations_forecast!HG$9,current_projections!$2:$2,0)),"n/a")</f>
        <v>17051.666663257394</v>
      </c>
      <c r="HH22" s="61">
        <f ca="1">IFERROR(INDEX(current_projections!$A:$AEK,MATCH(Calculations_forecast!$B22,current_projections!$A:$A,0),MATCH(Calculations_forecast!HH$9,current_projections!$2:$2,0)),"n/a")</f>
        <v>17215.575809057955</v>
      </c>
      <c r="HI22" s="61">
        <f ca="1">IFERROR(INDEX(current_projections!$A:$AEK,MATCH(Calculations_forecast!$B22,current_projections!$A:$A,0),MATCH(Calculations_forecast!HI$9,current_projections!$2:$2,0)),"n/a")</f>
        <v>17386.311282144288</v>
      </c>
      <c r="HJ22" s="61">
        <f ca="1">IFERROR(INDEX(current_projections!$A:$AEK,MATCH(Calculations_forecast!$B22,current_projections!$A:$A,0),MATCH(Calculations_forecast!HJ$9,current_projections!$2:$2,0)),"n/a")</f>
        <v>17562.695410101642</v>
      </c>
      <c r="HK22" s="61">
        <f ca="1">IFERROR(INDEX(current_projections!$A:$AEK,MATCH(Calculations_forecast!$B22,current_projections!$A:$A,0),MATCH(Calculations_forecast!HK$9,current_projections!$2:$2,0)),"n/a")</f>
        <v>17743.810706518314</v>
      </c>
      <c r="HL22" s="61">
        <f ca="1">IFERROR(INDEX(current_projections!$A:$AEK,MATCH(Calculations_forecast!$B22,current_projections!$A:$A,0),MATCH(Calculations_forecast!HL$9,current_projections!$2:$2,0)),"n/a")</f>
        <v>17929.36660698173</v>
      </c>
      <c r="HM22" s="61">
        <f ca="1">IFERROR(INDEX(current_projections!$A:$AEK,MATCH(Calculations_forecast!$B22,current_projections!$A:$A,0),MATCH(Calculations_forecast!HM$9,current_projections!$2:$2,0)),"n/a")</f>
        <v>18118.431777852355</v>
      </c>
      <c r="HN22" s="61">
        <f ca="1">IFERROR(INDEX(current_projections!$A:$AEK,MATCH(Calculations_forecast!$B22,current_projections!$A:$A,0),MATCH(Calculations_forecast!HN$9,current_projections!$2:$2,0)),"n/a")</f>
        <v>18310.124786062031</v>
      </c>
      <c r="HO22" s="61">
        <f ca="1">IFERROR(INDEX(current_projections!$A:$AEK,MATCH(Calculations_forecast!$B22,current_projections!$A:$A,0),MATCH(Calculations_forecast!HO$9,current_projections!$2:$2,0)),"n/a")</f>
        <v>18503.113501307125</v>
      </c>
      <c r="HP22" s="61">
        <f ca="1">IFERROR(INDEX(current_projections!$A:$AEK,MATCH(Calculations_forecast!$B22,current_projections!$A:$A,0),MATCH(Calculations_forecast!HP$9,current_projections!$2:$2,0)),"n/a")</f>
        <v>18694.620726045654</v>
      </c>
      <c r="HQ22" s="61">
        <f ca="1">IFERROR(INDEX(current_projections!$A:$AEK,MATCH(Calculations_forecast!$B22,current_projections!$A:$A,0),MATCH(Calculations_forecast!HQ$9,current_projections!$2:$2,0)),"n/a")</f>
        <v>18878.669267093577</v>
      </c>
      <c r="HR22" s="61">
        <f ca="1">IFERROR(INDEX(current_projections!$A:$AEK,MATCH(Calculations_forecast!$B22,current_projections!$A:$A,0),MATCH(Calculations_forecast!HR$9,current_projections!$2:$2,0)),"n/a")</f>
        <v>19057.355871706619</v>
      </c>
      <c r="HS22" s="61">
        <f ca="1">IFERROR(INDEX(current_projections!$A:$AEK,MATCH(Calculations_forecast!$B22,current_projections!$A:$A,0),MATCH(Calculations_forecast!HS$9,current_projections!$2:$2,0)),"n/a")</f>
        <v>19242.402797220893</v>
      </c>
      <c r="HT22" s="61">
        <f ca="1">IFERROR(INDEX(current_projections!$A:$AEK,MATCH(Calculations_forecast!$B22,current_projections!$A:$A,0),MATCH(Calculations_forecast!HT$9,current_projections!$2:$2,0)),"n/a")</f>
        <v>19424.772669731556</v>
      </c>
      <c r="HU22" s="61">
        <f ca="1">IFERROR(INDEX(current_projections!$A:$AEK,MATCH(Calculations_forecast!$B22,current_projections!$A:$A,0),MATCH(Calculations_forecast!HU$9,current_projections!$2:$2,0)),"n/a")</f>
        <v>19611.978916336091</v>
      </c>
      <c r="HV22" s="61">
        <f ca="1">IFERROR(INDEX(current_projections!$A:$AEK,MATCH(Calculations_forecast!$B22,current_projections!$A:$A,0),MATCH(Calculations_forecast!HV$9,current_projections!$2:$2,0)),"n/a")</f>
        <v>19803.29377066495</v>
      </c>
      <c r="HW22" s="61">
        <f ca="1">IFERROR(INDEX(current_projections!$A:$AEK,MATCH(Calculations_forecast!$B22,current_projections!$A:$A,0),MATCH(Calculations_forecast!HW$9,current_projections!$2:$2,0)),"n/a")</f>
        <v>20005.089334188026</v>
      </c>
      <c r="HX22" s="61">
        <f ca="1">IFERROR(INDEX(current_projections!$A:$AEK,MATCH(Calculations_forecast!$B22,current_projections!$A:$A,0),MATCH(Calculations_forecast!HX$9,current_projections!$2:$2,0)),"n/a")</f>
        <v>20214.59263224031</v>
      </c>
      <c r="HY22" s="61">
        <f ca="1">IFERROR(INDEX(current_projections!$A:$AEK,MATCH(Calculations_forecast!$B22,current_projections!$A:$A,0),MATCH(Calculations_forecast!HY$9,current_projections!$2:$2,0)),"n/a")</f>
        <v>20425.683515802477</v>
      </c>
      <c r="HZ22" s="61">
        <f ca="1">IFERROR(INDEX(current_projections!$A:$AEK,MATCH(Calculations_forecast!$B22,current_projections!$A:$A,0),MATCH(Calculations_forecast!HZ$9,current_projections!$2:$2,0)),"n/a")</f>
        <v>20636.834019147082</v>
      </c>
      <c r="IA22" s="61">
        <f ca="1">IFERROR(INDEX(current_projections!$A:$AEK,MATCH(Calculations_forecast!$B22,current_projections!$A:$A,0),MATCH(Calculations_forecast!IA$9,current_projections!$2:$2,0)),"n/a")</f>
        <v>20841.293452191781</v>
      </c>
      <c r="IB22" s="61">
        <f ca="1">IFERROR(INDEX(current_projections!$A:$AEK,MATCH(Calculations_forecast!$B22,current_projections!$A:$A,0),MATCH(Calculations_forecast!IB$9,current_projections!$2:$2,0)),"n/a")</f>
        <v>21052.519961329745</v>
      </c>
      <c r="IC22" s="61">
        <f ca="1">IFERROR(INDEX(current_projections!$A:$AEK,MATCH(Calculations_forecast!$B22,current_projections!$A:$A,0),MATCH(Calculations_forecast!IC$9,current_projections!$2:$2,0)),"n/a")</f>
        <v>21264.939887739562</v>
      </c>
      <c r="ID22" s="61">
        <f ca="1">IFERROR(INDEX(current_projections!$A:$AEK,MATCH(Calculations_forecast!$B22,current_projections!$A:$A,0),MATCH(Calculations_forecast!ID$9,current_projections!$2:$2,0)),"n/a")</f>
        <v>21478.705695961064</v>
      </c>
      <c r="IW22"/>
      <c r="IX22"/>
      <c r="IY22"/>
    </row>
    <row r="23" spans="1:259">
      <c r="A23" s="7" t="s">
        <v>180</v>
      </c>
      <c r="B23" s="8" t="s">
        <v>11</v>
      </c>
      <c r="C23" s="61">
        <f ca="1">IFERROR(INDEX(current_projections!$A:$AEK,MATCH(Calculations_forecast!$B23,current_projections!$A:$A,0),MATCH(Calculations_forecast!C$9,current_projections!$2:$2,0)),"n/a")</f>
        <v>0.20609000000000002</v>
      </c>
      <c r="D23" s="61">
        <f ca="1">IFERROR(INDEX(current_projections!$A:$AEK,MATCH(Calculations_forecast!$B23,current_projections!$A:$A,0),MATCH(Calculations_forecast!D$9,current_projections!$2:$2,0)),"n/a")</f>
        <v>0.20837</v>
      </c>
      <c r="E23" s="61">
        <f ca="1">IFERROR(INDEX(current_projections!$A:$AEK,MATCH(Calculations_forecast!$B23,current_projections!$A:$A,0),MATCH(Calculations_forecast!E$9,current_projections!$2:$2,0)),"n/a")</f>
        <v>0.2104</v>
      </c>
      <c r="F23" s="61">
        <f ca="1">IFERROR(INDEX(current_projections!$A:$AEK,MATCH(Calculations_forecast!$B23,current_projections!$A:$A,0),MATCH(Calculations_forecast!F$9,current_projections!$2:$2,0)),"n/a")</f>
        <v>0.21312999999999999</v>
      </c>
      <c r="G23" s="61">
        <f ca="1">IFERROR(INDEX(current_projections!$A:$AEK,MATCH(Calculations_forecast!$B23,current_projections!$A:$A,0),MATCH(Calculations_forecast!G$9,current_projections!$2:$2,0)),"n/a")</f>
        <v>0.21514</v>
      </c>
      <c r="H23" s="61">
        <f ca="1">IFERROR(INDEX(current_projections!$A:$AEK,MATCH(Calculations_forecast!$B23,current_projections!$A:$A,0),MATCH(Calculations_forecast!H$9,current_projections!$2:$2,0)),"n/a")</f>
        <v>0.21759000000000001</v>
      </c>
      <c r="I23" s="61">
        <f ca="1">IFERROR(INDEX(current_projections!$A:$AEK,MATCH(Calculations_forecast!$B23,current_projections!$A:$A,0),MATCH(Calculations_forecast!I$9,current_projections!$2:$2,0)),"n/a")</f>
        <v>0.21972000000000003</v>
      </c>
      <c r="J23" s="61">
        <f ca="1">IFERROR(INDEX(current_projections!$A:$AEK,MATCH(Calculations_forecast!$B23,current_projections!$A:$A,0),MATCH(Calculations_forecast!J$9,current_projections!$2:$2,0)),"n/a")</f>
        <v>0.22108</v>
      </c>
      <c r="K23" s="61">
        <f ca="1">IFERROR(INDEX(current_projections!$A:$AEK,MATCH(Calculations_forecast!$B23,current_projections!$A:$A,0),MATCH(Calculations_forecast!K$9,current_projections!$2:$2,0)),"n/a")</f>
        <v>0.22339999999999999</v>
      </c>
      <c r="L23" s="61">
        <f ca="1">IFERROR(INDEX(current_projections!$A:$AEK,MATCH(Calculations_forecast!$B23,current_projections!$A:$A,0),MATCH(Calculations_forecast!L$9,current_projections!$2:$2,0)),"n/a")</f>
        <v>0.22469</v>
      </c>
      <c r="M23" s="61">
        <f ca="1">IFERROR(INDEX(current_projections!$A:$AEK,MATCH(Calculations_forecast!$B23,current_projections!$A:$A,0),MATCH(Calculations_forecast!M$9,current_projections!$2:$2,0)),"n/a")</f>
        <v>0.22666</v>
      </c>
      <c r="N23" s="61">
        <f ca="1">IFERROR(INDEX(current_projections!$A:$AEK,MATCH(Calculations_forecast!$B23,current_projections!$A:$A,0),MATCH(Calculations_forecast!N$9,current_projections!$2:$2,0)),"n/a")</f>
        <v>0.22852</v>
      </c>
      <c r="O23" s="61">
        <f ca="1">IFERROR(INDEX(current_projections!$A:$AEK,MATCH(Calculations_forecast!$B23,current_projections!$A:$A,0),MATCH(Calculations_forecast!O$9,current_projections!$2:$2,0)),"n/a")</f>
        <v>0.23129000000000002</v>
      </c>
      <c r="P23" s="61">
        <f ca="1">IFERROR(INDEX(current_projections!$A:$AEK,MATCH(Calculations_forecast!$B23,current_projections!$A:$A,0),MATCH(Calculations_forecast!P$9,current_projections!$2:$2,0)),"n/a")</f>
        <v>0.23574999999999999</v>
      </c>
      <c r="Q23" s="61">
        <f ca="1">IFERROR(INDEX(current_projections!$A:$AEK,MATCH(Calculations_forecast!$B23,current_projections!$A:$A,0),MATCH(Calculations_forecast!Q$9,current_projections!$2:$2,0)),"n/a")</f>
        <v>0.24004999999999999</v>
      </c>
      <c r="R23" s="61">
        <f ca="1">IFERROR(INDEX(current_projections!$A:$AEK,MATCH(Calculations_forecast!$B23,current_projections!$A:$A,0),MATCH(Calculations_forecast!R$9,current_projections!$2:$2,0)),"n/a")</f>
        <v>0.24498</v>
      </c>
      <c r="S23" s="61">
        <f ca="1">IFERROR(INDEX(current_projections!$A:$AEK,MATCH(Calculations_forecast!$B23,current_projections!$A:$A,0),MATCH(Calculations_forecast!S$9,current_projections!$2:$2,0)),"n/a")</f>
        <v>0.25226999999999999</v>
      </c>
      <c r="T23" s="61">
        <f ca="1">IFERROR(INDEX(current_projections!$A:$AEK,MATCH(Calculations_forecast!$B23,current_projections!$A:$A,0),MATCH(Calculations_forecast!T$9,current_projections!$2:$2,0)),"n/a")</f>
        <v>0.25941999999999998</v>
      </c>
      <c r="U23" s="61">
        <f ca="1">IFERROR(INDEX(current_projections!$A:$AEK,MATCH(Calculations_forecast!$B23,current_projections!$A:$A,0),MATCH(Calculations_forecast!U$9,current_projections!$2:$2,0)),"n/a")</f>
        <v>0.26640000000000003</v>
      </c>
      <c r="V23" s="61">
        <f ca="1">IFERROR(INDEX(current_projections!$A:$AEK,MATCH(Calculations_forecast!$B23,current_projections!$A:$A,0),MATCH(Calculations_forecast!V$9,current_projections!$2:$2,0)),"n/a")</f>
        <v>0.27315</v>
      </c>
      <c r="W23" s="61">
        <f ca="1">IFERROR(INDEX(current_projections!$A:$AEK,MATCH(Calculations_forecast!$B23,current_projections!$A:$A,0),MATCH(Calculations_forecast!W$9,current_projections!$2:$2,0)),"n/a")</f>
        <v>0.27825</v>
      </c>
      <c r="X23" s="61">
        <f ca="1">IFERROR(INDEX(current_projections!$A:$AEK,MATCH(Calculations_forecast!$B23,current_projections!$A:$A,0),MATCH(Calculations_forecast!X$9,current_projections!$2:$2,0)),"n/a")</f>
        <v>0.28164</v>
      </c>
      <c r="Y23" s="61">
        <f ca="1">IFERROR(INDEX(current_projections!$A:$AEK,MATCH(Calculations_forecast!$B23,current_projections!$A:$A,0),MATCH(Calculations_forecast!Y$9,current_projections!$2:$2,0)),"n/a")</f>
        <v>0.28689999999999999</v>
      </c>
      <c r="Z23" s="61">
        <f ca="1">IFERROR(INDEX(current_projections!$A:$AEK,MATCH(Calculations_forecast!$B23,current_projections!$A:$A,0),MATCH(Calculations_forecast!Z$9,current_projections!$2:$2,0)),"n/a")</f>
        <v>0.29171999999999998</v>
      </c>
      <c r="AA23" s="61">
        <f ca="1">IFERROR(INDEX(current_projections!$A:$AEK,MATCH(Calculations_forecast!$B23,current_projections!$A:$A,0),MATCH(Calculations_forecast!AA$9,current_projections!$2:$2,0)),"n/a")</f>
        <v>0.29494999999999999</v>
      </c>
      <c r="AB23" s="61">
        <f ca="1">IFERROR(INDEX(current_projections!$A:$AEK,MATCH(Calculations_forecast!$B23,current_projections!$A:$A,0),MATCH(Calculations_forecast!AB$9,current_projections!$2:$2,0)),"n/a")</f>
        <v>0.29742999999999997</v>
      </c>
      <c r="AC23" s="61">
        <f ca="1">IFERROR(INDEX(current_projections!$A:$AEK,MATCH(Calculations_forecast!$B23,current_projections!$A:$A,0),MATCH(Calculations_forecast!AC$9,current_projections!$2:$2,0)),"n/a")</f>
        <v>0.30196000000000001</v>
      </c>
      <c r="AD23" s="61">
        <f ca="1">IFERROR(INDEX(current_projections!$A:$AEK,MATCH(Calculations_forecast!$B23,current_projections!$A:$A,0),MATCH(Calculations_forecast!AD$9,current_projections!$2:$2,0)),"n/a")</f>
        <v>0.30673</v>
      </c>
      <c r="AE23" s="61">
        <f ca="1">IFERROR(INDEX(current_projections!$A:$AEK,MATCH(Calculations_forecast!$B23,current_projections!$A:$A,0),MATCH(Calculations_forecast!AE$9,current_projections!$2:$2,0)),"n/a")</f>
        <v>0.31225999999999998</v>
      </c>
      <c r="AF23" s="61">
        <f ca="1">IFERROR(INDEX(current_projections!$A:$AEK,MATCH(Calculations_forecast!$B23,current_projections!$A:$A,0),MATCH(Calculations_forecast!AF$9,current_projections!$2:$2,0)),"n/a")</f>
        <v>0.31759999999999999</v>
      </c>
      <c r="AG23" s="61">
        <f ca="1">IFERROR(INDEX(current_projections!$A:$AEK,MATCH(Calculations_forecast!$B23,current_projections!$A:$A,0),MATCH(Calculations_forecast!AG$9,current_projections!$2:$2,0)),"n/a")</f>
        <v>0.32237000000000005</v>
      </c>
      <c r="AH23" s="61">
        <f ca="1">IFERROR(INDEX(current_projections!$A:$AEK,MATCH(Calculations_forecast!$B23,current_projections!$A:$A,0),MATCH(Calculations_forecast!AH$9,current_projections!$2:$2,0)),"n/a")</f>
        <v>0.32695000000000002</v>
      </c>
      <c r="AI23" s="61">
        <f ca="1">IFERROR(INDEX(current_projections!$A:$AEK,MATCH(Calculations_forecast!$B23,current_projections!$A:$A,0),MATCH(Calculations_forecast!AI$9,current_projections!$2:$2,0)),"n/a")</f>
        <v>0.33229999999999998</v>
      </c>
      <c r="AJ23" s="61">
        <f ca="1">IFERROR(INDEX(current_projections!$A:$AEK,MATCH(Calculations_forecast!$B23,current_projections!$A:$A,0),MATCH(Calculations_forecast!AJ$9,current_projections!$2:$2,0)),"n/a")</f>
        <v>0.33911999999999998</v>
      </c>
      <c r="AK23" s="61">
        <f ca="1">IFERROR(INDEX(current_projections!$A:$AEK,MATCH(Calculations_forecast!$B23,current_projections!$A:$A,0),MATCH(Calculations_forecast!AK$9,current_projections!$2:$2,0)),"n/a")</f>
        <v>0.34508000000000005</v>
      </c>
      <c r="AL23" s="61">
        <f ca="1">IFERROR(INDEX(current_projections!$A:$AEK,MATCH(Calculations_forecast!$B23,current_projections!$A:$A,0),MATCH(Calculations_forecast!AL$9,current_projections!$2:$2,0)),"n/a")</f>
        <v>0.35161000000000003</v>
      </c>
      <c r="AM23" s="61">
        <f ca="1">IFERROR(INDEX(current_projections!$A:$AEK,MATCH(Calculations_forecast!$B23,current_projections!$A:$A,0),MATCH(Calculations_forecast!AM$9,current_projections!$2:$2,0)),"n/a")</f>
        <v>0.35825000000000001</v>
      </c>
      <c r="AN23" s="61">
        <f ca="1">IFERROR(INDEX(current_projections!$A:$AEK,MATCH(Calculations_forecast!$B23,current_projections!$A:$A,0),MATCH(Calculations_forecast!AN$9,current_projections!$2:$2,0)),"n/a")</f>
        <v>0.36804999999999999</v>
      </c>
      <c r="AO23" s="61">
        <f ca="1">IFERROR(INDEX(current_projections!$A:$AEK,MATCH(Calculations_forecast!$B23,current_projections!$A:$A,0),MATCH(Calculations_forecast!AO$9,current_projections!$2:$2,0)),"n/a")</f>
        <v>0.37719000000000003</v>
      </c>
      <c r="AP23" s="61">
        <f ca="1">IFERROR(INDEX(current_projections!$A:$AEK,MATCH(Calculations_forecast!$B23,current_projections!$A:$A,0),MATCH(Calculations_forecast!AP$9,current_projections!$2:$2,0)),"n/a")</f>
        <v>0.38633000000000001</v>
      </c>
      <c r="AQ23" s="61">
        <f ca="1">IFERROR(INDEX(current_projections!$A:$AEK,MATCH(Calculations_forecast!$B23,current_projections!$A:$A,0),MATCH(Calculations_forecast!AQ$9,current_projections!$2:$2,0)),"n/a")</f>
        <v>0.39793000000000001</v>
      </c>
      <c r="AR23" s="61">
        <f ca="1">IFERROR(INDEX(current_projections!$A:$AEK,MATCH(Calculations_forecast!$B23,current_projections!$A:$A,0),MATCH(Calculations_forecast!AR$9,current_projections!$2:$2,0)),"n/a")</f>
        <v>0.40767999999999999</v>
      </c>
      <c r="AS23" s="61">
        <f ca="1">IFERROR(INDEX(current_projections!$A:$AEK,MATCH(Calculations_forecast!$B23,current_projections!$A:$A,0),MATCH(Calculations_forecast!AS$9,current_projections!$2:$2,0)),"n/a")</f>
        <v>0.41722999999999999</v>
      </c>
      <c r="AT23" s="61">
        <f ca="1">IFERROR(INDEX(current_projections!$A:$AEK,MATCH(Calculations_forecast!$B23,current_projections!$A:$A,0),MATCH(Calculations_forecast!AT$9,current_projections!$2:$2,0)),"n/a")</f>
        <v>0.42756</v>
      </c>
      <c r="AU23" s="61">
        <f ca="1">IFERROR(INDEX(current_projections!$A:$AEK,MATCH(Calculations_forecast!$B23,current_projections!$A:$A,0),MATCH(Calculations_forecast!AU$9,current_projections!$2:$2,0)),"n/a")</f>
        <v>0.43865999999999999</v>
      </c>
      <c r="AV23" s="61">
        <f ca="1">IFERROR(INDEX(current_projections!$A:$AEK,MATCH(Calculations_forecast!$B23,current_projections!$A:$A,0),MATCH(Calculations_forecast!AV$9,current_projections!$2:$2,0)),"n/a")</f>
        <v>0.44601999999999997</v>
      </c>
      <c r="AW23" s="61">
        <f ca="1">IFERROR(INDEX(current_projections!$A:$AEK,MATCH(Calculations_forecast!$B23,current_projections!$A:$A,0),MATCH(Calculations_forecast!AW$9,current_projections!$2:$2,0)),"n/a")</f>
        <v>0.45335999999999999</v>
      </c>
      <c r="AX23" s="61">
        <f ca="1">IFERROR(INDEX(current_projections!$A:$AEK,MATCH(Calculations_forecast!$B23,current_projections!$A:$A,0),MATCH(Calculations_forecast!AX$9,current_projections!$2:$2,0)),"n/a")</f>
        <v>0.46029999999999999</v>
      </c>
      <c r="AY23" s="61">
        <f ca="1">IFERROR(INDEX(current_projections!$A:$AEK,MATCH(Calculations_forecast!$B23,current_projections!$A:$A,0),MATCH(Calculations_forecast!AY$9,current_projections!$2:$2,0)),"n/a")</f>
        <v>0.46612000000000003</v>
      </c>
      <c r="AZ23" s="61">
        <f ca="1">IFERROR(INDEX(current_projections!$A:$AEK,MATCH(Calculations_forecast!$B23,current_projections!$A:$A,0),MATCH(Calculations_forecast!AZ$9,current_projections!$2:$2,0)),"n/a")</f>
        <v>0.47058999999999995</v>
      </c>
      <c r="BA23" s="61">
        <f ca="1">IFERROR(INDEX(current_projections!$A:$AEK,MATCH(Calculations_forecast!$B23,current_projections!$A:$A,0),MATCH(Calculations_forecast!BA$9,current_projections!$2:$2,0)),"n/a")</f>
        <v>0.47799999999999998</v>
      </c>
      <c r="BB23" s="61">
        <f ca="1">IFERROR(INDEX(current_projections!$A:$AEK,MATCH(Calculations_forecast!$B23,current_projections!$A:$A,0),MATCH(Calculations_forecast!BB$9,current_projections!$2:$2,0)),"n/a")</f>
        <v>0.48326000000000002</v>
      </c>
      <c r="BC23" s="61">
        <f ca="1">IFERROR(INDEX(current_projections!$A:$AEK,MATCH(Calculations_forecast!$B23,current_projections!$A:$A,0),MATCH(Calculations_forecast!BC$9,current_projections!$2:$2,0)),"n/a")</f>
        <v>0.48723999999999995</v>
      </c>
      <c r="BD23" s="61">
        <f ca="1">IFERROR(INDEX(current_projections!$A:$AEK,MATCH(Calculations_forecast!$B23,current_projections!$A:$A,0),MATCH(Calculations_forecast!BD$9,current_projections!$2:$2,0)),"n/a")</f>
        <v>0.49168999999999996</v>
      </c>
      <c r="BE23" s="61">
        <f ca="1">IFERROR(INDEX(current_projections!$A:$AEK,MATCH(Calculations_forecast!$B23,current_projections!$A:$A,0),MATCH(Calculations_forecast!BE$9,current_projections!$2:$2,0)),"n/a")</f>
        <v>0.49814999999999998</v>
      </c>
      <c r="BF23" s="61">
        <f ca="1">IFERROR(INDEX(current_projections!$A:$AEK,MATCH(Calculations_forecast!$B23,current_projections!$A:$A,0),MATCH(Calculations_forecast!BF$9,current_projections!$2:$2,0)),"n/a")</f>
        <v>0.50146000000000002</v>
      </c>
      <c r="BG23" s="61">
        <f ca="1">IFERROR(INDEX(current_projections!$A:$AEK,MATCH(Calculations_forecast!$B23,current_projections!$A:$A,0),MATCH(Calculations_forecast!BG$9,current_projections!$2:$2,0)),"n/a")</f>
        <v>0.50690000000000002</v>
      </c>
      <c r="BH23" s="61">
        <f ca="1">IFERROR(INDEX(current_projections!$A:$AEK,MATCH(Calculations_forecast!$B23,current_projections!$A:$A,0),MATCH(Calculations_forecast!BH$9,current_projections!$2:$2,0)),"n/a")</f>
        <v>0.51183000000000001</v>
      </c>
      <c r="BI23" s="61">
        <f ca="1">IFERROR(INDEX(current_projections!$A:$AEK,MATCH(Calculations_forecast!$B23,current_projections!$A:$A,0),MATCH(Calculations_forecast!BI$9,current_projections!$2:$2,0)),"n/a")</f>
        <v>0.51578999999999997</v>
      </c>
      <c r="BJ23" s="61">
        <f ca="1">IFERROR(INDEX(current_projections!$A:$AEK,MATCH(Calculations_forecast!$B23,current_projections!$A:$A,0),MATCH(Calculations_forecast!BJ$9,current_projections!$2:$2,0)),"n/a")</f>
        <v>0.51896999999999993</v>
      </c>
      <c r="BK23" s="61">
        <f ca="1">IFERROR(INDEX(current_projections!$A:$AEK,MATCH(Calculations_forecast!$B23,current_projections!$A:$A,0),MATCH(Calculations_forecast!BK$9,current_projections!$2:$2,0)),"n/a")</f>
        <v>0.52507999999999999</v>
      </c>
      <c r="BL23" s="61">
        <f ca="1">IFERROR(INDEX(current_projections!$A:$AEK,MATCH(Calculations_forecast!$B23,current_projections!$A:$A,0),MATCH(Calculations_forecast!BL$9,current_projections!$2:$2,0)),"n/a")</f>
        <v>0.52933999999999992</v>
      </c>
      <c r="BM23" s="61">
        <f ca="1">IFERROR(INDEX(current_projections!$A:$AEK,MATCH(Calculations_forecast!$B23,current_projections!$A:$A,0),MATCH(Calculations_forecast!BM$9,current_projections!$2:$2,0)),"n/a")</f>
        <v>0.53349000000000002</v>
      </c>
      <c r="BN23" s="61">
        <f ca="1">IFERROR(INDEX(current_projections!$A:$AEK,MATCH(Calculations_forecast!$B23,current_projections!$A:$A,0),MATCH(Calculations_forecast!BN$9,current_projections!$2:$2,0)),"n/a")</f>
        <v>0.53722000000000003</v>
      </c>
      <c r="BO23" s="61">
        <f ca="1">IFERROR(INDEX(current_projections!$A:$AEK,MATCH(Calculations_forecast!$B23,current_projections!$A:$A,0),MATCH(Calculations_forecast!BO$9,current_projections!$2:$2,0)),"n/a")</f>
        <v>0.54104999999999992</v>
      </c>
      <c r="BP23" s="61">
        <f ca="1">IFERROR(INDEX(current_projections!$A:$AEK,MATCH(Calculations_forecast!$B23,current_projections!$A:$A,0),MATCH(Calculations_forecast!BP$9,current_projections!$2:$2,0)),"n/a")</f>
        <v>0.54049000000000003</v>
      </c>
      <c r="BQ23" s="61">
        <f ca="1">IFERROR(INDEX(current_projections!$A:$AEK,MATCH(Calculations_forecast!$B23,current_projections!$A:$A,0),MATCH(Calculations_forecast!BQ$9,current_projections!$2:$2,0)),"n/a")</f>
        <v>0.54334000000000005</v>
      </c>
      <c r="BR23" s="61">
        <f ca="1">IFERROR(INDEX(current_projections!$A:$AEK,MATCH(Calculations_forecast!$B23,current_projections!$A:$A,0),MATCH(Calculations_forecast!BR$9,current_projections!$2:$2,0)),"n/a")</f>
        <v>0.54661999999999999</v>
      </c>
      <c r="BS23" s="61">
        <f ca="1">IFERROR(INDEX(current_projections!$A:$AEK,MATCH(Calculations_forecast!$B23,current_projections!$A:$A,0),MATCH(Calculations_forecast!BS$9,current_projections!$2:$2,0)),"n/a")</f>
        <v>0.55174999999999996</v>
      </c>
      <c r="BT23" s="61">
        <f ca="1">IFERROR(INDEX(current_projections!$A:$AEK,MATCH(Calculations_forecast!$B23,current_projections!$A:$A,0),MATCH(Calculations_forecast!BT$9,current_projections!$2:$2,0)),"n/a")</f>
        <v>0.55706</v>
      </c>
      <c r="BU23" s="61">
        <f ca="1">IFERROR(INDEX(current_projections!$A:$AEK,MATCH(Calculations_forecast!$B23,current_projections!$A:$A,0),MATCH(Calculations_forecast!BU$9,current_projections!$2:$2,0)),"n/a")</f>
        <v>0.56232000000000004</v>
      </c>
      <c r="BV23" s="61">
        <f ca="1">IFERROR(INDEX(current_projections!$A:$AEK,MATCH(Calculations_forecast!$B23,current_projections!$A:$A,0),MATCH(Calculations_forecast!BV$9,current_projections!$2:$2,0)),"n/a")</f>
        <v>0.56718000000000002</v>
      </c>
      <c r="BW23" s="61">
        <f ca="1">IFERROR(INDEX(current_projections!$A:$AEK,MATCH(Calculations_forecast!$B23,current_projections!$A:$A,0),MATCH(Calculations_forecast!BW$9,current_projections!$2:$2,0)),"n/a")</f>
        <v>0.57164999999999999</v>
      </c>
      <c r="BX23" s="61">
        <f ca="1">IFERROR(INDEX(current_projections!$A:$AEK,MATCH(Calculations_forecast!$B23,current_projections!$A:$A,0),MATCH(Calculations_forecast!BX$9,current_projections!$2:$2,0)),"n/a")</f>
        <v>0.57796999999999998</v>
      </c>
      <c r="BY23" s="61">
        <f ca="1">IFERROR(INDEX(current_projections!$A:$AEK,MATCH(Calculations_forecast!$B23,current_projections!$A:$A,0),MATCH(Calculations_forecast!BY$9,current_projections!$2:$2,0)),"n/a")</f>
        <v>0.58509</v>
      </c>
      <c r="BZ23" s="61">
        <f ca="1">IFERROR(INDEX(current_projections!$A:$AEK,MATCH(Calculations_forecast!$B23,current_projections!$A:$A,0),MATCH(Calculations_forecast!BZ$9,current_projections!$2:$2,0)),"n/a")</f>
        <v>0.59101000000000004</v>
      </c>
      <c r="CA23" s="61">
        <f ca="1">IFERROR(INDEX(current_projections!$A:$AEK,MATCH(Calculations_forecast!$B23,current_projections!$A:$A,0),MATCH(Calculations_forecast!CA$9,current_projections!$2:$2,0)),"n/a")</f>
        <v>0.59780999999999995</v>
      </c>
      <c r="CB23" s="61">
        <f ca="1">IFERROR(INDEX(current_projections!$A:$AEK,MATCH(Calculations_forecast!$B23,current_projections!$A:$A,0),MATCH(Calculations_forecast!CB$9,current_projections!$2:$2,0)),"n/a")</f>
        <v>0.60587999999999997</v>
      </c>
      <c r="CC23" s="61">
        <f ca="1">IFERROR(INDEX(current_projections!$A:$AEK,MATCH(Calculations_forecast!$B23,current_projections!$A:$A,0),MATCH(Calculations_forecast!CC$9,current_projections!$2:$2,0)),"n/a")</f>
        <v>0.60946</v>
      </c>
      <c r="CD23" s="61">
        <f ca="1">IFERROR(INDEX(current_projections!$A:$AEK,MATCH(Calculations_forecast!$B23,current_projections!$A:$A,0),MATCH(Calculations_forecast!CD$9,current_projections!$2:$2,0)),"n/a")</f>
        <v>0.61426999999999998</v>
      </c>
      <c r="CE23" s="61">
        <f ca="1">IFERROR(INDEX(current_projections!$A:$AEK,MATCH(Calculations_forecast!$B23,current_projections!$A:$A,0),MATCH(Calculations_forecast!CE$9,current_projections!$2:$2,0)),"n/a")</f>
        <v>0.62319000000000002</v>
      </c>
      <c r="CF23" s="61">
        <f ca="1">IFERROR(INDEX(current_projections!$A:$AEK,MATCH(Calculations_forecast!$B23,current_projections!$A:$A,0),MATCH(Calculations_forecast!CF$9,current_projections!$2:$2,0)),"n/a")</f>
        <v>0.62885999999999997</v>
      </c>
      <c r="CG23" s="61">
        <f ca="1">IFERROR(INDEX(current_projections!$A:$AEK,MATCH(Calculations_forecast!$B23,current_projections!$A:$A,0),MATCH(Calculations_forecast!CG$9,current_projections!$2:$2,0)),"n/a")</f>
        <v>0.63685000000000003</v>
      </c>
      <c r="CH23" s="61">
        <f ca="1">IFERROR(INDEX(current_projections!$A:$AEK,MATCH(Calculations_forecast!$B23,current_projections!$A:$A,0),MATCH(Calculations_forecast!CH$9,current_projections!$2:$2,0)),"n/a")</f>
        <v>0.64527000000000001</v>
      </c>
      <c r="CI23" s="61">
        <f ca="1">IFERROR(INDEX(current_projections!$A:$AEK,MATCH(Calculations_forecast!$B23,current_projections!$A:$A,0),MATCH(Calculations_forecast!CI$9,current_projections!$2:$2,0)),"n/a")</f>
        <v>0.64866000000000001</v>
      </c>
      <c r="CJ23" s="61">
        <f ca="1">IFERROR(INDEX(current_projections!$A:$AEK,MATCH(Calculations_forecast!$B23,current_projections!$A:$A,0),MATCH(Calculations_forecast!CJ$9,current_projections!$2:$2,0)),"n/a")</f>
        <v>0.65218999999999994</v>
      </c>
      <c r="CK23" s="61">
        <f ca="1">IFERROR(INDEX(current_projections!$A:$AEK,MATCH(Calculations_forecast!$B23,current_projections!$A:$A,0),MATCH(Calculations_forecast!CK$9,current_projections!$2:$2,0)),"n/a")</f>
        <v>0.65661000000000003</v>
      </c>
      <c r="CL23" s="61">
        <f ca="1">IFERROR(INDEX(current_projections!$A:$AEK,MATCH(Calculations_forecast!$B23,current_projections!$A:$A,0),MATCH(Calculations_forecast!CL$9,current_projections!$2:$2,0)),"n/a")</f>
        <v>0.66135999999999995</v>
      </c>
      <c r="CM23" s="61">
        <f ca="1">IFERROR(INDEX(current_projections!$A:$AEK,MATCH(Calculations_forecast!$B23,current_projections!$A:$A,0),MATCH(Calculations_forecast!CM$9,current_projections!$2:$2,0)),"n/a")</f>
        <v>0.66549999999999998</v>
      </c>
      <c r="CN23" s="61">
        <f ca="1">IFERROR(INDEX(current_projections!$A:$AEK,MATCH(Calculations_forecast!$B23,current_projections!$A:$A,0),MATCH(Calculations_forecast!CN$9,current_projections!$2:$2,0)),"n/a")</f>
        <v>0.66992000000000007</v>
      </c>
      <c r="CO23" s="61">
        <f ca="1">IFERROR(INDEX(current_projections!$A:$AEK,MATCH(Calculations_forecast!$B23,current_projections!$A:$A,0),MATCH(Calculations_forecast!CO$9,current_projections!$2:$2,0)),"n/a")</f>
        <v>0.67418999999999996</v>
      </c>
      <c r="CP23" s="61">
        <f ca="1">IFERROR(INDEX(current_projections!$A:$AEK,MATCH(Calculations_forecast!$B23,current_projections!$A:$A,0),MATCH(Calculations_forecast!CP$9,current_projections!$2:$2,0)),"n/a")</f>
        <v>0.67888999999999999</v>
      </c>
      <c r="CQ23" s="61">
        <f ca="1">IFERROR(INDEX(current_projections!$A:$AEK,MATCH(Calculations_forecast!$B23,current_projections!$A:$A,0),MATCH(Calculations_forecast!CQ$9,current_projections!$2:$2,0)),"n/a")</f>
        <v>0.68293999999999999</v>
      </c>
      <c r="CR23" s="61">
        <f ca="1">IFERROR(INDEX(current_projections!$A:$AEK,MATCH(Calculations_forecast!$B23,current_projections!$A:$A,0),MATCH(Calculations_forecast!CR$9,current_projections!$2:$2,0)),"n/a")</f>
        <v>0.68752999999999997</v>
      </c>
      <c r="CS23" s="61">
        <f ca="1">IFERROR(INDEX(current_projections!$A:$AEK,MATCH(Calculations_forecast!$B23,current_projections!$A:$A,0),MATCH(Calculations_forecast!CS$9,current_projections!$2:$2,0)),"n/a")</f>
        <v>0.69052000000000002</v>
      </c>
      <c r="CT23" s="61">
        <f ca="1">IFERROR(INDEX(current_projections!$A:$AEK,MATCH(Calculations_forecast!$B23,current_projections!$A:$A,0),MATCH(Calculations_forecast!CT$9,current_projections!$2:$2,0)),"n/a")</f>
        <v>0.69450000000000001</v>
      </c>
      <c r="CU23" s="61">
        <f ca="1">IFERROR(INDEX(current_projections!$A:$AEK,MATCH(Calculations_forecast!$B23,current_projections!$A:$A,0),MATCH(Calculations_forecast!CU$9,current_projections!$2:$2,0)),"n/a")</f>
        <v>0.69699</v>
      </c>
      <c r="CV23" s="61">
        <f ca="1">IFERROR(INDEX(current_projections!$A:$AEK,MATCH(Calculations_forecast!$B23,current_projections!$A:$A,0),MATCH(Calculations_forecast!CV$9,current_projections!$2:$2,0)),"n/a")</f>
        <v>0.70087999999999995</v>
      </c>
      <c r="CW23" s="61">
        <f ca="1">IFERROR(INDEX(current_projections!$A:$AEK,MATCH(Calculations_forecast!$B23,current_projections!$A:$A,0),MATCH(Calculations_forecast!CW$9,current_projections!$2:$2,0)),"n/a")</f>
        <v>0.70590999999999993</v>
      </c>
      <c r="CX23" s="61">
        <f ca="1">IFERROR(INDEX(current_projections!$A:$AEK,MATCH(Calculations_forecast!$B23,current_projections!$A:$A,0),MATCH(Calculations_forecast!CX$9,current_projections!$2:$2,0)),"n/a")</f>
        <v>0.70923000000000003</v>
      </c>
      <c r="CY23" s="61">
        <f ca="1">IFERROR(INDEX(current_projections!$A:$AEK,MATCH(Calculations_forecast!$B23,current_projections!$A:$A,0),MATCH(Calculations_forecast!CY$9,current_projections!$2:$2,0)),"n/a")</f>
        <v>0.7127</v>
      </c>
      <c r="CZ23" s="61">
        <f ca="1">IFERROR(INDEX(current_projections!$A:$AEK,MATCH(Calculations_forecast!$B23,current_projections!$A:$A,0),MATCH(Calculations_forecast!CZ$9,current_projections!$2:$2,0)),"n/a")</f>
        <v>0.71684999999999999</v>
      </c>
      <c r="DA23" s="61">
        <f ca="1">IFERROR(INDEX(current_projections!$A:$AEK,MATCH(Calculations_forecast!$B23,current_projections!$A:$A,0),MATCH(Calculations_forecast!DA$9,current_projections!$2:$2,0)),"n/a")</f>
        <v>0.71977999999999998</v>
      </c>
      <c r="DB23" s="61">
        <f ca="1">IFERROR(INDEX(current_projections!$A:$AEK,MATCH(Calculations_forecast!$B23,current_projections!$A:$A,0),MATCH(Calculations_forecast!DB$9,current_projections!$2:$2,0)),"n/a")</f>
        <v>0.72293999999999992</v>
      </c>
      <c r="DC23" s="61">
        <f ca="1">IFERROR(INDEX(current_projections!$A:$AEK,MATCH(Calculations_forecast!$B23,current_projections!$A:$A,0),MATCH(Calculations_forecast!DC$9,current_projections!$2:$2,0)),"n/a")</f>
        <v>0.72695999999999994</v>
      </c>
      <c r="DD23" s="61">
        <f ca="1">IFERROR(INDEX(current_projections!$A:$AEK,MATCH(Calculations_forecast!$B23,current_projections!$A:$A,0),MATCH(Calculations_forecast!DD$9,current_projections!$2:$2,0)),"n/a")</f>
        <v>0.73182000000000003</v>
      </c>
      <c r="DE23" s="61">
        <f ca="1">IFERROR(INDEX(current_projections!$A:$AEK,MATCH(Calculations_forecast!$B23,current_projections!$A:$A,0),MATCH(Calculations_forecast!DE$9,current_projections!$2:$2,0)),"n/a")</f>
        <v>0.73494000000000004</v>
      </c>
      <c r="DF23" s="61">
        <f ca="1">IFERROR(INDEX(current_projections!$A:$AEK,MATCH(Calculations_forecast!$B23,current_projections!$A:$A,0),MATCH(Calculations_forecast!DF$9,current_projections!$2:$2,0)),"n/a")</f>
        <v>0.73995</v>
      </c>
      <c r="DG23" s="61">
        <f ca="1">IFERROR(INDEX(current_projections!$A:$AEK,MATCH(Calculations_forecast!$B23,current_projections!$A:$A,0),MATCH(Calculations_forecast!DG$9,current_projections!$2:$2,0)),"n/a")</f>
        <v>0.74322999999999995</v>
      </c>
      <c r="DH23" s="61">
        <f ca="1">IFERROR(INDEX(current_projections!$A:$AEK,MATCH(Calculations_forecast!$B23,current_projections!$A:$A,0),MATCH(Calculations_forecast!DH$9,current_projections!$2:$2,0)),"n/a")</f>
        <v>0.74509000000000003</v>
      </c>
      <c r="DI23" s="61">
        <f ca="1">IFERROR(INDEX(current_projections!$A:$AEK,MATCH(Calculations_forecast!$B23,current_projections!$A:$A,0),MATCH(Calculations_forecast!DI$9,current_projections!$2:$2,0)),"n/a")</f>
        <v>0.74706000000000006</v>
      </c>
      <c r="DJ23" s="61">
        <f ca="1">IFERROR(INDEX(current_projections!$A:$AEK,MATCH(Calculations_forecast!$B23,current_projections!$A:$A,0),MATCH(Calculations_forecast!DJ$9,current_projections!$2:$2,0)),"n/a")</f>
        <v>0.74941000000000002</v>
      </c>
      <c r="DK23" s="61">
        <f ca="1">IFERROR(INDEX(current_projections!$A:$AEK,MATCH(Calculations_forecast!$B23,current_projections!$A:$A,0),MATCH(Calculations_forecast!DK$9,current_projections!$2:$2,0)),"n/a")</f>
        <v>0.74947000000000008</v>
      </c>
      <c r="DL23" s="61">
        <f ca="1">IFERROR(INDEX(current_projections!$A:$AEK,MATCH(Calculations_forecast!$B23,current_projections!$A:$A,0),MATCH(Calculations_forecast!DL$9,current_projections!$2:$2,0)),"n/a")</f>
        <v>0.75080999999999998</v>
      </c>
      <c r="DM23" s="61">
        <f ca="1">IFERROR(INDEX(current_projections!$A:$AEK,MATCH(Calculations_forecast!$B23,current_projections!$A:$A,0),MATCH(Calculations_forecast!DM$9,current_projections!$2:$2,0)),"n/a")</f>
        <v>0.75313000000000008</v>
      </c>
      <c r="DN23" s="61">
        <f ca="1">IFERROR(INDEX(current_projections!$A:$AEK,MATCH(Calculations_forecast!$B23,current_projections!$A:$A,0),MATCH(Calculations_forecast!DN$9,current_projections!$2:$2,0)),"n/a")</f>
        <v>0.7551000000000001</v>
      </c>
      <c r="DO23" s="61">
        <f ca="1">IFERROR(INDEX(current_projections!$A:$AEK,MATCH(Calculations_forecast!$B23,current_projections!$A:$A,0),MATCH(Calculations_forecast!DO$9,current_projections!$2:$2,0)),"n/a")</f>
        <v>0.75706999999999991</v>
      </c>
      <c r="DP23" s="61">
        <f ca="1">IFERROR(INDEX(current_projections!$A:$AEK,MATCH(Calculations_forecast!$B23,current_projections!$A:$A,0),MATCH(Calculations_forecast!DP$9,current_projections!$2:$2,0)),"n/a")</f>
        <v>0.7612000000000001</v>
      </c>
      <c r="DQ23" s="61">
        <f ca="1">IFERROR(INDEX(current_projections!$A:$AEK,MATCH(Calculations_forecast!$B23,current_projections!$A:$A,0),MATCH(Calculations_forecast!DQ$9,current_projections!$2:$2,0)),"n/a")</f>
        <v>0.76522999999999997</v>
      </c>
      <c r="DR23" s="61">
        <f ca="1">IFERROR(INDEX(current_projections!$A:$AEK,MATCH(Calculations_forecast!$B23,current_projections!$A:$A,0),MATCH(Calculations_forecast!DR$9,current_projections!$2:$2,0)),"n/a")</f>
        <v>0.76974999999999993</v>
      </c>
      <c r="DS23" s="61">
        <f ca="1">IFERROR(INDEX(current_projections!$A:$AEK,MATCH(Calculations_forecast!$B23,current_projections!$A:$A,0),MATCH(Calculations_forecast!DS$9,current_projections!$2:$2,0)),"n/a")</f>
        <v>0.77617999999999998</v>
      </c>
      <c r="DT23" s="61">
        <f ca="1">IFERROR(INDEX(current_projections!$A:$AEK,MATCH(Calculations_forecast!$B23,current_projections!$A:$A,0),MATCH(Calculations_forecast!DT$9,current_projections!$2:$2,0)),"n/a")</f>
        <v>0.77966999999999997</v>
      </c>
      <c r="DU23" s="61">
        <f ca="1">IFERROR(INDEX(current_projections!$A:$AEK,MATCH(Calculations_forecast!$B23,current_projections!$A:$A,0),MATCH(Calculations_forecast!DU$9,current_projections!$2:$2,0)),"n/a")</f>
        <v>0.78449999999999998</v>
      </c>
      <c r="DV23" s="61">
        <f ca="1">IFERROR(INDEX(current_projections!$A:$AEK,MATCH(Calculations_forecast!$B23,current_projections!$A:$A,0),MATCH(Calculations_forecast!DV$9,current_projections!$2:$2,0)),"n/a")</f>
        <v>0.78885000000000005</v>
      </c>
      <c r="DW23" s="61">
        <f ca="1">IFERROR(INDEX(current_projections!$A:$AEK,MATCH(Calculations_forecast!$B23,current_projections!$A:$A,0),MATCH(Calculations_forecast!DW$9,current_projections!$2:$2,0)),"n/a")</f>
        <v>0.79421000000000008</v>
      </c>
      <c r="DX23" s="61">
        <f ca="1">IFERROR(INDEX(current_projections!$A:$AEK,MATCH(Calculations_forecast!$B23,current_projections!$A:$A,0),MATCH(Calculations_forecast!DX$9,current_projections!$2:$2,0)),"n/a")</f>
        <v>0.79793999999999998</v>
      </c>
      <c r="DY23" s="61">
        <f ca="1">IFERROR(INDEX(current_projections!$A:$AEK,MATCH(Calculations_forecast!$B23,current_projections!$A:$A,0),MATCH(Calculations_forecast!DY$9,current_projections!$2:$2,0)),"n/a")</f>
        <v>0.79842000000000002</v>
      </c>
      <c r="DZ23" s="61">
        <f ca="1">IFERROR(INDEX(current_projections!$A:$AEK,MATCH(Calculations_forecast!$B23,current_projections!$A:$A,0),MATCH(Calculations_forecast!DZ$9,current_projections!$2:$2,0)),"n/a")</f>
        <v>0.79891000000000001</v>
      </c>
      <c r="EA23" s="61">
        <f ca="1">IFERROR(INDEX(current_projections!$A:$AEK,MATCH(Calculations_forecast!$B23,current_projections!$A:$A,0),MATCH(Calculations_forecast!EA$9,current_projections!$2:$2,0)),"n/a")</f>
        <v>0.80037999999999998</v>
      </c>
      <c r="EB23" s="61">
        <f ca="1">IFERROR(INDEX(current_projections!$A:$AEK,MATCH(Calculations_forecast!$B23,current_projections!$A:$A,0),MATCH(Calculations_forecast!EB$9,current_projections!$2:$2,0)),"n/a")</f>
        <v>0.80647999999999997</v>
      </c>
      <c r="EC23" s="61">
        <f ca="1">IFERROR(INDEX(current_projections!$A:$AEK,MATCH(Calculations_forecast!$B23,current_projections!$A:$A,0),MATCH(Calculations_forecast!EC$9,current_projections!$2:$2,0)),"n/a")</f>
        <v>0.81040999999999996</v>
      </c>
      <c r="ED23" s="61">
        <f ca="1">IFERROR(INDEX(current_projections!$A:$AEK,MATCH(Calculations_forecast!$B23,current_projections!$A:$A,0),MATCH(Calculations_forecast!ED$9,current_projections!$2:$2,0)),"n/a")</f>
        <v>0.81415999999999999</v>
      </c>
      <c r="EE23" s="61">
        <f ca="1">IFERROR(INDEX(current_projections!$A:$AEK,MATCH(Calculations_forecast!$B23,current_projections!$A:$A,0),MATCH(Calculations_forecast!EE$9,current_projections!$2:$2,0)),"n/a")</f>
        <v>0.81989999999999996</v>
      </c>
      <c r="EF23" s="61">
        <f ca="1">IFERROR(INDEX(current_projections!$A:$AEK,MATCH(Calculations_forecast!$B23,current_projections!$A:$A,0),MATCH(Calculations_forecast!EF$9,current_projections!$2:$2,0)),"n/a")</f>
        <v>0.82011000000000001</v>
      </c>
      <c r="EG23" s="61">
        <f ca="1">IFERROR(INDEX(current_projections!$A:$AEK,MATCH(Calculations_forecast!$B23,current_projections!$A:$A,0),MATCH(Calculations_forecast!EG$9,current_projections!$2:$2,0)),"n/a")</f>
        <v>0.82516999999999996</v>
      </c>
      <c r="EH23" s="61">
        <f ca="1">IFERROR(INDEX(current_projections!$A:$AEK,MATCH(Calculations_forecast!$B23,current_projections!$A:$A,0),MATCH(Calculations_forecast!EH$9,current_projections!$2:$2,0)),"n/a")</f>
        <v>0.82894999999999996</v>
      </c>
      <c r="EI23" s="61">
        <f ca="1">IFERROR(INDEX(current_projections!$A:$AEK,MATCH(Calculations_forecast!$B23,current_projections!$A:$A,0),MATCH(Calculations_forecast!EI$9,current_projections!$2:$2,0)),"n/a")</f>
        <v>0.83582999999999996</v>
      </c>
      <c r="EJ23" s="61">
        <f ca="1">IFERROR(INDEX(current_projections!$A:$AEK,MATCH(Calculations_forecast!$B23,current_projections!$A:$A,0),MATCH(Calculations_forecast!EJ$9,current_projections!$2:$2,0)),"n/a")</f>
        <v>0.84155000000000002</v>
      </c>
      <c r="EK23" s="61">
        <f ca="1">IFERROR(INDEX(current_projections!$A:$AEK,MATCH(Calculations_forecast!$B23,current_projections!$A:$A,0),MATCH(Calculations_forecast!EK$9,current_projections!$2:$2,0)),"n/a")</f>
        <v>0.84578999999999993</v>
      </c>
      <c r="EL23" s="61">
        <f ca="1">IFERROR(INDEX(current_projections!$A:$AEK,MATCH(Calculations_forecast!$B23,current_projections!$A:$A,0),MATCH(Calculations_forecast!EL$9,current_projections!$2:$2,0)),"n/a")</f>
        <v>0.85301000000000005</v>
      </c>
      <c r="EM23" s="61">
        <f ca="1">IFERROR(INDEX(current_projections!$A:$AEK,MATCH(Calculations_forecast!$B23,current_projections!$A:$A,0),MATCH(Calculations_forecast!EM$9,current_projections!$2:$2,0)),"n/a")</f>
        <v>0.85787000000000002</v>
      </c>
      <c r="EN23" s="61">
        <f ca="1">IFERROR(INDEX(current_projections!$A:$AEK,MATCH(Calculations_forecast!$B23,current_projections!$A:$A,0),MATCH(Calculations_forecast!EN$9,current_projections!$2:$2,0)),"n/a")</f>
        <v>0.86302000000000012</v>
      </c>
      <c r="EO23" s="61">
        <f ca="1">IFERROR(INDEX(current_projections!$A:$AEK,MATCH(Calculations_forecast!$B23,current_projections!$A:$A,0),MATCH(Calculations_forecast!EO$9,current_projections!$2:$2,0)),"n/a")</f>
        <v>0.87224999999999997</v>
      </c>
      <c r="EP23" s="61">
        <f ca="1">IFERROR(INDEX(current_projections!$A:$AEK,MATCH(Calculations_forecast!$B23,current_projections!$A:$A,0),MATCH(Calculations_forecast!EP$9,current_projections!$2:$2,0)),"n/a")</f>
        <v>0.87907000000000002</v>
      </c>
      <c r="EQ23" s="61">
        <f ca="1">IFERROR(INDEX(current_projections!$A:$AEK,MATCH(Calculations_forecast!$B23,current_projections!$A:$A,0),MATCH(Calculations_forecast!EQ$9,current_projections!$2:$2,0)),"n/a")</f>
        <v>0.88353999999999999</v>
      </c>
      <c r="ER23" s="61">
        <f ca="1">IFERROR(INDEX(current_projections!$A:$AEK,MATCH(Calculations_forecast!$B23,current_projections!$A:$A,0),MATCH(Calculations_forecast!ER$9,current_projections!$2:$2,0)),"n/a")</f>
        <v>0.89064999999999994</v>
      </c>
      <c r="ES23" s="61">
        <f ca="1">IFERROR(INDEX(current_projections!$A:$AEK,MATCH(Calculations_forecast!$B23,current_projections!$A:$A,0),MATCH(Calculations_forecast!ES$9,current_projections!$2:$2,0)),"n/a")</f>
        <v>0.89707999999999999</v>
      </c>
      <c r="ET23" s="61">
        <f ca="1">IFERROR(INDEX(current_projections!$A:$AEK,MATCH(Calculations_forecast!$B23,current_projections!$A:$A,0),MATCH(Calculations_forecast!ET$9,current_projections!$2:$2,0)),"n/a")</f>
        <v>0.89556999999999998</v>
      </c>
      <c r="EU23" s="61">
        <f ca="1">IFERROR(INDEX(current_projections!$A:$AEK,MATCH(Calculations_forecast!$B23,current_projections!$A:$A,0),MATCH(Calculations_forecast!EU$9,current_projections!$2:$2,0)),"n/a")</f>
        <v>0.90402000000000005</v>
      </c>
      <c r="EV23" s="61">
        <f ca="1">IFERROR(INDEX(current_projections!$A:$AEK,MATCH(Calculations_forecast!$B23,current_projections!$A:$A,0),MATCH(Calculations_forecast!EV$9,current_projections!$2:$2,0)),"n/a")</f>
        <v>0.91135999999999995</v>
      </c>
      <c r="EW23" s="61">
        <f ca="1">IFERROR(INDEX(current_projections!$A:$AEK,MATCH(Calculations_forecast!$B23,current_projections!$A:$A,0),MATCH(Calculations_forecast!EW$9,current_projections!$2:$2,0)),"n/a")</f>
        <v>0.91650000000000009</v>
      </c>
      <c r="EX23" s="61">
        <f ca="1">IFERROR(INDEX(current_projections!$A:$AEK,MATCH(Calculations_forecast!$B23,current_projections!$A:$A,0),MATCH(Calculations_forecast!EX$9,current_projections!$2:$2,0)),"n/a")</f>
        <v>0.92551000000000005</v>
      </c>
      <c r="EY23" s="61">
        <f ca="1">IFERROR(INDEX(current_projections!$A:$AEK,MATCH(Calculations_forecast!$B23,current_projections!$A:$A,0),MATCH(Calculations_forecast!EY$9,current_projections!$2:$2,0)),"n/a")</f>
        <v>0.93328</v>
      </c>
      <c r="EZ23" s="61">
        <f ca="1">IFERROR(INDEX(current_projections!$A:$AEK,MATCH(Calculations_forecast!$B23,current_projections!$A:$A,0),MATCH(Calculations_forecast!EZ$9,current_projections!$2:$2,0)),"n/a")</f>
        <v>0.94289000000000001</v>
      </c>
      <c r="FA23" s="61">
        <f ca="1">IFERROR(INDEX(current_projections!$A:$AEK,MATCH(Calculations_forecast!$B23,current_projections!$A:$A,0),MATCH(Calculations_forecast!FA$9,current_projections!$2:$2,0)),"n/a")</f>
        <v>0.95266000000000006</v>
      </c>
      <c r="FB23" s="61">
        <f ca="1">IFERROR(INDEX(current_projections!$A:$AEK,MATCH(Calculations_forecast!$B23,current_projections!$A:$A,0),MATCH(Calculations_forecast!FB$9,current_projections!$2:$2,0)),"n/a")</f>
        <v>0.93837000000000004</v>
      </c>
      <c r="FC23" s="61">
        <f ca="1">IFERROR(INDEX(current_projections!$A:$AEK,MATCH(Calculations_forecast!$B23,current_projections!$A:$A,0),MATCH(Calculations_forecast!FC$9,current_projections!$2:$2,0)),"n/a")</f>
        <v>0.93272999999999995</v>
      </c>
      <c r="FD23" s="61">
        <f ca="1">IFERROR(INDEX(current_projections!$A:$AEK,MATCH(Calculations_forecast!$B23,current_projections!$A:$A,0),MATCH(Calculations_forecast!FD$9,current_projections!$2:$2,0)),"n/a")</f>
        <v>0.93691999999999998</v>
      </c>
      <c r="FE23" s="61">
        <f ca="1">IFERROR(INDEX(current_projections!$A:$AEK,MATCH(Calculations_forecast!$B23,current_projections!$A:$A,0),MATCH(Calculations_forecast!FE$9,current_projections!$2:$2,0)),"n/a")</f>
        <v>0.94338999999999995</v>
      </c>
      <c r="FF23" s="61">
        <f ca="1">IFERROR(INDEX(current_projections!$A:$AEK,MATCH(Calculations_forecast!$B23,current_projections!$A:$A,0),MATCH(Calculations_forecast!FF$9,current_projections!$2:$2,0)),"n/a")</f>
        <v>0.95067999999999997</v>
      </c>
      <c r="FG23" s="61">
        <f ca="1">IFERROR(INDEX(current_projections!$A:$AEK,MATCH(Calculations_forecast!$B23,current_projections!$A:$A,0),MATCH(Calculations_forecast!FG$9,current_projections!$2:$2,0)),"n/a")</f>
        <v>0.95393000000000006</v>
      </c>
      <c r="FH23" s="61">
        <f ca="1">IFERROR(INDEX(current_projections!$A:$AEK,MATCH(Calculations_forecast!$B23,current_projections!$A:$A,0),MATCH(Calculations_forecast!FH$9,current_projections!$2:$2,0)),"n/a")</f>
        <v>0.95499999999999996</v>
      </c>
      <c r="FI23" s="61">
        <f ca="1">IFERROR(INDEX(current_projections!$A:$AEK,MATCH(Calculations_forecast!$B23,current_projections!$A:$A,0),MATCH(Calculations_forecast!FI$9,current_projections!$2:$2,0)),"n/a")</f>
        <v>0.95668999999999993</v>
      </c>
      <c r="FJ23" s="61">
        <f ca="1">IFERROR(INDEX(current_projections!$A:$AEK,MATCH(Calculations_forecast!$B23,current_projections!$A:$A,0),MATCH(Calculations_forecast!FJ$9,current_projections!$2:$2,0)),"n/a")</f>
        <v>0.96248</v>
      </c>
      <c r="FK23" s="61">
        <f ca="1">IFERROR(INDEX(current_projections!$A:$AEK,MATCH(Calculations_forecast!$B23,current_projections!$A:$A,0),MATCH(Calculations_forecast!FK$9,current_projections!$2:$2,0)),"n/a")</f>
        <v>0.97089000000000003</v>
      </c>
      <c r="FL23" s="61">
        <f ca="1">IFERROR(INDEX(current_projections!$A:$AEK,MATCH(Calculations_forecast!$B23,current_projections!$A:$A,0),MATCH(Calculations_forecast!FL$9,current_projections!$2:$2,0)),"n/a")</f>
        <v>0.98046000000000011</v>
      </c>
      <c r="FM23" s="61">
        <f ca="1">IFERROR(INDEX(current_projections!$A:$AEK,MATCH(Calculations_forecast!$B23,current_projections!$A:$A,0),MATCH(Calculations_forecast!FM$9,current_projections!$2:$2,0)),"n/a")</f>
        <v>0.98521000000000003</v>
      </c>
      <c r="FN23" s="61">
        <f ca="1">IFERROR(INDEX(current_projections!$A:$AEK,MATCH(Calculations_forecast!$B23,current_projections!$A:$A,0),MATCH(Calculations_forecast!FN$9,current_projections!$2:$2,0)),"n/a")</f>
        <v>0.98858000000000001</v>
      </c>
      <c r="FO23" s="61">
        <f ca="1">IFERROR(INDEX(current_projections!$A:$AEK,MATCH(Calculations_forecast!$B23,current_projections!$A:$A,0),MATCH(Calculations_forecast!FO$9,current_projections!$2:$2,0)),"n/a")</f>
        <v>0.99537000000000009</v>
      </c>
      <c r="FP23" s="61">
        <f ca="1">IFERROR(INDEX(current_projections!$A:$AEK,MATCH(Calculations_forecast!$B23,current_projections!$A:$A,0),MATCH(Calculations_forecast!FP$9,current_projections!$2:$2,0)),"n/a")</f>
        <v>0.99775000000000003</v>
      </c>
      <c r="FQ23" s="61">
        <f ca="1">IFERROR(INDEX(current_projections!$A:$AEK,MATCH(Calculations_forecast!$B23,current_projections!$A:$A,0),MATCH(Calculations_forecast!FQ$9,current_projections!$2:$2,0)),"n/a")</f>
        <v>1.00061</v>
      </c>
      <c r="FR23" s="61">
        <f ca="1">IFERROR(INDEX(current_projections!$A:$AEK,MATCH(Calculations_forecast!$B23,current_projections!$A:$A,0),MATCH(Calculations_forecast!FR$9,current_projections!$2:$2,0)),"n/a")</f>
        <v>1.00623</v>
      </c>
      <c r="FS23" s="61">
        <f ca="1">IFERROR(INDEX(current_projections!$A:$AEK,MATCH(Calculations_forecast!$B23,current_projections!$A:$A,0),MATCH(Calculations_forecast!FS$9,current_projections!$2:$2,0)),"n/a")</f>
        <v>1.0098099999999999</v>
      </c>
      <c r="FT23" s="61">
        <f ca="1">IFERROR(INDEX(current_projections!$A:$AEK,MATCH(Calculations_forecast!$B23,current_projections!$A:$A,0),MATCH(Calculations_forecast!FT$9,current_projections!$2:$2,0)),"n/a")</f>
        <v>1.0105599999999999</v>
      </c>
      <c r="FU23" s="61">
        <f ca="1">IFERROR(INDEX(current_projections!$A:$AEK,MATCH(Calculations_forecast!$B23,current_projections!$A:$A,0),MATCH(Calculations_forecast!FU$9,current_projections!$2:$2,0)),"n/a")</f>
        <v>1.01464</v>
      </c>
      <c r="FV23" s="61">
        <f ca="1">IFERROR(INDEX(current_projections!$A:$AEK,MATCH(Calculations_forecast!$B23,current_projections!$A:$A,0),MATCH(Calculations_forecast!FV$9,current_projections!$2:$2,0)),"n/a")</f>
        <v>1.01877</v>
      </c>
      <c r="FW23" s="61">
        <f ca="1">IFERROR(INDEX(current_projections!$A:$AEK,MATCH(Calculations_forecast!$B23,current_projections!$A:$A,0),MATCH(Calculations_forecast!FW$9,current_projections!$2:$2,0)),"n/a")</f>
        <v>1.0235799999999999</v>
      </c>
      <c r="FX23" s="61">
        <f ca="1">IFERROR(INDEX(current_projections!$A:$AEK,MATCH(Calculations_forecast!$B23,current_projections!$A:$A,0),MATCH(Calculations_forecast!FX$9,current_projections!$2:$2,0)),"n/a")</f>
        <v>1.02864</v>
      </c>
      <c r="FY23" s="61">
        <f ca="1">IFERROR(INDEX(current_projections!$A:$AEK,MATCH(Calculations_forecast!$B23,current_projections!$A:$A,0),MATCH(Calculations_forecast!FY$9,current_projections!$2:$2,0)),"n/a")</f>
        <v>1.03172</v>
      </c>
      <c r="FZ23" s="61">
        <f ca="1">IFERROR(INDEX(current_projections!$A:$AEK,MATCH(Calculations_forecast!$B23,current_projections!$A:$A,0),MATCH(Calculations_forecast!FZ$9,current_projections!$2:$2,0)),"n/a")</f>
        <v>1.0306600000000001</v>
      </c>
      <c r="GA23" s="61">
        <f ca="1">IFERROR(INDEX(current_projections!$A:$AEK,MATCH(Calculations_forecast!$B23,current_projections!$A:$A,0),MATCH(Calculations_forecast!GA$9,current_projections!$2:$2,0)),"n/a")</f>
        <v>1.02606</v>
      </c>
      <c r="GB23" s="61">
        <f ca="1">IFERROR(INDEX(current_projections!$A:$AEK,MATCH(Calculations_forecast!$B23,current_projections!$A:$A,0),MATCH(Calculations_forecast!GB$9,current_projections!$2:$2,0)),"n/a")</f>
        <v>1.0310599999999999</v>
      </c>
      <c r="GC23" s="61">
        <f ca="1">IFERROR(INDEX(current_projections!$A:$AEK,MATCH(Calculations_forecast!$B23,current_projections!$A:$A,0),MATCH(Calculations_forecast!GC$9,current_projections!$2:$2,0)),"n/a")</f>
        <v>1.0341500000000001</v>
      </c>
      <c r="GD23" s="61">
        <f ca="1">IFERROR(INDEX(current_projections!$A:$AEK,MATCH(Calculations_forecast!$B23,current_projections!$A:$A,0),MATCH(Calculations_forecast!GD$9,current_projections!$2:$2,0)),"n/a")</f>
        <v>1.0336799999999999</v>
      </c>
      <c r="GE23" s="61">
        <f ca="1">IFERROR(INDEX(current_projections!$A:$AEK,MATCH(Calculations_forecast!$B23,current_projections!$A:$A,0),MATCH(Calculations_forecast!GE$9,current_projections!$2:$2,0)),"n/a")</f>
        <v>1.03424</v>
      </c>
      <c r="GF23" s="61">
        <f ca="1">IFERROR(INDEX(current_projections!$A:$AEK,MATCH(Calculations_forecast!$B23,current_projections!$A:$A,0),MATCH(Calculations_forecast!GF$9,current_projections!$2:$2,0)),"n/a")</f>
        <v>1.0403100000000001</v>
      </c>
      <c r="GG23" s="61">
        <f ca="1">IFERROR(INDEX(current_projections!$A:$AEK,MATCH(Calculations_forecast!$B23,current_projections!$A:$A,0),MATCH(Calculations_forecast!GG$9,current_projections!$2:$2,0)),"n/a")</f>
        <v>1.04481</v>
      </c>
      <c r="GH23" s="61">
        <f ca="1">IFERROR(INDEX(current_projections!$A:$AEK,MATCH(Calculations_forecast!$B23,current_projections!$A:$A,0),MATCH(Calculations_forecast!GH$9,current_projections!$2:$2,0)),"n/a")</f>
        <v>1.0498399999999999</v>
      </c>
      <c r="GI23" s="61">
        <f ca="1">IFERROR(INDEX(current_projections!$A:$AEK,MATCH(Calculations_forecast!$B23,current_projections!$A:$A,0),MATCH(Calculations_forecast!GI$9,current_projections!$2:$2,0)),"n/a")</f>
        <v>1.05524</v>
      </c>
      <c r="GJ23" s="61">
        <f ca="1">IFERROR(INDEX(current_projections!$A:$AEK,MATCH(Calculations_forecast!$B23,current_projections!$A:$A,0),MATCH(Calculations_forecast!GJ$9,current_projections!$2:$2,0)),"n/a")</f>
        <v>1.05731</v>
      </c>
      <c r="GK23" s="61">
        <f ca="1">IFERROR(INDEX(current_projections!$A:$AEK,MATCH(Calculations_forecast!$B23,current_projections!$A:$A,0),MATCH(Calculations_forecast!GK$9,current_projections!$2:$2,0)),"n/a")</f>
        <v>1.06152</v>
      </c>
      <c r="GL23" s="61">
        <f ca="1">IFERROR(INDEX(current_projections!$A:$AEK,MATCH(Calculations_forecast!$B23,current_projections!$A:$A,0),MATCH(Calculations_forecast!GL$9,current_projections!$2:$2,0)),"n/a")</f>
        <v>1.0686899999999999</v>
      </c>
      <c r="GM23" s="61">
        <f ca="1">IFERROR(INDEX(current_projections!$A:$AEK,MATCH(Calculations_forecast!$B23,current_projections!$A:$A,0),MATCH(Calculations_forecast!GM$9,current_projections!$2:$2,0)),"n/a")</f>
        <v>1.0751999999999999</v>
      </c>
      <c r="GN23" s="61">
        <f ca="1">IFERROR(INDEX(current_projections!$A:$AEK,MATCH(Calculations_forecast!$B23,current_projections!$A:$A,0),MATCH(Calculations_forecast!GN$9,current_projections!$2:$2,0)),"n/a")</f>
        <v>1.0804900000000002</v>
      </c>
      <c r="GO23" s="61">
        <f ca="1">IFERROR(INDEX(current_projections!$A:$AEK,MATCH(Calculations_forecast!$B23,current_projections!$A:$A,0),MATCH(Calculations_forecast!GO$9,current_projections!$2:$2,0)),"n/a")</f>
        <v>1.0847199999999999</v>
      </c>
      <c r="GP23" s="61">
        <f ca="1">IFERROR(INDEX(current_projections!$A:$AEK,MATCH(Calculations_forecast!$B23,current_projections!$A:$A,0),MATCH(Calculations_forecast!GP$9,current_projections!$2:$2,0)),"n/a")</f>
        <v>1.0899510621999999</v>
      </c>
      <c r="GQ23" s="61">
        <f ca="1">IFERROR(INDEX(current_projections!$A:$AEK,MATCH(Calculations_forecast!$B23,current_projections!$A:$A,0),MATCH(Calculations_forecast!GQ$9,current_projections!$2:$2,0)),"n/a")</f>
        <v>1.0949566624531535</v>
      </c>
      <c r="GR23" s="61">
        <f ca="1">IFERROR(INDEX(current_projections!$A:$AEK,MATCH(Calculations_forecast!$B23,current_projections!$A:$A,0),MATCH(Calculations_forecast!GR$9,current_projections!$2:$2,0)),"n/a")</f>
        <v>1.1000673726751535</v>
      </c>
      <c r="GS23" s="61">
        <f ca="1">IFERROR(INDEX(current_projections!$A:$AEK,MATCH(Calculations_forecast!$B23,current_projections!$A:$A,0),MATCH(Calculations_forecast!GS$9,current_projections!$2:$2,0)),"n/a")</f>
        <v>1.1056859667810919</v>
      </c>
      <c r="GT23" s="61">
        <f ca="1">IFERROR(INDEX(current_projections!$A:$AEK,MATCH(Calculations_forecast!$B23,current_projections!$A:$A,0),MATCH(Calculations_forecast!GT$9,current_projections!$2:$2,0)),"n/a")</f>
        <v>1.1116760205061285</v>
      </c>
      <c r="GU23" s="61">
        <f ca="1">IFERROR(INDEX(current_projections!$A:$AEK,MATCH(Calculations_forecast!$B23,current_projections!$A:$A,0),MATCH(Calculations_forecast!GU$9,current_projections!$2:$2,0)),"n/a")</f>
        <v>1.1174483982426064</v>
      </c>
      <c r="GV23" s="61">
        <f ca="1">IFERROR(INDEX(current_projections!$A:$AEK,MATCH(Calculations_forecast!$B23,current_projections!$A:$A,0),MATCH(Calculations_forecast!GV$9,current_projections!$2:$2,0)),"n/a")</f>
        <v>1.1233401449223406</v>
      </c>
      <c r="GW23" s="61">
        <f ca="1">IFERROR(INDEX(current_projections!$A:$AEK,MATCH(Calculations_forecast!$B23,current_projections!$A:$A,0),MATCH(Calculations_forecast!GW$9,current_projections!$2:$2,0)),"n/a")</f>
        <v>1.1292320639824582</v>
      </c>
      <c r="GX23" s="61">
        <f ca="1">IFERROR(INDEX(current_projections!$A:$AEK,MATCH(Calculations_forecast!$B23,current_projections!$A:$A,0),MATCH(Calculations_forecast!GX$9,current_projections!$2:$2,0)),"n/a")</f>
        <v>1.1351774707993261</v>
      </c>
      <c r="GY23" s="61">
        <f ca="1">IFERROR(INDEX(current_projections!$A:$AEK,MATCH(Calculations_forecast!$B23,current_projections!$A:$A,0),MATCH(Calculations_forecast!GY$9,current_projections!$2:$2,0)),"n/a")</f>
        <v>1.1411882355072085</v>
      </c>
      <c r="GZ23" s="61">
        <f ca="1">IFERROR(INDEX(current_projections!$A:$AEK,MATCH(Calculations_forecast!$B23,current_projections!$A:$A,0),MATCH(Calculations_forecast!GZ$9,current_projections!$2:$2,0)),"n/a")</f>
        <v>1.1471566499789112</v>
      </c>
      <c r="HA23" s="61">
        <f ca="1">IFERROR(INDEX(current_projections!$A:$AEK,MATCH(Calculations_forecast!$B23,current_projections!$A:$A,0),MATCH(Calculations_forecast!HA$9,current_projections!$2:$2,0)),"n/a")</f>
        <v>1.1531103929923019</v>
      </c>
      <c r="HB23" s="61">
        <f ca="1">IFERROR(INDEX(current_projections!$A:$AEK,MATCH(Calculations_forecast!$B23,current_projections!$A:$A,0),MATCH(Calculations_forecast!HB$9,current_projections!$2:$2,0)),"n/a")</f>
        <v>1.1590806220520196</v>
      </c>
      <c r="HC23" s="61">
        <f ca="1">IFERROR(INDEX(current_projections!$A:$AEK,MATCH(Calculations_forecast!$B23,current_projections!$A:$A,0),MATCH(Calculations_forecast!HC$9,current_projections!$2:$2,0)),"n/a")</f>
        <v>1.165171590720903</v>
      </c>
      <c r="HD23" s="61">
        <f ca="1">IFERROR(INDEX(current_projections!$A:$AEK,MATCH(Calculations_forecast!$B23,current_projections!$A:$A,0),MATCH(Calculations_forecast!HD$9,current_projections!$2:$2,0)),"n/a")</f>
        <v>1.1712800027852575</v>
      </c>
      <c r="HE23" s="61">
        <f ca="1">IFERROR(INDEX(current_projections!$A:$AEK,MATCH(Calculations_forecast!$B23,current_projections!$A:$A,0),MATCH(Calculations_forecast!HE$9,current_projections!$2:$2,0)),"n/a")</f>
        <v>1.1774262945998732</v>
      </c>
      <c r="HF23" s="61">
        <f ca="1">IFERROR(INDEX(current_projections!$A:$AEK,MATCH(Calculations_forecast!$B23,current_projections!$A:$A,0),MATCH(Calculations_forecast!HF$9,current_projections!$2:$2,0)),"n/a")</f>
        <v>1.1836107262122593</v>
      </c>
      <c r="HG23" s="61">
        <f ca="1">IFERROR(INDEX(current_projections!$A:$AEK,MATCH(Calculations_forecast!$B23,current_projections!$A:$A,0),MATCH(Calculations_forecast!HG$9,current_projections!$2:$2,0)),"n/a")</f>
        <v>1.1897832561494561</v>
      </c>
      <c r="HH23" s="61">
        <f ca="1">IFERROR(INDEX(current_projections!$A:$AEK,MATCH(Calculations_forecast!$B23,current_projections!$A:$A,0),MATCH(Calculations_forecast!HH$9,current_projections!$2:$2,0)),"n/a")</f>
        <v>1.1959493078744508</v>
      </c>
      <c r="HI23" s="61">
        <f ca="1">IFERROR(INDEX(current_projections!$A:$AEK,MATCH(Calculations_forecast!$B23,current_projections!$A:$A,0),MATCH(Calculations_forecast!HI$9,current_projections!$2:$2,0)),"n/a")</f>
        <v>1.2021742240219371</v>
      </c>
      <c r="HJ23" s="61">
        <f ca="1">IFERROR(INDEX(current_projections!$A:$AEK,MATCH(Calculations_forecast!$B23,current_projections!$A:$A,0),MATCH(Calculations_forecast!HJ$9,current_projections!$2:$2,0)),"n/a")</f>
        <v>1.2083654212756501</v>
      </c>
      <c r="HK23" s="61">
        <f ca="1">IFERROR(INDEX(current_projections!$A:$AEK,MATCH(Calculations_forecast!$B23,current_projections!$A:$A,0),MATCH(Calculations_forecast!HK$9,current_projections!$2:$2,0)),"n/a")</f>
        <v>1.2145129803563899</v>
      </c>
      <c r="HL23" s="61">
        <f ca="1">IFERROR(INDEX(current_projections!$A:$AEK,MATCH(Calculations_forecast!$B23,current_projections!$A:$A,0),MATCH(Calculations_forecast!HL$9,current_projections!$2:$2,0)),"n/a")</f>
        <v>1.2206644886018951</v>
      </c>
      <c r="HM23" s="61">
        <f ca="1">IFERROR(INDEX(current_projections!$A:$AEK,MATCH(Calculations_forecast!$B23,current_projections!$A:$A,0),MATCH(Calculations_forecast!HM$9,current_projections!$2:$2,0)),"n/a")</f>
        <v>1.2268105343020055</v>
      </c>
      <c r="HN23" s="61">
        <f ca="1">IFERROR(INDEX(current_projections!$A:$AEK,MATCH(Calculations_forecast!$B23,current_projections!$A:$A,0),MATCH(Calculations_forecast!HN$9,current_projections!$2:$2,0)),"n/a")</f>
        <v>1.2329568550788585</v>
      </c>
      <c r="HO23" s="61">
        <f ca="1">IFERROR(INDEX(current_projections!$A:$AEK,MATCH(Calculations_forecast!$B23,current_projections!$A:$A,0),MATCH(Calculations_forecast!HO$9,current_projections!$2:$2,0)),"n/a")</f>
        <v>1.2391123921778397</v>
      </c>
      <c r="HP23" s="61">
        <f ca="1">IFERROR(INDEX(current_projections!$A:$AEK,MATCH(Calculations_forecast!$B23,current_projections!$A:$A,0),MATCH(Calculations_forecast!HP$9,current_projections!$2:$2,0)),"n/a")</f>
        <v>1.2452893674528462</v>
      </c>
      <c r="HQ23" s="61">
        <f ca="1">IFERROR(INDEX(current_projections!$A:$AEK,MATCH(Calculations_forecast!$B23,current_projections!$A:$A,0),MATCH(Calculations_forecast!HQ$9,current_projections!$2:$2,0)),"n/a")</f>
        <v>1.2514877952793428</v>
      </c>
      <c r="HR23" s="61">
        <f ca="1">IFERROR(INDEX(current_projections!$A:$AEK,MATCH(Calculations_forecast!$B23,current_projections!$A:$A,0),MATCH(Calculations_forecast!HR$9,current_projections!$2:$2,0)),"n/a")</f>
        <v>1.2577045609023929</v>
      </c>
      <c r="HS23" s="61">
        <f ca="1">IFERROR(INDEX(current_projections!$A:$AEK,MATCH(Calculations_forecast!$B23,current_projections!$A:$A,0),MATCH(Calculations_forecast!HS$9,current_projections!$2:$2,0)),"n/a")</f>
        <v>1.2639522083086756</v>
      </c>
      <c r="HT23" s="61">
        <f ca="1">IFERROR(INDEX(current_projections!$A:$AEK,MATCH(Calculations_forecast!$B23,current_projections!$A:$A,0),MATCH(Calculations_forecast!HT$9,current_projections!$2:$2,0)),"n/a")</f>
        <v>1.2702119316203242</v>
      </c>
      <c r="HU23" s="61">
        <f ca="1">IFERROR(INDEX(current_projections!$A:$AEK,MATCH(Calculations_forecast!$B23,current_projections!$A:$A,0),MATCH(Calculations_forecast!HU$9,current_projections!$2:$2,0)),"n/a")</f>
        <v>1.276496305152016</v>
      </c>
      <c r="HV23" s="61">
        <f ca="1">IFERROR(INDEX(current_projections!$A:$AEK,MATCH(Calculations_forecast!$B23,current_projections!$A:$A,0),MATCH(Calculations_forecast!HV$9,current_projections!$2:$2,0)),"n/a")</f>
        <v>1.2828085793809927</v>
      </c>
      <c r="HW23" s="61">
        <f ca="1">IFERROR(INDEX(current_projections!$A:$AEK,MATCH(Calculations_forecast!$B23,current_projections!$A:$A,0),MATCH(Calculations_forecast!HW$9,current_projections!$2:$2,0)),"n/a")</f>
        <v>1.2891584818489286</v>
      </c>
      <c r="HX23" s="61">
        <f ca="1">IFERROR(INDEX(current_projections!$A:$AEK,MATCH(Calculations_forecast!$B23,current_projections!$A:$A,0),MATCH(Calculations_forecast!HX$9,current_projections!$2:$2,0)),"n/a")</f>
        <v>1.2955237018530577</v>
      </c>
      <c r="HY23" s="61">
        <f ca="1">IFERROR(INDEX(current_projections!$A:$AEK,MATCH(Calculations_forecast!$B23,current_projections!$A:$A,0),MATCH(Calculations_forecast!HY$9,current_projections!$2:$2,0)),"n/a")</f>
        <v>1.301930066558721</v>
      </c>
      <c r="HZ23" s="61">
        <f ca="1">IFERROR(INDEX(current_projections!$A:$AEK,MATCH(Calculations_forecast!$B23,current_projections!$A:$A,0),MATCH(Calculations_forecast!HZ$9,current_projections!$2:$2,0)),"n/a")</f>
        <v>1.3083713655630205</v>
      </c>
      <c r="IA23" s="61">
        <f ca="1">IFERROR(INDEX(current_projections!$A:$AEK,MATCH(Calculations_forecast!$B23,current_projections!$A:$A,0),MATCH(Calculations_forecast!IA$9,current_projections!$2:$2,0)),"n/a")</f>
        <v>1.314864158464627</v>
      </c>
      <c r="IB23" s="61">
        <f ca="1">IFERROR(INDEX(current_projections!$A:$AEK,MATCH(Calculations_forecast!$B23,current_projections!$A:$A,0),MATCH(Calculations_forecast!IB$9,current_projections!$2:$2,0)),"n/a")</f>
        <v>1.3213760232094229</v>
      </c>
      <c r="IC23" s="61">
        <f ca="1">IFERROR(INDEX(current_projections!$A:$AEK,MATCH(Calculations_forecast!$B23,current_projections!$A:$A,0),MATCH(Calculations_forecast!IC$9,current_projections!$2:$2,0)),"n/a")</f>
        <v>1.3279333517245997</v>
      </c>
      <c r="ID23" s="61">
        <f ca="1">IFERROR(INDEX(current_projections!$A:$AEK,MATCH(Calculations_forecast!$B23,current_projections!$A:$A,0),MATCH(Calculations_forecast!ID$9,current_projections!$2:$2,0)),"n/a")</f>
        <v>1.3345298606492917</v>
      </c>
      <c r="IW23"/>
      <c r="IX23"/>
      <c r="IY23"/>
    </row>
    <row r="24" spans="1:259">
      <c r="A24" s="7" t="s">
        <v>181</v>
      </c>
      <c r="B24" s="8" t="s">
        <v>12</v>
      </c>
      <c r="C24" s="61">
        <f ca="1">IFERROR(INDEX(current_projections!$A:$AEK,MATCH(Calculations_forecast!$B24,current_projections!$A:$A,0),MATCH(Calculations_forecast!C$9,current_projections!$2:$2,0)),"n/a")</f>
        <v>1051.2</v>
      </c>
      <c r="D24" s="61">
        <f ca="1">IFERROR(INDEX(current_projections!$A:$AEK,MATCH(Calculations_forecast!$B24,current_projections!$A:$A,0),MATCH(Calculations_forecast!D$9,current_projections!$2:$2,0)),"n/a")</f>
        <v>1067.4000000000001</v>
      </c>
      <c r="E24" s="61">
        <f ca="1">IFERROR(INDEX(current_projections!$A:$AEK,MATCH(Calculations_forecast!$B24,current_projections!$A:$A,0),MATCH(Calculations_forecast!E$9,current_projections!$2:$2,0)),"n/a")</f>
        <v>1086.0999999999999</v>
      </c>
      <c r="F24" s="61">
        <f ca="1">IFERROR(INDEX(current_projections!$A:$AEK,MATCH(Calculations_forecast!$B24,current_projections!$A:$A,0),MATCH(Calculations_forecast!F$9,current_projections!$2:$2,0)),"n/a")</f>
        <v>1088.5999999999999</v>
      </c>
      <c r="G24" s="61">
        <f ca="1">IFERROR(INDEX(current_projections!$A:$AEK,MATCH(Calculations_forecast!$B24,current_projections!$A:$A,0),MATCH(Calculations_forecast!G$9,current_projections!$2:$2,0)),"n/a")</f>
        <v>1135.2</v>
      </c>
      <c r="H24" s="61">
        <f ca="1">IFERROR(INDEX(current_projections!$A:$AEK,MATCH(Calculations_forecast!$B24,current_projections!$A:$A,0),MATCH(Calculations_forecast!H$9,current_projections!$2:$2,0)),"n/a")</f>
        <v>1156.3</v>
      </c>
      <c r="I24" s="61">
        <f ca="1">IFERROR(INDEX(current_projections!$A:$AEK,MATCH(Calculations_forecast!$B24,current_projections!$A:$A,0),MATCH(Calculations_forecast!I$9,current_projections!$2:$2,0)),"n/a")</f>
        <v>1177.7</v>
      </c>
      <c r="J24" s="61">
        <f ca="1">IFERROR(INDEX(current_projections!$A:$AEK,MATCH(Calculations_forecast!$B24,current_projections!$A:$A,0),MATCH(Calculations_forecast!J$9,current_projections!$2:$2,0)),"n/a")</f>
        <v>1190.3</v>
      </c>
      <c r="K24" s="61">
        <f ca="1">IFERROR(INDEX(current_projections!$A:$AEK,MATCH(Calculations_forecast!$B24,current_projections!$A:$A,0),MATCH(Calculations_forecast!K$9,current_projections!$2:$2,0)),"n/a")</f>
        <v>1230.5999999999999</v>
      </c>
      <c r="L24" s="61">
        <f ca="1">IFERROR(INDEX(current_projections!$A:$AEK,MATCH(Calculations_forecast!$B24,current_projections!$A:$A,0),MATCH(Calculations_forecast!L$9,current_projections!$2:$2,0)),"n/a")</f>
        <v>1266.4000000000001</v>
      </c>
      <c r="M24" s="61">
        <f ca="1">IFERROR(INDEX(current_projections!$A:$AEK,MATCH(Calculations_forecast!$B24,current_projections!$A:$A,0),MATCH(Calculations_forecast!M$9,current_projections!$2:$2,0)),"n/a")</f>
        <v>1290.5999999999999</v>
      </c>
      <c r="N24" s="61">
        <f ca="1">IFERROR(INDEX(current_projections!$A:$AEK,MATCH(Calculations_forecast!$B24,current_projections!$A:$A,0),MATCH(Calculations_forecast!N$9,current_projections!$2:$2,0)),"n/a")</f>
        <v>1328.9</v>
      </c>
      <c r="O24" s="61">
        <f ca="1">IFERROR(INDEX(current_projections!$A:$AEK,MATCH(Calculations_forecast!$B24,current_projections!$A:$A,0),MATCH(Calculations_forecast!O$9,current_projections!$2:$2,0)),"n/a")</f>
        <v>1377.5</v>
      </c>
      <c r="P24" s="61">
        <f ca="1">IFERROR(INDEX(current_projections!$A:$AEK,MATCH(Calculations_forecast!$B24,current_projections!$A:$A,0),MATCH(Calculations_forecast!P$9,current_projections!$2:$2,0)),"n/a")</f>
        <v>1413.9</v>
      </c>
      <c r="Q24" s="61">
        <f ca="1">IFERROR(INDEX(current_projections!$A:$AEK,MATCH(Calculations_forecast!$B24,current_projections!$A:$A,0),MATCH(Calculations_forecast!Q$9,current_projections!$2:$2,0)),"n/a")</f>
        <v>1433.8</v>
      </c>
      <c r="R24" s="61">
        <f ca="1">IFERROR(INDEX(current_projections!$A:$AEK,MATCH(Calculations_forecast!$B24,current_projections!$A:$A,0),MATCH(Calculations_forecast!R$9,current_projections!$2:$2,0)),"n/a")</f>
        <v>1476.3</v>
      </c>
      <c r="S24" s="61">
        <f ca="1">IFERROR(INDEX(current_projections!$A:$AEK,MATCH(Calculations_forecast!$B24,current_projections!$A:$A,0),MATCH(Calculations_forecast!S$9,current_projections!$2:$2,0)),"n/a")</f>
        <v>1491.2</v>
      </c>
      <c r="T24" s="61">
        <f ca="1">IFERROR(INDEX(current_projections!$A:$AEK,MATCH(Calculations_forecast!$B24,current_projections!$A:$A,0),MATCH(Calculations_forecast!T$9,current_projections!$2:$2,0)),"n/a")</f>
        <v>1530.1</v>
      </c>
      <c r="U24" s="61">
        <f ca="1">IFERROR(INDEX(current_projections!$A:$AEK,MATCH(Calculations_forecast!$B24,current_projections!$A:$A,0),MATCH(Calculations_forecast!U$9,current_projections!$2:$2,0)),"n/a")</f>
        <v>1560</v>
      </c>
      <c r="V24" s="61">
        <f ca="1">IFERROR(INDEX(current_projections!$A:$AEK,MATCH(Calculations_forecast!$B24,current_projections!$A:$A,0),MATCH(Calculations_forecast!V$9,current_projections!$2:$2,0)),"n/a")</f>
        <v>1599.7</v>
      </c>
      <c r="W24" s="61">
        <f ca="1">IFERROR(INDEX(current_projections!$A:$AEK,MATCH(Calculations_forecast!$B24,current_projections!$A:$A,0),MATCH(Calculations_forecast!W$9,current_projections!$2:$2,0)),"n/a")</f>
        <v>1616.1</v>
      </c>
      <c r="X24" s="61">
        <f ca="1">IFERROR(INDEX(current_projections!$A:$AEK,MATCH(Calculations_forecast!$B24,current_projections!$A:$A,0),MATCH(Calculations_forecast!X$9,current_projections!$2:$2,0)),"n/a")</f>
        <v>1651.9</v>
      </c>
      <c r="Y24" s="61">
        <f ca="1">IFERROR(INDEX(current_projections!$A:$AEK,MATCH(Calculations_forecast!$B24,current_projections!$A:$A,0),MATCH(Calculations_forecast!Y$9,current_projections!$2:$2,0)),"n/a")</f>
        <v>1709.8</v>
      </c>
      <c r="Z24" s="61">
        <f ca="1">IFERROR(INDEX(current_projections!$A:$AEK,MATCH(Calculations_forecast!$B24,current_projections!$A:$A,0),MATCH(Calculations_forecast!Z$9,current_projections!$2:$2,0)),"n/a")</f>
        <v>1761.8</v>
      </c>
      <c r="AA24" s="61">
        <f ca="1">IFERROR(INDEX(current_projections!$A:$AEK,MATCH(Calculations_forecast!$B24,current_projections!$A:$A,0),MATCH(Calculations_forecast!AA$9,current_projections!$2:$2,0)),"n/a")</f>
        <v>1820.5</v>
      </c>
      <c r="AB24" s="61">
        <f ca="1">IFERROR(INDEX(current_projections!$A:$AEK,MATCH(Calculations_forecast!$B24,current_projections!$A:$A,0),MATCH(Calculations_forecast!AB$9,current_projections!$2:$2,0)),"n/a")</f>
        <v>1852.3</v>
      </c>
      <c r="AC24" s="61">
        <f ca="1">IFERROR(INDEX(current_projections!$A:$AEK,MATCH(Calculations_forecast!$B24,current_projections!$A:$A,0),MATCH(Calculations_forecast!AC$9,current_projections!$2:$2,0)),"n/a")</f>
        <v>1886.6</v>
      </c>
      <c r="AD24" s="61">
        <f ca="1">IFERROR(INDEX(current_projections!$A:$AEK,MATCH(Calculations_forecast!$B24,current_projections!$A:$A,0),MATCH(Calculations_forecast!AD$9,current_projections!$2:$2,0)),"n/a")</f>
        <v>1934.3</v>
      </c>
      <c r="AE24" s="61">
        <f ca="1">IFERROR(INDEX(current_projections!$A:$AEK,MATCH(Calculations_forecast!$B24,current_projections!$A:$A,0),MATCH(Calculations_forecast!AE$9,current_projections!$2:$2,0)),"n/a")</f>
        <v>1988.6</v>
      </c>
      <c r="AF24" s="61">
        <f ca="1">IFERROR(INDEX(current_projections!$A:$AEK,MATCH(Calculations_forecast!$B24,current_projections!$A:$A,0),MATCH(Calculations_forecast!AF$9,current_projections!$2:$2,0)),"n/a")</f>
        <v>2055.9</v>
      </c>
      <c r="AG24" s="61">
        <f ca="1">IFERROR(INDEX(current_projections!$A:$AEK,MATCH(Calculations_forecast!$B24,current_projections!$A:$A,0),MATCH(Calculations_forecast!AG$9,current_projections!$2:$2,0)),"n/a")</f>
        <v>2118.5</v>
      </c>
      <c r="AH24" s="61">
        <f ca="1">IFERROR(INDEX(current_projections!$A:$AEK,MATCH(Calculations_forecast!$B24,current_projections!$A:$A,0),MATCH(Calculations_forecast!AH$9,current_projections!$2:$2,0)),"n/a")</f>
        <v>2164.3000000000002</v>
      </c>
      <c r="AI24" s="61">
        <f ca="1">IFERROR(INDEX(current_projections!$A:$AEK,MATCH(Calculations_forecast!$B24,current_projections!$A:$A,0),MATCH(Calculations_forecast!AI$9,current_projections!$2:$2,0)),"n/a")</f>
        <v>2202.8000000000002</v>
      </c>
      <c r="AJ24" s="61">
        <f ca="1">IFERROR(INDEX(current_projections!$A:$AEK,MATCH(Calculations_forecast!$B24,current_projections!$A:$A,0),MATCH(Calculations_forecast!AJ$9,current_projections!$2:$2,0)),"n/a")</f>
        <v>2331.6</v>
      </c>
      <c r="AK24" s="61">
        <f ca="1">IFERROR(INDEX(current_projections!$A:$AEK,MATCH(Calculations_forecast!$B24,current_projections!$A:$A,0),MATCH(Calculations_forecast!AK$9,current_projections!$2:$2,0)),"n/a")</f>
        <v>2395.1</v>
      </c>
      <c r="AL24" s="61">
        <f ca="1">IFERROR(INDEX(current_projections!$A:$AEK,MATCH(Calculations_forecast!$B24,current_projections!$A:$A,0),MATCH(Calculations_forecast!AL$9,current_projections!$2:$2,0)),"n/a")</f>
        <v>2476.9</v>
      </c>
      <c r="AM24" s="61">
        <f ca="1">IFERROR(INDEX(current_projections!$A:$AEK,MATCH(Calculations_forecast!$B24,current_projections!$A:$A,0),MATCH(Calculations_forecast!AM$9,current_projections!$2:$2,0)),"n/a")</f>
        <v>2526.6</v>
      </c>
      <c r="AN24" s="61">
        <f ca="1">IFERROR(INDEX(current_projections!$A:$AEK,MATCH(Calculations_forecast!$B24,current_projections!$A:$A,0),MATCH(Calculations_forecast!AN$9,current_projections!$2:$2,0)),"n/a")</f>
        <v>2591.1999999999998</v>
      </c>
      <c r="AO24" s="61">
        <f ca="1">IFERROR(INDEX(current_projections!$A:$AEK,MATCH(Calculations_forecast!$B24,current_projections!$A:$A,0),MATCH(Calculations_forecast!AO$9,current_projections!$2:$2,0)),"n/a")</f>
        <v>2667.6</v>
      </c>
      <c r="AP24" s="61">
        <f ca="1">IFERROR(INDEX(current_projections!$A:$AEK,MATCH(Calculations_forecast!$B24,current_projections!$A:$A,0),MATCH(Calculations_forecast!AP$9,current_projections!$2:$2,0)),"n/a")</f>
        <v>2723.9</v>
      </c>
      <c r="AQ24" s="61">
        <f ca="1">IFERROR(INDEX(current_projections!$A:$AEK,MATCH(Calculations_forecast!$B24,current_projections!$A:$A,0),MATCH(Calculations_forecast!AQ$9,current_projections!$2:$2,0)),"n/a")</f>
        <v>2789.8</v>
      </c>
      <c r="AR24" s="61">
        <f ca="1">IFERROR(INDEX(current_projections!$A:$AEK,MATCH(Calculations_forecast!$B24,current_projections!$A:$A,0),MATCH(Calculations_forecast!AR$9,current_projections!$2:$2,0)),"n/a")</f>
        <v>2797.4</v>
      </c>
      <c r="AS24" s="61">
        <f ca="1">IFERROR(INDEX(current_projections!$A:$AEK,MATCH(Calculations_forecast!$B24,current_projections!$A:$A,0),MATCH(Calculations_forecast!AS$9,current_projections!$2:$2,0)),"n/a")</f>
        <v>2856.5</v>
      </c>
      <c r="AT24" s="61">
        <f ca="1">IFERROR(INDEX(current_projections!$A:$AEK,MATCH(Calculations_forecast!$B24,current_projections!$A:$A,0),MATCH(Calculations_forecast!AT$9,current_projections!$2:$2,0)),"n/a")</f>
        <v>2985.6</v>
      </c>
      <c r="AU24" s="61">
        <f ca="1">IFERROR(INDEX(current_projections!$A:$AEK,MATCH(Calculations_forecast!$B24,current_projections!$A:$A,0),MATCH(Calculations_forecast!AU$9,current_projections!$2:$2,0)),"n/a")</f>
        <v>3124.2</v>
      </c>
      <c r="AV24" s="61">
        <f ca="1">IFERROR(INDEX(current_projections!$A:$AEK,MATCH(Calculations_forecast!$B24,current_projections!$A:$A,0),MATCH(Calculations_forecast!AV$9,current_projections!$2:$2,0)),"n/a")</f>
        <v>3162.5</v>
      </c>
      <c r="AW24" s="61">
        <f ca="1">IFERROR(INDEX(current_projections!$A:$AEK,MATCH(Calculations_forecast!$B24,current_projections!$A:$A,0),MATCH(Calculations_forecast!AW$9,current_projections!$2:$2,0)),"n/a")</f>
        <v>3260.6</v>
      </c>
      <c r="AX24" s="61">
        <f ca="1">IFERROR(INDEX(current_projections!$A:$AEK,MATCH(Calculations_forecast!$B24,current_projections!$A:$A,0),MATCH(Calculations_forecast!AX$9,current_projections!$2:$2,0)),"n/a")</f>
        <v>3280.8</v>
      </c>
      <c r="AY24" s="61">
        <f ca="1">IFERROR(INDEX(current_projections!$A:$AEK,MATCH(Calculations_forecast!$B24,current_projections!$A:$A,0),MATCH(Calculations_forecast!AY$9,current_projections!$2:$2,0)),"n/a")</f>
        <v>3274.3</v>
      </c>
      <c r="AZ24" s="61">
        <f ca="1">IFERROR(INDEX(current_projections!$A:$AEK,MATCH(Calculations_forecast!$B24,current_projections!$A:$A,0),MATCH(Calculations_forecast!AZ$9,current_projections!$2:$2,0)),"n/a")</f>
        <v>3332</v>
      </c>
      <c r="BA24" s="61">
        <f ca="1">IFERROR(INDEX(current_projections!$A:$AEK,MATCH(Calculations_forecast!$B24,current_projections!$A:$A,0),MATCH(Calculations_forecast!BA$9,current_projections!$2:$2,0)),"n/a")</f>
        <v>3366.3</v>
      </c>
      <c r="BB24" s="61">
        <f ca="1">IFERROR(INDEX(current_projections!$A:$AEK,MATCH(Calculations_forecast!$B24,current_projections!$A:$A,0),MATCH(Calculations_forecast!BB$9,current_projections!$2:$2,0)),"n/a")</f>
        <v>3402.6</v>
      </c>
      <c r="BC24" s="61">
        <f ca="1">IFERROR(INDEX(current_projections!$A:$AEK,MATCH(Calculations_forecast!$B24,current_projections!$A:$A,0),MATCH(Calculations_forecast!BC$9,current_projections!$2:$2,0)),"n/a")</f>
        <v>3473.4</v>
      </c>
      <c r="BD24" s="61">
        <f ca="1">IFERROR(INDEX(current_projections!$A:$AEK,MATCH(Calculations_forecast!$B24,current_projections!$A:$A,0),MATCH(Calculations_forecast!BD$9,current_projections!$2:$2,0)),"n/a")</f>
        <v>3578.8</v>
      </c>
      <c r="BE24" s="61">
        <f ca="1">IFERROR(INDEX(current_projections!$A:$AEK,MATCH(Calculations_forecast!$B24,current_projections!$A:$A,0),MATCH(Calculations_forecast!BE$9,current_projections!$2:$2,0)),"n/a")</f>
        <v>3689.2</v>
      </c>
      <c r="BF24" s="61">
        <f ca="1">IFERROR(INDEX(current_projections!$A:$AEK,MATCH(Calculations_forecast!$B24,current_projections!$A:$A,0),MATCH(Calculations_forecast!BF$9,current_projections!$2:$2,0)),"n/a")</f>
        <v>3794.7</v>
      </c>
      <c r="BG24" s="61">
        <f ca="1">IFERROR(INDEX(current_projections!$A:$AEK,MATCH(Calculations_forecast!$B24,current_projections!$A:$A,0),MATCH(Calculations_forecast!BG$9,current_projections!$2:$2,0)),"n/a")</f>
        <v>3908.1</v>
      </c>
      <c r="BH24" s="61">
        <f ca="1">IFERROR(INDEX(current_projections!$A:$AEK,MATCH(Calculations_forecast!$B24,current_projections!$A:$A,0),MATCH(Calculations_forecast!BH$9,current_projections!$2:$2,0)),"n/a")</f>
        <v>4009.6</v>
      </c>
      <c r="BI24" s="61">
        <f ca="1">IFERROR(INDEX(current_projections!$A:$AEK,MATCH(Calculations_forecast!$B24,current_projections!$A:$A,0),MATCH(Calculations_forecast!BI$9,current_projections!$2:$2,0)),"n/a")</f>
        <v>4084.3</v>
      </c>
      <c r="BJ24" s="61">
        <f ca="1">IFERROR(INDEX(current_projections!$A:$AEK,MATCH(Calculations_forecast!$B24,current_projections!$A:$A,0),MATCH(Calculations_forecast!BJ$9,current_projections!$2:$2,0)),"n/a")</f>
        <v>4148.6000000000004</v>
      </c>
      <c r="BK24" s="61">
        <f ca="1">IFERROR(INDEX(current_projections!$A:$AEK,MATCH(Calculations_forecast!$B24,current_projections!$A:$A,0),MATCH(Calculations_forecast!BK$9,current_projections!$2:$2,0)),"n/a")</f>
        <v>4230.2</v>
      </c>
      <c r="BL24" s="61">
        <f ca="1">IFERROR(INDEX(current_projections!$A:$AEK,MATCH(Calculations_forecast!$B24,current_projections!$A:$A,0),MATCH(Calculations_forecast!BL$9,current_projections!$2:$2,0)),"n/a")</f>
        <v>4294.8999999999996</v>
      </c>
      <c r="BM24" s="61">
        <f ca="1">IFERROR(INDEX(current_projections!$A:$AEK,MATCH(Calculations_forecast!$B24,current_projections!$A:$A,0),MATCH(Calculations_forecast!BM$9,current_projections!$2:$2,0)),"n/a")</f>
        <v>4386.8</v>
      </c>
      <c r="BN24" s="61">
        <f ca="1">IFERROR(INDEX(current_projections!$A:$AEK,MATCH(Calculations_forecast!$B24,current_projections!$A:$A,0),MATCH(Calculations_forecast!BN$9,current_projections!$2:$2,0)),"n/a")</f>
        <v>4444.1000000000004</v>
      </c>
      <c r="BO24" s="61">
        <f ca="1">IFERROR(INDEX(current_projections!$A:$AEK,MATCH(Calculations_forecast!$B24,current_projections!$A:$A,0),MATCH(Calculations_forecast!BO$9,current_projections!$2:$2,0)),"n/a")</f>
        <v>4507.8999999999996</v>
      </c>
      <c r="BP24" s="61">
        <f ca="1">IFERROR(INDEX(current_projections!$A:$AEK,MATCH(Calculations_forecast!$B24,current_projections!$A:$A,0),MATCH(Calculations_forecast!BP$9,current_projections!$2:$2,0)),"n/a")</f>
        <v>4545.3</v>
      </c>
      <c r="BQ24" s="61">
        <f ca="1">IFERROR(INDEX(current_projections!$A:$AEK,MATCH(Calculations_forecast!$B24,current_projections!$A:$A,0),MATCH(Calculations_forecast!BQ$9,current_projections!$2:$2,0)),"n/a")</f>
        <v>4607.7</v>
      </c>
      <c r="BR24" s="61">
        <f ca="1">IFERROR(INDEX(current_projections!$A:$AEK,MATCH(Calculations_forecast!$B24,current_projections!$A:$A,0),MATCH(Calculations_forecast!BR$9,current_projections!$2:$2,0)),"n/a")</f>
        <v>4657.6000000000004</v>
      </c>
      <c r="BS24" s="61">
        <f ca="1">IFERROR(INDEX(current_projections!$A:$AEK,MATCH(Calculations_forecast!$B24,current_projections!$A:$A,0),MATCH(Calculations_forecast!BS$9,current_projections!$2:$2,0)),"n/a")</f>
        <v>4722.2</v>
      </c>
      <c r="BT24" s="61">
        <f ca="1">IFERROR(INDEX(current_projections!$A:$AEK,MATCH(Calculations_forecast!$B24,current_projections!$A:$A,0),MATCH(Calculations_forecast!BT$9,current_projections!$2:$2,0)),"n/a")</f>
        <v>4806.2</v>
      </c>
      <c r="BU24" s="61">
        <f ca="1">IFERROR(INDEX(current_projections!$A:$AEK,MATCH(Calculations_forecast!$B24,current_projections!$A:$A,0),MATCH(Calculations_forecast!BU$9,current_projections!$2:$2,0)),"n/a")</f>
        <v>4884.6000000000004</v>
      </c>
      <c r="BV24" s="61">
        <f ca="1">IFERROR(INDEX(current_projections!$A:$AEK,MATCH(Calculations_forecast!$B24,current_projections!$A:$A,0),MATCH(Calculations_forecast!BV$9,current_projections!$2:$2,0)),"n/a")</f>
        <v>5008</v>
      </c>
      <c r="BW24" s="61">
        <f ca="1">IFERROR(INDEX(current_projections!$A:$AEK,MATCH(Calculations_forecast!$B24,current_projections!$A:$A,0),MATCH(Calculations_forecast!BW$9,current_projections!$2:$2,0)),"n/a")</f>
        <v>5073.3999999999996</v>
      </c>
      <c r="BX24" s="61">
        <f ca="1">IFERROR(INDEX(current_projections!$A:$AEK,MATCH(Calculations_forecast!$B24,current_projections!$A:$A,0),MATCH(Calculations_forecast!BX$9,current_projections!$2:$2,0)),"n/a")</f>
        <v>5190</v>
      </c>
      <c r="BY24" s="61">
        <f ca="1">IFERROR(INDEX(current_projections!$A:$AEK,MATCH(Calculations_forecast!$B24,current_projections!$A:$A,0),MATCH(Calculations_forecast!BY$9,current_projections!$2:$2,0)),"n/a")</f>
        <v>5282.8</v>
      </c>
      <c r="BZ24" s="61">
        <f ca="1">IFERROR(INDEX(current_projections!$A:$AEK,MATCH(Calculations_forecast!$B24,current_projections!$A:$A,0),MATCH(Calculations_forecast!BZ$9,current_projections!$2:$2,0)),"n/a")</f>
        <v>5399.5</v>
      </c>
      <c r="CA24" s="61">
        <f ca="1">IFERROR(INDEX(current_projections!$A:$AEK,MATCH(Calculations_forecast!$B24,current_projections!$A:$A,0),MATCH(Calculations_forecast!CA$9,current_projections!$2:$2,0)),"n/a")</f>
        <v>5511.3</v>
      </c>
      <c r="CB24" s="61">
        <f ca="1">IFERROR(INDEX(current_projections!$A:$AEK,MATCH(Calculations_forecast!$B24,current_projections!$A:$A,0),MATCH(Calculations_forecast!CB$9,current_projections!$2:$2,0)),"n/a")</f>
        <v>5612.5</v>
      </c>
      <c r="CC24" s="61">
        <f ca="1">IFERROR(INDEX(current_projections!$A:$AEK,MATCH(Calculations_forecast!$B24,current_projections!$A:$A,0),MATCH(Calculations_forecast!CC$9,current_projections!$2:$2,0)),"n/a")</f>
        <v>5695.4</v>
      </c>
      <c r="CD24" s="61">
        <f ca="1">IFERROR(INDEX(current_projections!$A:$AEK,MATCH(Calculations_forecast!$B24,current_projections!$A:$A,0),MATCH(Calculations_forecast!CD$9,current_projections!$2:$2,0)),"n/a")</f>
        <v>5747.2</v>
      </c>
      <c r="CE24" s="61">
        <f ca="1">IFERROR(INDEX(current_projections!$A:$AEK,MATCH(Calculations_forecast!$B24,current_projections!$A:$A,0),MATCH(Calculations_forecast!CE$9,current_projections!$2:$2,0)),"n/a")</f>
        <v>5872.7</v>
      </c>
      <c r="CF24" s="61">
        <f ca="1">IFERROR(INDEX(current_projections!$A:$AEK,MATCH(Calculations_forecast!$B24,current_projections!$A:$A,0),MATCH(Calculations_forecast!CF$9,current_projections!$2:$2,0)),"n/a")</f>
        <v>5960</v>
      </c>
      <c r="CG24" s="61">
        <f ca="1">IFERROR(INDEX(current_projections!$A:$AEK,MATCH(Calculations_forecast!$B24,current_projections!$A:$A,0),MATCH(Calculations_forecast!CG$9,current_projections!$2:$2,0)),"n/a")</f>
        <v>6015.1</v>
      </c>
      <c r="CH24" s="61">
        <f ca="1">IFERROR(INDEX(current_projections!$A:$AEK,MATCH(Calculations_forecast!$B24,current_projections!$A:$A,0),MATCH(Calculations_forecast!CH$9,current_projections!$2:$2,0)),"n/a")</f>
        <v>6004.7</v>
      </c>
      <c r="CI24" s="61">
        <f ca="1">IFERROR(INDEX(current_projections!$A:$AEK,MATCH(Calculations_forecast!$B24,current_projections!$A:$A,0),MATCH(Calculations_forecast!CI$9,current_projections!$2:$2,0)),"n/a")</f>
        <v>6035.2</v>
      </c>
      <c r="CJ24" s="61">
        <f ca="1">IFERROR(INDEX(current_projections!$A:$AEK,MATCH(Calculations_forecast!$B24,current_projections!$A:$A,0),MATCH(Calculations_forecast!CJ$9,current_projections!$2:$2,0)),"n/a")</f>
        <v>6126.9</v>
      </c>
      <c r="CK24" s="61">
        <f ca="1">IFERROR(INDEX(current_projections!$A:$AEK,MATCH(Calculations_forecast!$B24,current_projections!$A:$A,0),MATCH(Calculations_forecast!CK$9,current_projections!$2:$2,0)),"n/a")</f>
        <v>6205.9</v>
      </c>
      <c r="CL24" s="61">
        <f ca="1">IFERROR(INDEX(current_projections!$A:$AEK,MATCH(Calculations_forecast!$B24,current_projections!$A:$A,0),MATCH(Calculations_forecast!CL$9,current_projections!$2:$2,0)),"n/a")</f>
        <v>6264.5</v>
      </c>
      <c r="CM24" s="61">
        <f ca="1">IFERROR(INDEX(current_projections!$A:$AEK,MATCH(Calculations_forecast!$B24,current_projections!$A:$A,0),MATCH(Calculations_forecast!CM$9,current_projections!$2:$2,0)),"n/a")</f>
        <v>6363.1</v>
      </c>
      <c r="CN24" s="61">
        <f ca="1">IFERROR(INDEX(current_projections!$A:$AEK,MATCH(Calculations_forecast!$B24,current_projections!$A:$A,0),MATCH(Calculations_forecast!CN$9,current_projections!$2:$2,0)),"n/a")</f>
        <v>6470.8</v>
      </c>
      <c r="CO24" s="61">
        <f ca="1">IFERROR(INDEX(current_projections!$A:$AEK,MATCH(Calculations_forecast!$B24,current_projections!$A:$A,0),MATCH(Calculations_forecast!CO$9,current_projections!$2:$2,0)),"n/a")</f>
        <v>6566.6</v>
      </c>
      <c r="CP24" s="61">
        <f ca="1">IFERROR(INDEX(current_projections!$A:$AEK,MATCH(Calculations_forecast!$B24,current_projections!$A:$A,0),MATCH(Calculations_forecast!CP$9,current_projections!$2:$2,0)),"n/a")</f>
        <v>6680.8</v>
      </c>
      <c r="CQ24" s="61">
        <f ca="1">IFERROR(INDEX(current_projections!$A:$AEK,MATCH(Calculations_forecast!$B24,current_projections!$A:$A,0),MATCH(Calculations_forecast!CQ$9,current_projections!$2:$2,0)),"n/a")</f>
        <v>6729.5</v>
      </c>
      <c r="CR24" s="61">
        <f ca="1">IFERROR(INDEX(current_projections!$A:$AEK,MATCH(Calculations_forecast!$B24,current_projections!$A:$A,0),MATCH(Calculations_forecast!CR$9,current_projections!$2:$2,0)),"n/a")</f>
        <v>6808.9</v>
      </c>
      <c r="CS24" s="61">
        <f ca="1">IFERROR(INDEX(current_projections!$A:$AEK,MATCH(Calculations_forecast!$B24,current_projections!$A:$A,0),MATCH(Calculations_forecast!CS$9,current_projections!$2:$2,0)),"n/a")</f>
        <v>6882.1</v>
      </c>
      <c r="CT24" s="61">
        <f ca="1">IFERROR(INDEX(current_projections!$A:$AEK,MATCH(Calculations_forecast!$B24,current_projections!$A:$A,0),MATCH(Calculations_forecast!CT$9,current_projections!$2:$2,0)),"n/a")</f>
        <v>7013.7</v>
      </c>
      <c r="CU24" s="61">
        <f ca="1">IFERROR(INDEX(current_projections!$A:$AEK,MATCH(Calculations_forecast!$B24,current_projections!$A:$A,0),MATCH(Calculations_forecast!CU$9,current_projections!$2:$2,0)),"n/a")</f>
        <v>7115.7</v>
      </c>
      <c r="CV24" s="61">
        <f ca="1">IFERROR(INDEX(current_projections!$A:$AEK,MATCH(Calculations_forecast!$B24,current_projections!$A:$A,0),MATCH(Calculations_forecast!CV$9,current_projections!$2:$2,0)),"n/a")</f>
        <v>7246.9</v>
      </c>
      <c r="CW24" s="61">
        <f ca="1">IFERROR(INDEX(current_projections!$A:$AEK,MATCH(Calculations_forecast!$B24,current_projections!$A:$A,0),MATCH(Calculations_forecast!CW$9,current_projections!$2:$2,0)),"n/a")</f>
        <v>7331.1</v>
      </c>
      <c r="CX24" s="61">
        <f ca="1">IFERROR(INDEX(current_projections!$A:$AEK,MATCH(Calculations_forecast!$B24,current_projections!$A:$A,0),MATCH(Calculations_forecast!CX$9,current_projections!$2:$2,0)),"n/a")</f>
        <v>7455.3</v>
      </c>
      <c r="CY24" s="61">
        <f ca="1">IFERROR(INDEX(current_projections!$A:$AEK,MATCH(Calculations_forecast!$B24,current_projections!$A:$A,0),MATCH(Calculations_forecast!CY$9,current_projections!$2:$2,0)),"n/a")</f>
        <v>7522.3</v>
      </c>
      <c r="CZ24" s="61">
        <f ca="1">IFERROR(INDEX(current_projections!$A:$AEK,MATCH(Calculations_forecast!$B24,current_projections!$A:$A,0),MATCH(Calculations_forecast!CZ$9,current_projections!$2:$2,0)),"n/a")</f>
        <v>7581</v>
      </c>
      <c r="DA24" s="61">
        <f ca="1">IFERROR(INDEX(current_projections!$A:$AEK,MATCH(Calculations_forecast!$B24,current_projections!$A:$A,0),MATCH(Calculations_forecast!DA$9,current_projections!$2:$2,0)),"n/a")</f>
        <v>7683.1</v>
      </c>
      <c r="DB24" s="61">
        <f ca="1">IFERROR(INDEX(current_projections!$A:$AEK,MATCH(Calculations_forecast!$B24,current_projections!$A:$A,0),MATCH(Calculations_forecast!DB$9,current_projections!$2:$2,0)),"n/a")</f>
        <v>7772.6</v>
      </c>
      <c r="DC24" s="61">
        <f ca="1">IFERROR(INDEX(current_projections!$A:$AEK,MATCH(Calculations_forecast!$B24,current_projections!$A:$A,0),MATCH(Calculations_forecast!DC$9,current_projections!$2:$2,0)),"n/a")</f>
        <v>7868.5</v>
      </c>
      <c r="DD24" s="61">
        <f ca="1">IFERROR(INDEX(current_projections!$A:$AEK,MATCH(Calculations_forecast!$B24,current_projections!$A:$A,0),MATCH(Calculations_forecast!DD$9,current_projections!$2:$2,0)),"n/a")</f>
        <v>8032.8</v>
      </c>
      <c r="DE24" s="61">
        <f ca="1">IFERROR(INDEX(current_projections!$A:$AEK,MATCH(Calculations_forecast!$B24,current_projections!$A:$A,0),MATCH(Calculations_forecast!DE$9,current_projections!$2:$2,0)),"n/a")</f>
        <v>8131.4</v>
      </c>
      <c r="DF24" s="61">
        <f ca="1">IFERROR(INDEX(current_projections!$A:$AEK,MATCH(Calculations_forecast!$B24,current_projections!$A:$A,0),MATCH(Calculations_forecast!DF$9,current_projections!$2:$2,0)),"n/a")</f>
        <v>8259.7999999999993</v>
      </c>
      <c r="DG24" s="61">
        <f ca="1">IFERROR(INDEX(current_projections!$A:$AEK,MATCH(Calculations_forecast!$B24,current_projections!$A:$A,0),MATCH(Calculations_forecast!DG$9,current_projections!$2:$2,0)),"n/a")</f>
        <v>8362.7000000000007</v>
      </c>
      <c r="DH24" s="61">
        <f ca="1">IFERROR(INDEX(current_projections!$A:$AEK,MATCH(Calculations_forecast!$B24,current_projections!$A:$A,0),MATCH(Calculations_forecast!DH$9,current_projections!$2:$2,0)),"n/a")</f>
        <v>8518.7999999999993</v>
      </c>
      <c r="DI24" s="61">
        <f ca="1">IFERROR(INDEX(current_projections!$A:$AEK,MATCH(Calculations_forecast!$B24,current_projections!$A:$A,0),MATCH(Calculations_forecast!DI$9,current_projections!$2:$2,0)),"n/a")</f>
        <v>8662.7999999999993</v>
      </c>
      <c r="DJ24" s="61">
        <f ca="1">IFERROR(INDEX(current_projections!$A:$AEK,MATCH(Calculations_forecast!$B24,current_projections!$A:$A,0),MATCH(Calculations_forecast!DJ$9,current_projections!$2:$2,0)),"n/a")</f>
        <v>8765.9</v>
      </c>
      <c r="DK24" s="61">
        <f ca="1">IFERROR(INDEX(current_projections!$A:$AEK,MATCH(Calculations_forecast!$B24,current_projections!$A:$A,0),MATCH(Calculations_forecast!DK$9,current_projections!$2:$2,0)),"n/a")</f>
        <v>8866.5</v>
      </c>
      <c r="DL24" s="61">
        <f ca="1">IFERROR(INDEX(current_projections!$A:$AEK,MATCH(Calculations_forecast!$B24,current_projections!$A:$A,0),MATCH(Calculations_forecast!DL$9,current_projections!$2:$2,0)),"n/a")</f>
        <v>8969.7000000000007</v>
      </c>
      <c r="DM24" s="61">
        <f ca="1">IFERROR(INDEX(current_projections!$A:$AEK,MATCH(Calculations_forecast!$B24,current_projections!$A:$A,0),MATCH(Calculations_forecast!DM$9,current_projections!$2:$2,0)),"n/a")</f>
        <v>9121.1</v>
      </c>
      <c r="DN24" s="61">
        <f ca="1">IFERROR(INDEX(current_projections!$A:$AEK,MATCH(Calculations_forecast!$B24,current_projections!$A:$A,0),MATCH(Calculations_forecast!DN$9,current_projections!$2:$2,0)),"n/a")</f>
        <v>9294</v>
      </c>
      <c r="DO24" s="61">
        <f ca="1">IFERROR(INDEX(current_projections!$A:$AEK,MATCH(Calculations_forecast!$B24,current_projections!$A:$A,0),MATCH(Calculations_forecast!DO$9,current_projections!$2:$2,0)),"n/a")</f>
        <v>9417.2999999999993</v>
      </c>
      <c r="DP24" s="61">
        <f ca="1">IFERROR(INDEX(current_projections!$A:$AEK,MATCH(Calculations_forecast!$B24,current_projections!$A:$A,0),MATCH(Calculations_forecast!DP$9,current_projections!$2:$2,0)),"n/a")</f>
        <v>9524.2000000000007</v>
      </c>
      <c r="DQ24" s="61">
        <f ca="1">IFERROR(INDEX(current_projections!$A:$AEK,MATCH(Calculations_forecast!$B24,current_projections!$A:$A,0),MATCH(Calculations_forecast!DQ$9,current_projections!$2:$2,0)),"n/a")</f>
        <v>9681.9</v>
      </c>
      <c r="DR24" s="61">
        <f ca="1">IFERROR(INDEX(current_projections!$A:$AEK,MATCH(Calculations_forecast!$B24,current_projections!$A:$A,0),MATCH(Calculations_forecast!DR$9,current_projections!$2:$2,0)),"n/a")</f>
        <v>9899.4</v>
      </c>
      <c r="DS24" s="61">
        <f ca="1">IFERROR(INDEX(current_projections!$A:$AEK,MATCH(Calculations_forecast!$B24,current_projections!$A:$A,0),MATCH(Calculations_forecast!DS$9,current_projections!$2:$2,0)),"n/a")</f>
        <v>10002.9</v>
      </c>
      <c r="DT24" s="61">
        <f ca="1">IFERROR(INDEX(current_projections!$A:$AEK,MATCH(Calculations_forecast!$B24,current_projections!$A:$A,0),MATCH(Calculations_forecast!DT$9,current_projections!$2:$2,0)),"n/a")</f>
        <v>10247.700000000001</v>
      </c>
      <c r="DU24" s="61">
        <f ca="1">IFERROR(INDEX(current_projections!$A:$AEK,MATCH(Calculations_forecast!$B24,current_projections!$A:$A,0),MATCH(Calculations_forecast!DU$9,current_projections!$2:$2,0)),"n/a")</f>
        <v>10319.799999999999</v>
      </c>
      <c r="DV24" s="61">
        <f ca="1">IFERROR(INDEX(current_projections!$A:$AEK,MATCH(Calculations_forecast!$B24,current_projections!$A:$A,0),MATCH(Calculations_forecast!DV$9,current_projections!$2:$2,0)),"n/a")</f>
        <v>10439</v>
      </c>
      <c r="DW24" s="61">
        <f ca="1">IFERROR(INDEX(current_projections!$A:$AEK,MATCH(Calculations_forecast!$B24,current_projections!$A:$A,0),MATCH(Calculations_forecast!DW$9,current_projections!$2:$2,0)),"n/a")</f>
        <v>10472.9</v>
      </c>
      <c r="DX24" s="61">
        <f ca="1">IFERROR(INDEX(current_projections!$A:$AEK,MATCH(Calculations_forecast!$B24,current_projections!$A:$A,0),MATCH(Calculations_forecast!DX$9,current_projections!$2:$2,0)),"n/a")</f>
        <v>10597.8</v>
      </c>
      <c r="DY24" s="61">
        <f ca="1">IFERROR(INDEX(current_projections!$A:$AEK,MATCH(Calculations_forecast!$B24,current_projections!$A:$A,0),MATCH(Calculations_forecast!DY$9,current_projections!$2:$2,0)),"n/a")</f>
        <v>10596.3</v>
      </c>
      <c r="DZ24" s="61">
        <f ca="1">IFERROR(INDEX(current_projections!$A:$AEK,MATCH(Calculations_forecast!$B24,current_projections!$A:$A,0),MATCH(Calculations_forecast!DZ$9,current_projections!$2:$2,0)),"n/a")</f>
        <v>10660.3</v>
      </c>
      <c r="EA24" s="61">
        <f ca="1">IFERROR(INDEX(current_projections!$A:$AEK,MATCH(Calculations_forecast!$B24,current_projections!$A:$A,0),MATCH(Calculations_forecast!EA$9,current_projections!$2:$2,0)),"n/a")</f>
        <v>10789</v>
      </c>
      <c r="EB24" s="61">
        <f ca="1">IFERROR(INDEX(current_projections!$A:$AEK,MATCH(Calculations_forecast!$B24,current_projections!$A:$A,0),MATCH(Calculations_forecast!EB$9,current_projections!$2:$2,0)),"n/a")</f>
        <v>10893.2</v>
      </c>
      <c r="EC24" s="61">
        <f ca="1">IFERROR(INDEX(current_projections!$A:$AEK,MATCH(Calculations_forecast!$B24,current_projections!$A:$A,0),MATCH(Calculations_forecast!EC$9,current_projections!$2:$2,0)),"n/a")</f>
        <v>10992.1</v>
      </c>
      <c r="ED24" s="61">
        <f ca="1">IFERROR(INDEX(current_projections!$A:$AEK,MATCH(Calculations_forecast!$B24,current_projections!$A:$A,0),MATCH(Calculations_forecast!ED$9,current_projections!$2:$2,0)),"n/a")</f>
        <v>11071.5</v>
      </c>
      <c r="EE24" s="61">
        <f ca="1">IFERROR(INDEX(current_projections!$A:$AEK,MATCH(Calculations_forecast!$B24,current_projections!$A:$A,0),MATCH(Calculations_forecast!EE$9,current_projections!$2:$2,0)),"n/a")</f>
        <v>11183.5</v>
      </c>
      <c r="EF24" s="61">
        <f ca="1">IFERROR(INDEX(current_projections!$A:$AEK,MATCH(Calculations_forecast!$B24,current_projections!$A:$A,0),MATCH(Calculations_forecast!EF$9,current_projections!$2:$2,0)),"n/a")</f>
        <v>11312.9</v>
      </c>
      <c r="EG24" s="61">
        <f ca="1">IFERROR(INDEX(current_projections!$A:$AEK,MATCH(Calculations_forecast!$B24,current_projections!$A:$A,0),MATCH(Calculations_forecast!EG$9,current_projections!$2:$2,0)),"n/a")</f>
        <v>11567.3</v>
      </c>
      <c r="EH24" s="61">
        <f ca="1">IFERROR(INDEX(current_projections!$A:$AEK,MATCH(Calculations_forecast!$B24,current_projections!$A:$A,0),MATCH(Calculations_forecast!EH$9,current_projections!$2:$2,0)),"n/a")</f>
        <v>11769.3</v>
      </c>
      <c r="EI24" s="61">
        <f ca="1">IFERROR(INDEX(current_projections!$A:$AEK,MATCH(Calculations_forecast!$B24,current_projections!$A:$A,0),MATCH(Calculations_forecast!EI$9,current_projections!$2:$2,0)),"n/a")</f>
        <v>11920.2</v>
      </c>
      <c r="EJ24" s="61">
        <f ca="1">IFERROR(INDEX(current_projections!$A:$AEK,MATCH(Calculations_forecast!$B24,current_projections!$A:$A,0),MATCH(Calculations_forecast!EJ$9,current_projections!$2:$2,0)),"n/a")</f>
        <v>12109</v>
      </c>
      <c r="EK24" s="61">
        <f ca="1">IFERROR(INDEX(current_projections!$A:$AEK,MATCH(Calculations_forecast!$B24,current_projections!$A:$A,0),MATCH(Calculations_forecast!EK$9,current_projections!$2:$2,0)),"n/a")</f>
        <v>12303.3</v>
      </c>
      <c r="EL24" s="61">
        <f ca="1">IFERROR(INDEX(current_projections!$A:$AEK,MATCH(Calculations_forecast!$B24,current_projections!$A:$A,0),MATCH(Calculations_forecast!EL$9,current_projections!$2:$2,0)),"n/a")</f>
        <v>12522.4</v>
      </c>
      <c r="EM24" s="61">
        <f ca="1">IFERROR(INDEX(current_projections!$A:$AEK,MATCH(Calculations_forecast!$B24,current_projections!$A:$A,0),MATCH(Calculations_forecast!EM$9,current_projections!$2:$2,0)),"n/a")</f>
        <v>12761.3</v>
      </c>
      <c r="EN24" s="61">
        <f ca="1">IFERROR(INDEX(current_projections!$A:$AEK,MATCH(Calculations_forecast!$B24,current_projections!$A:$A,0),MATCH(Calculations_forecast!EN$9,current_projections!$2:$2,0)),"n/a")</f>
        <v>12910</v>
      </c>
      <c r="EO24" s="61">
        <f ca="1">IFERROR(INDEX(current_projections!$A:$AEK,MATCH(Calculations_forecast!$B24,current_projections!$A:$A,0),MATCH(Calculations_forecast!EO$9,current_projections!$2:$2,0)),"n/a")</f>
        <v>13142.9</v>
      </c>
      <c r="EP24" s="61">
        <f ca="1">IFERROR(INDEX(current_projections!$A:$AEK,MATCH(Calculations_forecast!$B24,current_projections!$A:$A,0),MATCH(Calculations_forecast!EP$9,current_projections!$2:$2,0)),"n/a")</f>
        <v>13332.3</v>
      </c>
      <c r="EQ24" s="61">
        <f ca="1">IFERROR(INDEX(current_projections!$A:$AEK,MATCH(Calculations_forecast!$B24,current_projections!$A:$A,0),MATCH(Calculations_forecast!EQ$9,current_projections!$2:$2,0)),"n/a")</f>
        <v>13603.9</v>
      </c>
      <c r="ER24" s="61">
        <f ca="1">IFERROR(INDEX(current_projections!$A:$AEK,MATCH(Calculations_forecast!$B24,current_projections!$A:$A,0),MATCH(Calculations_forecast!ER$9,current_projections!$2:$2,0)),"n/a")</f>
        <v>13749.8</v>
      </c>
      <c r="ES24" s="61">
        <f ca="1">IFERROR(INDEX(current_projections!$A:$AEK,MATCH(Calculations_forecast!$B24,current_projections!$A:$A,0),MATCH(Calculations_forecast!ES$9,current_projections!$2:$2,0)),"n/a")</f>
        <v>13867.5</v>
      </c>
      <c r="ET24" s="61">
        <f ca="1">IFERROR(INDEX(current_projections!$A:$AEK,MATCH(Calculations_forecast!$B24,current_projections!$A:$A,0),MATCH(Calculations_forecast!ET$9,current_projections!$2:$2,0)),"n/a")</f>
        <v>14037.2</v>
      </c>
      <c r="EU24" s="61">
        <f ca="1">IFERROR(INDEX(current_projections!$A:$AEK,MATCH(Calculations_forecast!$B24,current_projections!$A:$A,0),MATCH(Calculations_forecast!EU$9,current_projections!$2:$2,0)),"n/a")</f>
        <v>14208.6</v>
      </c>
      <c r="EV24" s="61">
        <f ca="1">IFERROR(INDEX(current_projections!$A:$AEK,MATCH(Calculations_forecast!$B24,current_projections!$A:$A,0),MATCH(Calculations_forecast!EV$9,current_projections!$2:$2,0)),"n/a")</f>
        <v>14382.4</v>
      </c>
      <c r="EW24" s="61">
        <f ca="1">IFERROR(INDEX(current_projections!$A:$AEK,MATCH(Calculations_forecast!$B24,current_projections!$A:$A,0),MATCH(Calculations_forecast!EW$9,current_projections!$2:$2,0)),"n/a")</f>
        <v>14535</v>
      </c>
      <c r="EX24" s="61">
        <f ca="1">IFERROR(INDEX(current_projections!$A:$AEK,MATCH(Calculations_forecast!$B24,current_projections!$A:$A,0),MATCH(Calculations_forecast!EX$9,current_projections!$2:$2,0)),"n/a")</f>
        <v>14681.5</v>
      </c>
      <c r="EY24" s="61">
        <f ca="1">IFERROR(INDEX(current_projections!$A:$AEK,MATCH(Calculations_forecast!$B24,current_projections!$A:$A,0),MATCH(Calculations_forecast!EY$9,current_projections!$2:$2,0)),"n/a")</f>
        <v>14651</v>
      </c>
      <c r="EZ24" s="61">
        <f ca="1">IFERROR(INDEX(current_projections!$A:$AEK,MATCH(Calculations_forecast!$B24,current_projections!$A:$A,0),MATCH(Calculations_forecast!EZ$9,current_projections!$2:$2,0)),"n/a")</f>
        <v>14805.6</v>
      </c>
      <c r="FA24" s="61">
        <f ca="1">IFERROR(INDEX(current_projections!$A:$AEK,MATCH(Calculations_forecast!$B24,current_projections!$A:$A,0),MATCH(Calculations_forecast!FA$9,current_projections!$2:$2,0)),"n/a")</f>
        <v>14835.2</v>
      </c>
      <c r="FB24" s="61">
        <f ca="1">IFERROR(INDEX(current_projections!$A:$AEK,MATCH(Calculations_forecast!$B24,current_projections!$A:$A,0),MATCH(Calculations_forecast!FB$9,current_projections!$2:$2,0)),"n/a")</f>
        <v>14559.5</v>
      </c>
      <c r="FC24" s="61">
        <f ca="1">IFERROR(INDEX(current_projections!$A:$AEK,MATCH(Calculations_forecast!$B24,current_projections!$A:$A,0),MATCH(Calculations_forecast!FC$9,current_projections!$2:$2,0)),"n/a")</f>
        <v>14394.5</v>
      </c>
      <c r="FD24" s="61">
        <f ca="1">IFERROR(INDEX(current_projections!$A:$AEK,MATCH(Calculations_forecast!$B24,current_projections!$A:$A,0),MATCH(Calculations_forecast!FD$9,current_projections!$2:$2,0)),"n/a")</f>
        <v>14352.9</v>
      </c>
      <c r="FE24" s="61">
        <f ca="1">IFERROR(INDEX(current_projections!$A:$AEK,MATCH(Calculations_forecast!$B24,current_projections!$A:$A,0),MATCH(Calculations_forecast!FE$9,current_projections!$2:$2,0)),"n/a")</f>
        <v>14420.3</v>
      </c>
      <c r="FF24" s="61">
        <f ca="1">IFERROR(INDEX(current_projections!$A:$AEK,MATCH(Calculations_forecast!$B24,current_projections!$A:$A,0),MATCH(Calculations_forecast!FF$9,current_projections!$2:$2,0)),"n/a")</f>
        <v>14628</v>
      </c>
      <c r="FG24" s="61">
        <f ca="1">IFERROR(INDEX(current_projections!$A:$AEK,MATCH(Calculations_forecast!$B24,current_projections!$A:$A,0),MATCH(Calculations_forecast!FG$9,current_projections!$2:$2,0)),"n/a")</f>
        <v>14721.4</v>
      </c>
      <c r="FH24" s="61">
        <f ca="1">IFERROR(INDEX(current_projections!$A:$AEK,MATCH(Calculations_forecast!$B24,current_projections!$A:$A,0),MATCH(Calculations_forecast!FH$9,current_projections!$2:$2,0)),"n/a")</f>
        <v>14926.1</v>
      </c>
      <c r="FI24" s="61">
        <f ca="1">IFERROR(INDEX(current_projections!$A:$AEK,MATCH(Calculations_forecast!$B24,current_projections!$A:$A,0),MATCH(Calculations_forecast!FI$9,current_projections!$2:$2,0)),"n/a")</f>
        <v>15079.9</v>
      </c>
      <c r="FJ24" s="61">
        <f ca="1">IFERROR(INDEX(current_projections!$A:$AEK,MATCH(Calculations_forecast!$B24,current_projections!$A:$A,0),MATCH(Calculations_forecast!FJ$9,current_projections!$2:$2,0)),"n/a")</f>
        <v>15240.8</v>
      </c>
      <c r="FK24" s="61">
        <f ca="1">IFERROR(INDEX(current_projections!$A:$AEK,MATCH(Calculations_forecast!$B24,current_projections!$A:$A,0),MATCH(Calculations_forecast!FK$9,current_projections!$2:$2,0)),"n/a")</f>
        <v>15285.8</v>
      </c>
      <c r="FL24" s="61">
        <f ca="1">IFERROR(INDEX(current_projections!$A:$AEK,MATCH(Calculations_forecast!$B24,current_projections!$A:$A,0),MATCH(Calculations_forecast!FL$9,current_projections!$2:$2,0)),"n/a")</f>
        <v>15496.2</v>
      </c>
      <c r="FM24" s="61">
        <f ca="1">IFERROR(INDEX(current_projections!$A:$AEK,MATCH(Calculations_forecast!$B24,current_projections!$A:$A,0),MATCH(Calculations_forecast!FM$9,current_projections!$2:$2,0)),"n/a")</f>
        <v>15591.9</v>
      </c>
      <c r="FN24" s="61">
        <f ca="1">IFERROR(INDEX(current_projections!$A:$AEK,MATCH(Calculations_forecast!$B24,current_projections!$A:$A,0),MATCH(Calculations_forecast!FN$9,current_projections!$2:$2,0)),"n/a")</f>
        <v>15796.5</v>
      </c>
      <c r="FO24" s="61">
        <f ca="1">IFERROR(INDEX(current_projections!$A:$AEK,MATCH(Calculations_forecast!$B24,current_projections!$A:$A,0),MATCH(Calculations_forecast!FO$9,current_projections!$2:$2,0)),"n/a")</f>
        <v>16019.8</v>
      </c>
      <c r="FP24" s="61">
        <f ca="1">IFERROR(INDEX(current_projections!$A:$AEK,MATCH(Calculations_forecast!$B24,current_projections!$A:$A,0),MATCH(Calculations_forecast!FP$9,current_projections!$2:$2,0)),"n/a")</f>
        <v>16152.3</v>
      </c>
      <c r="FQ24" s="61">
        <f ca="1">IFERROR(INDEX(current_projections!$A:$AEK,MATCH(Calculations_forecast!$B24,current_projections!$A:$A,0),MATCH(Calculations_forecast!FQ$9,current_projections!$2:$2,0)),"n/a")</f>
        <v>16257.2</v>
      </c>
      <c r="FR24" s="61">
        <f ca="1">IFERROR(INDEX(current_projections!$A:$AEK,MATCH(Calculations_forecast!$B24,current_projections!$A:$A,0),MATCH(Calculations_forecast!FR$9,current_projections!$2:$2,0)),"n/a")</f>
        <v>16358.9</v>
      </c>
      <c r="FS24" s="61">
        <f ca="1">IFERROR(INDEX(current_projections!$A:$AEK,MATCH(Calculations_forecast!$B24,current_projections!$A:$A,0),MATCH(Calculations_forecast!FS$9,current_projections!$2:$2,0)),"n/a")</f>
        <v>16569.599999999999</v>
      </c>
      <c r="FT24" s="61">
        <f ca="1">IFERROR(INDEX(current_projections!$A:$AEK,MATCH(Calculations_forecast!$B24,current_projections!$A:$A,0),MATCH(Calculations_forecast!FT$9,current_projections!$2:$2,0)),"n/a")</f>
        <v>16637.900000000001</v>
      </c>
      <c r="FU24" s="61">
        <f ca="1">IFERROR(INDEX(current_projections!$A:$AEK,MATCH(Calculations_forecast!$B24,current_projections!$A:$A,0),MATCH(Calculations_forecast!FU$9,current_projections!$2:$2,0)),"n/a")</f>
        <v>16848.7</v>
      </c>
      <c r="FV24" s="61">
        <f ca="1">IFERROR(INDEX(current_projections!$A:$AEK,MATCH(Calculations_forecast!$B24,current_projections!$A:$A,0),MATCH(Calculations_forecast!FV$9,current_projections!$2:$2,0)),"n/a")</f>
        <v>17083.099999999999</v>
      </c>
      <c r="FW24" s="61">
        <f ca="1">IFERROR(INDEX(current_projections!$A:$AEK,MATCH(Calculations_forecast!$B24,current_projections!$A:$A,0),MATCH(Calculations_forecast!FW$9,current_projections!$2:$2,0)),"n/a")</f>
        <v>17102.900000000001</v>
      </c>
      <c r="FX24" s="61">
        <f ca="1">IFERROR(INDEX(current_projections!$A:$AEK,MATCH(Calculations_forecast!$B24,current_projections!$A:$A,0),MATCH(Calculations_forecast!FX$9,current_projections!$2:$2,0)),"n/a")</f>
        <v>17425.8</v>
      </c>
      <c r="FY24" s="61">
        <f ca="1">IFERROR(INDEX(current_projections!$A:$AEK,MATCH(Calculations_forecast!$B24,current_projections!$A:$A,0),MATCH(Calculations_forecast!FY$9,current_projections!$2:$2,0)),"n/a")</f>
        <v>17719.8</v>
      </c>
      <c r="FZ24" s="61">
        <f ca="1">IFERROR(INDEX(current_projections!$A:$AEK,MATCH(Calculations_forecast!$B24,current_projections!$A:$A,0),MATCH(Calculations_forecast!FZ$9,current_projections!$2:$2,0)),"n/a")</f>
        <v>17838.5</v>
      </c>
      <c r="GA24" s="61">
        <f ca="1">IFERROR(INDEX(current_projections!$A:$AEK,MATCH(Calculations_forecast!$B24,current_projections!$A:$A,0),MATCH(Calculations_forecast!GA$9,current_projections!$2:$2,0)),"n/a")</f>
        <v>17970.400000000001</v>
      </c>
      <c r="GB24" s="61">
        <f ca="1">IFERROR(INDEX(current_projections!$A:$AEK,MATCH(Calculations_forecast!$B24,current_projections!$A:$A,0),MATCH(Calculations_forecast!GB$9,current_projections!$2:$2,0)),"n/a")</f>
        <v>18221.3</v>
      </c>
      <c r="GC24" s="61">
        <f ca="1">IFERROR(INDEX(current_projections!$A:$AEK,MATCH(Calculations_forecast!$B24,current_projections!$A:$A,0),MATCH(Calculations_forecast!GC$9,current_projections!$2:$2,0)),"n/a")</f>
        <v>18331.099999999999</v>
      </c>
      <c r="GD24" s="61">
        <f ca="1">IFERROR(INDEX(current_projections!$A:$AEK,MATCH(Calculations_forecast!$B24,current_projections!$A:$A,0),MATCH(Calculations_forecast!GD$9,current_projections!$2:$2,0)),"n/a")</f>
        <v>18354.400000000001</v>
      </c>
      <c r="GE24" s="61">
        <f ca="1">IFERROR(INDEX(current_projections!$A:$AEK,MATCH(Calculations_forecast!$B24,current_projections!$A:$A,0),MATCH(Calculations_forecast!GE$9,current_projections!$2:$2,0)),"n/a")</f>
        <v>18409.099999999999</v>
      </c>
      <c r="GF24" s="61">
        <f ca="1">IFERROR(INDEX(current_projections!$A:$AEK,MATCH(Calculations_forecast!$B24,current_projections!$A:$A,0),MATCH(Calculations_forecast!GF$9,current_projections!$2:$2,0)),"n/a")</f>
        <v>18640.7</v>
      </c>
      <c r="GG24" s="61">
        <f ca="1">IFERROR(INDEX(current_projections!$A:$AEK,MATCH(Calculations_forecast!$B24,current_projections!$A:$A,0),MATCH(Calculations_forecast!GG$9,current_projections!$2:$2,0)),"n/a")</f>
        <v>18799.599999999999</v>
      </c>
      <c r="GH24" s="61">
        <f ca="1">IFERROR(INDEX(current_projections!$A:$AEK,MATCH(Calculations_forecast!$B24,current_projections!$A:$A,0),MATCH(Calculations_forecast!GH$9,current_projections!$2:$2,0)),"n/a")</f>
        <v>18979.2</v>
      </c>
      <c r="GI24" s="61">
        <f ca="1">IFERROR(INDEX(current_projections!$A:$AEK,MATCH(Calculations_forecast!$B24,current_projections!$A:$A,0),MATCH(Calculations_forecast!GI$9,current_projections!$2:$2,0)),"n/a")</f>
        <v>19162.599999999999</v>
      </c>
      <c r="GJ24" s="61">
        <f ca="1">IFERROR(INDEX(current_projections!$A:$AEK,MATCH(Calculations_forecast!$B24,current_projections!$A:$A,0),MATCH(Calculations_forecast!GJ$9,current_projections!$2:$2,0)),"n/a")</f>
        <v>19359.099999999999</v>
      </c>
      <c r="GK24" s="61">
        <f ca="1">IFERROR(INDEX(current_projections!$A:$AEK,MATCH(Calculations_forecast!$B24,current_projections!$A:$A,0),MATCH(Calculations_forecast!GK$9,current_projections!$2:$2,0)),"n/a")</f>
        <v>19588.099999999999</v>
      </c>
      <c r="GL24" s="61">
        <f ca="1">IFERROR(INDEX(current_projections!$A:$AEK,MATCH(Calculations_forecast!$B24,current_projections!$A:$A,0),MATCH(Calculations_forecast!GL$9,current_projections!$2:$2,0)),"n/a")</f>
        <v>19831.8</v>
      </c>
      <c r="GM24" s="61">
        <f ca="1">IFERROR(INDEX(current_projections!$A:$AEK,MATCH(Calculations_forecast!$B24,current_projections!$A:$A,0),MATCH(Calculations_forecast!GM$9,current_projections!$2:$2,0)),"n/a")</f>
        <v>20041</v>
      </c>
      <c r="GN24" s="61">
        <f ca="1">IFERROR(INDEX(current_projections!$A:$AEK,MATCH(Calculations_forecast!$B24,current_projections!$A:$A,0),MATCH(Calculations_forecast!GN$9,current_projections!$2:$2,0)),"n/a")</f>
        <v>20411.900000000001</v>
      </c>
      <c r="GO24" s="61">
        <f ca="1">IFERROR(INDEX(current_projections!$A:$AEK,MATCH(Calculations_forecast!$B24,current_projections!$A:$A,0),MATCH(Calculations_forecast!GO$9,current_projections!$2:$2,0)),"n/a")</f>
        <v>20659</v>
      </c>
      <c r="GP24" s="61">
        <f ca="1">IFERROR(INDEX(current_projections!$A:$AEK,MATCH(Calculations_forecast!$B24,current_projections!$A:$A,0),MATCH(Calculations_forecast!GP$9,current_projections!$2:$2,0)),"n/a")</f>
        <v>20917.650680000002</v>
      </c>
      <c r="GQ24" s="61">
        <f ca="1">IFERROR(INDEX(current_projections!$A:$AEK,MATCH(Calculations_forecast!$B24,current_projections!$A:$A,0),MATCH(Calculations_forecast!GQ$9,current_projections!$2:$2,0)),"n/a")</f>
        <v>21174.780900983904</v>
      </c>
      <c r="GR24" s="61">
        <f ca="1">IFERROR(INDEX(current_projections!$A:$AEK,MATCH(Calculations_forecast!$B24,current_projections!$A:$A,0),MATCH(Calculations_forecast!GR$9,current_projections!$2:$2,0)),"n/a")</f>
        <v>21424.16688304524</v>
      </c>
      <c r="GS24" s="61">
        <f ca="1">IFERROR(INDEX(current_projections!$A:$AEK,MATCH(Calculations_forecast!$B24,current_projections!$A:$A,0),MATCH(Calculations_forecast!GS$9,current_projections!$2:$2,0)),"n/a")</f>
        <v>21668.616627180785</v>
      </c>
      <c r="GT24" s="61">
        <f ca="1">IFERROR(INDEX(current_projections!$A:$AEK,MATCH(Calculations_forecast!$B24,current_projections!$A:$A,0),MATCH(Calculations_forecast!GT$9,current_projections!$2:$2,0)),"n/a")</f>
        <v>21908.434041702109</v>
      </c>
      <c r="GU24" s="61">
        <f ca="1">IFERROR(INDEX(current_projections!$A:$AEK,MATCH(Calculations_forecast!$B24,current_projections!$A:$A,0),MATCH(Calculations_forecast!GU$9,current_projections!$2:$2,0)),"n/a")</f>
        <v>22133.652743650808</v>
      </c>
      <c r="GV24" s="61">
        <f ca="1">IFERROR(INDEX(current_projections!$A:$AEK,MATCH(Calculations_forecast!$B24,current_projections!$A:$A,0),MATCH(Calculations_forecast!GV$9,current_projections!$2:$2,0)),"n/a")</f>
        <v>22346.523148912871</v>
      </c>
      <c r="GW24" s="61">
        <f ca="1">IFERROR(INDEX(current_projections!$A:$AEK,MATCH(Calculations_forecast!$B24,current_projections!$A:$A,0),MATCH(Calculations_forecast!GW$9,current_projections!$2:$2,0)),"n/a")</f>
        <v>22558.144723133079</v>
      </c>
      <c r="GX24" s="61">
        <f ca="1">IFERROR(INDEX(current_projections!$A:$AEK,MATCH(Calculations_forecast!$B24,current_projections!$A:$A,0),MATCH(Calculations_forecast!GX$9,current_projections!$2:$2,0)),"n/a")</f>
        <v>22767.935469058219</v>
      </c>
      <c r="GY24" s="61">
        <f ca="1">IFERROR(INDEX(current_projections!$A:$AEK,MATCH(Calculations_forecast!$B24,current_projections!$A:$A,0),MATCH(Calculations_forecast!GY$9,current_projections!$2:$2,0)),"n/a")</f>
        <v>22992.028873912423</v>
      </c>
      <c r="GZ24" s="61">
        <f ca="1">IFERROR(INDEX(current_projections!$A:$AEK,MATCH(Calculations_forecast!$B24,current_projections!$A:$A,0),MATCH(Calculations_forecast!GZ$9,current_projections!$2:$2,0)),"n/a")</f>
        <v>23204.590180851741</v>
      </c>
      <c r="HA24" s="61">
        <f ca="1">IFERROR(INDEX(current_projections!$A:$AEK,MATCH(Calculations_forecast!$B24,current_projections!$A:$A,0),MATCH(Calculations_forecast!HA$9,current_projections!$2:$2,0)),"n/a")</f>
        <v>23417.144226908345</v>
      </c>
      <c r="HB24" s="61">
        <f ca="1">IFERROR(INDEX(current_projections!$A:$AEK,MATCH(Calculations_forecast!$B24,current_projections!$A:$A,0),MATCH(Calculations_forecast!HB$9,current_projections!$2:$2,0)),"n/a")</f>
        <v>23631.52818230569</v>
      </c>
      <c r="HC24" s="61">
        <f ca="1">IFERROR(INDEX(current_projections!$A:$AEK,MATCH(Calculations_forecast!$B24,current_projections!$A:$A,0),MATCH(Calculations_forecast!HC$9,current_projections!$2:$2,0)),"n/a")</f>
        <v>23863.648867876389</v>
      </c>
      <c r="HD24" s="61">
        <f ca="1">IFERROR(INDEX(current_projections!$A:$AEK,MATCH(Calculations_forecast!$B24,current_projections!$A:$A,0),MATCH(Calculations_forecast!HD$9,current_projections!$2:$2,0)),"n/a")</f>
        <v>24083.79102868255</v>
      </c>
      <c r="HE24" s="61">
        <f ca="1">IFERROR(INDEX(current_projections!$A:$AEK,MATCH(Calculations_forecast!$B24,current_projections!$A:$A,0),MATCH(Calculations_forecast!HE$9,current_projections!$2:$2,0)),"n/a")</f>
        <v>24308.071332637159</v>
      </c>
      <c r="HF24" s="61">
        <f ca="1">IFERROR(INDEX(current_projections!$A:$AEK,MATCH(Calculations_forecast!$B24,current_projections!$A:$A,0),MATCH(Calculations_forecast!HF$9,current_projections!$2:$2,0)),"n/a")</f>
        <v>24535.716420667308</v>
      </c>
      <c r="HG24" s="61">
        <f ca="1">IFERROR(INDEX(current_projections!$A:$AEK,MATCH(Calculations_forecast!$B24,current_projections!$A:$A,0),MATCH(Calculations_forecast!HG$9,current_projections!$2:$2,0)),"n/a")</f>
        <v>24780.828227709771</v>
      </c>
      <c r="HH24" s="61">
        <f ca="1">IFERROR(INDEX(current_projections!$A:$AEK,MATCH(Calculations_forecast!$B24,current_projections!$A:$A,0),MATCH(Calculations_forecast!HH$9,current_projections!$2:$2,0)),"n/a")</f>
        <v>25015.254862743906</v>
      </c>
      <c r="HI24" s="61">
        <f ca="1">IFERROR(INDEX(current_projections!$A:$AEK,MATCH(Calculations_forecast!$B24,current_projections!$A:$A,0),MATCH(Calculations_forecast!HI$9,current_projections!$2:$2,0)),"n/a")</f>
        <v>25256.026690797815</v>
      </c>
      <c r="HJ24" s="61">
        <f ca="1">IFERROR(INDEX(current_projections!$A:$AEK,MATCH(Calculations_forecast!$B24,current_projections!$A:$A,0),MATCH(Calculations_forecast!HJ$9,current_projections!$2:$2,0)),"n/a")</f>
        <v>25500.315608964556</v>
      </c>
      <c r="HK24" s="61">
        <f ca="1">IFERROR(INDEX(current_projections!$A:$AEK,MATCH(Calculations_forecast!$B24,current_projections!$A:$A,0),MATCH(Calculations_forecast!HK$9,current_projections!$2:$2,0)),"n/a")</f>
        <v>25758.251301349235</v>
      </c>
      <c r="HL24" s="61">
        <f ca="1">IFERROR(INDEX(current_projections!$A:$AEK,MATCH(Calculations_forecast!$B24,current_projections!$A:$A,0),MATCH(Calculations_forecast!HL$9,current_projections!$2:$2,0)),"n/a")</f>
        <v>26006.625239522495</v>
      </c>
      <c r="HM24" s="61">
        <f ca="1">IFERROR(INDEX(current_projections!$A:$AEK,MATCH(Calculations_forecast!$B24,current_projections!$A:$A,0),MATCH(Calculations_forecast!HM$9,current_projections!$2:$2,0)),"n/a")</f>
        <v>26259.214587161357</v>
      </c>
      <c r="HN24" s="61">
        <f ca="1">IFERROR(INDEX(current_projections!$A:$AEK,MATCH(Calculations_forecast!$B24,current_projections!$A:$A,0),MATCH(Calculations_forecast!HN$9,current_projections!$2:$2,0)),"n/a")</f>
        <v>26517.736554771964</v>
      </c>
      <c r="HO24" s="61">
        <f ca="1">IFERROR(INDEX(current_projections!$A:$AEK,MATCH(Calculations_forecast!$B24,current_projections!$A:$A,0),MATCH(Calculations_forecast!HO$9,current_projections!$2:$2,0)),"n/a")</f>
        <v>26789.609648799764</v>
      </c>
      <c r="HP24" s="61">
        <f ca="1">IFERROR(INDEX(current_projections!$A:$AEK,MATCH(Calculations_forecast!$B24,current_projections!$A:$A,0),MATCH(Calculations_forecast!HP$9,current_projections!$2:$2,0)),"n/a")</f>
        <v>27049.000044224267</v>
      </c>
      <c r="HQ24" s="61">
        <f ca="1">IFERROR(INDEX(current_projections!$A:$AEK,MATCH(Calculations_forecast!$B24,current_projections!$A:$A,0),MATCH(Calculations_forecast!HQ$9,current_projections!$2:$2,0)),"n/a")</f>
        <v>27302.449174638652</v>
      </c>
      <c r="HR24" s="61">
        <f ca="1">IFERROR(INDEX(current_projections!$A:$AEK,MATCH(Calculations_forecast!$B24,current_projections!$A:$A,0),MATCH(Calculations_forecast!HR$9,current_projections!$2:$2,0)),"n/a")</f>
        <v>27555.269853995807</v>
      </c>
      <c r="HS24" s="61">
        <f ca="1">IFERROR(INDEX(current_projections!$A:$AEK,MATCH(Calculations_forecast!$B24,current_projections!$A:$A,0),MATCH(Calculations_forecast!HS$9,current_projections!$2:$2,0)),"n/a")</f>
        <v>27822.762636103471</v>
      </c>
      <c r="HT24" s="61">
        <f ca="1">IFERROR(INDEX(current_projections!$A:$AEK,MATCH(Calculations_forecast!$B24,current_projections!$A:$A,0),MATCH(Calculations_forecast!HT$9,current_projections!$2:$2,0)),"n/a")</f>
        <v>28079.984076674245</v>
      </c>
      <c r="HU24" s="61">
        <f ca="1">IFERROR(INDEX(current_projections!$A:$AEK,MATCH(Calculations_forecast!$B24,current_projections!$A:$A,0),MATCH(Calculations_forecast!HU$9,current_projections!$2:$2,0)),"n/a")</f>
        <v>28342.882927592105</v>
      </c>
      <c r="HV24" s="61">
        <f ca="1">IFERROR(INDEX(current_projections!$A:$AEK,MATCH(Calculations_forecast!$B24,current_projections!$A:$A,0),MATCH(Calculations_forecast!HV$9,current_projections!$2:$2,0)),"n/a")</f>
        <v>28613.770031172571</v>
      </c>
      <c r="HW24" s="61">
        <f ca="1">IFERROR(INDEX(current_projections!$A:$AEK,MATCH(Calculations_forecast!$B24,current_projections!$A:$A,0),MATCH(Calculations_forecast!HW$9,current_projections!$2:$2,0)),"n/a")</f>
        <v>28905.630485490532</v>
      </c>
      <c r="HX24" s="61">
        <f ca="1">IFERROR(INDEX(current_projections!$A:$AEK,MATCH(Calculations_forecast!$B24,current_projections!$A:$A,0),MATCH(Calculations_forecast!HX$9,current_projections!$2:$2,0)),"n/a")</f>
        <v>29190.784530229896</v>
      </c>
      <c r="HY24" s="61">
        <f ca="1">IFERROR(INDEX(current_projections!$A:$AEK,MATCH(Calculations_forecast!$B24,current_projections!$A:$A,0),MATCH(Calculations_forecast!HY$9,current_projections!$2:$2,0)),"n/a")</f>
        <v>29478.021850007361</v>
      </c>
      <c r="HZ24" s="61">
        <f ca="1">IFERROR(INDEX(current_projections!$A:$AEK,MATCH(Calculations_forecast!$B24,current_projections!$A:$A,0),MATCH(Calculations_forecast!HZ$9,current_projections!$2:$2,0)),"n/a")</f>
        <v>29765.211477881057</v>
      </c>
      <c r="IA24" s="61">
        <f ca="1">IFERROR(INDEX(current_projections!$A:$AEK,MATCH(Calculations_forecast!$B24,current_projections!$A:$A,0),MATCH(Calculations_forecast!IA$9,current_projections!$2:$2,0)),"n/a")</f>
        <v>30063.682135975512</v>
      </c>
      <c r="IB24" s="61">
        <f ca="1">IFERROR(INDEX(current_projections!$A:$AEK,MATCH(Calculations_forecast!$B24,current_projections!$A:$A,0),MATCH(Calculations_forecast!IB$9,current_projections!$2:$2,0)),"n/a")</f>
        <v>30351.090937195437</v>
      </c>
      <c r="IC24" s="61">
        <f ca="1">IFERROR(INDEX(current_projections!$A:$AEK,MATCH(Calculations_forecast!$B24,current_projections!$A:$A,0),MATCH(Calculations_forecast!IC$9,current_projections!$2:$2,0)),"n/a")</f>
        <v>30641.247366555024</v>
      </c>
      <c r="ID24" s="61">
        <f ca="1">IFERROR(INDEX(current_projections!$A:$AEK,MATCH(Calculations_forecast!$B24,current_projections!$A:$A,0),MATCH(Calculations_forecast!ID$9,current_projections!$2:$2,0)),"n/a")</f>
        <v>30933.947882024044</v>
      </c>
      <c r="IW24"/>
      <c r="IX24"/>
      <c r="IY24"/>
    </row>
    <row r="25" spans="1:259">
      <c r="A25" s="7" t="s">
        <v>182</v>
      </c>
      <c r="B25" t="s">
        <v>160</v>
      </c>
      <c r="C25" s="61">
        <f ca="1">IFERROR(INDEX(current_projections!$A:$AEK,MATCH(Calculations_forecast!$B25,current_projections!$A:$A,0),MATCH(Calculations_forecast!C$9,current_projections!$2:$2,0)),"n/a")</f>
        <v>-0.48</v>
      </c>
      <c r="D25" s="61">
        <f ca="1">IFERROR(INDEX(current_projections!$A:$AEK,MATCH(Calculations_forecast!$B25,current_projections!$A:$A,0),MATCH(Calculations_forecast!D$9,current_projections!$2:$2,0)),"n/a")</f>
        <v>-1.1100000000000001</v>
      </c>
      <c r="E25" s="61">
        <f ca="1">IFERROR(INDEX(current_projections!$A:$AEK,MATCH(Calculations_forecast!$B25,current_projections!$A:$A,0),MATCH(Calculations_forecast!E$9,current_projections!$2:$2,0)),"n/a")</f>
        <v>0.4</v>
      </c>
      <c r="F25" s="61">
        <f ca="1">IFERROR(INDEX(current_projections!$A:$AEK,MATCH(Calculations_forecast!$B25,current_projections!$A:$A,0),MATCH(Calculations_forecast!F$9,current_projections!$2:$2,0)),"n/a")</f>
        <v>0.06</v>
      </c>
      <c r="G25" s="61">
        <f ca="1">IFERROR(INDEX(current_projections!$A:$AEK,MATCH(Calculations_forecast!$B25,current_projections!$A:$A,0),MATCH(Calculations_forecast!G$9,current_projections!$2:$2,0)),"n/a")</f>
        <v>-1.31</v>
      </c>
      <c r="H25" s="61">
        <f ca="1">IFERROR(INDEX(current_projections!$A:$AEK,MATCH(Calculations_forecast!$B25,current_projections!$A:$A,0),MATCH(Calculations_forecast!H$9,current_projections!$2:$2,0)),"n/a")</f>
        <v>-0.21</v>
      </c>
      <c r="I25" s="61">
        <f ca="1">IFERROR(INDEX(current_projections!$A:$AEK,MATCH(Calculations_forecast!$B25,current_projections!$A:$A,0),MATCH(Calculations_forecast!I$9,current_projections!$2:$2,0)),"n/a")</f>
        <v>-0.05</v>
      </c>
      <c r="J25" s="61">
        <f ca="1">IFERROR(INDEX(current_projections!$A:$AEK,MATCH(Calculations_forecast!$B25,current_projections!$A:$A,0),MATCH(Calculations_forecast!J$9,current_projections!$2:$2,0)),"n/a")</f>
        <v>-0.66</v>
      </c>
      <c r="K25" s="61">
        <f ca="1">IFERROR(INDEX(current_projections!$A:$AEK,MATCH(Calculations_forecast!$B25,current_projections!$A:$A,0),MATCH(Calculations_forecast!K$9,current_projections!$2:$2,0)),"n/a")</f>
        <v>0.52</v>
      </c>
      <c r="L25" s="61">
        <f ca="1">IFERROR(INDEX(current_projections!$A:$AEK,MATCH(Calculations_forecast!$B25,current_projections!$A:$A,0),MATCH(Calculations_forecast!L$9,current_projections!$2:$2,0)),"n/a")</f>
        <v>0.41</v>
      </c>
      <c r="M25" s="61">
        <f ca="1">IFERROR(INDEX(current_projections!$A:$AEK,MATCH(Calculations_forecast!$B25,current_projections!$A:$A,0),MATCH(Calculations_forecast!M$9,current_projections!$2:$2,0)),"n/a")</f>
        <v>-1.72</v>
      </c>
      <c r="N25" s="61">
        <f ca="1">IFERROR(INDEX(current_projections!$A:$AEK,MATCH(Calculations_forecast!$B25,current_projections!$A:$A,0),MATCH(Calculations_forecast!N$9,current_projections!$2:$2,0)),"n/a")</f>
        <v>0.77</v>
      </c>
      <c r="O25" s="61">
        <f ca="1">IFERROR(INDEX(current_projections!$A:$AEK,MATCH(Calculations_forecast!$B25,current_projections!$A:$A,0),MATCH(Calculations_forecast!O$9,current_projections!$2:$2,0)),"n/a")</f>
        <v>0.84</v>
      </c>
      <c r="P25" s="61">
        <f ca="1">IFERROR(INDEX(current_projections!$A:$AEK,MATCH(Calculations_forecast!$B25,current_projections!$A:$A,0),MATCH(Calculations_forecast!P$9,current_projections!$2:$2,0)),"n/a")</f>
        <v>-0.59</v>
      </c>
      <c r="Q25" s="61">
        <f ca="1">IFERROR(INDEX(current_projections!$A:$AEK,MATCH(Calculations_forecast!$B25,current_projections!$A:$A,0),MATCH(Calculations_forecast!Q$9,current_projections!$2:$2,0)),"n/a")</f>
        <v>-1</v>
      </c>
      <c r="R25" s="61">
        <f ca="1">IFERROR(INDEX(current_projections!$A:$AEK,MATCH(Calculations_forecast!$B25,current_projections!$A:$A,0),MATCH(Calculations_forecast!R$9,current_projections!$2:$2,0)),"n/a")</f>
        <v>0.63</v>
      </c>
      <c r="S25" s="61">
        <f ca="1">IFERROR(INDEX(current_projections!$A:$AEK,MATCH(Calculations_forecast!$B25,current_projections!$A:$A,0),MATCH(Calculations_forecast!S$9,current_projections!$2:$2,0)),"n/a")</f>
        <v>1.52</v>
      </c>
      <c r="T25" s="61">
        <f ca="1">IFERROR(INDEX(current_projections!$A:$AEK,MATCH(Calculations_forecast!$B25,current_projections!$A:$A,0),MATCH(Calculations_forecast!T$9,current_projections!$2:$2,0)),"n/a")</f>
        <v>0.43</v>
      </c>
      <c r="U25" s="61">
        <f ca="1">IFERROR(INDEX(current_projections!$A:$AEK,MATCH(Calculations_forecast!$B25,current_projections!$A:$A,0),MATCH(Calculations_forecast!U$9,current_projections!$2:$2,0)),"n/a")</f>
        <v>0.2</v>
      </c>
      <c r="V25" s="61">
        <f ca="1">IFERROR(INDEX(current_projections!$A:$AEK,MATCH(Calculations_forecast!$B25,current_projections!$A:$A,0),MATCH(Calculations_forecast!V$9,current_projections!$2:$2,0)),"n/a")</f>
        <v>0.45</v>
      </c>
      <c r="W25" s="61">
        <f ca="1">IFERROR(INDEX(current_projections!$A:$AEK,MATCH(Calculations_forecast!$B25,current_projections!$A:$A,0),MATCH(Calculations_forecast!W$9,current_projections!$2:$2,0)),"n/a")</f>
        <v>1.03</v>
      </c>
      <c r="X25" s="61">
        <f ca="1">IFERROR(INDEX(current_projections!$A:$AEK,MATCH(Calculations_forecast!$B25,current_projections!$A:$A,0),MATCH(Calculations_forecast!X$9,current_projections!$2:$2,0)),"n/a")</f>
        <v>-0.74</v>
      </c>
      <c r="Y25" s="61">
        <f ca="1">IFERROR(INDEX(current_projections!$A:$AEK,MATCH(Calculations_forecast!$B25,current_projections!$A:$A,0),MATCH(Calculations_forecast!Y$9,current_projections!$2:$2,0)),"n/a")</f>
        <v>1.75</v>
      </c>
      <c r="Z25" s="61">
        <f ca="1">IFERROR(INDEX(current_projections!$A:$AEK,MATCH(Calculations_forecast!$B25,current_projections!$A:$A,0),MATCH(Calculations_forecast!Z$9,current_projections!$2:$2,0)),"n/a")</f>
        <v>0.82</v>
      </c>
      <c r="AA25" s="61">
        <f ca="1">IFERROR(INDEX(current_projections!$A:$AEK,MATCH(Calculations_forecast!$B25,current_projections!$A:$A,0),MATCH(Calculations_forecast!AA$9,current_projections!$2:$2,0)),"n/a")</f>
        <v>0.18</v>
      </c>
      <c r="AB25" s="61">
        <f ca="1">IFERROR(INDEX(current_projections!$A:$AEK,MATCH(Calculations_forecast!$B25,current_projections!$A:$A,0),MATCH(Calculations_forecast!AB$9,current_projections!$2:$2,0)),"n/a")</f>
        <v>-0.97</v>
      </c>
      <c r="AC25" s="61">
        <f ca="1">IFERROR(INDEX(current_projections!$A:$AEK,MATCH(Calculations_forecast!$B25,current_projections!$A:$A,0),MATCH(Calculations_forecast!AC$9,current_projections!$2:$2,0)),"n/a")</f>
        <v>-0.24</v>
      </c>
      <c r="AD25" s="61">
        <f ca="1">IFERROR(INDEX(current_projections!$A:$AEK,MATCH(Calculations_forecast!$B25,current_projections!$A:$A,0),MATCH(Calculations_forecast!AD$9,current_projections!$2:$2,0)),"n/a")</f>
        <v>-0.02</v>
      </c>
      <c r="AE25" s="61">
        <f ca="1">IFERROR(INDEX(current_projections!$A:$AEK,MATCH(Calculations_forecast!$B25,current_projections!$A:$A,0),MATCH(Calculations_forecast!AE$9,current_projections!$2:$2,0)),"n/a")</f>
        <v>0.76</v>
      </c>
      <c r="AF25" s="61">
        <f ca="1">IFERROR(INDEX(current_projections!$A:$AEK,MATCH(Calculations_forecast!$B25,current_projections!$A:$A,0),MATCH(Calculations_forecast!AF$9,current_projections!$2:$2,0)),"n/a")</f>
        <v>0.81</v>
      </c>
      <c r="AG25" s="61">
        <f ca="1">IFERROR(INDEX(current_projections!$A:$AEK,MATCH(Calculations_forecast!$B25,current_projections!$A:$A,0),MATCH(Calculations_forecast!AG$9,current_projections!$2:$2,0)),"n/a")</f>
        <v>0.35</v>
      </c>
      <c r="AH25" s="61">
        <f ca="1">IFERROR(INDEX(current_projections!$A:$AEK,MATCH(Calculations_forecast!$B25,current_projections!$A:$A,0),MATCH(Calculations_forecast!AH$9,current_projections!$2:$2,0)),"n/a")</f>
        <v>-0.23</v>
      </c>
      <c r="AI25" s="61">
        <f ca="1">IFERROR(INDEX(current_projections!$A:$AEK,MATCH(Calculations_forecast!$B25,current_projections!$A:$A,0),MATCH(Calculations_forecast!AI$9,current_projections!$2:$2,0)),"n/a")</f>
        <v>-0.03</v>
      </c>
      <c r="AJ25" s="61">
        <f ca="1">IFERROR(INDEX(current_projections!$A:$AEK,MATCH(Calculations_forecast!$B25,current_projections!$A:$A,0),MATCH(Calculations_forecast!AJ$9,current_projections!$2:$2,0)),"n/a")</f>
        <v>2.13</v>
      </c>
      <c r="AK25" s="61">
        <f ca="1">IFERROR(INDEX(current_projections!$A:$AEK,MATCH(Calculations_forecast!$B25,current_projections!$A:$A,0),MATCH(Calculations_forecast!AK$9,current_projections!$2:$2,0)),"n/a")</f>
        <v>0.73</v>
      </c>
      <c r="AL25" s="61">
        <f ca="1">IFERROR(INDEX(current_projections!$A:$AEK,MATCH(Calculations_forecast!$B25,current_projections!$A:$A,0),MATCH(Calculations_forecast!AL$9,current_projections!$2:$2,0)),"n/a")</f>
        <v>0.73</v>
      </c>
      <c r="AM25" s="61">
        <f ca="1">IFERROR(INDEX(current_projections!$A:$AEK,MATCH(Calculations_forecast!$B25,current_projections!$A:$A,0),MATCH(Calculations_forecast!AM$9,current_projections!$2:$2,0)),"n/a")</f>
        <v>-0.79</v>
      </c>
      <c r="AN25" s="61">
        <f ca="1">IFERROR(INDEX(current_projections!$A:$AEK,MATCH(Calculations_forecast!$B25,current_projections!$A:$A,0),MATCH(Calculations_forecast!AN$9,current_projections!$2:$2,0)),"n/a")</f>
        <v>0.77</v>
      </c>
      <c r="AO25" s="61">
        <f ca="1">IFERROR(INDEX(current_projections!$A:$AEK,MATCH(Calculations_forecast!$B25,current_projections!$A:$A,0),MATCH(Calculations_forecast!AO$9,current_projections!$2:$2,0)),"n/a")</f>
        <v>0.24</v>
      </c>
      <c r="AP25" s="61">
        <f ca="1">IFERROR(INDEX(current_projections!$A:$AEK,MATCH(Calculations_forecast!$B25,current_projections!$A:$A,0),MATCH(Calculations_forecast!AP$9,current_projections!$2:$2,0)),"n/a")</f>
        <v>0.52</v>
      </c>
      <c r="AQ25" s="61">
        <f ca="1">IFERROR(INDEX(current_projections!$A:$AEK,MATCH(Calculations_forecast!$B25,current_projections!$A:$A,0),MATCH(Calculations_forecast!AQ$9,current_projections!$2:$2,0)),"n/a")</f>
        <v>1.18</v>
      </c>
      <c r="AR25" s="61">
        <f ca="1">IFERROR(INDEX(current_projections!$A:$AEK,MATCH(Calculations_forecast!$B25,current_projections!$A:$A,0),MATCH(Calculations_forecast!AR$9,current_projections!$2:$2,0)),"n/a")</f>
        <v>0.18</v>
      </c>
      <c r="AS25" s="61">
        <f ca="1">IFERROR(INDEX(current_projections!$A:$AEK,MATCH(Calculations_forecast!$B25,current_projections!$A:$A,0),MATCH(Calculations_forecast!AS$9,current_projections!$2:$2,0)),"n/a")</f>
        <v>-1.1499999999999999</v>
      </c>
      <c r="AT25" s="61">
        <f ca="1">IFERROR(INDEX(current_projections!$A:$AEK,MATCH(Calculations_forecast!$B25,current_projections!$A:$A,0),MATCH(Calculations_forecast!AT$9,current_projections!$2:$2,0)),"n/a")</f>
        <v>0</v>
      </c>
      <c r="AU25" s="61">
        <f ca="1">IFERROR(INDEX(current_projections!$A:$AEK,MATCH(Calculations_forecast!$B25,current_projections!$A:$A,0),MATCH(Calculations_forecast!AU$9,current_projections!$2:$2,0)),"n/a")</f>
        <v>1.1100000000000001</v>
      </c>
      <c r="AV25" s="61">
        <f ca="1">IFERROR(INDEX(current_projections!$A:$AEK,MATCH(Calculations_forecast!$B25,current_projections!$A:$A,0),MATCH(Calculations_forecast!AV$9,current_projections!$2:$2,0)),"n/a")</f>
        <v>0.16</v>
      </c>
      <c r="AW25" s="61">
        <f ca="1">IFERROR(INDEX(current_projections!$A:$AEK,MATCH(Calculations_forecast!$B25,current_projections!$A:$A,0),MATCH(Calculations_forecast!AW$9,current_projections!$2:$2,0)),"n/a")</f>
        <v>-0.26</v>
      </c>
      <c r="AX25" s="61">
        <f ca="1">IFERROR(INDEX(current_projections!$A:$AEK,MATCH(Calculations_forecast!$B25,current_projections!$A:$A,0),MATCH(Calculations_forecast!AX$9,current_projections!$2:$2,0)),"n/a")</f>
        <v>1.05</v>
      </c>
      <c r="AY25" s="61">
        <f ca="1">IFERROR(INDEX(current_projections!$A:$AEK,MATCH(Calculations_forecast!$B25,current_projections!$A:$A,0),MATCH(Calculations_forecast!AY$9,current_projections!$2:$2,0)),"n/a")</f>
        <v>-0.05</v>
      </c>
      <c r="AZ25" s="61">
        <f ca="1">IFERROR(INDEX(current_projections!$A:$AEK,MATCH(Calculations_forecast!$B25,current_projections!$A:$A,0),MATCH(Calculations_forecast!AZ$9,current_projections!$2:$2,0)),"n/a")</f>
        <v>0.34</v>
      </c>
      <c r="BA25" s="61">
        <f ca="1">IFERROR(INDEX(current_projections!$A:$AEK,MATCH(Calculations_forecast!$B25,current_projections!$A:$A,0),MATCH(Calculations_forecast!BA$9,current_projections!$2:$2,0)),"n/a")</f>
        <v>0.68</v>
      </c>
      <c r="BB25" s="61">
        <f ca="1">IFERROR(INDEX(current_projections!$A:$AEK,MATCH(Calculations_forecast!$B25,current_projections!$A:$A,0),MATCH(Calculations_forecast!BB$9,current_projections!$2:$2,0)),"n/a")</f>
        <v>1.3</v>
      </c>
      <c r="BC25" s="61">
        <f ca="1">IFERROR(INDEX(current_projections!$A:$AEK,MATCH(Calculations_forecast!$B25,current_projections!$A:$A,0),MATCH(Calculations_forecast!BC$9,current_projections!$2:$2,0)),"n/a")</f>
        <v>0.81</v>
      </c>
      <c r="BD25" s="61">
        <f ca="1">IFERROR(INDEX(current_projections!$A:$AEK,MATCH(Calculations_forecast!$B25,current_projections!$A:$A,0),MATCH(Calculations_forecast!BD$9,current_projections!$2:$2,0)),"n/a")</f>
        <v>0.73</v>
      </c>
      <c r="BE25" s="61">
        <f ca="1">IFERROR(INDEX(current_projections!$A:$AEK,MATCH(Calculations_forecast!$B25,current_projections!$A:$A,0),MATCH(Calculations_forecast!BE$9,current_projections!$2:$2,0)),"n/a")</f>
        <v>1.49</v>
      </c>
      <c r="BF25" s="61">
        <f ca="1">IFERROR(INDEX(current_projections!$A:$AEK,MATCH(Calculations_forecast!$B25,current_projections!$A:$A,0),MATCH(Calculations_forecast!BF$9,current_projections!$2:$2,0)),"n/a")</f>
        <v>-1.3</v>
      </c>
      <c r="BG25" s="61">
        <f ca="1">IFERROR(INDEX(current_projections!$A:$AEK,MATCH(Calculations_forecast!$B25,current_projections!$A:$A,0),MATCH(Calculations_forecast!BG$9,current_projections!$2:$2,0)),"n/a")</f>
        <v>0.92</v>
      </c>
      <c r="BH25" s="61">
        <f ca="1">IFERROR(INDEX(current_projections!$A:$AEK,MATCH(Calculations_forecast!$B25,current_projections!$A:$A,0),MATCH(Calculations_forecast!BH$9,current_projections!$2:$2,0)),"n/a")</f>
        <v>1.82</v>
      </c>
      <c r="BI25" s="61">
        <f ca="1">IFERROR(INDEX(current_projections!$A:$AEK,MATCH(Calculations_forecast!$B25,current_projections!$A:$A,0),MATCH(Calculations_forecast!BI$9,current_projections!$2:$2,0)),"n/a")</f>
        <v>0.69</v>
      </c>
      <c r="BJ25" s="61">
        <f ca="1">IFERROR(INDEX(current_projections!$A:$AEK,MATCH(Calculations_forecast!$B25,current_projections!$A:$A,0),MATCH(Calculations_forecast!BJ$9,current_projections!$2:$2,0)),"n/a")</f>
        <v>1.74</v>
      </c>
      <c r="BK25" s="61">
        <f ca="1">IFERROR(INDEX(current_projections!$A:$AEK,MATCH(Calculations_forecast!$B25,current_projections!$A:$A,0),MATCH(Calculations_forecast!BK$9,current_projections!$2:$2,0)),"n/a")</f>
        <v>0.92</v>
      </c>
      <c r="BL25" s="61">
        <f ca="1">IFERROR(INDEX(current_projections!$A:$AEK,MATCH(Calculations_forecast!$B25,current_projections!$A:$A,0),MATCH(Calculations_forecast!BL$9,current_projections!$2:$2,0)),"n/a")</f>
        <v>1.85</v>
      </c>
      <c r="BM25" s="61">
        <f ca="1">IFERROR(INDEX(current_projections!$A:$AEK,MATCH(Calculations_forecast!$B25,current_projections!$A:$A,0),MATCH(Calculations_forecast!BM$9,current_projections!$2:$2,0)),"n/a")</f>
        <v>1.93</v>
      </c>
      <c r="BN25" s="61">
        <f ca="1">IFERROR(INDEX(current_projections!$A:$AEK,MATCH(Calculations_forecast!$B25,current_projections!$A:$A,0),MATCH(Calculations_forecast!BN$9,current_projections!$2:$2,0)),"n/a")</f>
        <v>0.35</v>
      </c>
      <c r="BO25" s="61">
        <f ca="1">IFERROR(INDEX(current_projections!$A:$AEK,MATCH(Calculations_forecast!$B25,current_projections!$A:$A,0),MATCH(Calculations_forecast!BO$9,current_projections!$2:$2,0)),"n/a")</f>
        <v>0.66</v>
      </c>
      <c r="BP25" s="61">
        <f ca="1">IFERROR(INDEX(current_projections!$A:$AEK,MATCH(Calculations_forecast!$B25,current_projections!$A:$A,0),MATCH(Calculations_forecast!BP$9,current_projections!$2:$2,0)),"n/a")</f>
        <v>1.75</v>
      </c>
      <c r="BQ25" s="61">
        <f ca="1">IFERROR(INDEX(current_projections!$A:$AEK,MATCH(Calculations_forecast!$B25,current_projections!$A:$A,0),MATCH(Calculations_forecast!BQ$9,current_projections!$2:$2,0)),"n/a")</f>
        <v>1.87</v>
      </c>
      <c r="BR25" s="61">
        <f ca="1">IFERROR(INDEX(current_projections!$A:$AEK,MATCH(Calculations_forecast!$B25,current_projections!$A:$A,0),MATCH(Calculations_forecast!BR$9,current_projections!$2:$2,0)),"n/a")</f>
        <v>-0.33</v>
      </c>
      <c r="BS25" s="61">
        <f ca="1">IFERROR(INDEX(current_projections!$A:$AEK,MATCH(Calculations_forecast!$B25,current_projections!$A:$A,0),MATCH(Calculations_forecast!BS$9,current_projections!$2:$2,0)),"n/a")</f>
        <v>0.54</v>
      </c>
      <c r="BT25" s="61">
        <f ca="1">IFERROR(INDEX(current_projections!$A:$AEK,MATCH(Calculations_forecast!$B25,current_projections!$A:$A,0),MATCH(Calculations_forecast!BT$9,current_projections!$2:$2,0)),"n/a")</f>
        <v>0.7</v>
      </c>
      <c r="BU25" s="61">
        <f ca="1">IFERROR(INDEX(current_projections!$A:$AEK,MATCH(Calculations_forecast!$B25,current_projections!$A:$A,0),MATCH(Calculations_forecast!BU$9,current_projections!$2:$2,0)),"n/a")</f>
        <v>0.13</v>
      </c>
      <c r="BV25" s="61">
        <f ca="1">IFERROR(INDEX(current_projections!$A:$AEK,MATCH(Calculations_forecast!$B25,current_projections!$A:$A,0),MATCH(Calculations_forecast!BV$9,current_projections!$2:$2,0)),"n/a")</f>
        <v>1.33</v>
      </c>
      <c r="BW25" s="61">
        <f ca="1">IFERROR(INDEX(current_projections!$A:$AEK,MATCH(Calculations_forecast!$B25,current_projections!$A:$A,0),MATCH(Calculations_forecast!BW$9,current_projections!$2:$2,0)),"n/a")</f>
        <v>-0.67</v>
      </c>
      <c r="BX25" s="61">
        <f ca="1">IFERROR(INDEX(current_projections!$A:$AEK,MATCH(Calculations_forecast!$B25,current_projections!$A:$A,0),MATCH(Calculations_forecast!BX$9,current_projections!$2:$2,0)),"n/a")</f>
        <v>0.28999999999999998</v>
      </c>
      <c r="BY25" s="61">
        <f ca="1">IFERROR(INDEX(current_projections!$A:$AEK,MATCH(Calculations_forecast!$B25,current_projections!$A:$A,0),MATCH(Calculations_forecast!BY$9,current_projections!$2:$2,0)),"n/a")</f>
        <v>0.03</v>
      </c>
      <c r="BZ25" s="61">
        <f ca="1">IFERROR(INDEX(current_projections!$A:$AEK,MATCH(Calculations_forecast!$B25,current_projections!$A:$A,0),MATCH(Calculations_forecast!BZ$9,current_projections!$2:$2,0)),"n/a")</f>
        <v>1.62</v>
      </c>
      <c r="CA25" s="61">
        <f ca="1">IFERROR(INDEX(current_projections!$A:$AEK,MATCH(Calculations_forecast!$B25,current_projections!$A:$A,0),MATCH(Calculations_forecast!CA$9,current_projections!$2:$2,0)),"n/a")</f>
        <v>-0.34</v>
      </c>
      <c r="CB25" s="61">
        <f ca="1">IFERROR(INDEX(current_projections!$A:$AEK,MATCH(Calculations_forecast!$B25,current_projections!$A:$A,0),MATCH(Calculations_forecast!CB$9,current_projections!$2:$2,0)),"n/a")</f>
        <v>1.26</v>
      </c>
      <c r="CC25" s="61">
        <f ca="1">IFERROR(INDEX(current_projections!$A:$AEK,MATCH(Calculations_forecast!$B25,current_projections!$A:$A,0),MATCH(Calculations_forecast!CC$9,current_projections!$2:$2,0)),"n/a")</f>
        <v>0.75</v>
      </c>
      <c r="CD25" s="61">
        <f ca="1">IFERROR(INDEX(current_projections!$A:$AEK,MATCH(Calculations_forecast!$B25,current_projections!$A:$A,0),MATCH(Calculations_forecast!CD$9,current_projections!$2:$2,0)),"n/a")</f>
        <v>0.42</v>
      </c>
      <c r="CE25" s="61">
        <f ca="1">IFERROR(INDEX(current_projections!$A:$AEK,MATCH(Calculations_forecast!$B25,current_projections!$A:$A,0),MATCH(Calculations_forecast!CE$9,current_projections!$2:$2,0)),"n/a")</f>
        <v>1.33</v>
      </c>
      <c r="CF25" s="61">
        <f ca="1">IFERROR(INDEX(current_projections!$A:$AEK,MATCH(Calculations_forecast!$B25,current_projections!$A:$A,0),MATCH(Calculations_forecast!CF$9,current_projections!$2:$2,0)),"n/a")</f>
        <v>0.13</v>
      </c>
      <c r="CG25" s="61">
        <f ca="1">IFERROR(INDEX(current_projections!$A:$AEK,MATCH(Calculations_forecast!$B25,current_projections!$A:$A,0),MATCH(Calculations_forecast!CG$9,current_projections!$2:$2,0)),"n/a")</f>
        <v>0.13</v>
      </c>
      <c r="CH25" s="61">
        <f ca="1">IFERROR(INDEX(current_projections!$A:$AEK,MATCH(Calculations_forecast!$B25,current_projections!$A:$A,0),MATCH(Calculations_forecast!CH$9,current_projections!$2:$2,0)),"n/a")</f>
        <v>0.55000000000000004</v>
      </c>
      <c r="CI25" s="61">
        <f ca="1">IFERROR(INDEX(current_projections!$A:$AEK,MATCH(Calculations_forecast!$B25,current_projections!$A:$A,0),MATCH(Calculations_forecast!CI$9,current_projections!$2:$2,0)),"n/a")</f>
        <v>0.49</v>
      </c>
      <c r="CJ25" s="61">
        <f ca="1">IFERROR(INDEX(current_projections!$A:$AEK,MATCH(Calculations_forecast!$B25,current_projections!$A:$A,0),MATCH(Calculations_forecast!CJ$9,current_projections!$2:$2,0)),"n/a")</f>
        <v>0.35</v>
      </c>
      <c r="CK25" s="61">
        <f ca="1">IFERROR(INDEX(current_projections!$A:$AEK,MATCH(Calculations_forecast!$B25,current_projections!$A:$A,0),MATCH(Calculations_forecast!CK$9,current_projections!$2:$2,0)),"n/a")</f>
        <v>-0.23</v>
      </c>
      <c r="CL25" s="61">
        <f ca="1">IFERROR(INDEX(current_projections!$A:$AEK,MATCH(Calculations_forecast!$B25,current_projections!$A:$A,0),MATCH(Calculations_forecast!CL$9,current_projections!$2:$2,0)),"n/a")</f>
        <v>-0.61</v>
      </c>
      <c r="CM25" s="61">
        <f ca="1">IFERROR(INDEX(current_projections!$A:$AEK,MATCH(Calculations_forecast!$B25,current_projections!$A:$A,0),MATCH(Calculations_forecast!CM$9,current_projections!$2:$2,0)),"n/a")</f>
        <v>0.77</v>
      </c>
      <c r="CN25" s="61">
        <f ca="1">IFERROR(INDEX(current_projections!$A:$AEK,MATCH(Calculations_forecast!$B25,current_projections!$A:$A,0),MATCH(Calculations_forecast!CN$9,current_projections!$2:$2,0)),"n/a")</f>
        <v>-0.14000000000000001</v>
      </c>
      <c r="CO25" s="61">
        <f ca="1">IFERROR(INDEX(current_projections!$A:$AEK,MATCH(Calculations_forecast!$B25,current_projections!$A:$A,0),MATCH(Calculations_forecast!CO$9,current_projections!$2:$2,0)),"n/a")</f>
        <v>0.55000000000000004</v>
      </c>
      <c r="CP25" s="61">
        <f ca="1">IFERROR(INDEX(current_projections!$A:$AEK,MATCH(Calculations_forecast!$B25,current_projections!$A:$A,0),MATCH(Calculations_forecast!CP$9,current_projections!$2:$2,0)),"n/a")</f>
        <v>0.01</v>
      </c>
      <c r="CQ25" s="61">
        <f ca="1">IFERROR(INDEX(current_projections!$A:$AEK,MATCH(Calculations_forecast!$B25,current_projections!$A:$A,0),MATCH(Calculations_forecast!CQ$9,current_projections!$2:$2,0)),"n/a")</f>
        <v>-1.01</v>
      </c>
      <c r="CR25" s="61">
        <f ca="1">IFERROR(INDEX(current_projections!$A:$AEK,MATCH(Calculations_forecast!$B25,current_projections!$A:$A,0),MATCH(Calculations_forecast!CR$9,current_projections!$2:$2,0)),"n/a")</f>
        <v>0.01</v>
      </c>
      <c r="CS25" s="61">
        <f ca="1">IFERROR(INDEX(current_projections!$A:$AEK,MATCH(Calculations_forecast!$B25,current_projections!$A:$A,0),MATCH(Calculations_forecast!CS$9,current_projections!$2:$2,0)),"n/a")</f>
        <v>0.11</v>
      </c>
      <c r="CT25" s="61">
        <f ca="1">IFERROR(INDEX(current_projections!$A:$AEK,MATCH(Calculations_forecast!$B25,current_projections!$A:$A,0),MATCH(Calculations_forecast!CT$9,current_projections!$2:$2,0)),"n/a")</f>
        <v>0.28999999999999998</v>
      </c>
      <c r="CU25" s="61">
        <f ca="1">IFERROR(INDEX(current_projections!$A:$AEK,MATCH(Calculations_forecast!$B25,current_projections!$A:$A,0),MATCH(Calculations_forecast!CU$9,current_projections!$2:$2,0)),"n/a")</f>
        <v>-0.97</v>
      </c>
      <c r="CV25" s="61">
        <f ca="1">IFERROR(INDEX(current_projections!$A:$AEK,MATCH(Calculations_forecast!$B25,current_projections!$A:$A,0),MATCH(Calculations_forecast!CV$9,current_projections!$2:$2,0)),"n/a")</f>
        <v>0.4</v>
      </c>
      <c r="CW25" s="61">
        <f ca="1">IFERROR(INDEX(current_projections!$A:$AEK,MATCH(Calculations_forecast!$B25,current_projections!$A:$A,0),MATCH(Calculations_forecast!CW$9,current_projections!$2:$2,0)),"n/a")</f>
        <v>1.3</v>
      </c>
      <c r="CX25" s="61">
        <f ca="1">IFERROR(INDEX(current_projections!$A:$AEK,MATCH(Calculations_forecast!$B25,current_projections!$A:$A,0),MATCH(Calculations_forecast!CX$9,current_projections!$2:$2,0)),"n/a")</f>
        <v>-0.66</v>
      </c>
      <c r="CY25" s="61">
        <f ca="1">IFERROR(INDEX(current_projections!$A:$AEK,MATCH(Calculations_forecast!$B25,current_projections!$A:$A,0),MATCH(Calculations_forecast!CY$9,current_projections!$2:$2,0)),"n/a")</f>
        <v>0.28000000000000003</v>
      </c>
      <c r="CZ25" s="61">
        <f ca="1">IFERROR(INDEX(current_projections!$A:$AEK,MATCH(Calculations_forecast!$B25,current_projections!$A:$A,0),MATCH(Calculations_forecast!CZ$9,current_projections!$2:$2,0)),"n/a")</f>
        <v>0.26</v>
      </c>
      <c r="DA25" s="61">
        <f ca="1">IFERROR(INDEX(current_projections!$A:$AEK,MATCH(Calculations_forecast!$B25,current_projections!$A:$A,0),MATCH(Calculations_forecast!DA$9,current_projections!$2:$2,0)),"n/a")</f>
        <v>-0.19</v>
      </c>
      <c r="DB25" s="61">
        <f ca="1">IFERROR(INDEX(current_projections!$A:$AEK,MATCH(Calculations_forecast!$B25,current_projections!$A:$A,0),MATCH(Calculations_forecast!DB$9,current_projections!$2:$2,0)),"n/a")</f>
        <v>-0.78</v>
      </c>
      <c r="DC25" s="61">
        <f ca="1">IFERROR(INDEX(current_projections!$A:$AEK,MATCH(Calculations_forecast!$B25,current_projections!$A:$A,0),MATCH(Calculations_forecast!DC$9,current_projections!$2:$2,0)),"n/a")</f>
        <v>0.51</v>
      </c>
      <c r="DD25" s="61">
        <f ca="1">IFERROR(INDEX(current_projections!$A:$AEK,MATCH(Calculations_forecast!$B25,current_projections!$A:$A,0),MATCH(Calculations_forecast!DD$9,current_projections!$2:$2,0)),"n/a")</f>
        <v>0.96</v>
      </c>
      <c r="DE25" s="61">
        <f ca="1">IFERROR(INDEX(current_projections!$A:$AEK,MATCH(Calculations_forecast!$B25,current_projections!$A:$A,0),MATCH(Calculations_forecast!DE$9,current_projections!$2:$2,0)),"n/a")</f>
        <v>0.01</v>
      </c>
      <c r="DF25" s="61">
        <f ca="1">IFERROR(INDEX(current_projections!$A:$AEK,MATCH(Calculations_forecast!$B25,current_projections!$A:$A,0),MATCH(Calculations_forecast!DF$9,current_projections!$2:$2,0)),"n/a")</f>
        <v>0.52</v>
      </c>
      <c r="DG25" s="61">
        <f ca="1">IFERROR(INDEX(current_projections!$A:$AEK,MATCH(Calculations_forecast!$B25,current_projections!$A:$A,0),MATCH(Calculations_forecast!DG$9,current_projections!$2:$2,0)),"n/a")</f>
        <v>-0.38</v>
      </c>
      <c r="DH25" s="61">
        <f ca="1">IFERROR(INDEX(current_projections!$A:$AEK,MATCH(Calculations_forecast!$B25,current_projections!$A:$A,0),MATCH(Calculations_forecast!DH$9,current_projections!$2:$2,0)),"n/a")</f>
        <v>0.96</v>
      </c>
      <c r="DI25" s="61">
        <f ca="1">IFERROR(INDEX(current_projections!$A:$AEK,MATCH(Calculations_forecast!$B25,current_projections!$A:$A,0),MATCH(Calculations_forecast!DI$9,current_projections!$2:$2,0)),"n/a")</f>
        <v>0.34</v>
      </c>
      <c r="DJ25" s="61">
        <f ca="1">IFERROR(INDEX(current_projections!$A:$AEK,MATCH(Calculations_forecast!$B25,current_projections!$A:$A,0),MATCH(Calculations_forecast!DJ$9,current_projections!$2:$2,0)),"n/a")</f>
        <v>0.37</v>
      </c>
      <c r="DK25" s="61">
        <f ca="1">IFERROR(INDEX(current_projections!$A:$AEK,MATCH(Calculations_forecast!$B25,current_projections!$A:$A,0),MATCH(Calculations_forecast!DK$9,current_projections!$2:$2,0)),"n/a")</f>
        <v>-0.25</v>
      </c>
      <c r="DL25" s="61">
        <f ca="1">IFERROR(INDEX(current_projections!$A:$AEK,MATCH(Calculations_forecast!$B25,current_projections!$A:$A,0),MATCH(Calculations_forecast!DL$9,current_projections!$2:$2,0)),"n/a")</f>
        <v>1.25</v>
      </c>
      <c r="DM25" s="61">
        <f ca="1">IFERROR(INDEX(current_projections!$A:$AEK,MATCH(Calculations_forecast!$B25,current_projections!$A:$A,0),MATCH(Calculations_forecast!DM$9,current_projections!$2:$2,0)),"n/a")</f>
        <v>0.56000000000000005</v>
      </c>
      <c r="DN25" s="61">
        <f ca="1">IFERROR(INDEX(current_projections!$A:$AEK,MATCH(Calculations_forecast!$B25,current_projections!$A:$A,0),MATCH(Calculations_forecast!DN$9,current_projections!$2:$2,0)),"n/a")</f>
        <v>0.45</v>
      </c>
      <c r="DO25" s="61">
        <f ca="1">IFERROR(INDEX(current_projections!$A:$AEK,MATCH(Calculations_forecast!$B25,current_projections!$A:$A,0),MATCH(Calculations_forecast!DO$9,current_projections!$2:$2,0)),"n/a")</f>
        <v>0.5</v>
      </c>
      <c r="DP25" s="61">
        <f ca="1">IFERROR(INDEX(current_projections!$A:$AEK,MATCH(Calculations_forecast!$B25,current_projections!$A:$A,0),MATCH(Calculations_forecast!DP$9,current_projections!$2:$2,0)),"n/a")</f>
        <v>0.28000000000000003</v>
      </c>
      <c r="DQ25" s="61">
        <f ca="1">IFERROR(INDEX(current_projections!$A:$AEK,MATCH(Calculations_forecast!$B25,current_projections!$A:$A,0),MATCH(Calculations_forecast!DQ$9,current_projections!$2:$2,0)),"n/a")</f>
        <v>0.88</v>
      </c>
      <c r="DR25" s="61">
        <f ca="1">IFERROR(INDEX(current_projections!$A:$AEK,MATCH(Calculations_forecast!$B25,current_projections!$A:$A,0),MATCH(Calculations_forecast!DR$9,current_projections!$2:$2,0)),"n/a")</f>
        <v>1.1499999999999999</v>
      </c>
      <c r="DS25" s="61">
        <f ca="1">IFERROR(INDEX(current_projections!$A:$AEK,MATCH(Calculations_forecast!$B25,current_projections!$A:$A,0),MATCH(Calculations_forecast!DS$9,current_projections!$2:$2,0)),"n/a")</f>
        <v>-0.51</v>
      </c>
      <c r="DT25" s="61">
        <f ca="1">IFERROR(INDEX(current_projections!$A:$AEK,MATCH(Calculations_forecast!$B25,current_projections!$A:$A,0),MATCH(Calculations_forecast!DT$9,current_projections!$2:$2,0)),"n/a")</f>
        <v>0.72</v>
      </c>
      <c r="DU25" s="61">
        <f ca="1">IFERROR(INDEX(current_projections!$A:$AEK,MATCH(Calculations_forecast!$B25,current_projections!$A:$A,0),MATCH(Calculations_forecast!DU$9,current_projections!$2:$2,0)),"n/a")</f>
        <v>-0.31</v>
      </c>
      <c r="DV25" s="61">
        <f ca="1">IFERROR(INDEX(current_projections!$A:$AEK,MATCH(Calculations_forecast!$B25,current_projections!$A:$A,0),MATCH(Calculations_forecast!DV$9,current_projections!$2:$2,0)),"n/a")</f>
        <v>0.43</v>
      </c>
      <c r="DW25" s="61">
        <f ca="1">IFERROR(INDEX(current_projections!$A:$AEK,MATCH(Calculations_forecast!$B25,current_projections!$A:$A,0),MATCH(Calculations_forecast!DW$9,current_projections!$2:$2,0)),"n/a")</f>
        <v>1.1000000000000001</v>
      </c>
      <c r="DX25" s="61">
        <f ca="1">IFERROR(INDEX(current_projections!$A:$AEK,MATCH(Calculations_forecast!$B25,current_projections!$A:$A,0),MATCH(Calculations_forecast!DX$9,current_projections!$2:$2,0)),"n/a")</f>
        <v>1.27</v>
      </c>
      <c r="DY25" s="61">
        <f ca="1">IFERROR(INDEX(current_projections!$A:$AEK,MATCH(Calculations_forecast!$B25,current_projections!$A:$A,0),MATCH(Calculations_forecast!DY$9,current_projections!$2:$2,0)),"n/a")</f>
        <v>-0.08</v>
      </c>
      <c r="DZ25" s="61">
        <f ca="1">IFERROR(INDEX(current_projections!$A:$AEK,MATCH(Calculations_forecast!$B25,current_projections!$A:$A,0),MATCH(Calculations_forecast!DZ$9,current_projections!$2:$2,0)),"n/a")</f>
        <v>1.21</v>
      </c>
      <c r="EA25" s="61">
        <f ca="1">IFERROR(INDEX(current_projections!$A:$AEK,MATCH(Calculations_forecast!$B25,current_projections!$A:$A,0),MATCH(Calculations_forecast!EA$9,current_projections!$2:$2,0)),"n/a")</f>
        <v>1.29</v>
      </c>
      <c r="EB25" s="61">
        <f ca="1">IFERROR(INDEX(current_projections!$A:$AEK,MATCH(Calculations_forecast!$B25,current_projections!$A:$A,0),MATCH(Calculations_forecast!EB$9,current_projections!$2:$2,0)),"n/a")</f>
        <v>0.57999999999999996</v>
      </c>
      <c r="EC25" s="61">
        <f ca="1">IFERROR(INDEX(current_projections!$A:$AEK,MATCH(Calculations_forecast!$B25,current_projections!$A:$A,0),MATCH(Calculations_forecast!EC$9,current_projections!$2:$2,0)),"n/a")</f>
        <v>0.4</v>
      </c>
      <c r="ED25" s="61">
        <f ca="1">IFERROR(INDEX(current_projections!$A:$AEK,MATCH(Calculations_forecast!$B25,current_projections!$A:$A,0),MATCH(Calculations_forecast!ED$9,current_projections!$2:$2,0)),"n/a")</f>
        <v>0.59</v>
      </c>
      <c r="EE25" s="61">
        <f ca="1">IFERROR(INDEX(current_projections!$A:$AEK,MATCH(Calculations_forecast!$B25,current_projections!$A:$A,0),MATCH(Calculations_forecast!EE$9,current_projections!$2:$2,0)),"n/a")</f>
        <v>0.09</v>
      </c>
      <c r="EF25" s="61">
        <f ca="1">IFERROR(INDEX(current_projections!$A:$AEK,MATCH(Calculations_forecast!$B25,current_projections!$A:$A,0),MATCH(Calculations_forecast!EF$9,current_projections!$2:$2,0)),"n/a")</f>
        <v>0.74</v>
      </c>
      <c r="EG25" s="61">
        <f ca="1">IFERROR(INDEX(current_projections!$A:$AEK,MATCH(Calculations_forecast!$B25,current_projections!$A:$A,0),MATCH(Calculations_forecast!EG$9,current_projections!$2:$2,0)),"n/a")</f>
        <v>0.2</v>
      </c>
      <c r="EH25" s="61">
        <f ca="1">IFERROR(INDEX(current_projections!$A:$AEK,MATCH(Calculations_forecast!$B25,current_projections!$A:$A,0),MATCH(Calculations_forecast!EH$9,current_projections!$2:$2,0)),"n/a")</f>
        <v>0.48</v>
      </c>
      <c r="EI25" s="61">
        <f ca="1">IFERROR(INDEX(current_projections!$A:$AEK,MATCH(Calculations_forecast!$B25,current_projections!$A:$A,0),MATCH(Calculations_forecast!EI$9,current_projections!$2:$2,0)),"n/a")</f>
        <v>0.34</v>
      </c>
      <c r="EJ25" s="61">
        <f ca="1">IFERROR(INDEX(current_projections!$A:$AEK,MATCH(Calculations_forecast!$B25,current_projections!$A:$A,0),MATCH(Calculations_forecast!EJ$9,current_projections!$2:$2,0)),"n/a")</f>
        <v>0.21</v>
      </c>
      <c r="EK25" s="61">
        <f ca="1">IFERROR(INDEX(current_projections!$A:$AEK,MATCH(Calculations_forecast!$B25,current_projections!$A:$A,0),MATCH(Calculations_forecast!EK$9,current_projections!$2:$2,0)),"n/a")</f>
        <v>0.15</v>
      </c>
      <c r="EL25" s="61">
        <f ca="1">IFERROR(INDEX(current_projections!$A:$AEK,MATCH(Calculations_forecast!$B25,current_projections!$A:$A,0),MATCH(Calculations_forecast!EL$9,current_projections!$2:$2,0)),"n/a")</f>
        <v>-0.03</v>
      </c>
      <c r="EM25" s="61">
        <f ca="1">IFERROR(INDEX(current_projections!$A:$AEK,MATCH(Calculations_forecast!$B25,current_projections!$A:$A,0),MATCH(Calculations_forecast!EM$9,current_projections!$2:$2,0)),"n/a")</f>
        <v>0.4</v>
      </c>
      <c r="EN25" s="61">
        <f ca="1">IFERROR(INDEX(current_projections!$A:$AEK,MATCH(Calculations_forecast!$B25,current_projections!$A:$A,0),MATCH(Calculations_forecast!EN$9,current_projections!$2:$2,0)),"n/a")</f>
        <v>-0.04</v>
      </c>
      <c r="EO25" s="61">
        <f ca="1">IFERROR(INDEX(current_projections!$A:$AEK,MATCH(Calculations_forecast!$B25,current_projections!$A:$A,0),MATCH(Calculations_forecast!EO$9,current_projections!$2:$2,0)),"n/a")</f>
        <v>0.25</v>
      </c>
      <c r="EP25" s="61">
        <f ca="1">IFERROR(INDEX(current_projections!$A:$AEK,MATCH(Calculations_forecast!$B25,current_projections!$A:$A,0),MATCH(Calculations_forecast!EP$9,current_projections!$2:$2,0)),"n/a")</f>
        <v>0.05</v>
      </c>
      <c r="EQ25" s="61">
        <f ca="1">IFERROR(INDEX(current_projections!$A:$AEK,MATCH(Calculations_forecast!$B25,current_projections!$A:$A,0),MATCH(Calculations_forecast!EQ$9,current_projections!$2:$2,0)),"n/a")</f>
        <v>0.96</v>
      </c>
      <c r="ER25" s="61">
        <f ca="1">IFERROR(INDEX(current_projections!$A:$AEK,MATCH(Calculations_forecast!$B25,current_projections!$A:$A,0),MATCH(Calculations_forecast!ER$9,current_projections!$2:$2,0)),"n/a")</f>
        <v>-0.03</v>
      </c>
      <c r="ES25" s="61">
        <f ca="1">IFERROR(INDEX(current_projections!$A:$AEK,MATCH(Calculations_forecast!$B25,current_projections!$A:$A,0),MATCH(Calculations_forecast!ES$9,current_projections!$2:$2,0)),"n/a")</f>
        <v>-0.11</v>
      </c>
      <c r="ET25" s="61">
        <f ca="1">IFERROR(INDEX(current_projections!$A:$AEK,MATCH(Calculations_forecast!$B25,current_projections!$A:$A,0),MATCH(Calculations_forecast!ET$9,current_projections!$2:$2,0)),"n/a")</f>
        <v>0.64</v>
      </c>
      <c r="EU25" s="61">
        <f ca="1">IFERROR(INDEX(current_projections!$A:$AEK,MATCH(Calculations_forecast!$B25,current_projections!$A:$A,0),MATCH(Calculations_forecast!EU$9,current_projections!$2:$2,0)),"n/a")</f>
        <v>0.13</v>
      </c>
      <c r="EV25" s="61">
        <f ca="1">IFERROR(INDEX(current_projections!$A:$AEK,MATCH(Calculations_forecast!$B25,current_projections!$A:$A,0),MATCH(Calculations_forecast!EV$9,current_projections!$2:$2,0)),"n/a")</f>
        <v>0.71</v>
      </c>
      <c r="EW25" s="61">
        <f ca="1">IFERROR(INDEX(current_projections!$A:$AEK,MATCH(Calculations_forecast!$B25,current_projections!$A:$A,0),MATCH(Calculations_forecast!EW$9,current_projections!$2:$2,0)),"n/a")</f>
        <v>0.35</v>
      </c>
      <c r="EX25" s="61">
        <f ca="1">IFERROR(INDEX(current_projections!$A:$AEK,MATCH(Calculations_forecast!$B25,current_projections!$A:$A,0),MATCH(Calculations_forecast!EX$9,current_projections!$2:$2,0)),"n/a")</f>
        <v>0.6</v>
      </c>
      <c r="EY25" s="61">
        <f ca="1">IFERROR(INDEX(current_projections!$A:$AEK,MATCH(Calculations_forecast!$B25,current_projections!$A:$A,0),MATCH(Calculations_forecast!EY$9,current_projections!$2:$2,0)),"n/a")</f>
        <v>0.17</v>
      </c>
      <c r="EZ25" s="61">
        <f ca="1">IFERROR(INDEX(current_projections!$A:$AEK,MATCH(Calculations_forecast!$B25,current_projections!$A:$A,0),MATCH(Calculations_forecast!EZ$9,current_projections!$2:$2,0)),"n/a")</f>
        <v>0.68</v>
      </c>
      <c r="FA25" s="61">
        <f ca="1">IFERROR(INDEX(current_projections!$A:$AEK,MATCH(Calculations_forecast!$B25,current_projections!$A:$A,0),MATCH(Calculations_forecast!FA$9,current_projections!$2:$2,0)),"n/a")</f>
        <v>0.64</v>
      </c>
      <c r="FB25" s="61">
        <f ca="1">IFERROR(INDEX(current_projections!$A:$AEK,MATCH(Calculations_forecast!$B25,current_projections!$A:$A,0),MATCH(Calculations_forecast!FB$9,current_projections!$2:$2,0)),"n/a")</f>
        <v>0.55000000000000004</v>
      </c>
      <c r="FC25" s="61">
        <f ca="1">IFERROR(INDEX(current_projections!$A:$AEK,MATCH(Calculations_forecast!$B25,current_projections!$A:$A,0),MATCH(Calculations_forecast!FC$9,current_projections!$2:$2,0)),"n/a")</f>
        <v>0.92</v>
      </c>
      <c r="FD25" s="61">
        <f ca="1">IFERROR(INDEX(current_projections!$A:$AEK,MATCH(Calculations_forecast!$B25,current_projections!$A:$A,0),MATCH(Calculations_forecast!FD$9,current_projections!$2:$2,0)),"n/a")</f>
        <v>1.22</v>
      </c>
      <c r="FE25" s="61">
        <f ca="1">IFERROR(INDEX(current_projections!$A:$AEK,MATCH(Calculations_forecast!$B25,current_projections!$A:$A,0),MATCH(Calculations_forecast!FE$9,current_projections!$2:$2,0)),"n/a")</f>
        <v>0.23</v>
      </c>
      <c r="FF25" s="61">
        <f ca="1">IFERROR(INDEX(current_projections!$A:$AEK,MATCH(Calculations_forecast!$B25,current_projections!$A:$A,0),MATCH(Calculations_forecast!FF$9,current_projections!$2:$2,0)),"n/a")</f>
        <v>0.17</v>
      </c>
      <c r="FG25" s="61">
        <f ca="1">IFERROR(INDEX(current_projections!$A:$AEK,MATCH(Calculations_forecast!$B25,current_projections!$A:$A,0),MATCH(Calculations_forecast!FG$9,current_projections!$2:$2,0)),"n/a")</f>
        <v>-0.33</v>
      </c>
      <c r="FH25" s="61">
        <f ca="1">IFERROR(INDEX(current_projections!$A:$AEK,MATCH(Calculations_forecast!$B25,current_projections!$A:$A,0),MATCH(Calculations_forecast!FH$9,current_projections!$2:$2,0)),"n/a")</f>
        <v>0.3</v>
      </c>
      <c r="FI25" s="61">
        <f ca="1">IFERROR(INDEX(current_projections!$A:$AEK,MATCH(Calculations_forecast!$B25,current_projections!$A:$A,0),MATCH(Calculations_forecast!FI$9,current_projections!$2:$2,0)),"n/a")</f>
        <v>-0.56999999999999995</v>
      </c>
      <c r="FJ25" s="61">
        <f ca="1">IFERROR(INDEX(current_projections!$A:$AEK,MATCH(Calculations_forecast!$B25,current_projections!$A:$A,0),MATCH(Calculations_forecast!FJ$9,current_projections!$2:$2,0)),"n/a")</f>
        <v>-0.52</v>
      </c>
      <c r="FK25" s="61">
        <f ca="1">IFERROR(INDEX(current_projections!$A:$AEK,MATCH(Calculations_forecast!$B25,current_projections!$A:$A,0),MATCH(Calculations_forecast!FK$9,current_projections!$2:$2,0)),"n/a")</f>
        <v>-1.01</v>
      </c>
      <c r="FL25" s="61">
        <f ca="1">IFERROR(INDEX(current_projections!$A:$AEK,MATCH(Calculations_forecast!$B25,current_projections!$A:$A,0),MATCH(Calculations_forecast!FL$9,current_projections!$2:$2,0)),"n/a")</f>
        <v>-0.55000000000000004</v>
      </c>
      <c r="FM25" s="61">
        <f ca="1">IFERROR(INDEX(current_projections!$A:$AEK,MATCH(Calculations_forecast!$B25,current_projections!$A:$A,0),MATCH(Calculations_forecast!FM$9,current_projections!$2:$2,0)),"n/a")</f>
        <v>-1.1599999999999999</v>
      </c>
      <c r="FN25" s="61">
        <f ca="1">IFERROR(INDEX(current_projections!$A:$AEK,MATCH(Calculations_forecast!$B25,current_projections!$A:$A,0),MATCH(Calculations_forecast!FN$9,current_projections!$2:$2,0)),"n/a")</f>
        <v>-0.04</v>
      </c>
      <c r="FO25" s="61">
        <f ca="1">IFERROR(INDEX(current_projections!$A:$AEK,MATCH(Calculations_forecast!$B25,current_projections!$A:$A,0),MATCH(Calculations_forecast!FO$9,current_projections!$2:$2,0)),"n/a")</f>
        <v>-0.34</v>
      </c>
      <c r="FP25" s="61">
        <f ca="1">IFERROR(INDEX(current_projections!$A:$AEK,MATCH(Calculations_forecast!$B25,current_projections!$A:$A,0),MATCH(Calculations_forecast!FP$9,current_projections!$2:$2,0)),"n/a")</f>
        <v>-0.41</v>
      </c>
      <c r="FQ25" s="61">
        <f ca="1">IFERROR(INDEX(current_projections!$A:$AEK,MATCH(Calculations_forecast!$B25,current_projections!$A:$A,0),MATCH(Calculations_forecast!FQ$9,current_projections!$2:$2,0)),"n/a")</f>
        <v>-0.12</v>
      </c>
      <c r="FR25" s="61">
        <f ca="1">IFERROR(INDEX(current_projections!$A:$AEK,MATCH(Calculations_forecast!$B25,current_projections!$A:$A,0),MATCH(Calculations_forecast!FR$9,current_projections!$2:$2,0)),"n/a")</f>
        <v>-0.76</v>
      </c>
      <c r="FS25" s="61">
        <f ca="1">IFERROR(INDEX(current_projections!$A:$AEK,MATCH(Calculations_forecast!$B25,current_projections!$A:$A,0),MATCH(Calculations_forecast!FS$9,current_projections!$2:$2,0)),"n/a")</f>
        <v>-0.68</v>
      </c>
      <c r="FT25" s="61">
        <f ca="1">IFERROR(INDEX(current_projections!$A:$AEK,MATCH(Calculations_forecast!$B25,current_projections!$A:$A,0),MATCH(Calculations_forecast!FT$9,current_projections!$2:$2,0)),"n/a")</f>
        <v>-0.13</v>
      </c>
      <c r="FU25" s="61">
        <f ca="1">IFERROR(INDEX(current_projections!$A:$AEK,MATCH(Calculations_forecast!$B25,current_projections!$A:$A,0),MATCH(Calculations_forecast!FU$9,current_projections!$2:$2,0)),"n/a")</f>
        <v>-0.4</v>
      </c>
      <c r="FV25" s="61">
        <f ca="1">IFERROR(INDEX(current_projections!$A:$AEK,MATCH(Calculations_forecast!$B25,current_projections!$A:$A,0),MATCH(Calculations_forecast!FV$9,current_projections!$2:$2,0)),"n/a")</f>
        <v>-0.57999999999999996</v>
      </c>
      <c r="FW25" s="61">
        <f ca="1">IFERROR(INDEX(current_projections!$A:$AEK,MATCH(Calculations_forecast!$B25,current_projections!$A:$A,0),MATCH(Calculations_forecast!FW$9,current_projections!$2:$2,0)),"n/a")</f>
        <v>-0.26</v>
      </c>
      <c r="FX25" s="61">
        <f ca="1">IFERROR(INDEX(current_projections!$A:$AEK,MATCH(Calculations_forecast!$B25,current_projections!$A:$A,0),MATCH(Calculations_forecast!FX$9,current_projections!$2:$2,0)),"n/a")</f>
        <v>0</v>
      </c>
      <c r="FY25" s="61">
        <f ca="1">IFERROR(INDEX(current_projections!$A:$AEK,MATCH(Calculations_forecast!$B25,current_projections!$A:$A,0),MATCH(Calculations_forecast!FY$9,current_projections!$2:$2,0)),"n/a")</f>
        <v>0.51</v>
      </c>
      <c r="FZ25" s="61">
        <f ca="1">IFERROR(INDEX(current_projections!$A:$AEK,MATCH(Calculations_forecast!$B25,current_projections!$A:$A,0),MATCH(Calculations_forecast!FZ$9,current_projections!$2:$2,0)),"n/a")</f>
        <v>-7.0000000000000007E-2</v>
      </c>
      <c r="GA25" s="61">
        <f ca="1">IFERROR(INDEX(current_projections!$A:$AEK,MATCH(Calculations_forecast!$B25,current_projections!$A:$A,0),MATCH(Calculations_forecast!GA$9,current_projections!$2:$2,0)),"n/a")</f>
        <v>0.4</v>
      </c>
      <c r="GB25" s="61">
        <f ca="1">IFERROR(INDEX(current_projections!$A:$AEK,MATCH(Calculations_forecast!$B25,current_projections!$A:$A,0),MATCH(Calculations_forecast!GB$9,current_projections!$2:$2,0)),"n/a")</f>
        <v>0.7</v>
      </c>
      <c r="GC25" s="61">
        <f ca="1">IFERROR(INDEX(current_projections!$A:$AEK,MATCH(Calculations_forecast!$B25,current_projections!$A:$A,0),MATCH(Calculations_forecast!GC$9,current_projections!$2:$2,0)),"n/a")</f>
        <v>0.33</v>
      </c>
      <c r="GD25" s="61">
        <f ca="1">IFERROR(INDEX(current_projections!$A:$AEK,MATCH(Calculations_forecast!$B25,current_projections!$A:$A,0),MATCH(Calculations_forecast!GD$9,current_projections!$2:$2,0)),"n/a")</f>
        <v>0.12</v>
      </c>
      <c r="GE25" s="61">
        <f ca="1">IFERROR(INDEX(current_projections!$A:$AEK,MATCH(Calculations_forecast!$B25,current_projections!$A:$A,0),MATCH(Calculations_forecast!GE$9,current_projections!$2:$2,0)),"n/a")</f>
        <v>0.6</v>
      </c>
      <c r="GF25" s="61">
        <f ca="1">IFERROR(INDEX(current_projections!$A:$AEK,MATCH(Calculations_forecast!$B25,current_projections!$A:$A,0),MATCH(Calculations_forecast!GF$9,current_projections!$2:$2,0)),"n/a")</f>
        <v>-0.15</v>
      </c>
      <c r="GG25" s="61">
        <f ca="1">IFERROR(INDEX(current_projections!$A:$AEK,MATCH(Calculations_forecast!$B25,current_projections!$A:$A,0),MATCH(Calculations_forecast!GG$9,current_projections!$2:$2,0)),"n/a")</f>
        <v>0.17</v>
      </c>
      <c r="GH25" s="61">
        <f ca="1">IFERROR(INDEX(current_projections!$A:$AEK,MATCH(Calculations_forecast!$B25,current_projections!$A:$A,0),MATCH(Calculations_forecast!GH$9,current_projections!$2:$2,0)),"n/a")</f>
        <v>0.03</v>
      </c>
      <c r="GI25" s="61">
        <f ca="1">IFERROR(INDEX(current_projections!$A:$AEK,MATCH(Calculations_forecast!$B25,current_projections!$A:$A,0),MATCH(Calculations_forecast!GI$9,current_projections!$2:$2,0)),"n/a")</f>
        <v>-0.13</v>
      </c>
      <c r="GJ25" s="61">
        <f ca="1">IFERROR(INDEX(current_projections!$A:$AEK,MATCH(Calculations_forecast!$B25,current_projections!$A:$A,0),MATCH(Calculations_forecast!GJ$9,current_projections!$2:$2,0)),"n/a")</f>
        <v>0.01</v>
      </c>
      <c r="GK25" s="61">
        <f ca="1">IFERROR(INDEX(current_projections!$A:$AEK,MATCH(Calculations_forecast!$B25,current_projections!$A:$A,0),MATCH(Calculations_forecast!GK$9,current_projections!$2:$2,0)),"n/a")</f>
        <v>-0.18</v>
      </c>
      <c r="GL25" s="61">
        <f ca="1">IFERROR(INDEX(current_projections!$A:$AEK,MATCH(Calculations_forecast!$B25,current_projections!$A:$A,0),MATCH(Calculations_forecast!GL$9,current_projections!$2:$2,0)),"n/a")</f>
        <v>0.41</v>
      </c>
      <c r="GM25" s="61">
        <f ca="1">IFERROR(INDEX(current_projections!$A:$AEK,MATCH(Calculations_forecast!$B25,current_projections!$A:$A,0),MATCH(Calculations_forecast!GM$9,current_projections!$2:$2,0)),"n/a")</f>
        <v>0.27</v>
      </c>
      <c r="GN25" s="61">
        <f ca="1">IFERROR(INDEX(current_projections!$A:$AEK,MATCH(Calculations_forecast!$B25,current_projections!$A:$A,0),MATCH(Calculations_forecast!GN$9,current_projections!$2:$2,0)),"n/a")</f>
        <v>0.43</v>
      </c>
      <c r="GO25" s="61">
        <f ca="1">IFERROR(INDEX(current_projections!$A:$AEK,MATCH(Calculations_forecast!$B25,current_projections!$A:$A,0),MATCH(Calculations_forecast!GO$9,current_projections!$2:$2,0)),"n/a")</f>
        <v>0.56000000000000005</v>
      </c>
      <c r="GP25" s="61">
        <f ca="1">IFERROR(INDEX(current_projections!$A:$AEK,MATCH(Calculations_forecast!$B25,current_projections!$A:$A,0),MATCH(Calculations_forecast!GP$9,current_projections!$2:$2,0)),"n/a")</f>
        <v>0.56683898506046959</v>
      </c>
      <c r="GQ25" s="61">
        <f ca="1">IFERROR(INDEX(current_projections!$A:$AEK,MATCH(Calculations_forecast!$B25,current_projections!$A:$A,0),MATCH(Calculations_forecast!GQ$9,current_projections!$2:$2,0)),"n/a")</f>
        <v>0.57645076979470766</v>
      </c>
      <c r="GR25" s="61">
        <f ca="1">IFERROR(INDEX(current_projections!$A:$AEK,MATCH(Calculations_forecast!$B25,current_projections!$A:$A,0),MATCH(Calculations_forecast!GR$9,current_projections!$2:$2,0)),"n/a")</f>
        <v>0.58622553980027015</v>
      </c>
      <c r="GS25" s="61">
        <f ca="1">IFERROR(INDEX(current_projections!$A:$AEK,MATCH(Calculations_forecast!$B25,current_projections!$A:$A,0),MATCH(Calculations_forecast!GS$9,current_projections!$2:$2,0)),"n/a")</f>
        <v>0.59616605878851803</v>
      </c>
      <c r="GT25" s="61">
        <f ca="1">IFERROR(INDEX(current_projections!$A:$AEK,MATCH(Calculations_forecast!$B25,current_projections!$A:$A,0),MATCH(Calculations_forecast!GT$9,current_projections!$2:$2,0)),"n/a")</f>
        <v>0.60627513733455884</v>
      </c>
      <c r="GU25" s="61">
        <f ca="1">IFERROR(INDEX(current_projections!$A:$AEK,MATCH(Calculations_forecast!$B25,current_projections!$A:$A,0),MATCH(Calculations_forecast!GU$9,current_projections!$2:$2,0)),"n/a")</f>
        <v>0.61407340423971957</v>
      </c>
      <c r="GV25" s="61">
        <f ca="1">IFERROR(INDEX(current_projections!$A:$AEK,MATCH(Calculations_forecast!$B25,current_projections!$A:$A,0),MATCH(Calculations_forecast!GV$9,current_projections!$2:$2,0)),"n/a")</f>
        <v>0.62197197703403728</v>
      </c>
      <c r="GW25" s="61">
        <f ca="1">IFERROR(INDEX(current_projections!$A:$AEK,MATCH(Calculations_forecast!$B25,current_projections!$A:$A,0),MATCH(Calculations_forecast!GW$9,current_projections!$2:$2,0)),"n/a")</f>
        <v>0.62997214591077189</v>
      </c>
      <c r="GX25" s="61">
        <f ca="1">IFERROR(INDEX(current_projections!$A:$AEK,MATCH(Calculations_forecast!$B25,current_projections!$A:$A,0),MATCH(Calculations_forecast!GX$9,current_projections!$2:$2,0)),"n/a")</f>
        <v>0.63807521765840669</v>
      </c>
      <c r="GY25" s="61">
        <f ca="1">IFERROR(INDEX(current_projections!$A:$AEK,MATCH(Calculations_forecast!$B25,current_projections!$A:$A,0),MATCH(Calculations_forecast!GY$9,current_projections!$2:$2,0)),"n/a")</f>
        <v>0.6472300423177223</v>
      </c>
      <c r="GZ25" s="61">
        <f ca="1">IFERROR(INDEX(current_projections!$A:$AEK,MATCH(Calculations_forecast!$B25,current_projections!$A:$A,0),MATCH(Calculations_forecast!GZ$9,current_projections!$2:$2,0)),"n/a")</f>
        <v>0.65651621640454016</v>
      </c>
      <c r="HA25" s="61">
        <f ca="1">IFERROR(INDEX(current_projections!$A:$AEK,MATCH(Calculations_forecast!$B25,current_projections!$A:$A,0),MATCH(Calculations_forecast!HA$9,current_projections!$2:$2,0)),"n/a")</f>
        <v>0.66593562446310306</v>
      </c>
      <c r="HB25" s="61">
        <f ca="1">IFERROR(INDEX(current_projections!$A:$AEK,MATCH(Calculations_forecast!$B25,current_projections!$A:$A,0),MATCH(Calculations_forecast!HB$9,current_projections!$2:$2,0)),"n/a")</f>
        <v>0.67549017807627176</v>
      </c>
      <c r="HC25" s="61">
        <f ca="1">IFERROR(INDEX(current_projections!$A:$AEK,MATCH(Calculations_forecast!$B25,current_projections!$A:$A,0),MATCH(Calculations_forecast!HC$9,current_projections!$2:$2,0)),"n/a")</f>
        <v>0.68529900041074443</v>
      </c>
      <c r="HD25" s="61">
        <f ca="1">IFERROR(INDEX(current_projections!$A:$AEK,MATCH(Calculations_forecast!$B25,current_projections!$A:$A,0),MATCH(Calculations_forecast!HD$9,current_projections!$2:$2,0)),"n/a")</f>
        <v>0.69525025708210597</v>
      </c>
      <c r="HE25" s="61">
        <f ca="1">IFERROR(INDEX(current_projections!$A:$AEK,MATCH(Calculations_forecast!$B25,current_projections!$A:$A,0),MATCH(Calculations_forecast!HE$9,current_projections!$2:$2,0)),"n/a")</f>
        <v>0.70534601638557404</v>
      </c>
      <c r="HF25" s="61">
        <f ca="1">IFERROR(INDEX(current_projections!$A:$AEK,MATCH(Calculations_forecast!$B25,current_projections!$A:$A,0),MATCH(Calculations_forecast!HF$9,current_projections!$2:$2,0)),"n/a")</f>
        <v>0.71558837665017128</v>
      </c>
      <c r="HG25" s="61">
        <f ca="1">IFERROR(INDEX(current_projections!$A:$AEK,MATCH(Calculations_forecast!$B25,current_projections!$A:$A,0),MATCH(Calculations_forecast!HG$9,current_projections!$2:$2,0)),"n/a")</f>
        <v>0.72492605795095189</v>
      </c>
      <c r="HH25" s="61">
        <f ca="1">IFERROR(INDEX(current_projections!$A:$AEK,MATCH(Calculations_forecast!$B25,current_projections!$A:$A,0),MATCH(Calculations_forecast!HH$9,current_projections!$2:$2,0)),"n/a")</f>
        <v>0.73438558624494821</v>
      </c>
      <c r="HI25" s="61">
        <f ca="1">IFERROR(INDEX(current_projections!$A:$AEK,MATCH(Calculations_forecast!$B25,current_projections!$A:$A,0),MATCH(Calculations_forecast!HI$9,current_projections!$2:$2,0)),"n/a")</f>
        <v>0.74396855150822361</v>
      </c>
      <c r="HJ25" s="61">
        <f ca="1">IFERROR(INDEX(current_projections!$A:$AEK,MATCH(Calculations_forecast!$B25,current_projections!$A:$A,0),MATCH(Calculations_forecast!HJ$9,current_projections!$2:$2,0)),"n/a")</f>
        <v>0.75367656446436937</v>
      </c>
      <c r="HK25" s="61">
        <f ca="1">IFERROR(INDEX(current_projections!$A:$AEK,MATCH(Calculations_forecast!$B25,current_projections!$A:$A,0),MATCH(Calculations_forecast!HK$9,current_projections!$2:$2,0)),"n/a")</f>
        <v>0.76283000888396735</v>
      </c>
      <c r="HL25" s="61">
        <f ca="1">IFERROR(INDEX(current_projections!$A:$AEK,MATCH(Calculations_forecast!$B25,current_projections!$A:$A,0),MATCH(Calculations_forecast!HL$9,current_projections!$2:$2,0)),"n/a")</f>
        <v>0.77209462240274285</v>
      </c>
      <c r="HM25" s="61">
        <f ca="1">IFERROR(INDEX(current_projections!$A:$AEK,MATCH(Calculations_forecast!$B25,current_projections!$A:$A,0),MATCH(Calculations_forecast!HM$9,current_projections!$2:$2,0)),"n/a")</f>
        <v>0.78147175517568068</v>
      </c>
      <c r="HN25" s="61">
        <f ca="1">IFERROR(INDEX(current_projections!$A:$AEK,MATCH(Calculations_forecast!$B25,current_projections!$A:$A,0),MATCH(Calculations_forecast!HN$9,current_projections!$2:$2,0)),"n/a")</f>
        <v>0.7909627737554743</v>
      </c>
      <c r="HO25" s="61">
        <f ca="1">IFERROR(INDEX(current_projections!$A:$AEK,MATCH(Calculations_forecast!$B25,current_projections!$A:$A,0),MATCH(Calculations_forecast!HO$9,current_projections!$2:$2,0)),"n/a")</f>
        <v>0.80034981156798823</v>
      </c>
      <c r="HP25" s="61">
        <f ca="1">IFERROR(INDEX(current_projections!$A:$AEK,MATCH(Calculations_forecast!$B25,current_projections!$A:$A,0),MATCH(Calculations_forecast!HP$9,current_projections!$2:$2,0)),"n/a")</f>
        <v>0.80984825345894595</v>
      </c>
      <c r="HQ25" s="61">
        <f ca="1">IFERROR(INDEX(current_projections!$A:$AEK,MATCH(Calculations_forecast!$B25,current_projections!$A:$A,0),MATCH(Calculations_forecast!HQ$9,current_projections!$2:$2,0)),"n/a")</f>
        <v>0.81945942155668461</v>
      </c>
      <c r="HR25" s="61">
        <f ca="1">IFERROR(INDEX(current_projections!$A:$AEK,MATCH(Calculations_forecast!$B25,current_projections!$A:$A,0),MATCH(Calculations_forecast!HR$9,current_projections!$2:$2,0)),"n/a")</f>
        <v>0.8291846536803793</v>
      </c>
      <c r="HS25" s="61">
        <f ca="1">IFERROR(INDEX(current_projections!$A:$AEK,MATCH(Calculations_forecast!$B25,current_projections!$A:$A,0),MATCH(Calculations_forecast!HS$9,current_projections!$2:$2,0)),"n/a")</f>
        <v>0.83938642717995093</v>
      </c>
      <c r="HT25" s="61">
        <f ca="1">IFERROR(INDEX(current_projections!$A:$AEK,MATCH(Calculations_forecast!$B25,current_projections!$A:$A,0),MATCH(Calculations_forecast!HT$9,current_projections!$2:$2,0)),"n/a")</f>
        <v>0.84971371697082709</v>
      </c>
      <c r="HU25" s="61">
        <f ca="1">IFERROR(INDEX(current_projections!$A:$AEK,MATCH(Calculations_forecast!$B25,current_projections!$A:$A,0),MATCH(Calculations_forecast!HU$9,current_projections!$2:$2,0)),"n/a")</f>
        <v>0.86016806732757756</v>
      </c>
      <c r="HV25" s="61">
        <f ca="1">IFERROR(INDEX(current_projections!$A:$AEK,MATCH(Calculations_forecast!$B25,current_projections!$A:$A,0),MATCH(Calculations_forecast!HV$9,current_projections!$2:$2,0)),"n/a")</f>
        <v>0.87075104152456839</v>
      </c>
      <c r="HW25" s="61">
        <f ca="1">IFERROR(INDEX(current_projections!$A:$AEK,MATCH(Calculations_forecast!$B25,current_projections!$A:$A,0),MATCH(Calculations_forecast!HW$9,current_projections!$2:$2,0)),"n/a")</f>
        <v>0.88092940645258677</v>
      </c>
      <c r="HX25" s="61">
        <f ca="1">IFERROR(INDEX(current_projections!$A:$AEK,MATCH(Calculations_forecast!$B25,current_projections!$A:$A,0),MATCH(Calculations_forecast!HX$9,current_projections!$2:$2,0)),"n/a")</f>
        <v>0.89122674811180325</v>
      </c>
      <c r="HY25" s="61">
        <f ca="1">IFERROR(INDEX(current_projections!$A:$AEK,MATCH(Calculations_forecast!$B25,current_projections!$A:$A,0),MATCH(Calculations_forecast!HY$9,current_projections!$2:$2,0)),"n/a")</f>
        <v>0.90164445724254461</v>
      </c>
      <c r="HZ25" s="61">
        <f ca="1">IFERROR(INDEX(current_projections!$A:$AEK,MATCH(Calculations_forecast!$B25,current_projections!$A:$A,0),MATCH(Calculations_forecast!HZ$9,current_projections!$2:$2,0)),"n/a")</f>
        <v>0.91218394084175058</v>
      </c>
      <c r="IA25" s="61">
        <f ca="1">IFERROR(INDEX(current_projections!$A:$AEK,MATCH(Calculations_forecast!$B25,current_projections!$A:$A,0),MATCH(Calculations_forecast!IA$9,current_projections!$2:$2,0)),"n/a")</f>
        <v>0.92376086408414093</v>
      </c>
      <c r="IB25" s="61">
        <f ca="1">IFERROR(INDEX(current_projections!$A:$AEK,MATCH(Calculations_forecast!$B25,current_projections!$A:$A,0),MATCH(Calculations_forecast!IB$9,current_projections!$2:$2,0)),"n/a")</f>
        <v>0.93548471509598585</v>
      </c>
      <c r="IC25" s="61">
        <f ca="1">IFERROR(INDEX(current_projections!$A:$AEK,MATCH(Calculations_forecast!$B25,current_projections!$A:$A,0),MATCH(Calculations_forecast!IC$9,current_projections!$2:$2,0)),"n/a")</f>
        <v>0.94735735860152903</v>
      </c>
      <c r="ID25" s="61">
        <f ca="1">IFERROR(INDEX(current_projections!$A:$AEK,MATCH(Calculations_forecast!$B25,current_projections!$A:$A,0),MATCH(Calculations_forecast!ID$9,current_projections!$2:$2,0)),"n/a")</f>
        <v>0.95938068299104073</v>
      </c>
      <c r="IW25"/>
      <c r="IX25"/>
      <c r="IY25"/>
    </row>
    <row r="26" spans="1:259">
      <c r="A26" s="7" t="s">
        <v>196</v>
      </c>
      <c r="B26" t="s">
        <v>199</v>
      </c>
      <c r="C26" s="61">
        <f ca="1">IFERROR(INDEX(current_projections!$A:$AEK,MATCH(Calculations_forecast!$B26,current_projections!$A:$A,0),MATCH(Calculations_forecast!C$9,current_projections!$2:$2,0)),"n/a")</f>
        <v>247.9</v>
      </c>
      <c r="D26" s="61">
        <f ca="1">IFERROR(INDEX(current_projections!$A:$AEK,MATCH(Calculations_forecast!$B26,current_projections!$A:$A,0),MATCH(Calculations_forecast!D$9,current_projections!$2:$2,0)),"n/a")</f>
        <v>249.1</v>
      </c>
      <c r="E26" s="61">
        <f ca="1">IFERROR(INDEX(current_projections!$A:$AEK,MATCH(Calculations_forecast!$B26,current_projections!$A:$A,0),MATCH(Calculations_forecast!E$9,current_projections!$2:$2,0)),"n/a")</f>
        <v>254.6</v>
      </c>
      <c r="F26" s="61">
        <f ca="1">IFERROR(INDEX(current_projections!$A:$AEK,MATCH(Calculations_forecast!$B26,current_projections!$A:$A,0),MATCH(Calculations_forecast!F$9,current_projections!$2:$2,0)),"n/a")</f>
        <v>258.7</v>
      </c>
      <c r="G26" s="61">
        <f ca="1">IFERROR(INDEX(current_projections!$A:$AEK,MATCH(Calculations_forecast!$B26,current_projections!$A:$A,0),MATCH(Calculations_forecast!G$9,current_projections!$2:$2,0)),"n/a")</f>
        <v>261.89999999999998</v>
      </c>
      <c r="H26" s="61">
        <f ca="1">IFERROR(INDEX(current_projections!$A:$AEK,MATCH(Calculations_forecast!$B26,current_projections!$A:$A,0),MATCH(Calculations_forecast!H$9,current_projections!$2:$2,0)),"n/a")</f>
        <v>266.10000000000002</v>
      </c>
      <c r="I26" s="61">
        <f ca="1">IFERROR(INDEX(current_projections!$A:$AEK,MATCH(Calculations_forecast!$B26,current_projections!$A:$A,0),MATCH(Calculations_forecast!I$9,current_projections!$2:$2,0)),"n/a")</f>
        <v>269.8</v>
      </c>
      <c r="J26" s="61">
        <f ca="1">IFERROR(INDEX(current_projections!$A:$AEK,MATCH(Calculations_forecast!$B26,current_projections!$A:$A,0),MATCH(Calculations_forecast!J$9,current_projections!$2:$2,0)),"n/a")</f>
        <v>272.10000000000002</v>
      </c>
      <c r="K26" s="61">
        <f ca="1">IFERROR(INDEX(current_projections!$A:$AEK,MATCH(Calculations_forecast!$B26,current_projections!$A:$A,0),MATCH(Calculations_forecast!K$9,current_projections!$2:$2,0)),"n/a")</f>
        <v>282.2</v>
      </c>
      <c r="L26" s="61">
        <f ca="1">IFERROR(INDEX(current_projections!$A:$AEK,MATCH(Calculations_forecast!$B26,current_projections!$A:$A,0),MATCH(Calculations_forecast!L$9,current_projections!$2:$2,0)),"n/a")</f>
        <v>286.5</v>
      </c>
      <c r="M26" s="61">
        <f ca="1">IFERROR(INDEX(current_projections!$A:$AEK,MATCH(Calculations_forecast!$B26,current_projections!$A:$A,0),MATCH(Calculations_forecast!M$9,current_projections!$2:$2,0)),"n/a")</f>
        <v>284.3</v>
      </c>
      <c r="N26" s="61">
        <f ca="1">IFERROR(INDEX(current_projections!$A:$AEK,MATCH(Calculations_forecast!$B26,current_projections!$A:$A,0),MATCH(Calculations_forecast!N$9,current_projections!$2:$2,0)),"n/a")</f>
        <v>291.7</v>
      </c>
      <c r="O26" s="61">
        <f ca="1">IFERROR(INDEX(current_projections!$A:$AEK,MATCH(Calculations_forecast!$B26,current_projections!$A:$A,0),MATCH(Calculations_forecast!O$9,current_projections!$2:$2,0)),"n/a")</f>
        <v>299.60000000000002</v>
      </c>
      <c r="P26" s="61">
        <f ca="1">IFERROR(INDEX(current_projections!$A:$AEK,MATCH(Calculations_forecast!$B26,current_projections!$A:$A,0),MATCH(Calculations_forecast!P$9,current_projections!$2:$2,0)),"n/a")</f>
        <v>302.7</v>
      </c>
      <c r="Q26" s="61">
        <f ca="1">IFERROR(INDEX(current_projections!$A:$AEK,MATCH(Calculations_forecast!$B26,current_projections!$A:$A,0),MATCH(Calculations_forecast!Q$9,current_projections!$2:$2,0)),"n/a")</f>
        <v>304.2</v>
      </c>
      <c r="R26" s="61">
        <f ca="1">IFERROR(INDEX(current_projections!$A:$AEK,MATCH(Calculations_forecast!$B26,current_projections!$A:$A,0),MATCH(Calculations_forecast!R$9,current_projections!$2:$2,0)),"n/a")</f>
        <v>312.60000000000002</v>
      </c>
      <c r="S26" s="61">
        <f ca="1">IFERROR(INDEX(current_projections!$A:$AEK,MATCH(Calculations_forecast!$B26,current_projections!$A:$A,0),MATCH(Calculations_forecast!S$9,current_projections!$2:$2,0)),"n/a")</f>
        <v>324.60000000000002</v>
      </c>
      <c r="T26" s="61">
        <f ca="1">IFERROR(INDEX(current_projections!$A:$AEK,MATCH(Calculations_forecast!$B26,current_projections!$A:$A,0),MATCH(Calculations_forecast!T$9,current_projections!$2:$2,0)),"n/a")</f>
        <v>335</v>
      </c>
      <c r="U26" s="61">
        <f ca="1">IFERROR(INDEX(current_projections!$A:$AEK,MATCH(Calculations_forecast!$B26,current_projections!$A:$A,0),MATCH(Calculations_forecast!U$9,current_projections!$2:$2,0)),"n/a")</f>
        <v>346.7</v>
      </c>
      <c r="V26" s="61">
        <f ca="1">IFERROR(INDEX(current_projections!$A:$AEK,MATCH(Calculations_forecast!$B26,current_projections!$A:$A,0),MATCH(Calculations_forecast!V$9,current_projections!$2:$2,0)),"n/a")</f>
        <v>359.2</v>
      </c>
      <c r="W26" s="61">
        <f ca="1">IFERROR(INDEX(current_projections!$A:$AEK,MATCH(Calculations_forecast!$B26,current_projections!$A:$A,0),MATCH(Calculations_forecast!W$9,current_projections!$2:$2,0)),"n/a")</f>
        <v>370.1</v>
      </c>
      <c r="X26" s="61">
        <f ca="1">IFERROR(INDEX(current_projections!$A:$AEK,MATCH(Calculations_forecast!$B26,current_projections!$A:$A,0),MATCH(Calculations_forecast!X$9,current_projections!$2:$2,0)),"n/a")</f>
        <v>373.4</v>
      </c>
      <c r="Y26" s="61">
        <f ca="1">IFERROR(INDEX(current_projections!$A:$AEK,MATCH(Calculations_forecast!$B26,current_projections!$A:$A,0),MATCH(Calculations_forecast!Y$9,current_projections!$2:$2,0)),"n/a")</f>
        <v>385.4</v>
      </c>
      <c r="Z26" s="61">
        <f ca="1">IFERROR(INDEX(current_projections!$A:$AEK,MATCH(Calculations_forecast!$B26,current_projections!$A:$A,0),MATCH(Calculations_forecast!Z$9,current_projections!$2:$2,0)),"n/a")</f>
        <v>395.6</v>
      </c>
      <c r="AA26" s="61">
        <f ca="1">IFERROR(INDEX(current_projections!$A:$AEK,MATCH(Calculations_forecast!$B26,current_projections!$A:$A,0),MATCH(Calculations_forecast!AA$9,current_projections!$2:$2,0)),"n/a")</f>
        <v>401.3</v>
      </c>
      <c r="AB26" s="61">
        <f ca="1">IFERROR(INDEX(current_projections!$A:$AEK,MATCH(Calculations_forecast!$B26,current_projections!$A:$A,0),MATCH(Calculations_forecast!AB$9,current_projections!$2:$2,0)),"n/a")</f>
        <v>401</v>
      </c>
      <c r="AC26" s="61">
        <f ca="1">IFERROR(INDEX(current_projections!$A:$AEK,MATCH(Calculations_forecast!$B26,current_projections!$A:$A,0),MATCH(Calculations_forecast!AC$9,current_projections!$2:$2,0)),"n/a")</f>
        <v>403.5</v>
      </c>
      <c r="AD26" s="61">
        <f ca="1">IFERROR(INDEX(current_projections!$A:$AEK,MATCH(Calculations_forecast!$B26,current_projections!$A:$A,0),MATCH(Calculations_forecast!AD$9,current_projections!$2:$2,0)),"n/a")</f>
        <v>410.8</v>
      </c>
      <c r="AE26" s="61">
        <f ca="1">IFERROR(INDEX(current_projections!$A:$AEK,MATCH(Calculations_forecast!$B26,current_projections!$A:$A,0),MATCH(Calculations_forecast!AE$9,current_projections!$2:$2,0)),"n/a")</f>
        <v>421.2</v>
      </c>
      <c r="AF26" s="61">
        <f ca="1">IFERROR(INDEX(current_projections!$A:$AEK,MATCH(Calculations_forecast!$B26,current_projections!$A:$A,0),MATCH(Calculations_forecast!AF$9,current_projections!$2:$2,0)),"n/a")</f>
        <v>431.4</v>
      </c>
      <c r="AG26" s="61">
        <f ca="1">IFERROR(INDEX(current_projections!$A:$AEK,MATCH(Calculations_forecast!$B26,current_projections!$A:$A,0),MATCH(Calculations_forecast!AG$9,current_projections!$2:$2,0)),"n/a")</f>
        <v>438</v>
      </c>
      <c r="AH26" s="61">
        <f ca="1">IFERROR(INDEX(current_projections!$A:$AEK,MATCH(Calculations_forecast!$B26,current_projections!$A:$A,0),MATCH(Calculations_forecast!AH$9,current_projections!$2:$2,0)),"n/a")</f>
        <v>446.7</v>
      </c>
      <c r="AI26" s="61">
        <f ca="1">IFERROR(INDEX(current_projections!$A:$AEK,MATCH(Calculations_forecast!$B26,current_projections!$A:$A,0),MATCH(Calculations_forecast!AI$9,current_projections!$2:$2,0)),"n/a")</f>
        <v>452.6</v>
      </c>
      <c r="AJ26" s="61">
        <f ca="1">IFERROR(INDEX(current_projections!$A:$AEK,MATCH(Calculations_forecast!$B26,current_projections!$A:$A,0),MATCH(Calculations_forecast!AJ$9,current_projections!$2:$2,0)),"n/a")</f>
        <v>472.3</v>
      </c>
      <c r="AK26" s="61">
        <f ca="1">IFERROR(INDEX(current_projections!$A:$AEK,MATCH(Calculations_forecast!$B26,current_projections!$A:$A,0),MATCH(Calculations_forecast!AK$9,current_projections!$2:$2,0)),"n/a")</f>
        <v>484.2</v>
      </c>
      <c r="AL26" s="61">
        <f ca="1">IFERROR(INDEX(current_projections!$A:$AEK,MATCH(Calculations_forecast!$B26,current_projections!$A:$A,0),MATCH(Calculations_forecast!AL$9,current_projections!$2:$2,0)),"n/a")</f>
        <v>496.2</v>
      </c>
      <c r="AM26" s="61">
        <f ca="1">IFERROR(INDEX(current_projections!$A:$AEK,MATCH(Calculations_forecast!$B26,current_projections!$A:$A,0),MATCH(Calculations_forecast!AM$9,current_projections!$2:$2,0)),"n/a")</f>
        <v>501.8</v>
      </c>
      <c r="AN26" s="61">
        <f ca="1">IFERROR(INDEX(current_projections!$A:$AEK,MATCH(Calculations_forecast!$B26,current_projections!$A:$A,0),MATCH(Calculations_forecast!AN$9,current_projections!$2:$2,0)),"n/a")</f>
        <v>516.5</v>
      </c>
      <c r="AO26" s="61">
        <f ca="1">IFERROR(INDEX(current_projections!$A:$AEK,MATCH(Calculations_forecast!$B26,current_projections!$A:$A,0),MATCH(Calculations_forecast!AO$9,current_projections!$2:$2,0)),"n/a")</f>
        <v>533.1</v>
      </c>
      <c r="AP26" s="61">
        <f ca="1">IFERROR(INDEX(current_projections!$A:$AEK,MATCH(Calculations_forecast!$B26,current_projections!$A:$A,0),MATCH(Calculations_forecast!AP$9,current_projections!$2:$2,0)),"n/a")</f>
        <v>547.79999999999995</v>
      </c>
      <c r="AQ26" s="61">
        <f ca="1">IFERROR(INDEX(current_projections!$A:$AEK,MATCH(Calculations_forecast!$B26,current_projections!$A:$A,0),MATCH(Calculations_forecast!AQ$9,current_projections!$2:$2,0)),"n/a")</f>
        <v>568.79999999999995</v>
      </c>
      <c r="AR26" s="61">
        <f ca="1">IFERROR(INDEX(current_projections!$A:$AEK,MATCH(Calculations_forecast!$B26,current_projections!$A:$A,0),MATCH(Calculations_forecast!AR$9,current_projections!$2:$2,0)),"n/a")</f>
        <v>588.5</v>
      </c>
      <c r="AS26" s="61">
        <f ca="1">IFERROR(INDEX(current_projections!$A:$AEK,MATCH(Calculations_forecast!$B26,current_projections!$A:$A,0),MATCH(Calculations_forecast!AS$9,current_projections!$2:$2,0)),"n/a")</f>
        <v>592.20000000000005</v>
      </c>
      <c r="AT26" s="61">
        <f ca="1">IFERROR(INDEX(current_projections!$A:$AEK,MATCH(Calculations_forecast!$B26,current_projections!$A:$A,0),MATCH(Calculations_forecast!AT$9,current_projections!$2:$2,0)),"n/a")</f>
        <v>608.9</v>
      </c>
      <c r="AU26" s="61">
        <f ca="1">IFERROR(INDEX(current_projections!$A:$AEK,MATCH(Calculations_forecast!$B26,current_projections!$A:$A,0),MATCH(Calculations_forecast!AU$9,current_projections!$2:$2,0)),"n/a")</f>
        <v>633.4</v>
      </c>
      <c r="AV26" s="61">
        <f ca="1">IFERROR(INDEX(current_projections!$A:$AEK,MATCH(Calculations_forecast!$B26,current_projections!$A:$A,0),MATCH(Calculations_forecast!AV$9,current_projections!$2:$2,0)),"n/a")</f>
        <v>648.70000000000005</v>
      </c>
      <c r="AW26" s="61">
        <f ca="1">IFERROR(INDEX(current_projections!$A:$AEK,MATCH(Calculations_forecast!$B26,current_projections!$A:$A,0),MATCH(Calculations_forecast!AW$9,current_projections!$2:$2,0)),"n/a")</f>
        <v>657.8</v>
      </c>
      <c r="AX26" s="61">
        <f ca="1">IFERROR(INDEX(current_projections!$A:$AEK,MATCH(Calculations_forecast!$B26,current_projections!$A:$A,0),MATCH(Calculations_forecast!AX$9,current_projections!$2:$2,0)),"n/a")</f>
        <v>677.7</v>
      </c>
      <c r="AY26" s="61">
        <f ca="1">IFERROR(INDEX(current_projections!$A:$AEK,MATCH(Calculations_forecast!$B26,current_projections!$A:$A,0),MATCH(Calculations_forecast!AY$9,current_projections!$2:$2,0)),"n/a")</f>
        <v>688.1</v>
      </c>
      <c r="AZ26" s="61">
        <f ca="1">IFERROR(INDEX(current_projections!$A:$AEK,MATCH(Calculations_forecast!$B26,current_projections!$A:$A,0),MATCH(Calculations_forecast!AZ$9,current_projections!$2:$2,0)),"n/a")</f>
        <v>703.1</v>
      </c>
      <c r="BA26" s="61">
        <f ca="1">IFERROR(INDEX(current_projections!$A:$AEK,MATCH(Calculations_forecast!$B26,current_projections!$A:$A,0),MATCH(Calculations_forecast!BA$9,current_projections!$2:$2,0)),"n/a")</f>
        <v>717.3</v>
      </c>
      <c r="BB26" s="61">
        <f ca="1">IFERROR(INDEX(current_projections!$A:$AEK,MATCH(Calculations_forecast!$B26,current_projections!$A:$A,0),MATCH(Calculations_forecast!BB$9,current_projections!$2:$2,0)),"n/a")</f>
        <v>737.4</v>
      </c>
      <c r="BC26" s="61">
        <f ca="1">IFERROR(INDEX(current_projections!$A:$AEK,MATCH(Calculations_forecast!$B26,current_projections!$A:$A,0),MATCH(Calculations_forecast!BC$9,current_projections!$2:$2,0)),"n/a")</f>
        <v>747.9</v>
      </c>
      <c r="BD26" s="61">
        <f ca="1">IFERROR(INDEX(current_projections!$A:$AEK,MATCH(Calculations_forecast!$B26,current_projections!$A:$A,0),MATCH(Calculations_forecast!BD$9,current_projections!$2:$2,0)),"n/a")</f>
        <v>761.1</v>
      </c>
      <c r="BE26" s="61">
        <f ca="1">IFERROR(INDEX(current_projections!$A:$AEK,MATCH(Calculations_forecast!$B26,current_projections!$A:$A,0),MATCH(Calculations_forecast!BE$9,current_projections!$2:$2,0)),"n/a")</f>
        <v>782.2</v>
      </c>
      <c r="BF26" s="61">
        <f ca="1">IFERROR(INDEX(current_projections!$A:$AEK,MATCH(Calculations_forecast!$B26,current_projections!$A:$A,0),MATCH(Calculations_forecast!BF$9,current_projections!$2:$2,0)),"n/a")</f>
        <v>775.1</v>
      </c>
      <c r="BG26" s="61">
        <f ca="1">IFERROR(INDEX(current_projections!$A:$AEK,MATCH(Calculations_forecast!$B26,current_projections!$A:$A,0),MATCH(Calculations_forecast!BG$9,current_projections!$2:$2,0)),"n/a")</f>
        <v>794</v>
      </c>
      <c r="BH26" s="61">
        <f ca="1">IFERROR(INDEX(current_projections!$A:$AEK,MATCH(Calculations_forecast!$B26,current_projections!$A:$A,0),MATCH(Calculations_forecast!BH$9,current_projections!$2:$2,0)),"n/a")</f>
        <v>819.1</v>
      </c>
      <c r="BI26" s="61">
        <f ca="1">IFERROR(INDEX(current_projections!$A:$AEK,MATCH(Calculations_forecast!$B26,current_projections!$A:$A,0),MATCH(Calculations_forecast!BI$9,current_projections!$2:$2,0)),"n/a")</f>
        <v>835.7</v>
      </c>
      <c r="BJ26" s="61">
        <f ca="1">IFERROR(INDEX(current_projections!$A:$AEK,MATCH(Calculations_forecast!$B26,current_projections!$A:$A,0),MATCH(Calculations_forecast!BJ$9,current_projections!$2:$2,0)),"n/a")</f>
        <v>862.8</v>
      </c>
      <c r="BK26" s="61">
        <f ca="1">IFERROR(INDEX(current_projections!$A:$AEK,MATCH(Calculations_forecast!$B26,current_projections!$A:$A,0),MATCH(Calculations_forecast!BK$9,current_projections!$2:$2,0)),"n/a")</f>
        <v>875.6</v>
      </c>
      <c r="BL26" s="61">
        <f ca="1">IFERROR(INDEX(current_projections!$A:$AEK,MATCH(Calculations_forecast!$B26,current_projections!$A:$A,0),MATCH(Calculations_forecast!BL$9,current_projections!$2:$2,0)),"n/a")</f>
        <v>900.5</v>
      </c>
      <c r="BM26" s="61">
        <f ca="1">IFERROR(INDEX(current_projections!$A:$AEK,MATCH(Calculations_forecast!$B26,current_projections!$A:$A,0),MATCH(Calculations_forecast!BM$9,current_projections!$2:$2,0)),"n/a")</f>
        <v>927.4</v>
      </c>
      <c r="BN26" s="61">
        <f ca="1">IFERROR(INDEX(current_projections!$A:$AEK,MATCH(Calculations_forecast!$B26,current_projections!$A:$A,0),MATCH(Calculations_forecast!BN$9,current_projections!$2:$2,0)),"n/a")</f>
        <v>938.6</v>
      </c>
      <c r="BO26" s="61">
        <f ca="1">IFERROR(INDEX(current_projections!$A:$AEK,MATCH(Calculations_forecast!$B26,current_projections!$A:$A,0),MATCH(Calculations_forecast!BO$9,current_projections!$2:$2,0)),"n/a")</f>
        <v>946.8</v>
      </c>
      <c r="BP26" s="61">
        <f ca="1">IFERROR(INDEX(current_projections!$A:$AEK,MATCH(Calculations_forecast!$B26,current_projections!$A:$A,0),MATCH(Calculations_forecast!BP$9,current_projections!$2:$2,0)),"n/a")</f>
        <v>967.5</v>
      </c>
      <c r="BQ26" s="61">
        <f ca="1">IFERROR(INDEX(current_projections!$A:$AEK,MATCH(Calculations_forecast!$B26,current_projections!$A:$A,0),MATCH(Calculations_forecast!BQ$9,current_projections!$2:$2,0)),"n/a")</f>
        <v>993.6</v>
      </c>
      <c r="BR26" s="61">
        <f ca="1">IFERROR(INDEX(current_projections!$A:$AEK,MATCH(Calculations_forecast!$B26,current_projections!$A:$A,0),MATCH(Calculations_forecast!BR$9,current_projections!$2:$2,0)),"n/a")</f>
        <v>996.4</v>
      </c>
      <c r="BS26" s="61">
        <f ca="1">IFERROR(INDEX(current_projections!$A:$AEK,MATCH(Calculations_forecast!$B26,current_projections!$A:$A,0),MATCH(Calculations_forecast!BS$9,current_projections!$2:$2,0)),"n/a")</f>
        <v>1008.7</v>
      </c>
      <c r="BT26" s="61">
        <f ca="1">IFERROR(INDEX(current_projections!$A:$AEK,MATCH(Calculations_forecast!$B26,current_projections!$A:$A,0),MATCH(Calculations_forecast!BT$9,current_projections!$2:$2,0)),"n/a")</f>
        <v>1025.2</v>
      </c>
      <c r="BU26" s="61">
        <f ca="1">IFERROR(INDEX(current_projections!$A:$AEK,MATCH(Calculations_forecast!$B26,current_projections!$A:$A,0),MATCH(Calculations_forecast!BU$9,current_projections!$2:$2,0)),"n/a")</f>
        <v>1036.2</v>
      </c>
      <c r="BV26" s="61">
        <f ca="1">IFERROR(INDEX(current_projections!$A:$AEK,MATCH(Calculations_forecast!$B26,current_projections!$A:$A,0),MATCH(Calculations_forecast!BV$9,current_projections!$2:$2,0)),"n/a")</f>
        <v>1056</v>
      </c>
      <c r="BW26" s="61">
        <f ca="1">IFERROR(INDEX(current_projections!$A:$AEK,MATCH(Calculations_forecast!$B26,current_projections!$A:$A,0),MATCH(Calculations_forecast!BW$9,current_projections!$2:$2,0)),"n/a")</f>
        <v>1056.9000000000001</v>
      </c>
      <c r="BX26" s="61">
        <f ca="1">IFERROR(INDEX(current_projections!$A:$AEK,MATCH(Calculations_forecast!$B26,current_projections!$A:$A,0),MATCH(Calculations_forecast!BX$9,current_projections!$2:$2,0)),"n/a")</f>
        <v>1070.4000000000001</v>
      </c>
      <c r="BY26" s="61">
        <f ca="1">IFERROR(INDEX(current_projections!$A:$AEK,MATCH(Calculations_forecast!$B26,current_projections!$A:$A,0),MATCH(Calculations_forecast!BY$9,current_projections!$2:$2,0)),"n/a")</f>
        <v>1078.2</v>
      </c>
      <c r="BZ26" s="61">
        <f ca="1">IFERROR(INDEX(current_projections!$A:$AEK,MATCH(Calculations_forecast!$B26,current_projections!$A:$A,0),MATCH(Calculations_forecast!BZ$9,current_projections!$2:$2,0)),"n/a")</f>
        <v>1109.9000000000001</v>
      </c>
      <c r="CA26" s="61">
        <f ca="1">IFERROR(INDEX(current_projections!$A:$AEK,MATCH(Calculations_forecast!$B26,current_projections!$A:$A,0),MATCH(Calculations_forecast!CA$9,current_projections!$2:$2,0)),"n/a")</f>
        <v>1116.5999999999999</v>
      </c>
      <c r="CB26" s="61">
        <f ca="1">IFERROR(INDEX(current_projections!$A:$AEK,MATCH(Calculations_forecast!$B26,current_projections!$A:$A,0),MATCH(Calculations_forecast!CB$9,current_projections!$2:$2,0)),"n/a")</f>
        <v>1145.8</v>
      </c>
      <c r="CC26" s="61">
        <f ca="1">IFERROR(INDEX(current_projections!$A:$AEK,MATCH(Calculations_forecast!$B26,current_projections!$A:$A,0),MATCH(Calculations_forecast!CC$9,current_projections!$2:$2,0)),"n/a")</f>
        <v>1164.5999999999999</v>
      </c>
      <c r="CD26" s="61">
        <f ca="1">IFERROR(INDEX(current_projections!$A:$AEK,MATCH(Calculations_forecast!$B26,current_projections!$A:$A,0),MATCH(Calculations_forecast!CD$9,current_projections!$2:$2,0)),"n/a")</f>
        <v>1180.5</v>
      </c>
      <c r="CE26" s="61">
        <f ca="1">IFERROR(INDEX(current_projections!$A:$AEK,MATCH(Calculations_forecast!$B26,current_projections!$A:$A,0),MATCH(Calculations_forecast!CE$9,current_projections!$2:$2,0)),"n/a")</f>
        <v>1212.5</v>
      </c>
      <c r="CF26" s="61">
        <f ca="1">IFERROR(INDEX(current_projections!$A:$AEK,MATCH(Calculations_forecast!$B26,current_projections!$A:$A,0),MATCH(Calculations_forecast!CF$9,current_projections!$2:$2,0)),"n/a")</f>
        <v>1230.7</v>
      </c>
      <c r="CG26" s="61">
        <f ca="1">IFERROR(INDEX(current_projections!$A:$AEK,MATCH(Calculations_forecast!$B26,current_projections!$A:$A,0),MATCH(Calculations_forecast!CG$9,current_projections!$2:$2,0)),"n/a")</f>
        <v>1242.5999999999999</v>
      </c>
      <c r="CH26" s="61">
        <f ca="1">IFERROR(INDEX(current_projections!$A:$AEK,MATCH(Calculations_forecast!$B26,current_projections!$A:$A,0),MATCH(Calculations_forecast!CH$9,current_projections!$2:$2,0)),"n/a")</f>
        <v>1268.5</v>
      </c>
      <c r="CI26" s="61">
        <f ca="1">IFERROR(INDEX(current_projections!$A:$AEK,MATCH(Calculations_forecast!$B26,current_projections!$A:$A,0),MATCH(Calculations_forecast!CI$9,current_projections!$2:$2,0)),"n/a")</f>
        <v>1284.2</v>
      </c>
      <c r="CJ26" s="61">
        <f ca="1">IFERROR(INDEX(current_projections!$A:$AEK,MATCH(Calculations_forecast!$B26,current_projections!$A:$A,0),MATCH(Calculations_forecast!CJ$9,current_projections!$2:$2,0)),"n/a")</f>
        <v>1296.5999999999999</v>
      </c>
      <c r="CK26" s="61">
        <f ca="1">IFERROR(INDEX(current_projections!$A:$AEK,MATCH(Calculations_forecast!$B26,current_projections!$A:$A,0),MATCH(Calculations_forecast!CK$9,current_projections!$2:$2,0)),"n/a")</f>
        <v>1306.3</v>
      </c>
      <c r="CL26" s="61">
        <f ca="1">IFERROR(INDEX(current_projections!$A:$AEK,MATCH(Calculations_forecast!$B26,current_projections!$A:$A,0),MATCH(Calculations_forecast!CL$9,current_projections!$2:$2,0)),"n/a")</f>
        <v>1308.8</v>
      </c>
      <c r="CM26" s="61">
        <f ca="1">IFERROR(INDEX(current_projections!$A:$AEK,MATCH(Calculations_forecast!$B26,current_projections!$A:$A,0),MATCH(Calculations_forecast!CM$9,current_projections!$2:$2,0)),"n/a")</f>
        <v>1326.4</v>
      </c>
      <c r="CN26" s="61">
        <f ca="1">IFERROR(INDEX(current_projections!$A:$AEK,MATCH(Calculations_forecast!$B26,current_projections!$A:$A,0),MATCH(Calculations_forecast!CN$9,current_projections!$2:$2,0)),"n/a")</f>
        <v>1334.8</v>
      </c>
      <c r="CO26" s="61">
        <f ca="1">IFERROR(INDEX(current_projections!$A:$AEK,MATCH(Calculations_forecast!$B26,current_projections!$A:$A,0),MATCH(Calculations_forecast!CO$9,current_projections!$2:$2,0)),"n/a")</f>
        <v>1354</v>
      </c>
      <c r="CP26" s="61">
        <f ca="1">IFERROR(INDEX(current_projections!$A:$AEK,MATCH(Calculations_forecast!$B26,current_projections!$A:$A,0),MATCH(Calculations_forecast!CP$9,current_projections!$2:$2,0)),"n/a")</f>
        <v>1362.8</v>
      </c>
      <c r="CQ26" s="61">
        <f ca="1">IFERROR(INDEX(current_projections!$A:$AEK,MATCH(Calculations_forecast!$B26,current_projections!$A:$A,0),MATCH(Calculations_forecast!CQ$9,current_projections!$2:$2,0)),"n/a")</f>
        <v>1351.8</v>
      </c>
      <c r="CR26" s="61">
        <f ca="1">IFERROR(INDEX(current_projections!$A:$AEK,MATCH(Calculations_forecast!$B26,current_projections!$A:$A,0),MATCH(Calculations_forecast!CR$9,current_projections!$2:$2,0)),"n/a")</f>
        <v>1359.1</v>
      </c>
      <c r="CS26" s="61">
        <f ca="1">IFERROR(INDEX(current_projections!$A:$AEK,MATCH(Calculations_forecast!$B26,current_projections!$A:$A,0),MATCH(Calculations_forecast!CS$9,current_projections!$2:$2,0)),"n/a")</f>
        <v>1367.4</v>
      </c>
      <c r="CT26" s="61">
        <f ca="1">IFERROR(INDEX(current_projections!$A:$AEK,MATCH(Calculations_forecast!$B26,current_projections!$A:$A,0),MATCH(Calculations_forecast!CT$9,current_projections!$2:$2,0)),"n/a")</f>
        <v>1381.4</v>
      </c>
      <c r="CU26" s="61">
        <f ca="1">IFERROR(INDEX(current_projections!$A:$AEK,MATCH(Calculations_forecast!$B26,current_projections!$A:$A,0),MATCH(Calculations_forecast!CU$9,current_projections!$2:$2,0)),"n/a")</f>
        <v>1373.4</v>
      </c>
      <c r="CV26" s="61">
        <f ca="1">IFERROR(INDEX(current_projections!$A:$AEK,MATCH(Calculations_forecast!$B26,current_projections!$A:$A,0),MATCH(Calculations_forecast!CV$9,current_projections!$2:$2,0)),"n/a")</f>
        <v>1389.4</v>
      </c>
      <c r="CW26" s="61">
        <f ca="1">IFERROR(INDEX(current_projections!$A:$AEK,MATCH(Calculations_forecast!$B26,current_projections!$A:$A,0),MATCH(Calculations_forecast!CW$9,current_projections!$2:$2,0)),"n/a")</f>
        <v>1423.4</v>
      </c>
      <c r="CX26" s="61">
        <f ca="1">IFERROR(INDEX(current_projections!$A:$AEK,MATCH(Calculations_forecast!$B26,current_projections!$A:$A,0),MATCH(Calculations_forecast!CX$9,current_projections!$2:$2,0)),"n/a")</f>
        <v>1422.9</v>
      </c>
      <c r="CY26" s="61">
        <f ca="1">IFERROR(INDEX(current_projections!$A:$AEK,MATCH(Calculations_forecast!$B26,current_projections!$A:$A,0),MATCH(Calculations_forecast!CY$9,current_projections!$2:$2,0)),"n/a")</f>
        <v>1437.6</v>
      </c>
      <c r="CZ26" s="61">
        <f ca="1">IFERROR(INDEX(current_projections!$A:$AEK,MATCH(Calculations_forecast!$B26,current_projections!$A:$A,0),MATCH(Calculations_forecast!CZ$9,current_projections!$2:$2,0)),"n/a")</f>
        <v>1452.9</v>
      </c>
      <c r="DA26" s="61">
        <f ca="1">IFERROR(INDEX(current_projections!$A:$AEK,MATCH(Calculations_forecast!$B26,current_projections!$A:$A,0),MATCH(Calculations_forecast!DA$9,current_projections!$2:$2,0)),"n/a")</f>
        <v>1455.7</v>
      </c>
      <c r="DB26" s="61">
        <f ca="1">IFERROR(INDEX(current_projections!$A:$AEK,MATCH(Calculations_forecast!$B26,current_projections!$A:$A,0),MATCH(Calculations_forecast!DB$9,current_projections!$2:$2,0)),"n/a")</f>
        <v>1451.6</v>
      </c>
      <c r="DC26" s="61">
        <f ca="1">IFERROR(INDEX(current_projections!$A:$AEK,MATCH(Calculations_forecast!$B26,current_projections!$A:$A,0),MATCH(Calculations_forecast!DC$9,current_projections!$2:$2,0)),"n/a")</f>
        <v>1471.3</v>
      </c>
      <c r="DD26" s="61">
        <f ca="1">IFERROR(INDEX(current_projections!$A:$AEK,MATCH(Calculations_forecast!$B26,current_projections!$A:$A,0),MATCH(Calculations_forecast!DD$9,current_projections!$2:$2,0)),"n/a")</f>
        <v>1487.7</v>
      </c>
      <c r="DE26" s="61">
        <f ca="1">IFERROR(INDEX(current_projections!$A:$AEK,MATCH(Calculations_forecast!$B26,current_projections!$A:$A,0),MATCH(Calculations_forecast!DE$9,current_projections!$2:$2,0)),"n/a")</f>
        <v>1496.7</v>
      </c>
      <c r="DF26" s="61">
        <f ca="1">IFERROR(INDEX(current_projections!$A:$AEK,MATCH(Calculations_forecast!$B26,current_projections!$A:$A,0),MATCH(Calculations_forecast!DF$9,current_projections!$2:$2,0)),"n/a")</f>
        <v>1515.7</v>
      </c>
      <c r="DG26" s="61">
        <f ca="1">IFERROR(INDEX(current_projections!$A:$AEK,MATCH(Calculations_forecast!$B26,current_projections!$A:$A,0),MATCH(Calculations_forecast!DG$9,current_projections!$2:$2,0)),"n/a")</f>
        <v>1516</v>
      </c>
      <c r="DH26" s="61">
        <f ca="1">IFERROR(INDEX(current_projections!$A:$AEK,MATCH(Calculations_forecast!$B26,current_projections!$A:$A,0),MATCH(Calculations_forecast!DH$9,current_projections!$2:$2,0)),"n/a")</f>
        <v>1542.5</v>
      </c>
      <c r="DI26" s="61">
        <f ca="1">IFERROR(INDEX(current_projections!$A:$AEK,MATCH(Calculations_forecast!$B26,current_projections!$A:$A,0),MATCH(Calculations_forecast!DI$9,current_projections!$2:$2,0)),"n/a")</f>
        <v>1555.2</v>
      </c>
      <c r="DJ26" s="61">
        <f ca="1">IFERROR(INDEX(current_projections!$A:$AEK,MATCH(Calculations_forecast!$B26,current_projections!$A:$A,0),MATCH(Calculations_forecast!DJ$9,current_projections!$2:$2,0)),"n/a")</f>
        <v>1574.8</v>
      </c>
      <c r="DK26" s="61">
        <f ca="1">IFERROR(INDEX(current_projections!$A:$AEK,MATCH(Calculations_forecast!$B26,current_projections!$A:$A,0),MATCH(Calculations_forecast!DK$9,current_projections!$2:$2,0)),"n/a")</f>
        <v>1568</v>
      </c>
      <c r="DL26" s="61">
        <f ca="1">IFERROR(INDEX(current_projections!$A:$AEK,MATCH(Calculations_forecast!$B26,current_projections!$A:$A,0),MATCH(Calculations_forecast!DL$9,current_projections!$2:$2,0)),"n/a")</f>
        <v>1603.7</v>
      </c>
      <c r="DM26" s="61">
        <f ca="1">IFERROR(INDEX(current_projections!$A:$AEK,MATCH(Calculations_forecast!$B26,current_projections!$A:$A,0),MATCH(Calculations_forecast!DM$9,current_projections!$2:$2,0)),"n/a")</f>
        <v>1627.3</v>
      </c>
      <c r="DN26" s="61">
        <f ca="1">IFERROR(INDEX(current_projections!$A:$AEK,MATCH(Calculations_forecast!$B26,current_projections!$A:$A,0),MATCH(Calculations_forecast!DN$9,current_projections!$2:$2,0)),"n/a")</f>
        <v>1647.5</v>
      </c>
      <c r="DO26" s="61">
        <f ca="1">IFERROR(INDEX(current_projections!$A:$AEK,MATCH(Calculations_forecast!$B26,current_projections!$A:$A,0),MATCH(Calculations_forecast!DO$9,current_projections!$2:$2,0)),"n/a")</f>
        <v>1669.4</v>
      </c>
      <c r="DP26" s="61">
        <f ca="1">IFERROR(INDEX(current_projections!$A:$AEK,MATCH(Calculations_forecast!$B26,current_projections!$A:$A,0),MATCH(Calculations_forecast!DP$9,current_projections!$2:$2,0)),"n/a")</f>
        <v>1695.2</v>
      </c>
      <c r="DQ26" s="61">
        <f ca="1">IFERROR(INDEX(current_projections!$A:$AEK,MATCH(Calculations_forecast!$B26,current_projections!$A:$A,0),MATCH(Calculations_forecast!DQ$9,current_projections!$2:$2,0)),"n/a")</f>
        <v>1734.5</v>
      </c>
      <c r="DR26" s="61">
        <f ca="1">IFERROR(INDEX(current_projections!$A:$AEK,MATCH(Calculations_forecast!$B26,current_projections!$A:$A,0),MATCH(Calculations_forecast!DR$9,current_projections!$2:$2,0)),"n/a")</f>
        <v>1782.3</v>
      </c>
      <c r="DS26" s="61">
        <f ca="1">IFERROR(INDEX(current_projections!$A:$AEK,MATCH(Calculations_forecast!$B26,current_projections!$A:$A,0),MATCH(Calculations_forecast!DS$9,current_projections!$2:$2,0)),"n/a")</f>
        <v>1790.7</v>
      </c>
      <c r="DT26" s="61">
        <f ca="1">IFERROR(INDEX(current_projections!$A:$AEK,MATCH(Calculations_forecast!$B26,current_projections!$A:$A,0),MATCH(Calculations_forecast!DT$9,current_projections!$2:$2,0)),"n/a")</f>
        <v>1823.1</v>
      </c>
      <c r="DU26" s="61">
        <f ca="1">IFERROR(INDEX(current_projections!$A:$AEK,MATCH(Calculations_forecast!$B26,current_projections!$A:$A,0),MATCH(Calculations_forecast!DU$9,current_projections!$2:$2,0)),"n/a")</f>
        <v>1832.3</v>
      </c>
      <c r="DV26" s="61">
        <f ca="1">IFERROR(INDEX(current_projections!$A:$AEK,MATCH(Calculations_forecast!$B26,current_projections!$A:$A,0),MATCH(Calculations_forecast!DV$9,current_projections!$2:$2,0)),"n/a")</f>
        <v>1861.2</v>
      </c>
      <c r="DW26" s="61">
        <f ca="1">IFERROR(INDEX(current_projections!$A:$AEK,MATCH(Calculations_forecast!$B26,current_projections!$A:$A,0),MATCH(Calculations_forecast!DW$9,current_projections!$2:$2,0)),"n/a")</f>
        <v>1905.4</v>
      </c>
      <c r="DX26" s="61">
        <f ca="1">IFERROR(INDEX(current_projections!$A:$AEK,MATCH(Calculations_forecast!$B26,current_projections!$A:$A,0),MATCH(Calculations_forecast!DX$9,current_projections!$2:$2,0)),"n/a")</f>
        <v>1947</v>
      </c>
      <c r="DY26" s="61">
        <f ca="1">IFERROR(INDEX(current_projections!$A:$AEK,MATCH(Calculations_forecast!$B26,current_projections!$A:$A,0),MATCH(Calculations_forecast!DY$9,current_projections!$2:$2,0)),"n/a")</f>
        <v>1952.7</v>
      </c>
      <c r="DZ26" s="61">
        <f ca="1">IFERROR(INDEX(current_projections!$A:$AEK,MATCH(Calculations_forecast!$B26,current_projections!$A:$A,0),MATCH(Calculations_forecast!DZ$9,current_projections!$2:$2,0)),"n/a")</f>
        <v>1992</v>
      </c>
      <c r="EA26" s="61">
        <f ca="1">IFERROR(INDEX(current_projections!$A:$AEK,MATCH(Calculations_forecast!$B26,current_projections!$A:$A,0),MATCH(Calculations_forecast!EA$9,current_projections!$2:$2,0)),"n/a")</f>
        <v>2038.9</v>
      </c>
      <c r="EB26" s="61">
        <f ca="1">IFERROR(INDEX(current_projections!$A:$AEK,MATCH(Calculations_forecast!$B26,current_projections!$A:$A,0),MATCH(Calculations_forecast!EB$9,current_projections!$2:$2,0)),"n/a")</f>
        <v>2073.5</v>
      </c>
      <c r="EC26" s="61">
        <f ca="1">IFERROR(INDEX(current_projections!$A:$AEK,MATCH(Calculations_forecast!$B26,current_projections!$A:$A,0),MATCH(Calculations_forecast!EC$9,current_projections!$2:$2,0)),"n/a")</f>
        <v>2100.4</v>
      </c>
      <c r="ED26" s="61">
        <f ca="1">IFERROR(INDEX(current_projections!$A:$AEK,MATCH(Calculations_forecast!$B26,current_projections!$A:$A,0),MATCH(Calculations_forecast!ED$9,current_projections!$2:$2,0)),"n/a")</f>
        <v>2142</v>
      </c>
      <c r="EE26" s="61">
        <f ca="1">IFERROR(INDEX(current_projections!$A:$AEK,MATCH(Calculations_forecast!$B26,current_projections!$A:$A,0),MATCH(Calculations_forecast!EE$9,current_projections!$2:$2,0)),"n/a")</f>
        <v>2172.4</v>
      </c>
      <c r="EF26" s="61">
        <f ca="1">IFERROR(INDEX(current_projections!$A:$AEK,MATCH(Calculations_forecast!$B26,current_projections!$A:$A,0),MATCH(Calculations_forecast!EF$9,current_projections!$2:$2,0)),"n/a")</f>
        <v>2199.4</v>
      </c>
      <c r="EG26" s="61">
        <f ca="1">IFERROR(INDEX(current_projections!$A:$AEK,MATCH(Calculations_forecast!$B26,current_projections!$A:$A,0),MATCH(Calculations_forecast!EG$9,current_projections!$2:$2,0)),"n/a")</f>
        <v>2221.1999999999998</v>
      </c>
      <c r="EH26" s="61">
        <f ca="1">IFERROR(INDEX(current_projections!$A:$AEK,MATCH(Calculations_forecast!$B26,current_projections!$A:$A,0),MATCH(Calculations_forecast!EH$9,current_projections!$2:$2,0)),"n/a")</f>
        <v>2251.8000000000002</v>
      </c>
      <c r="EI26" s="61">
        <f ca="1">IFERROR(INDEX(current_projections!$A:$AEK,MATCH(Calculations_forecast!$B26,current_projections!$A:$A,0),MATCH(Calculations_forecast!EI$9,current_projections!$2:$2,0)),"n/a")</f>
        <v>2287.3000000000002</v>
      </c>
      <c r="EJ26" s="61">
        <f ca="1">IFERROR(INDEX(current_projections!$A:$AEK,MATCH(Calculations_forecast!$B26,current_projections!$A:$A,0),MATCH(Calculations_forecast!EJ$9,current_projections!$2:$2,0)),"n/a")</f>
        <v>2321.4</v>
      </c>
      <c r="EK26" s="61">
        <f ca="1">IFERROR(INDEX(current_projections!$A:$AEK,MATCH(Calculations_forecast!$B26,current_projections!$A:$A,0),MATCH(Calculations_forecast!EK$9,current_projections!$2:$2,0)),"n/a")</f>
        <v>2357.1999999999998</v>
      </c>
      <c r="EL26" s="61">
        <f ca="1">IFERROR(INDEX(current_projections!$A:$AEK,MATCH(Calculations_forecast!$B26,current_projections!$A:$A,0),MATCH(Calculations_forecast!EL$9,current_projections!$2:$2,0)),"n/a")</f>
        <v>2389.6999999999998</v>
      </c>
      <c r="EM26" s="61">
        <f ca="1">IFERROR(INDEX(current_projections!$A:$AEK,MATCH(Calculations_forecast!$B26,current_projections!$A:$A,0),MATCH(Calculations_forecast!EM$9,current_projections!$2:$2,0)),"n/a")</f>
        <v>2426.9</v>
      </c>
      <c r="EN26" s="61">
        <f ca="1">IFERROR(INDEX(current_projections!$A:$AEK,MATCH(Calculations_forecast!$B26,current_projections!$A:$A,0),MATCH(Calculations_forecast!EN$9,current_projections!$2:$2,0)),"n/a")</f>
        <v>2452.9</v>
      </c>
      <c r="EO26" s="61">
        <f ca="1">IFERROR(INDEX(current_projections!$A:$AEK,MATCH(Calculations_forecast!$B26,current_projections!$A:$A,0),MATCH(Calculations_forecast!EO$9,current_projections!$2:$2,0)),"n/a")</f>
        <v>2495.1</v>
      </c>
      <c r="EP26" s="61">
        <f ca="1">IFERROR(INDEX(current_projections!$A:$AEK,MATCH(Calculations_forecast!$B26,current_projections!$A:$A,0),MATCH(Calculations_forecast!EP$9,current_projections!$2:$2,0)),"n/a")</f>
        <v>2529.1</v>
      </c>
      <c r="EQ26" s="61">
        <f ca="1">IFERROR(INDEX(current_projections!$A:$AEK,MATCH(Calculations_forecast!$B26,current_projections!$A:$A,0),MATCH(Calculations_forecast!EQ$9,current_projections!$2:$2,0)),"n/a")</f>
        <v>2580.6999999999998</v>
      </c>
      <c r="ER26" s="61">
        <f ca="1">IFERROR(INDEX(current_projections!$A:$AEK,MATCH(Calculations_forecast!$B26,current_projections!$A:$A,0),MATCH(Calculations_forecast!ER$9,current_projections!$2:$2,0)),"n/a")</f>
        <v>2610.9</v>
      </c>
      <c r="ES26" s="61">
        <f ca="1">IFERROR(INDEX(current_projections!$A:$AEK,MATCH(Calculations_forecast!$B26,current_projections!$A:$A,0),MATCH(Calculations_forecast!ES$9,current_projections!$2:$2,0)),"n/a")</f>
        <v>2630.7</v>
      </c>
      <c r="ET26" s="61">
        <f ca="1">IFERROR(INDEX(current_projections!$A:$AEK,MATCH(Calculations_forecast!$B26,current_projections!$A:$A,0),MATCH(Calculations_forecast!ET$9,current_projections!$2:$2,0)),"n/a")</f>
        <v>2674.7</v>
      </c>
      <c r="EU26" s="61">
        <f ca="1">IFERROR(INDEX(current_projections!$A:$AEK,MATCH(Calculations_forecast!$B26,current_projections!$A:$A,0),MATCH(Calculations_forecast!EU$9,current_projections!$2:$2,0)),"n/a")</f>
        <v>2719.2</v>
      </c>
      <c r="EV26" s="61">
        <f ca="1">IFERROR(INDEX(current_projections!$A:$AEK,MATCH(Calculations_forecast!$B26,current_projections!$A:$A,0),MATCH(Calculations_forecast!EV$9,current_projections!$2:$2,0)),"n/a")</f>
        <v>2770.3</v>
      </c>
      <c r="EW26" s="61">
        <f ca="1">IFERROR(INDEX(current_projections!$A:$AEK,MATCH(Calculations_forecast!$B26,current_projections!$A:$A,0),MATCH(Calculations_forecast!EW$9,current_projections!$2:$2,0)),"n/a")</f>
        <v>2809</v>
      </c>
      <c r="EX26" s="61">
        <f ca="1">IFERROR(INDEX(current_projections!$A:$AEK,MATCH(Calculations_forecast!$B26,current_projections!$A:$A,0),MATCH(Calculations_forecast!EX$9,current_projections!$2:$2,0)),"n/a")</f>
        <v>2864.9</v>
      </c>
      <c r="EY26" s="61">
        <f ca="1">IFERROR(INDEX(current_projections!$A:$AEK,MATCH(Calculations_forecast!$B26,current_projections!$A:$A,0),MATCH(Calculations_forecast!EY$9,current_projections!$2:$2,0)),"n/a")</f>
        <v>2909.3</v>
      </c>
      <c r="EZ26" s="61">
        <f ca="1">IFERROR(INDEX(current_projections!$A:$AEK,MATCH(Calculations_forecast!$B26,current_projections!$A:$A,0),MATCH(Calculations_forecast!EZ$9,current_projections!$2:$2,0)),"n/a")</f>
        <v>2971.1</v>
      </c>
      <c r="FA26" s="61">
        <f ca="1">IFERROR(INDEX(current_projections!$A:$AEK,MATCH(Calculations_forecast!$B26,current_projections!$A:$A,0),MATCH(Calculations_forecast!FA$9,current_projections!$2:$2,0)),"n/a")</f>
        <v>3027.5</v>
      </c>
      <c r="FB26" s="61">
        <f ca="1">IFERROR(INDEX(current_projections!$A:$AEK,MATCH(Calculations_forecast!$B26,current_projections!$A:$A,0),MATCH(Calculations_forecast!FB$9,current_projections!$2:$2,0)),"n/a")</f>
        <v>3020</v>
      </c>
      <c r="FC26" s="61">
        <f ca="1">IFERROR(INDEX(current_projections!$A:$AEK,MATCH(Calculations_forecast!$B26,current_projections!$A:$A,0),MATCH(Calculations_forecast!FC$9,current_projections!$2:$2,0)),"n/a")</f>
        <v>3019.7</v>
      </c>
      <c r="FD26" s="61">
        <f ca="1">IFERROR(INDEX(current_projections!$A:$AEK,MATCH(Calculations_forecast!$B26,current_projections!$A:$A,0),MATCH(Calculations_forecast!FD$9,current_projections!$2:$2,0)),"n/a")</f>
        <v>3067.6</v>
      </c>
      <c r="FE26" s="61">
        <f ca="1">IFERROR(INDEX(current_projections!$A:$AEK,MATCH(Calculations_forecast!$B26,current_projections!$A:$A,0),MATCH(Calculations_forecast!FE$9,current_projections!$2:$2,0)),"n/a")</f>
        <v>3089</v>
      </c>
      <c r="FF26" s="61">
        <f ca="1">IFERROR(INDEX(current_projections!$A:$AEK,MATCH(Calculations_forecast!$B26,current_projections!$A:$A,0),MATCH(Calculations_forecast!FF$9,current_projections!$2:$2,0)),"n/a")</f>
        <v>3117.8</v>
      </c>
      <c r="FG26" s="61">
        <f ca="1">IFERROR(INDEX(current_projections!$A:$AEK,MATCH(Calculations_forecast!$B26,current_projections!$A:$A,0),MATCH(Calculations_forecast!FG$9,current_projections!$2:$2,0)),"n/a")</f>
        <v>3131.9</v>
      </c>
      <c r="FH26" s="61">
        <f ca="1">IFERROR(INDEX(current_projections!$A:$AEK,MATCH(Calculations_forecast!$B26,current_projections!$A:$A,0),MATCH(Calculations_forecast!FH$9,current_projections!$2:$2,0)),"n/a")</f>
        <v>3164.7</v>
      </c>
      <c r="FI26" s="61">
        <f ca="1">IFERROR(INDEX(current_projections!$A:$AEK,MATCH(Calculations_forecast!$B26,current_projections!$A:$A,0),MATCH(Calculations_forecast!FI$9,current_projections!$2:$2,0)),"n/a")</f>
        <v>3157.9</v>
      </c>
      <c r="FJ26" s="61">
        <f ca="1">IFERROR(INDEX(current_projections!$A:$AEK,MATCH(Calculations_forecast!$B26,current_projections!$A:$A,0),MATCH(Calculations_forecast!FJ$9,current_projections!$2:$2,0)),"n/a")</f>
        <v>3164.1</v>
      </c>
      <c r="FK26" s="61">
        <f ca="1">IFERROR(INDEX(current_projections!$A:$AEK,MATCH(Calculations_forecast!$B26,current_projections!$A:$A,0),MATCH(Calculations_forecast!FK$9,current_projections!$2:$2,0)),"n/a")</f>
        <v>3156</v>
      </c>
      <c r="FL26" s="61">
        <f ca="1">IFERROR(INDEX(current_projections!$A:$AEK,MATCH(Calculations_forecast!$B26,current_projections!$A:$A,0),MATCH(Calculations_forecast!FL$9,current_projections!$2:$2,0)),"n/a")</f>
        <v>3168.6</v>
      </c>
      <c r="FM26" s="61">
        <f ca="1">IFERROR(INDEX(current_projections!$A:$AEK,MATCH(Calculations_forecast!$B26,current_projections!$A:$A,0),MATCH(Calculations_forecast!FM$9,current_projections!$2:$2,0)),"n/a")</f>
        <v>3137.5</v>
      </c>
      <c r="FN26" s="61">
        <f ca="1">IFERROR(INDEX(current_projections!$A:$AEK,MATCH(Calculations_forecast!$B26,current_projections!$A:$A,0),MATCH(Calculations_forecast!FN$9,current_projections!$2:$2,0)),"n/a")</f>
        <v>3131.4</v>
      </c>
      <c r="FO26" s="61">
        <f ca="1">IFERROR(INDEX(current_projections!$A:$AEK,MATCH(Calculations_forecast!$B26,current_projections!$A:$A,0),MATCH(Calculations_forecast!FO$9,current_projections!$2:$2,0)),"n/a")</f>
        <v>3144.7</v>
      </c>
      <c r="FP26" s="61">
        <f ca="1">IFERROR(INDEX(current_projections!$A:$AEK,MATCH(Calculations_forecast!$B26,current_projections!$A:$A,0),MATCH(Calculations_forecast!FP$9,current_projections!$2:$2,0)),"n/a")</f>
        <v>3131</v>
      </c>
      <c r="FQ26" s="61">
        <f ca="1">IFERROR(INDEX(current_projections!$A:$AEK,MATCH(Calculations_forecast!$B26,current_projections!$A:$A,0),MATCH(Calculations_forecast!FQ$9,current_projections!$2:$2,0)),"n/a")</f>
        <v>3139.6</v>
      </c>
      <c r="FR26" s="61">
        <f ca="1">IFERROR(INDEX(current_projections!$A:$AEK,MATCH(Calculations_forecast!$B26,current_projections!$A:$A,0),MATCH(Calculations_forecast!FR$9,current_projections!$2:$2,0)),"n/a")</f>
        <v>3132.7</v>
      </c>
      <c r="FS26" s="61">
        <f ca="1">IFERROR(INDEX(current_projections!$A:$AEK,MATCH(Calculations_forecast!$B26,current_projections!$A:$A,0),MATCH(Calculations_forecast!FS$9,current_projections!$2:$2,0)),"n/a")</f>
        <v>3125</v>
      </c>
      <c r="FT26" s="61">
        <f ca="1">IFERROR(INDEX(current_projections!$A:$AEK,MATCH(Calculations_forecast!$B26,current_projections!$A:$A,0),MATCH(Calculations_forecast!FT$9,current_projections!$2:$2,0)),"n/a")</f>
        <v>3132</v>
      </c>
      <c r="FU26" s="61">
        <f ca="1">IFERROR(INDEX(current_projections!$A:$AEK,MATCH(Calculations_forecast!$B26,current_projections!$A:$A,0),MATCH(Calculations_forecast!FU$9,current_projections!$2:$2,0)),"n/a")</f>
        <v>3134.1</v>
      </c>
      <c r="FV26" s="61">
        <f ca="1">IFERROR(INDEX(current_projections!$A:$AEK,MATCH(Calculations_forecast!$B26,current_projections!$A:$A,0),MATCH(Calculations_forecast!FV$9,current_projections!$2:$2,0)),"n/a")</f>
        <v>3138.5</v>
      </c>
      <c r="FW26" s="61">
        <f ca="1">IFERROR(INDEX(current_projections!$A:$AEK,MATCH(Calculations_forecast!$B26,current_projections!$A:$A,0),MATCH(Calculations_forecast!FW$9,current_projections!$2:$2,0)),"n/a")</f>
        <v>3139.1</v>
      </c>
      <c r="FX26" s="61">
        <f ca="1">IFERROR(INDEX(current_projections!$A:$AEK,MATCH(Calculations_forecast!$B26,current_projections!$A:$A,0),MATCH(Calculations_forecast!FX$9,current_projections!$2:$2,0)),"n/a")</f>
        <v>3150.9</v>
      </c>
      <c r="FY26" s="61">
        <f ca="1">IFERROR(INDEX(current_projections!$A:$AEK,MATCH(Calculations_forecast!$B26,current_projections!$A:$A,0),MATCH(Calculations_forecast!FY$9,current_projections!$2:$2,0)),"n/a")</f>
        <v>3189.9</v>
      </c>
      <c r="FZ26" s="61">
        <f ca="1">IFERROR(INDEX(current_projections!$A:$AEK,MATCH(Calculations_forecast!$B26,current_projections!$A:$A,0),MATCH(Calculations_forecast!FZ$9,current_projections!$2:$2,0)),"n/a")</f>
        <v>3188.2</v>
      </c>
      <c r="GA26" s="61">
        <f ca="1">IFERROR(INDEX(current_projections!$A:$AEK,MATCH(Calculations_forecast!$B26,current_projections!$A:$A,0),MATCH(Calculations_forecast!GA$9,current_projections!$2:$2,0)),"n/a")</f>
        <v>3188.5</v>
      </c>
      <c r="GB26" s="61">
        <f ca="1">IFERROR(INDEX(current_projections!$A:$AEK,MATCH(Calculations_forecast!$B26,current_projections!$A:$A,0),MATCH(Calculations_forecast!GB$9,current_projections!$2:$2,0)),"n/a")</f>
        <v>3237.6</v>
      </c>
      <c r="GC26" s="61">
        <f ca="1">IFERROR(INDEX(current_projections!$A:$AEK,MATCH(Calculations_forecast!$B26,current_projections!$A:$A,0),MATCH(Calculations_forecast!GC$9,current_projections!$2:$2,0)),"n/a")</f>
        <v>3257</v>
      </c>
      <c r="GD26" s="61">
        <f ca="1">IFERROR(INDEX(current_projections!$A:$AEK,MATCH(Calculations_forecast!$B26,current_projections!$A:$A,0),MATCH(Calculations_forecast!GD$9,current_projections!$2:$2,0)),"n/a")</f>
        <v>3253.8</v>
      </c>
      <c r="GE26" s="61">
        <f ca="1">IFERROR(INDEX(current_projections!$A:$AEK,MATCH(Calculations_forecast!$B26,current_projections!$A:$A,0),MATCH(Calculations_forecast!GE$9,current_projections!$2:$2,0)),"n/a")</f>
        <v>3262.7</v>
      </c>
      <c r="GF26" s="61">
        <f ca="1">IFERROR(INDEX(current_projections!$A:$AEK,MATCH(Calculations_forecast!$B26,current_projections!$A:$A,0),MATCH(Calculations_forecast!GF$9,current_projections!$2:$2,0)),"n/a")</f>
        <v>3278.2</v>
      </c>
      <c r="GG26" s="61">
        <f ca="1">IFERROR(INDEX(current_projections!$A:$AEK,MATCH(Calculations_forecast!$B26,current_projections!$A:$A,0),MATCH(Calculations_forecast!GG$9,current_projections!$2:$2,0)),"n/a")</f>
        <v>3300.5</v>
      </c>
      <c r="GH26" s="61">
        <f ca="1">IFERROR(INDEX(current_projections!$A:$AEK,MATCH(Calculations_forecast!$B26,current_projections!$A:$A,0),MATCH(Calculations_forecast!GH$9,current_projections!$2:$2,0)),"n/a")</f>
        <v>3322.4</v>
      </c>
      <c r="GI26" s="61">
        <f ca="1">IFERROR(INDEX(current_projections!$A:$AEK,MATCH(Calculations_forecast!$B26,current_projections!$A:$A,0),MATCH(Calculations_forecast!GI$9,current_projections!$2:$2,0)),"n/a")</f>
        <v>3346.4</v>
      </c>
      <c r="GJ26" s="61">
        <f ca="1">IFERROR(INDEX(current_projections!$A:$AEK,MATCH(Calculations_forecast!$B26,current_projections!$A:$A,0),MATCH(Calculations_forecast!GJ$9,current_projections!$2:$2,0)),"n/a")</f>
        <v>3360</v>
      </c>
      <c r="GK26" s="61">
        <f ca="1">IFERROR(INDEX(current_projections!$A:$AEK,MATCH(Calculations_forecast!$B26,current_projections!$A:$A,0),MATCH(Calculations_forecast!GK$9,current_projections!$2:$2,0)),"n/a")</f>
        <v>3372.3</v>
      </c>
      <c r="GL26" s="61">
        <f ca="1">IFERROR(INDEX(current_projections!$A:$AEK,MATCH(Calculations_forecast!$B26,current_projections!$A:$A,0),MATCH(Calculations_forecast!GL$9,current_projections!$2:$2,0)),"n/a")</f>
        <v>3419.1</v>
      </c>
      <c r="GM26" s="61">
        <f ca="1">IFERROR(INDEX(current_projections!$A:$AEK,MATCH(Calculations_forecast!$B26,current_projections!$A:$A,0),MATCH(Calculations_forecast!GM$9,current_projections!$2:$2,0)),"n/a")</f>
        <v>3456.8</v>
      </c>
      <c r="GN26" s="61">
        <f ca="1">IFERROR(INDEX(current_projections!$A:$AEK,MATCH(Calculations_forecast!$B26,current_projections!$A:$A,0),MATCH(Calculations_forecast!GN$9,current_projections!$2:$2,0)),"n/a")</f>
        <v>3506.6</v>
      </c>
      <c r="GO26" s="61">
        <f ca="1">IFERROR(INDEX(current_projections!$A:$AEK,MATCH(Calculations_forecast!$B26,current_projections!$A:$A,0),MATCH(Calculations_forecast!GO$9,current_projections!$2:$2,0)),"n/a")</f>
        <v>3552.3</v>
      </c>
      <c r="GP26" s="61">
        <f ca="1">IFERROR(INDEX(current_projections!$A:$AEK,MATCH(Calculations_forecast!$B26,current_projections!$A:$A,0),MATCH(Calculations_forecast!GP$9,current_projections!$2:$2,0)),"n/a")</f>
        <v>3578.9600115000007</v>
      </c>
      <c r="GQ26" s="61">
        <f ca="1">IFERROR(INDEX(current_projections!$A:$AEK,MATCH(Calculations_forecast!$B26,current_projections!$A:$A,0),MATCH(Calculations_forecast!GQ$9,current_projections!$2:$2,0)),"n/a")</f>
        <v>3593.1058509454547</v>
      </c>
      <c r="GR26" s="61">
        <f ca="1">IFERROR(INDEX(current_projections!$A:$AEK,MATCH(Calculations_forecast!$B26,current_projections!$A:$A,0),MATCH(Calculations_forecast!GR$9,current_projections!$2:$2,0)),"n/a")</f>
        <v>3598.3787337817171</v>
      </c>
      <c r="GS26" s="61">
        <f ca="1">IFERROR(INDEX(current_projections!$A:$AEK,MATCH(Calculations_forecast!$B26,current_projections!$A:$A,0),MATCH(Calculations_forecast!GS$9,current_projections!$2:$2,0)),"n/a")</f>
        <v>3600.4837853409795</v>
      </c>
      <c r="GT26" s="61">
        <f ca="1">IFERROR(INDEX(current_projections!$A:$AEK,MATCH(Calculations_forecast!$B26,current_projections!$A:$A,0),MATCH(Calculations_forecast!GT$9,current_projections!$2:$2,0)),"n/a")</f>
        <v>3595.2450814333083</v>
      </c>
      <c r="GU26" s="61">
        <f ca="1">IFERROR(INDEX(current_projections!$A:$AEK,MATCH(Calculations_forecast!$B26,current_projections!$A:$A,0),MATCH(Calculations_forecast!GU$9,current_projections!$2:$2,0)),"n/a")</f>
        <v>3574.5274816515489</v>
      </c>
      <c r="GV26" s="61">
        <f ca="1">IFERROR(INDEX(current_projections!$A:$AEK,MATCH(Calculations_forecast!$B26,current_projections!$A:$A,0),MATCH(Calculations_forecast!GV$9,current_projections!$2:$2,0)),"n/a")</f>
        <v>3572.2219114258837</v>
      </c>
      <c r="GW26" s="61">
        <f ca="1">IFERROR(INDEX(current_projections!$A:$AEK,MATCH(Calculations_forecast!$B26,current_projections!$A:$A,0),MATCH(Calculations_forecast!GW$9,current_projections!$2:$2,0)),"n/a")</f>
        <v>3575.3476055983811</v>
      </c>
      <c r="GX26" s="61">
        <f ca="1">IFERROR(INDEX(current_projections!$A:$AEK,MATCH(Calculations_forecast!$B26,current_projections!$A:$A,0),MATCH(Calculations_forecast!GX$9,current_projections!$2:$2,0)),"n/a")</f>
        <v>3579.3609332856649</v>
      </c>
      <c r="GY26" s="61">
        <f ca="1">IFERROR(INDEX(current_projections!$A:$AEK,MATCH(Calculations_forecast!$B26,current_projections!$A:$A,0),MATCH(Calculations_forecast!GY$9,current_projections!$2:$2,0)),"n/a")</f>
        <v>3586.6359843825685</v>
      </c>
      <c r="GZ26" s="61">
        <f ca="1">IFERROR(INDEX(current_projections!$A:$AEK,MATCH(Calculations_forecast!$B26,current_projections!$A:$A,0),MATCH(Calculations_forecast!GZ$9,current_projections!$2:$2,0)),"n/a")</f>
        <v>3590.4019521661703</v>
      </c>
      <c r="HA26" s="61">
        <f ca="1">IFERROR(INDEX(current_projections!$A:$AEK,MATCH(Calculations_forecast!$B26,current_projections!$A:$A,0),MATCH(Calculations_forecast!HA$9,current_projections!$2:$2,0)),"n/a")</f>
        <v>3594.0282581378578</v>
      </c>
      <c r="HB26" s="61">
        <f ca="1">IFERROR(INDEX(current_projections!$A:$AEK,MATCH(Calculations_forecast!$B26,current_projections!$A:$A,0),MATCH(Calculations_forecast!HB$9,current_projections!$2:$2,0)),"n/a")</f>
        <v>3596.2835108698396</v>
      </c>
      <c r="HC26" s="61">
        <f ca="1">IFERROR(INDEX(current_projections!$A:$AEK,MATCH(Calculations_forecast!$B26,current_projections!$A:$A,0),MATCH(Calculations_forecast!HC$9,current_projections!$2:$2,0)),"n/a")</f>
        <v>3603.3232358423675</v>
      </c>
      <c r="HD26" s="61">
        <f ca="1">IFERROR(INDEX(current_projections!$A:$AEK,MATCH(Calculations_forecast!$B26,current_projections!$A:$A,0),MATCH(Calculations_forecast!HD$9,current_projections!$2:$2,0)),"n/a")</f>
        <v>3604.9987811470342</v>
      </c>
      <c r="HE26" s="61">
        <f ca="1">IFERROR(INDEX(current_projections!$A:$AEK,MATCH(Calculations_forecast!$B26,current_projections!$A:$A,0),MATCH(Calculations_forecast!HE$9,current_projections!$2:$2,0)),"n/a")</f>
        <v>3607.8287051902348</v>
      </c>
      <c r="HF26" s="61">
        <f ca="1">IFERROR(INDEX(current_projections!$A:$AEK,MATCH(Calculations_forecast!$B26,current_projections!$A:$A,0),MATCH(Calculations_forecast!HF$9,current_projections!$2:$2,0)),"n/a")</f>
        <v>3611.3373186060326</v>
      </c>
      <c r="HG26" s="61">
        <f ca="1">IFERROR(INDEX(current_projections!$A:$AEK,MATCH(Calculations_forecast!$B26,current_projections!$A:$A,0),MATCH(Calculations_forecast!HG$9,current_projections!$2:$2,0)),"n/a")</f>
        <v>3619.9954998273906</v>
      </c>
      <c r="HH26" s="61">
        <f ca="1">IFERROR(INDEX(current_projections!$A:$AEK,MATCH(Calculations_forecast!$B26,current_projections!$A:$A,0),MATCH(Calculations_forecast!HH$9,current_projections!$2:$2,0)),"n/a")</f>
        <v>3624.2399445509382</v>
      </c>
      <c r="HI26" s="61">
        <f ca="1">IFERROR(INDEX(current_projections!$A:$AEK,MATCH(Calculations_forecast!$B26,current_projections!$A:$A,0),MATCH(Calculations_forecast!HI$9,current_projections!$2:$2,0)),"n/a")</f>
        <v>3628.2084872902219</v>
      </c>
      <c r="HJ26" s="61">
        <f ca="1">IFERROR(INDEX(current_projections!$A:$AEK,MATCH(Calculations_forecast!$B26,current_projections!$A:$A,0),MATCH(Calculations_forecast!HJ$9,current_projections!$2:$2,0)),"n/a")</f>
        <v>3632.1904461050231</v>
      </c>
      <c r="HK26" s="61">
        <f ca="1">IFERROR(INDEX(current_projections!$A:$AEK,MATCH(Calculations_forecast!$B26,current_projections!$A:$A,0),MATCH(Calculations_forecast!HK$9,current_projections!$2:$2,0)),"n/a")</f>
        <v>3640.181265086454</v>
      </c>
      <c r="HL26" s="61">
        <f ca="1">IFERROR(INDEX(current_projections!$A:$AEK,MATCH(Calculations_forecast!$B26,current_projections!$A:$A,0),MATCH(Calculations_forecast!HL$9,current_projections!$2:$2,0)),"n/a")</f>
        <v>3644.0307567742825</v>
      </c>
      <c r="HM26" s="61">
        <f ca="1">IFERROR(INDEX(current_projections!$A:$AEK,MATCH(Calculations_forecast!$B26,current_projections!$A:$A,0),MATCH(Calculations_forecast!HM$9,current_projections!$2:$2,0)),"n/a")</f>
        <v>3648.0209704529507</v>
      </c>
      <c r="HN26" s="61">
        <f ca="1">IFERROR(INDEX(current_projections!$A:$AEK,MATCH(Calculations_forecast!$B26,current_projections!$A:$A,0),MATCH(Calculations_forecast!HN$9,current_projections!$2:$2,0)),"n/a")</f>
        <v>3651.8787526292044</v>
      </c>
      <c r="HO26" s="61">
        <f ca="1">IFERROR(INDEX(current_projections!$A:$AEK,MATCH(Calculations_forecast!$B26,current_projections!$A:$A,0),MATCH(Calculations_forecast!HO$9,current_projections!$2:$2,0)),"n/a")</f>
        <v>3659.9950531569229</v>
      </c>
      <c r="HP26" s="61">
        <f ca="1">IFERROR(INDEX(current_projections!$A:$AEK,MATCH(Calculations_forecast!$B26,current_projections!$A:$A,0),MATCH(Calculations_forecast!HP$9,current_projections!$2:$2,0)),"n/a")</f>
        <v>3663.8197479874716</v>
      </c>
      <c r="HQ26" s="61">
        <f ca="1">IFERROR(INDEX(current_projections!$A:$AEK,MATCH(Calculations_forecast!$B26,current_projections!$A:$A,0),MATCH(Calculations_forecast!HQ$9,current_projections!$2:$2,0)),"n/a")</f>
        <v>3668.033140697657</v>
      </c>
      <c r="HR26" s="61">
        <f ca="1">IFERROR(INDEX(current_projections!$A:$AEK,MATCH(Calculations_forecast!$B26,current_projections!$A:$A,0),MATCH(Calculations_forecast!HR$9,current_projections!$2:$2,0)),"n/a")</f>
        <v>3672.4164403007908</v>
      </c>
      <c r="HS26" s="61">
        <f ca="1">IFERROR(INDEX(current_projections!$A:$AEK,MATCH(Calculations_forecast!$B26,current_projections!$A:$A,0),MATCH(Calculations_forecast!HS$9,current_projections!$2:$2,0)),"n/a")</f>
        <v>3680.6701962503666</v>
      </c>
      <c r="HT26" s="61">
        <f ca="1">IFERROR(INDEX(current_projections!$A:$AEK,MATCH(Calculations_forecast!$B26,current_projections!$A:$A,0),MATCH(Calculations_forecast!HT$9,current_projections!$2:$2,0)),"n/a")</f>
        <v>3685.1054038368479</v>
      </c>
      <c r="HU26" s="61">
        <f ca="1">IFERROR(INDEX(current_projections!$A:$AEK,MATCH(Calculations_forecast!$B26,current_projections!$A:$A,0),MATCH(Calculations_forecast!HU$9,current_projections!$2:$2,0)),"n/a")</f>
        <v>3689.5643813754905</v>
      </c>
      <c r="HV26" s="61">
        <f ca="1">IFERROR(INDEX(current_projections!$A:$AEK,MATCH(Calculations_forecast!$B26,current_projections!$A:$A,0),MATCH(Calculations_forecast!HV$9,current_projections!$2:$2,0)),"n/a")</f>
        <v>3694.0840977426756</v>
      </c>
      <c r="HW26" s="61">
        <f ca="1">IFERROR(INDEX(current_projections!$A:$AEK,MATCH(Calculations_forecast!$B26,current_projections!$A:$A,0),MATCH(Calculations_forecast!HW$9,current_projections!$2:$2,0)),"n/a")</f>
        <v>3702.8206066338366</v>
      </c>
      <c r="HX26" s="61">
        <f ca="1">IFERROR(INDEX(current_projections!$A:$AEK,MATCH(Calculations_forecast!$B26,current_projections!$A:$A,0),MATCH(Calculations_forecast!HX$9,current_projections!$2:$2,0)),"n/a")</f>
        <v>3707.8009003497591</v>
      </c>
      <c r="HY26" s="61">
        <f ca="1">IFERROR(INDEX(current_projections!$A:$AEK,MATCH(Calculations_forecast!$B26,current_projections!$A:$A,0),MATCH(Calculations_forecast!HY$9,current_projections!$2:$2,0)),"n/a")</f>
        <v>3712.9547436012454</v>
      </c>
      <c r="HZ26" s="61">
        <f ca="1">IFERROR(INDEX(current_projections!$A:$AEK,MATCH(Calculations_forecast!$B26,current_projections!$A:$A,0),MATCH(Calculations_forecast!HZ$9,current_projections!$2:$2,0)),"n/a")</f>
        <v>3718.292116045172</v>
      </c>
      <c r="IA26" s="61">
        <f ca="1">IFERROR(INDEX(current_projections!$A:$AEK,MATCH(Calculations_forecast!$B26,current_projections!$A:$A,0),MATCH(Calculations_forecast!IA$9,current_projections!$2:$2,0)),"n/a")</f>
        <v>3727.8760139742781</v>
      </c>
      <c r="IB26" s="61">
        <f ca="1">IFERROR(INDEX(current_projections!$A:$AEK,MATCH(Calculations_forecast!$B26,current_projections!$A:$A,0),MATCH(Calculations_forecast!IB$9,current_projections!$2:$2,0)),"n/a")</f>
        <v>3733.5796642756586</v>
      </c>
      <c r="IC26" s="61">
        <f ca="1">IFERROR(INDEX(current_projections!$A:$AEK,MATCH(Calculations_forecast!$B26,current_projections!$A:$A,0),MATCH(Calculations_forecast!IC$9,current_projections!$2:$2,0)),"n/a")</f>
        <v>3739.3947146027685</v>
      </c>
      <c r="ID26" s="61">
        <f ca="1">IFERROR(INDEX(current_projections!$A:$AEK,MATCH(Calculations_forecast!$B26,current_projections!$A:$A,0),MATCH(Calculations_forecast!ID$9,current_projections!$2:$2,0)),"n/a")</f>
        <v>3744.9851097010996</v>
      </c>
      <c r="IW26"/>
      <c r="IX26"/>
      <c r="IY26"/>
    </row>
    <row r="27" spans="1:259">
      <c r="B27" t="s">
        <v>331</v>
      </c>
      <c r="C27" s="49">
        <f>IFERROR(INDEX(#REF!,MATCH(Calculations_forecast!C$9,#REF!,0),MATCH(Calculations_forecast!$B27,#REF!,0)),0)</f>
        <v>0</v>
      </c>
      <c r="D27" s="49">
        <f>IFERROR(INDEX(#REF!,MATCH(Calculations_forecast!D$9,#REF!,0),MATCH(Calculations_forecast!$B27,#REF!,0)),0)</f>
        <v>0</v>
      </c>
      <c r="E27" s="49">
        <f>IFERROR(INDEX(#REF!,MATCH(Calculations_forecast!E$9,#REF!,0),MATCH(Calculations_forecast!$B27,#REF!,0)),0)</f>
        <v>0</v>
      </c>
      <c r="F27" s="49">
        <f>IFERROR(INDEX(#REF!,MATCH(Calculations_forecast!F$9,#REF!,0),MATCH(Calculations_forecast!$B27,#REF!,0)),0)</f>
        <v>0</v>
      </c>
      <c r="G27" s="49">
        <f>IFERROR(INDEX(#REF!,MATCH(Calculations_forecast!G$9,#REF!,0),MATCH(Calculations_forecast!$B27,#REF!,0)),0)</f>
        <v>0</v>
      </c>
      <c r="H27" s="49">
        <f>IFERROR(INDEX(#REF!,MATCH(Calculations_forecast!H$9,#REF!,0),MATCH(Calculations_forecast!$B27,#REF!,0)),0)</f>
        <v>0</v>
      </c>
      <c r="I27" s="49">
        <f>IFERROR(INDEX(#REF!,MATCH(Calculations_forecast!I$9,#REF!,0),MATCH(Calculations_forecast!$B27,#REF!,0)),0)</f>
        <v>0</v>
      </c>
      <c r="J27" s="49">
        <f>IFERROR(INDEX(#REF!,MATCH(Calculations_forecast!J$9,#REF!,0),MATCH(Calculations_forecast!$B27,#REF!,0)),0)</f>
        <v>0</v>
      </c>
      <c r="K27" s="49">
        <f>IFERROR(INDEX(#REF!,MATCH(Calculations_forecast!K$9,#REF!,0),MATCH(Calculations_forecast!$B27,#REF!,0)),0)</f>
        <v>0</v>
      </c>
      <c r="L27" s="49">
        <f>IFERROR(INDEX(#REF!,MATCH(Calculations_forecast!L$9,#REF!,0),MATCH(Calculations_forecast!$B27,#REF!,0)),0)</f>
        <v>0</v>
      </c>
      <c r="M27" s="49">
        <f>IFERROR(INDEX(#REF!,MATCH(Calculations_forecast!M$9,#REF!,0),MATCH(Calculations_forecast!$B27,#REF!,0)),0)</f>
        <v>0</v>
      </c>
      <c r="N27" s="49">
        <f>IFERROR(INDEX(#REF!,MATCH(Calculations_forecast!N$9,#REF!,0),MATCH(Calculations_forecast!$B27,#REF!,0)),0)</f>
        <v>0</v>
      </c>
      <c r="O27" s="49">
        <f>IFERROR(INDEX(#REF!,MATCH(Calculations_forecast!O$9,#REF!,0),MATCH(Calculations_forecast!$B27,#REF!,0)),0)</f>
        <v>0</v>
      </c>
      <c r="P27" s="49">
        <f>IFERROR(INDEX(#REF!,MATCH(Calculations_forecast!P$9,#REF!,0),MATCH(Calculations_forecast!$B27,#REF!,0)),0)</f>
        <v>0</v>
      </c>
      <c r="Q27" s="49">
        <f>IFERROR(INDEX(#REF!,MATCH(Calculations_forecast!Q$9,#REF!,0),MATCH(Calculations_forecast!$B27,#REF!,0)),0)</f>
        <v>0</v>
      </c>
      <c r="R27" s="49">
        <f>IFERROR(INDEX(#REF!,MATCH(Calculations_forecast!R$9,#REF!,0),MATCH(Calculations_forecast!$B27,#REF!,0)),0)</f>
        <v>0</v>
      </c>
      <c r="S27" s="49">
        <f>IFERROR(INDEX(#REF!,MATCH(Calculations_forecast!S$9,#REF!,0),MATCH(Calculations_forecast!$B27,#REF!,0)),0)</f>
        <v>0</v>
      </c>
      <c r="T27" s="49">
        <f>IFERROR(INDEX(#REF!,MATCH(Calculations_forecast!T$9,#REF!,0),MATCH(Calculations_forecast!$B27,#REF!,0)),0)</f>
        <v>0</v>
      </c>
      <c r="U27" s="49">
        <f>IFERROR(INDEX(#REF!,MATCH(Calculations_forecast!U$9,#REF!,0),MATCH(Calculations_forecast!$B27,#REF!,0)),0)</f>
        <v>0</v>
      </c>
      <c r="V27" s="49">
        <f>IFERROR(INDEX(#REF!,MATCH(Calculations_forecast!V$9,#REF!,0),MATCH(Calculations_forecast!$B27,#REF!,0)),0)</f>
        <v>0</v>
      </c>
      <c r="W27" s="49">
        <f>IFERROR(INDEX(#REF!,MATCH(Calculations_forecast!W$9,#REF!,0),MATCH(Calculations_forecast!$B27,#REF!,0)),0)</f>
        <v>0</v>
      </c>
      <c r="X27" s="49">
        <f>IFERROR(INDEX(#REF!,MATCH(Calculations_forecast!X$9,#REF!,0),MATCH(Calculations_forecast!$B27,#REF!,0)),0)</f>
        <v>0</v>
      </c>
      <c r="Y27" s="49">
        <f>IFERROR(INDEX(#REF!,MATCH(Calculations_forecast!Y$9,#REF!,0),MATCH(Calculations_forecast!$B27,#REF!,0)),0)</f>
        <v>0</v>
      </c>
      <c r="Z27" s="49">
        <f>IFERROR(INDEX(#REF!,MATCH(Calculations_forecast!Z$9,#REF!,0),MATCH(Calculations_forecast!$B27,#REF!,0)),0)</f>
        <v>0</v>
      </c>
      <c r="AA27" s="49">
        <f>IFERROR(INDEX(#REF!,MATCH(Calculations_forecast!AA$9,#REF!,0),MATCH(Calculations_forecast!$B27,#REF!,0)),0)</f>
        <v>0</v>
      </c>
      <c r="AB27" s="49">
        <f>IFERROR(INDEX(#REF!,MATCH(Calculations_forecast!AB$9,#REF!,0),MATCH(Calculations_forecast!$B27,#REF!,0)),0)</f>
        <v>0</v>
      </c>
      <c r="AC27" s="49">
        <f>IFERROR(INDEX(#REF!,MATCH(Calculations_forecast!AC$9,#REF!,0),MATCH(Calculations_forecast!$B27,#REF!,0)),0)</f>
        <v>0</v>
      </c>
      <c r="AD27" s="49">
        <f>IFERROR(INDEX(#REF!,MATCH(Calculations_forecast!AD$9,#REF!,0),MATCH(Calculations_forecast!$B27,#REF!,0)),0)</f>
        <v>0</v>
      </c>
      <c r="AE27" s="49">
        <f>IFERROR(INDEX(#REF!,MATCH(Calculations_forecast!AE$9,#REF!,0),MATCH(Calculations_forecast!$B27,#REF!,0)),0)</f>
        <v>0</v>
      </c>
      <c r="AF27" s="49">
        <f>IFERROR(INDEX(#REF!,MATCH(Calculations_forecast!AF$9,#REF!,0),MATCH(Calculations_forecast!$B27,#REF!,0)),0)</f>
        <v>0</v>
      </c>
      <c r="AG27" s="49">
        <f>IFERROR(INDEX(#REF!,MATCH(Calculations_forecast!AG$9,#REF!,0),MATCH(Calculations_forecast!$B27,#REF!,0)),0)</f>
        <v>0</v>
      </c>
      <c r="AH27" s="49">
        <f>IFERROR(INDEX(#REF!,MATCH(Calculations_forecast!AH$9,#REF!,0),MATCH(Calculations_forecast!$B27,#REF!,0)),0)</f>
        <v>0</v>
      </c>
      <c r="AI27" s="49">
        <f>IFERROR(INDEX(#REF!,MATCH(Calculations_forecast!AI$9,#REF!,0),MATCH(Calculations_forecast!$B27,#REF!,0)),0)</f>
        <v>0</v>
      </c>
      <c r="AJ27" s="49">
        <f>IFERROR(INDEX(#REF!,MATCH(Calculations_forecast!AJ$9,#REF!,0),MATCH(Calculations_forecast!$B27,#REF!,0)),0)</f>
        <v>0</v>
      </c>
      <c r="AK27" s="49">
        <f>IFERROR(INDEX(#REF!,MATCH(Calculations_forecast!AK$9,#REF!,0),MATCH(Calculations_forecast!$B27,#REF!,0)),0)</f>
        <v>0</v>
      </c>
      <c r="AL27" s="49">
        <f>IFERROR(INDEX(#REF!,MATCH(Calculations_forecast!AL$9,#REF!,0),MATCH(Calculations_forecast!$B27,#REF!,0)),0)</f>
        <v>0</v>
      </c>
      <c r="AM27" s="49">
        <f>IFERROR(INDEX(#REF!,MATCH(Calculations_forecast!AM$9,#REF!,0),MATCH(Calculations_forecast!$B27,#REF!,0)),0)</f>
        <v>0</v>
      </c>
      <c r="AN27" s="49">
        <f>IFERROR(INDEX(#REF!,MATCH(Calculations_forecast!AN$9,#REF!,0),MATCH(Calculations_forecast!$B27,#REF!,0)),0)</f>
        <v>0</v>
      </c>
      <c r="AO27" s="49">
        <f>IFERROR(INDEX(#REF!,MATCH(Calculations_forecast!AO$9,#REF!,0),MATCH(Calculations_forecast!$B27,#REF!,0)),0)</f>
        <v>0</v>
      </c>
      <c r="AP27" s="49">
        <f>IFERROR(INDEX(#REF!,MATCH(Calculations_forecast!AP$9,#REF!,0),MATCH(Calculations_forecast!$B27,#REF!,0)),0)</f>
        <v>0</v>
      </c>
      <c r="AQ27" s="49">
        <f>IFERROR(INDEX(#REF!,MATCH(Calculations_forecast!AQ$9,#REF!,0),MATCH(Calculations_forecast!$B27,#REF!,0)),0)</f>
        <v>0</v>
      </c>
      <c r="AR27" s="49">
        <f>IFERROR(INDEX(#REF!,MATCH(Calculations_forecast!AR$9,#REF!,0),MATCH(Calculations_forecast!$B27,#REF!,0)),0)</f>
        <v>0</v>
      </c>
      <c r="AS27" s="49">
        <f>IFERROR(INDEX(#REF!,MATCH(Calculations_forecast!AS$9,#REF!,0),MATCH(Calculations_forecast!$B27,#REF!,0)),0)</f>
        <v>0</v>
      </c>
      <c r="AT27" s="49">
        <f>IFERROR(INDEX(#REF!,MATCH(Calculations_forecast!AT$9,#REF!,0),MATCH(Calculations_forecast!$B27,#REF!,0)),0)</f>
        <v>0</v>
      </c>
      <c r="AU27" s="49">
        <f>IFERROR(INDEX(#REF!,MATCH(Calculations_forecast!AU$9,#REF!,0),MATCH(Calculations_forecast!$B27,#REF!,0)),0)</f>
        <v>0</v>
      </c>
      <c r="AV27" s="49">
        <f>IFERROR(INDEX(#REF!,MATCH(Calculations_forecast!AV$9,#REF!,0),MATCH(Calculations_forecast!$B27,#REF!,0)),0)</f>
        <v>0</v>
      </c>
      <c r="AW27" s="49">
        <f>IFERROR(INDEX(#REF!,MATCH(Calculations_forecast!AW$9,#REF!,0),MATCH(Calculations_forecast!$B27,#REF!,0)),0)</f>
        <v>0</v>
      </c>
      <c r="AX27" s="49">
        <f>IFERROR(INDEX(#REF!,MATCH(Calculations_forecast!AX$9,#REF!,0),MATCH(Calculations_forecast!$B27,#REF!,0)),0)</f>
        <v>0</v>
      </c>
      <c r="AY27" s="49">
        <f>IFERROR(INDEX(#REF!,MATCH(Calculations_forecast!AY$9,#REF!,0),MATCH(Calculations_forecast!$B27,#REF!,0)),0)</f>
        <v>0</v>
      </c>
      <c r="AZ27" s="49">
        <f>IFERROR(INDEX(#REF!,MATCH(Calculations_forecast!AZ$9,#REF!,0),MATCH(Calculations_forecast!$B27,#REF!,0)),0)</f>
        <v>0</v>
      </c>
      <c r="BA27" s="49">
        <f>IFERROR(INDEX(#REF!,MATCH(Calculations_forecast!BA$9,#REF!,0),MATCH(Calculations_forecast!$B27,#REF!,0)),0)</f>
        <v>0</v>
      </c>
      <c r="BB27" s="49">
        <f>IFERROR(INDEX(#REF!,MATCH(Calculations_forecast!BB$9,#REF!,0),MATCH(Calculations_forecast!$B27,#REF!,0)),0)</f>
        <v>0</v>
      </c>
      <c r="BC27" s="49">
        <f>IFERROR(INDEX(#REF!,MATCH(Calculations_forecast!BC$9,#REF!,0),MATCH(Calculations_forecast!$B27,#REF!,0)),0)</f>
        <v>0</v>
      </c>
      <c r="BD27" s="49">
        <f>IFERROR(INDEX(#REF!,MATCH(Calculations_forecast!BD$9,#REF!,0),MATCH(Calculations_forecast!$B27,#REF!,0)),0)</f>
        <v>0</v>
      </c>
      <c r="BE27" s="49">
        <f>IFERROR(INDEX(#REF!,MATCH(Calculations_forecast!BE$9,#REF!,0),MATCH(Calculations_forecast!$B27,#REF!,0)),0)</f>
        <v>0</v>
      </c>
      <c r="BF27" s="49">
        <f>IFERROR(INDEX(#REF!,MATCH(Calculations_forecast!BF$9,#REF!,0),MATCH(Calculations_forecast!$B27,#REF!,0)),0)</f>
        <v>0</v>
      </c>
      <c r="BG27" s="49">
        <f>IFERROR(INDEX(#REF!,MATCH(Calculations_forecast!BG$9,#REF!,0),MATCH(Calculations_forecast!$B27,#REF!,0)),0)</f>
        <v>0</v>
      </c>
      <c r="BH27" s="49">
        <f>IFERROR(INDEX(#REF!,MATCH(Calculations_forecast!BH$9,#REF!,0),MATCH(Calculations_forecast!$B27,#REF!,0)),0)</f>
        <v>0</v>
      </c>
      <c r="BI27" s="49">
        <f>IFERROR(INDEX(#REF!,MATCH(Calculations_forecast!BI$9,#REF!,0),MATCH(Calculations_forecast!$B27,#REF!,0)),0)</f>
        <v>0</v>
      </c>
      <c r="BJ27" s="49">
        <f>IFERROR(INDEX(#REF!,MATCH(Calculations_forecast!BJ$9,#REF!,0),MATCH(Calculations_forecast!$B27,#REF!,0)),0)</f>
        <v>0</v>
      </c>
      <c r="BK27" s="49">
        <f>IFERROR(INDEX(#REF!,MATCH(Calculations_forecast!BK$9,#REF!,0),MATCH(Calculations_forecast!$B27,#REF!,0)),0)</f>
        <v>0</v>
      </c>
      <c r="BL27" s="49">
        <f>IFERROR(INDEX(#REF!,MATCH(Calculations_forecast!BL$9,#REF!,0),MATCH(Calculations_forecast!$B27,#REF!,0)),0)</f>
        <v>0</v>
      </c>
      <c r="BM27" s="49">
        <f>IFERROR(INDEX(#REF!,MATCH(Calculations_forecast!BM$9,#REF!,0),MATCH(Calculations_forecast!$B27,#REF!,0)),0)</f>
        <v>0</v>
      </c>
      <c r="BN27" s="49">
        <f>IFERROR(INDEX(#REF!,MATCH(Calculations_forecast!BN$9,#REF!,0),MATCH(Calculations_forecast!$B27,#REF!,0)),0)</f>
        <v>0</v>
      </c>
      <c r="BO27" s="49">
        <f>IFERROR(INDEX(#REF!,MATCH(Calculations_forecast!BO$9,#REF!,0),MATCH(Calculations_forecast!$B27,#REF!,0)),0)</f>
        <v>0</v>
      </c>
      <c r="BP27" s="49">
        <f>IFERROR(INDEX(#REF!,MATCH(Calculations_forecast!BP$9,#REF!,0),MATCH(Calculations_forecast!$B27,#REF!,0)),0)</f>
        <v>0</v>
      </c>
      <c r="BQ27" s="49">
        <f>IFERROR(INDEX(#REF!,MATCH(Calculations_forecast!BQ$9,#REF!,0),MATCH(Calculations_forecast!$B27,#REF!,0)),0)</f>
        <v>0</v>
      </c>
      <c r="BR27" s="49">
        <f>IFERROR(INDEX(#REF!,MATCH(Calculations_forecast!BR$9,#REF!,0),MATCH(Calculations_forecast!$B27,#REF!,0)),0)</f>
        <v>0</v>
      </c>
      <c r="BS27" s="49">
        <f>IFERROR(INDEX(#REF!,MATCH(Calculations_forecast!BS$9,#REF!,0),MATCH(Calculations_forecast!$B27,#REF!,0)),0)</f>
        <v>0</v>
      </c>
      <c r="BT27" s="49">
        <f>IFERROR(INDEX(#REF!,MATCH(Calculations_forecast!BT$9,#REF!,0),MATCH(Calculations_forecast!$B27,#REF!,0)),0)</f>
        <v>0</v>
      </c>
      <c r="BU27" s="49">
        <f>IFERROR(INDEX(#REF!,MATCH(Calculations_forecast!BU$9,#REF!,0),MATCH(Calculations_forecast!$B27,#REF!,0)),0)</f>
        <v>0</v>
      </c>
      <c r="BV27" s="49">
        <f>IFERROR(INDEX(#REF!,MATCH(Calculations_forecast!BV$9,#REF!,0),MATCH(Calculations_forecast!$B27,#REF!,0)),0)</f>
        <v>0</v>
      </c>
      <c r="BW27" s="49">
        <f>IFERROR(INDEX(#REF!,MATCH(Calculations_forecast!BW$9,#REF!,0),MATCH(Calculations_forecast!$B27,#REF!,0)),0)</f>
        <v>0</v>
      </c>
      <c r="BX27" s="49">
        <f>IFERROR(INDEX(#REF!,MATCH(Calculations_forecast!BX$9,#REF!,0),MATCH(Calculations_forecast!$B27,#REF!,0)),0)</f>
        <v>0</v>
      </c>
      <c r="BY27" s="49">
        <f>IFERROR(INDEX(#REF!,MATCH(Calculations_forecast!BY$9,#REF!,0),MATCH(Calculations_forecast!$B27,#REF!,0)),0)</f>
        <v>0</v>
      </c>
      <c r="BZ27" s="49">
        <f>IFERROR(INDEX(#REF!,MATCH(Calculations_forecast!BZ$9,#REF!,0),MATCH(Calculations_forecast!$B27,#REF!,0)),0)</f>
        <v>0</v>
      </c>
      <c r="CA27" s="49">
        <f>IFERROR(INDEX(#REF!,MATCH(Calculations_forecast!CA$9,#REF!,0),MATCH(Calculations_forecast!$B27,#REF!,0)),0)</f>
        <v>0</v>
      </c>
      <c r="CB27" s="49">
        <f>IFERROR(INDEX(#REF!,MATCH(Calculations_forecast!CB$9,#REF!,0),MATCH(Calculations_forecast!$B27,#REF!,0)),0)</f>
        <v>0</v>
      </c>
      <c r="CC27" s="49">
        <f>IFERROR(INDEX(#REF!,MATCH(Calculations_forecast!CC$9,#REF!,0),MATCH(Calculations_forecast!$B27,#REF!,0)),0)</f>
        <v>0</v>
      </c>
      <c r="CD27" s="49">
        <f>IFERROR(INDEX(#REF!,MATCH(Calculations_forecast!CD$9,#REF!,0),MATCH(Calculations_forecast!$B27,#REF!,0)),0)</f>
        <v>0</v>
      </c>
      <c r="CE27" s="49">
        <f>IFERROR(INDEX(#REF!,MATCH(Calculations_forecast!CE$9,#REF!,0),MATCH(Calculations_forecast!$B27,#REF!,0)),0)</f>
        <v>0</v>
      </c>
      <c r="CF27" s="49">
        <f>IFERROR(INDEX(#REF!,MATCH(Calculations_forecast!CF$9,#REF!,0),MATCH(Calculations_forecast!$B27,#REF!,0)),0)</f>
        <v>0</v>
      </c>
      <c r="CG27" s="49">
        <f>IFERROR(INDEX(#REF!,MATCH(Calculations_forecast!CG$9,#REF!,0),MATCH(Calculations_forecast!$B27,#REF!,0)),0)</f>
        <v>0</v>
      </c>
      <c r="CH27" s="49">
        <f>IFERROR(INDEX(#REF!,MATCH(Calculations_forecast!CH$9,#REF!,0),MATCH(Calculations_forecast!$B27,#REF!,0)),0)</f>
        <v>0</v>
      </c>
      <c r="CI27" s="49">
        <f>IFERROR(INDEX(#REF!,MATCH(Calculations_forecast!CI$9,#REF!,0),MATCH(Calculations_forecast!$B27,#REF!,0)),0)</f>
        <v>0</v>
      </c>
      <c r="CJ27" s="49">
        <f>IFERROR(INDEX(#REF!,MATCH(Calculations_forecast!CJ$9,#REF!,0),MATCH(Calculations_forecast!$B27,#REF!,0)),0)</f>
        <v>0</v>
      </c>
      <c r="CK27" s="49">
        <f>IFERROR(INDEX(#REF!,MATCH(Calculations_forecast!CK$9,#REF!,0),MATCH(Calculations_forecast!$B27,#REF!,0)),0)</f>
        <v>0</v>
      </c>
      <c r="CL27" s="49">
        <f>IFERROR(INDEX(#REF!,MATCH(Calculations_forecast!CL$9,#REF!,0),MATCH(Calculations_forecast!$B27,#REF!,0)),0)</f>
        <v>0</v>
      </c>
      <c r="CM27" s="49">
        <f>IFERROR(INDEX(#REF!,MATCH(Calculations_forecast!CM$9,#REF!,0),MATCH(Calculations_forecast!$B27,#REF!,0)),0)</f>
        <v>0</v>
      </c>
      <c r="CN27" s="49">
        <f>IFERROR(INDEX(#REF!,MATCH(Calculations_forecast!CN$9,#REF!,0),MATCH(Calculations_forecast!$B27,#REF!,0)),0)</f>
        <v>0</v>
      </c>
      <c r="CO27" s="49">
        <f>IFERROR(INDEX(#REF!,MATCH(Calculations_forecast!CO$9,#REF!,0),MATCH(Calculations_forecast!$B27,#REF!,0)),0)</f>
        <v>0</v>
      </c>
      <c r="CP27" s="49">
        <f>IFERROR(INDEX(#REF!,MATCH(Calculations_forecast!CP$9,#REF!,0),MATCH(Calculations_forecast!$B27,#REF!,0)),0)</f>
        <v>0</v>
      </c>
      <c r="CQ27" s="49">
        <f>IFERROR(INDEX(#REF!,MATCH(Calculations_forecast!CQ$9,#REF!,0),MATCH(Calculations_forecast!$B27,#REF!,0)),0)</f>
        <v>0</v>
      </c>
      <c r="CR27" s="49">
        <f>IFERROR(INDEX(#REF!,MATCH(Calculations_forecast!CR$9,#REF!,0),MATCH(Calculations_forecast!$B27,#REF!,0)),0)</f>
        <v>0</v>
      </c>
      <c r="CS27" s="49">
        <f>IFERROR(INDEX(#REF!,MATCH(Calculations_forecast!CS$9,#REF!,0),MATCH(Calculations_forecast!$B27,#REF!,0)),0)</f>
        <v>0</v>
      </c>
      <c r="CT27" s="49">
        <f>IFERROR(INDEX(#REF!,MATCH(Calculations_forecast!CT$9,#REF!,0),MATCH(Calculations_forecast!$B27,#REF!,0)),0)</f>
        <v>0</v>
      </c>
      <c r="CU27" s="49">
        <f>IFERROR(INDEX(#REF!,MATCH(Calculations_forecast!CU$9,#REF!,0),MATCH(Calculations_forecast!$B27,#REF!,0)),0)</f>
        <v>0</v>
      </c>
      <c r="CV27" s="49">
        <f>IFERROR(INDEX(#REF!,MATCH(Calculations_forecast!CV$9,#REF!,0),MATCH(Calculations_forecast!$B27,#REF!,0)),0)</f>
        <v>0</v>
      </c>
      <c r="CW27" s="49">
        <f>IFERROR(INDEX(#REF!,MATCH(Calculations_forecast!CW$9,#REF!,0),MATCH(Calculations_forecast!$B27,#REF!,0)),0)</f>
        <v>0</v>
      </c>
      <c r="CX27" s="49">
        <f>IFERROR(INDEX(#REF!,MATCH(Calculations_forecast!CX$9,#REF!,0),MATCH(Calculations_forecast!$B27,#REF!,0)),0)</f>
        <v>0</v>
      </c>
      <c r="CY27" s="49">
        <f>IFERROR(INDEX(#REF!,MATCH(Calculations_forecast!CY$9,#REF!,0),MATCH(Calculations_forecast!$B27,#REF!,0)),0)</f>
        <v>0</v>
      </c>
      <c r="CZ27" s="49">
        <f>IFERROR(INDEX(#REF!,MATCH(Calculations_forecast!CZ$9,#REF!,0),MATCH(Calculations_forecast!$B27,#REF!,0)),0)</f>
        <v>0</v>
      </c>
      <c r="DA27" s="49">
        <f>IFERROR(INDEX(#REF!,MATCH(Calculations_forecast!DA$9,#REF!,0),MATCH(Calculations_forecast!$B27,#REF!,0)),0)</f>
        <v>0</v>
      </c>
      <c r="DB27" s="49">
        <f>IFERROR(INDEX(#REF!,MATCH(Calculations_forecast!DB$9,#REF!,0),MATCH(Calculations_forecast!$B27,#REF!,0)),0)</f>
        <v>0</v>
      </c>
      <c r="DC27" s="49">
        <f>IFERROR(INDEX(#REF!,MATCH(Calculations_forecast!DC$9,#REF!,0),MATCH(Calculations_forecast!$B27,#REF!,0)),0)</f>
        <v>0</v>
      </c>
      <c r="DD27" s="49">
        <f>IFERROR(INDEX(#REF!,MATCH(Calculations_forecast!DD$9,#REF!,0),MATCH(Calculations_forecast!$B27,#REF!,0)),0)</f>
        <v>0</v>
      </c>
      <c r="DE27" s="49">
        <f>IFERROR(INDEX(#REF!,MATCH(Calculations_forecast!DE$9,#REF!,0),MATCH(Calculations_forecast!$B27,#REF!,0)),0)</f>
        <v>0</v>
      </c>
      <c r="DF27" s="49">
        <f>IFERROR(INDEX(#REF!,MATCH(Calculations_forecast!DF$9,#REF!,0),MATCH(Calculations_forecast!$B27,#REF!,0)),0)</f>
        <v>0</v>
      </c>
      <c r="DG27" s="49">
        <f>IFERROR(INDEX(#REF!,MATCH(Calculations_forecast!DG$9,#REF!,0),MATCH(Calculations_forecast!$B27,#REF!,0)),0)</f>
        <v>0</v>
      </c>
      <c r="DH27" s="49">
        <f>IFERROR(INDEX(#REF!,MATCH(Calculations_forecast!DH$9,#REF!,0),MATCH(Calculations_forecast!$B27,#REF!,0)),0)</f>
        <v>0</v>
      </c>
      <c r="DI27" s="49">
        <f>IFERROR(INDEX(#REF!,MATCH(Calculations_forecast!DI$9,#REF!,0),MATCH(Calculations_forecast!$B27,#REF!,0)),0)</f>
        <v>0</v>
      </c>
      <c r="DJ27" s="49">
        <f>IFERROR(INDEX(#REF!,MATCH(Calculations_forecast!DJ$9,#REF!,0),MATCH(Calculations_forecast!$B27,#REF!,0)),0)</f>
        <v>0</v>
      </c>
      <c r="DK27" s="49">
        <f>IFERROR(INDEX(#REF!,MATCH(Calculations_forecast!DK$9,#REF!,0),MATCH(Calculations_forecast!$B27,#REF!,0)),0)</f>
        <v>0</v>
      </c>
      <c r="DL27" s="49">
        <f>IFERROR(INDEX(#REF!,MATCH(Calculations_forecast!DL$9,#REF!,0),MATCH(Calculations_forecast!$B27,#REF!,0)),0)</f>
        <v>0</v>
      </c>
      <c r="DM27" s="49">
        <f>IFERROR(INDEX(#REF!,MATCH(Calculations_forecast!DM$9,#REF!,0),MATCH(Calculations_forecast!$B27,#REF!,0)),0)</f>
        <v>0</v>
      </c>
      <c r="DN27" s="49">
        <f>IFERROR(INDEX(#REF!,MATCH(Calculations_forecast!DN$9,#REF!,0),MATCH(Calculations_forecast!$B27,#REF!,0)),0)</f>
        <v>0</v>
      </c>
      <c r="DO27" s="49">
        <f>IFERROR(INDEX(#REF!,MATCH(Calculations_forecast!DO$9,#REF!,0),MATCH(Calculations_forecast!$B27,#REF!,0)),0)</f>
        <v>0</v>
      </c>
      <c r="DP27" s="49">
        <f>IFERROR(INDEX(#REF!,MATCH(Calculations_forecast!DP$9,#REF!,0),MATCH(Calculations_forecast!$B27,#REF!,0)),0)</f>
        <v>0</v>
      </c>
      <c r="DQ27" s="49">
        <f>IFERROR(INDEX(#REF!,MATCH(Calculations_forecast!DQ$9,#REF!,0),MATCH(Calculations_forecast!$B27,#REF!,0)),0)</f>
        <v>0</v>
      </c>
      <c r="DR27" s="49">
        <f>IFERROR(INDEX(#REF!,MATCH(Calculations_forecast!DR$9,#REF!,0),MATCH(Calculations_forecast!$B27,#REF!,0)),0)</f>
        <v>0</v>
      </c>
      <c r="DS27" s="49">
        <f>IFERROR(INDEX(#REF!,MATCH(Calculations_forecast!DS$9,#REF!,0),MATCH(Calculations_forecast!$B27,#REF!,0)),0)</f>
        <v>0</v>
      </c>
      <c r="DT27" s="49">
        <f>IFERROR(INDEX(#REF!,MATCH(Calculations_forecast!DT$9,#REF!,0),MATCH(Calculations_forecast!$B27,#REF!,0)),0)</f>
        <v>0</v>
      </c>
      <c r="DU27" s="49">
        <f>IFERROR(INDEX(#REF!,MATCH(Calculations_forecast!DU$9,#REF!,0),MATCH(Calculations_forecast!$B27,#REF!,0)),0)</f>
        <v>0</v>
      </c>
      <c r="DV27" s="49">
        <f>IFERROR(INDEX(#REF!,MATCH(Calculations_forecast!DV$9,#REF!,0),MATCH(Calculations_forecast!$B27,#REF!,0)),0)</f>
        <v>0</v>
      </c>
      <c r="DW27" s="49">
        <f>IFERROR(INDEX(#REF!,MATCH(Calculations_forecast!DW$9,#REF!,0),MATCH(Calculations_forecast!$B27,#REF!,0)),0)</f>
        <v>0</v>
      </c>
      <c r="DX27" s="49">
        <f>IFERROR(INDEX(#REF!,MATCH(Calculations_forecast!DX$9,#REF!,0),MATCH(Calculations_forecast!$B27,#REF!,0)),0)</f>
        <v>0</v>
      </c>
      <c r="DY27" s="49">
        <f>IFERROR(INDEX(#REF!,MATCH(Calculations_forecast!DY$9,#REF!,0),MATCH(Calculations_forecast!$B27,#REF!,0)),0)</f>
        <v>0</v>
      </c>
      <c r="DZ27" s="49">
        <f>IFERROR(INDEX(#REF!,MATCH(Calculations_forecast!DZ$9,#REF!,0),MATCH(Calculations_forecast!$B27,#REF!,0)),0)</f>
        <v>0</v>
      </c>
      <c r="EA27" s="49">
        <f>IFERROR(INDEX(#REF!,MATCH(Calculations_forecast!EA$9,#REF!,0),MATCH(Calculations_forecast!$B27,#REF!,0)),0)</f>
        <v>0</v>
      </c>
      <c r="EB27" s="49">
        <f>IFERROR(INDEX(#REF!,MATCH(Calculations_forecast!EB$9,#REF!,0),MATCH(Calculations_forecast!$B27,#REF!,0)),0)</f>
        <v>0</v>
      </c>
      <c r="EC27" s="49">
        <f>IFERROR(INDEX(#REF!,MATCH(Calculations_forecast!EC$9,#REF!,0),MATCH(Calculations_forecast!$B27,#REF!,0)),0)</f>
        <v>0</v>
      </c>
      <c r="ED27" s="49">
        <f>IFERROR(INDEX(#REF!,MATCH(Calculations_forecast!ED$9,#REF!,0),MATCH(Calculations_forecast!$B27,#REF!,0)),0)</f>
        <v>0</v>
      </c>
      <c r="EE27" s="49">
        <f>IFERROR(INDEX(#REF!,MATCH(Calculations_forecast!EE$9,#REF!,0),MATCH(Calculations_forecast!$B27,#REF!,0)),0)</f>
        <v>0</v>
      </c>
      <c r="EF27" s="49">
        <f>IFERROR(INDEX(#REF!,MATCH(Calculations_forecast!EF$9,#REF!,0),MATCH(Calculations_forecast!$B27,#REF!,0)),0)</f>
        <v>0</v>
      </c>
      <c r="EG27" s="49">
        <f>IFERROR(INDEX(#REF!,MATCH(Calculations_forecast!EG$9,#REF!,0),MATCH(Calculations_forecast!$B27,#REF!,0)),0)</f>
        <v>0</v>
      </c>
      <c r="EH27" s="49">
        <f>IFERROR(INDEX(#REF!,MATCH(Calculations_forecast!EH$9,#REF!,0),MATCH(Calculations_forecast!$B27,#REF!,0)),0)</f>
        <v>0</v>
      </c>
      <c r="EI27" s="49">
        <f>IFERROR(INDEX(#REF!,MATCH(Calculations_forecast!EI$9,#REF!,0),MATCH(Calculations_forecast!$B27,#REF!,0)),0)</f>
        <v>0</v>
      </c>
      <c r="EJ27" s="49">
        <f>IFERROR(INDEX(#REF!,MATCH(Calculations_forecast!EJ$9,#REF!,0),MATCH(Calculations_forecast!$B27,#REF!,0)),0)</f>
        <v>0</v>
      </c>
      <c r="EK27" s="49">
        <f>IFERROR(INDEX(#REF!,MATCH(Calculations_forecast!EK$9,#REF!,0),MATCH(Calculations_forecast!$B27,#REF!,0)),0)</f>
        <v>0</v>
      </c>
      <c r="EL27" s="49">
        <f>IFERROR(INDEX(#REF!,MATCH(Calculations_forecast!EL$9,#REF!,0),MATCH(Calculations_forecast!$B27,#REF!,0)),0)</f>
        <v>0</v>
      </c>
      <c r="EM27" s="49">
        <f>IFERROR(INDEX(#REF!,MATCH(Calculations_forecast!EM$9,#REF!,0),MATCH(Calculations_forecast!$B27,#REF!,0)),0)</f>
        <v>0</v>
      </c>
      <c r="EN27" s="49">
        <f>IFERROR(INDEX(#REF!,MATCH(Calculations_forecast!EN$9,#REF!,0),MATCH(Calculations_forecast!$B27,#REF!,0)),0)</f>
        <v>0</v>
      </c>
      <c r="EO27" s="49">
        <f>IFERROR(INDEX(#REF!,MATCH(Calculations_forecast!EO$9,#REF!,0),MATCH(Calculations_forecast!$B27,#REF!,0)),0)</f>
        <v>0</v>
      </c>
      <c r="EP27" s="49">
        <f>IFERROR(INDEX(#REF!,MATCH(Calculations_forecast!EP$9,#REF!,0),MATCH(Calculations_forecast!$B27,#REF!,0)),0)</f>
        <v>0</v>
      </c>
      <c r="EQ27" s="49">
        <f>IFERROR(INDEX(#REF!,MATCH(Calculations_forecast!EQ$9,#REF!,0),MATCH(Calculations_forecast!$B27,#REF!,0)),0)</f>
        <v>0</v>
      </c>
      <c r="ER27" s="49">
        <f>IFERROR(INDEX(#REF!,MATCH(Calculations_forecast!ER$9,#REF!,0),MATCH(Calculations_forecast!$B27,#REF!,0)),0)</f>
        <v>0</v>
      </c>
      <c r="ES27" s="49">
        <f>IFERROR(INDEX(#REF!,MATCH(Calculations_forecast!ES$9,#REF!,0),MATCH(Calculations_forecast!$B27,#REF!,0)),0)</f>
        <v>0</v>
      </c>
      <c r="ET27" s="49">
        <f>IFERROR(INDEX(#REF!,MATCH(Calculations_forecast!ET$9,#REF!,0),MATCH(Calculations_forecast!$B27,#REF!,0)),0)</f>
        <v>0</v>
      </c>
      <c r="EU27" s="49">
        <f>IFERROR(INDEX(#REF!,MATCH(Calculations_forecast!EU$9,#REF!,0),MATCH(Calculations_forecast!$B27,#REF!,0)),0)</f>
        <v>0</v>
      </c>
      <c r="EV27" s="49">
        <f>IFERROR(INDEX(#REF!,MATCH(Calculations_forecast!EV$9,#REF!,0),MATCH(Calculations_forecast!$B27,#REF!,0)),0)</f>
        <v>0</v>
      </c>
      <c r="EW27" s="49">
        <f>IFERROR(INDEX(#REF!,MATCH(Calculations_forecast!EW$9,#REF!,0),MATCH(Calculations_forecast!$B27,#REF!,0)),0)</f>
        <v>0</v>
      </c>
      <c r="EX27" s="49">
        <f>IFERROR(INDEX(#REF!,MATCH(Calculations_forecast!EX$9,#REF!,0),MATCH(Calculations_forecast!$B27,#REF!,0)),0)</f>
        <v>0</v>
      </c>
      <c r="EY27" s="49">
        <f>IFERROR(INDEX(#REF!,MATCH(Calculations_forecast!EY$9,#REF!,0),MATCH(Calculations_forecast!$B27,#REF!,0)),0)</f>
        <v>0</v>
      </c>
      <c r="EZ27" s="49">
        <f>IFERROR(INDEX(#REF!,MATCH(Calculations_forecast!EZ$9,#REF!,0),MATCH(Calculations_forecast!$B27,#REF!,0)),0)</f>
        <v>0</v>
      </c>
      <c r="FA27" s="49">
        <f>IFERROR(INDEX(#REF!,MATCH(Calculations_forecast!FA$9,#REF!,0),MATCH(Calculations_forecast!$B27,#REF!,0)),0)</f>
        <v>0</v>
      </c>
      <c r="FB27" s="49">
        <f>IFERROR(INDEX(#REF!,MATCH(Calculations_forecast!FB$9,#REF!,0),MATCH(Calculations_forecast!$B27,#REF!,0)),0)</f>
        <v>0</v>
      </c>
      <c r="FC27" s="49">
        <f>IFERROR(INDEX(#REF!,MATCH(Calculations_forecast!FC$9,#REF!,0),MATCH(Calculations_forecast!$B27,#REF!,0)),0)</f>
        <v>0</v>
      </c>
      <c r="FD27" s="49">
        <f>IFERROR(INDEX(#REF!,MATCH(Calculations_forecast!FD$9,#REF!,0),MATCH(Calculations_forecast!$B27,#REF!,0)),0)</f>
        <v>0</v>
      </c>
      <c r="FE27" s="49">
        <f>IFERROR(INDEX(#REF!,MATCH(Calculations_forecast!FE$9,#REF!,0),MATCH(Calculations_forecast!$B27,#REF!,0)),0)</f>
        <v>0</v>
      </c>
      <c r="FF27" s="49">
        <f>IFERROR(INDEX(#REF!,MATCH(Calculations_forecast!FF$9,#REF!,0),MATCH(Calculations_forecast!$B27,#REF!,0)),0)</f>
        <v>0</v>
      </c>
      <c r="FG27" s="49">
        <f>IFERROR(INDEX(#REF!,MATCH(Calculations_forecast!FG$9,#REF!,0),MATCH(Calculations_forecast!$B27,#REF!,0)),0)</f>
        <v>0</v>
      </c>
      <c r="FH27" s="49">
        <f>IFERROR(INDEX(#REF!,MATCH(Calculations_forecast!FH$9,#REF!,0),MATCH(Calculations_forecast!$B27,#REF!,0)),0)</f>
        <v>0</v>
      </c>
      <c r="FI27" s="49">
        <f>IFERROR(INDEX(#REF!,MATCH(Calculations_forecast!FI$9,#REF!,0),MATCH(Calculations_forecast!$B27,#REF!,0)),0)</f>
        <v>0</v>
      </c>
      <c r="FJ27" s="49">
        <f>IFERROR(INDEX(#REF!,MATCH(Calculations_forecast!FJ$9,#REF!,0),MATCH(Calculations_forecast!$B27,#REF!,0)),0)</f>
        <v>0</v>
      </c>
      <c r="FK27" s="49">
        <f>IFERROR(INDEX(#REF!,MATCH(Calculations_forecast!FK$9,#REF!,0),MATCH(Calculations_forecast!$B27,#REF!,0)),0)</f>
        <v>0</v>
      </c>
      <c r="FL27" s="49">
        <f>IFERROR(INDEX(#REF!,MATCH(Calculations_forecast!FL$9,#REF!,0),MATCH(Calculations_forecast!$B27,#REF!,0)),0)</f>
        <v>0</v>
      </c>
      <c r="FM27" s="49">
        <f>IFERROR(INDEX(#REF!,MATCH(Calculations_forecast!FM$9,#REF!,0),MATCH(Calculations_forecast!$B27,#REF!,0)),0)</f>
        <v>0</v>
      </c>
      <c r="FN27" s="49">
        <f>IFERROR(INDEX(#REF!,MATCH(Calculations_forecast!FN$9,#REF!,0),MATCH(Calculations_forecast!$B27,#REF!,0)),0)</f>
        <v>0</v>
      </c>
      <c r="FO27" s="49">
        <f>IFERROR(INDEX(#REF!,MATCH(Calculations_forecast!FO$9,#REF!,0),MATCH(Calculations_forecast!$B27,#REF!,0)),0)</f>
        <v>0</v>
      </c>
      <c r="FP27" s="49">
        <f>IFERROR(INDEX(#REF!,MATCH(Calculations_forecast!FP$9,#REF!,0),MATCH(Calculations_forecast!$B27,#REF!,0)),0)</f>
        <v>0</v>
      </c>
      <c r="FQ27" s="49">
        <f>IFERROR(INDEX(#REF!,MATCH(Calculations_forecast!FQ$9,#REF!,0),MATCH(Calculations_forecast!$B27,#REF!,0)),0)</f>
        <v>0</v>
      </c>
      <c r="FR27" s="49">
        <f>IFERROR(INDEX(#REF!,MATCH(Calculations_forecast!FR$9,#REF!,0),MATCH(Calculations_forecast!$B27,#REF!,0)),0)</f>
        <v>0</v>
      </c>
      <c r="FS27" s="49">
        <f>IFERROR(INDEX(#REF!,MATCH(Calculations_forecast!FS$9,#REF!,0),MATCH(Calculations_forecast!$B27,#REF!,0)),0)</f>
        <v>0</v>
      </c>
      <c r="FT27" s="49">
        <f>IFERROR(INDEX(#REF!,MATCH(Calculations_forecast!FT$9,#REF!,0),MATCH(Calculations_forecast!$B27,#REF!,0)),0)</f>
        <v>0</v>
      </c>
      <c r="FU27" s="49">
        <f>IFERROR(INDEX(#REF!,MATCH(Calculations_forecast!FU$9,#REF!,0),MATCH(Calculations_forecast!$B27,#REF!,0)),0)</f>
        <v>0</v>
      </c>
      <c r="FV27" s="49">
        <f>IFERROR(INDEX(#REF!,MATCH(Calculations_forecast!FV$9,#REF!,0),MATCH(Calculations_forecast!$B27,#REF!,0)),0)</f>
        <v>0</v>
      </c>
      <c r="FW27" s="49">
        <f>IFERROR(INDEX(#REF!,MATCH(Calculations_forecast!FW$9,#REF!,0),MATCH(Calculations_forecast!$B27,#REF!,0)),0)</f>
        <v>0</v>
      </c>
      <c r="FX27" s="49">
        <f>IFERROR(INDEX(#REF!,MATCH(Calculations_forecast!FX$9,#REF!,0),MATCH(Calculations_forecast!$B27,#REF!,0)),0)</f>
        <v>0</v>
      </c>
      <c r="FY27" s="49">
        <f>IFERROR(INDEX(#REF!,MATCH(Calculations_forecast!FY$9,#REF!,0),MATCH(Calculations_forecast!$B27,#REF!,0)),0)</f>
        <v>0</v>
      </c>
      <c r="FZ27" s="49">
        <f>IFERROR(INDEX(#REF!,MATCH(Calculations_forecast!FZ$9,#REF!,0),MATCH(Calculations_forecast!$B27,#REF!,0)),0)</f>
        <v>0</v>
      </c>
      <c r="GA27" s="49">
        <f>IFERROR(INDEX(#REF!,MATCH(Calculations_forecast!GA$9,#REF!,0),MATCH(Calculations_forecast!$B27,#REF!,0)),0)</f>
        <v>0</v>
      </c>
      <c r="GB27" s="49">
        <f>IFERROR(INDEX(#REF!,MATCH(Calculations_forecast!GB$9,#REF!,0),MATCH(Calculations_forecast!$B27,#REF!,0)),0)</f>
        <v>0</v>
      </c>
      <c r="GC27" s="49">
        <f>IFERROR(INDEX(#REF!,MATCH(Calculations_forecast!GC$9,#REF!,0),MATCH(Calculations_forecast!$B27,#REF!,0)),0)</f>
        <v>0</v>
      </c>
      <c r="GD27" s="49">
        <f>IFERROR(INDEX(#REF!,MATCH(Calculations_forecast!GD$9,#REF!,0),MATCH(Calculations_forecast!$B27,#REF!,0)),0)</f>
        <v>0</v>
      </c>
      <c r="GE27" s="49">
        <f>IFERROR(INDEX(#REF!,MATCH(Calculations_forecast!GE$9,#REF!,0),MATCH(Calculations_forecast!$B27,#REF!,0)),0)</f>
        <v>0</v>
      </c>
      <c r="GF27" s="49">
        <f>IFERROR(INDEX(#REF!,MATCH(Calculations_forecast!GF$9,#REF!,0),MATCH(Calculations_forecast!$B27,#REF!,0)),0)</f>
        <v>0</v>
      </c>
      <c r="GG27" s="49">
        <f>IFERROR(INDEX(#REF!,MATCH(Calculations_forecast!GG$9,#REF!,0),MATCH(Calculations_forecast!$B27,#REF!,0)),0)</f>
        <v>0</v>
      </c>
      <c r="GH27" s="49">
        <f>IFERROR(INDEX(#REF!,MATCH(Calculations_forecast!GH$9,#REF!,0),MATCH(Calculations_forecast!$B27,#REF!,0)),0)</f>
        <v>0</v>
      </c>
      <c r="GI27" s="49">
        <f>IFERROR(INDEX(#REF!,MATCH(Calculations_forecast!GI$9,#REF!,0),MATCH(Calculations_forecast!$B27,#REF!,0)),0)</f>
        <v>0</v>
      </c>
      <c r="GJ27" s="49">
        <f>IFERROR(INDEX(#REF!,MATCH(Calculations_forecast!GJ$9,#REF!,0),MATCH(Calculations_forecast!$B27,#REF!,0)),0)</f>
        <v>0</v>
      </c>
      <c r="GK27" s="49">
        <f>IFERROR(INDEX(#REF!,MATCH(Calculations_forecast!GK$9,#REF!,0),MATCH(Calculations_forecast!$B27,#REF!,0)),0)</f>
        <v>0</v>
      </c>
      <c r="GL27" s="49">
        <f>IFERROR(INDEX(#REF!,MATCH(Calculations_forecast!GL$9,#REF!,0),MATCH(Calculations_forecast!$B27,#REF!,0)),0)</f>
        <v>0</v>
      </c>
      <c r="GM27" s="49">
        <f>IFERROR(INDEX(#REF!,MATCH(Calculations_forecast!GM$9,#REF!,0),MATCH(Calculations_forecast!$B27,#REF!,0)),0)</f>
        <v>0</v>
      </c>
      <c r="GN27" s="49">
        <f>IFERROR(INDEX(#REF!,MATCH(Calculations_forecast!GN$9,#REF!,0),MATCH(Calculations_forecast!$B27,#REF!,0)),0)</f>
        <v>0</v>
      </c>
      <c r="GO27" s="49">
        <f>IFERROR(INDEX(#REF!,MATCH(Calculations_forecast!GO$9,#REF!,0),MATCH(Calculations_forecast!$B27,#REF!,0)),0)</f>
        <v>0</v>
      </c>
      <c r="GP27" s="49">
        <f>IFERROR(INDEX(#REF!,MATCH(Calculations_forecast!GP$9,#REF!,0),MATCH(Calculations_forecast!$B27,#REF!,0)),0)</f>
        <v>0</v>
      </c>
      <c r="GQ27" s="49">
        <f>IFERROR(INDEX(#REF!,MATCH(Calculations_forecast!GQ$9,#REF!,0),MATCH(Calculations_forecast!$B27,#REF!,0)),0)</f>
        <v>0</v>
      </c>
      <c r="GR27" s="49">
        <f>IFERROR(INDEX(#REF!,MATCH(Calculations_forecast!GR$9,#REF!,0),MATCH(Calculations_forecast!$B27,#REF!,0)),0)</f>
        <v>0</v>
      </c>
      <c r="GS27" s="49">
        <f>IFERROR(INDEX(#REF!,MATCH(Calculations_forecast!GS$9,#REF!,0),MATCH(Calculations_forecast!$B27,#REF!,0)),0)</f>
        <v>0</v>
      </c>
      <c r="GT27" s="49">
        <f>IFERROR(INDEX(#REF!,MATCH(Calculations_forecast!GT$9,#REF!,0),MATCH(Calculations_forecast!$B27,#REF!,0)),0)</f>
        <v>0</v>
      </c>
      <c r="GU27" s="49">
        <f>IFERROR(INDEX(#REF!,MATCH(Calculations_forecast!GU$9,#REF!,0),MATCH(Calculations_forecast!$B27,#REF!,0)),0)</f>
        <v>0</v>
      </c>
      <c r="GV27" s="49">
        <f>IFERROR(INDEX(#REF!,MATCH(Calculations_forecast!GV$9,#REF!,0),MATCH(Calculations_forecast!$B27,#REF!,0)),0)</f>
        <v>0</v>
      </c>
      <c r="GW27" s="49">
        <f>IFERROR(INDEX(#REF!,MATCH(Calculations_forecast!GW$9,#REF!,0),MATCH(Calculations_forecast!$B27,#REF!,0)),0)</f>
        <v>0</v>
      </c>
      <c r="GX27" s="49">
        <f>IFERROR(INDEX(#REF!,MATCH(Calculations_forecast!GX$9,#REF!,0),MATCH(Calculations_forecast!$B27,#REF!,0)),0)</f>
        <v>0</v>
      </c>
      <c r="GY27" s="49">
        <f>IFERROR(INDEX(#REF!,MATCH(Calculations_forecast!GY$9,#REF!,0),MATCH(Calculations_forecast!$B27,#REF!,0)),0)</f>
        <v>0</v>
      </c>
      <c r="GZ27" s="49">
        <f>IFERROR(INDEX(#REF!,MATCH(Calculations_forecast!GZ$9,#REF!,0),MATCH(Calculations_forecast!$B27,#REF!,0)),0)</f>
        <v>0</v>
      </c>
      <c r="HA27" s="49">
        <f>IFERROR(INDEX(#REF!,MATCH(Calculations_forecast!HA$9,#REF!,0),MATCH(Calculations_forecast!$B27,#REF!,0)),0)</f>
        <v>0</v>
      </c>
      <c r="HB27" s="49">
        <f>IFERROR(INDEX(#REF!,MATCH(Calculations_forecast!HB$9,#REF!,0),MATCH(Calculations_forecast!$B27,#REF!,0)),0)</f>
        <v>0</v>
      </c>
      <c r="HC27" s="49">
        <f>IFERROR(INDEX(#REF!,MATCH(Calculations_forecast!HC$9,#REF!,0),MATCH(Calculations_forecast!$B27,#REF!,0)),0)</f>
        <v>0</v>
      </c>
      <c r="HD27" s="49">
        <f>IFERROR(INDEX(#REF!,MATCH(Calculations_forecast!HD$9,#REF!,0),MATCH(Calculations_forecast!$B27,#REF!,0)),0)</f>
        <v>0</v>
      </c>
      <c r="HE27" s="49">
        <f>IFERROR(INDEX(#REF!,MATCH(Calculations_forecast!HE$9,#REF!,0),MATCH(Calculations_forecast!$B27,#REF!,0)),0)</f>
        <v>0</v>
      </c>
      <c r="HF27" s="49">
        <f>IFERROR(INDEX(#REF!,MATCH(Calculations_forecast!HF$9,#REF!,0),MATCH(Calculations_forecast!$B27,#REF!,0)),0)</f>
        <v>0</v>
      </c>
      <c r="HG27" s="49">
        <f>IFERROR(INDEX(#REF!,MATCH(Calculations_forecast!HG$9,#REF!,0),MATCH(Calculations_forecast!$B27,#REF!,0)),0)</f>
        <v>0</v>
      </c>
      <c r="HH27" s="49">
        <f>IFERROR(INDEX(#REF!,MATCH(Calculations_forecast!HH$9,#REF!,0),MATCH(Calculations_forecast!$B27,#REF!,0)),0)</f>
        <v>0</v>
      </c>
      <c r="HI27" s="49">
        <f>IFERROR(INDEX(#REF!,MATCH(Calculations_forecast!HI$9,#REF!,0),MATCH(Calculations_forecast!$B27,#REF!,0)),0)</f>
        <v>0</v>
      </c>
      <c r="HJ27" s="49">
        <f>IFERROR(INDEX(#REF!,MATCH(Calculations_forecast!HJ$9,#REF!,0),MATCH(Calculations_forecast!$B27,#REF!,0)),0)</f>
        <v>0</v>
      </c>
      <c r="HK27" s="49">
        <f>IFERROR(INDEX(#REF!,MATCH(Calculations_forecast!HK$9,#REF!,0),MATCH(Calculations_forecast!$B27,#REF!,0)),0)</f>
        <v>0</v>
      </c>
      <c r="HL27" s="49">
        <f>IFERROR(INDEX(#REF!,MATCH(Calculations_forecast!HL$9,#REF!,0),MATCH(Calculations_forecast!$B27,#REF!,0)),0)</f>
        <v>0</v>
      </c>
      <c r="HM27" s="49">
        <f>IFERROR(INDEX(#REF!,MATCH(Calculations_forecast!HM$9,#REF!,0),MATCH(Calculations_forecast!$B27,#REF!,0)),0)</f>
        <v>0</v>
      </c>
      <c r="HN27" s="49">
        <f>IFERROR(INDEX(#REF!,MATCH(Calculations_forecast!HN$9,#REF!,0),MATCH(Calculations_forecast!$B27,#REF!,0)),0)</f>
        <v>0</v>
      </c>
      <c r="HO27" s="49">
        <f>IFERROR(INDEX(#REF!,MATCH(Calculations_forecast!HO$9,#REF!,0),MATCH(Calculations_forecast!$B27,#REF!,0)),0)</f>
        <v>0</v>
      </c>
      <c r="HP27" s="49">
        <f>IFERROR(INDEX(#REF!,MATCH(Calculations_forecast!HP$9,#REF!,0),MATCH(Calculations_forecast!$B27,#REF!,0)),0)</f>
        <v>0</v>
      </c>
      <c r="HQ27" s="49">
        <f>IFERROR(INDEX(#REF!,MATCH(Calculations_forecast!HQ$9,#REF!,0),MATCH(Calculations_forecast!$B27,#REF!,0)),0)</f>
        <v>0</v>
      </c>
      <c r="HR27" s="49">
        <f>IFERROR(INDEX(#REF!,MATCH(Calculations_forecast!HR$9,#REF!,0),MATCH(Calculations_forecast!$B27,#REF!,0)),0)</f>
        <v>0</v>
      </c>
      <c r="HS27" s="49">
        <f>IFERROR(INDEX(#REF!,MATCH(Calculations_forecast!HS$9,#REF!,0),MATCH(Calculations_forecast!$B27,#REF!,0)),0)</f>
        <v>0</v>
      </c>
      <c r="HT27" s="49">
        <f>IFERROR(INDEX(#REF!,MATCH(Calculations_forecast!HT$9,#REF!,0),MATCH(Calculations_forecast!$B27,#REF!,0)),0)</f>
        <v>0</v>
      </c>
      <c r="HU27" s="49">
        <f>IFERROR(INDEX(#REF!,MATCH(Calculations_forecast!HU$9,#REF!,0),MATCH(Calculations_forecast!$B27,#REF!,0)),0)</f>
        <v>0</v>
      </c>
      <c r="HV27" s="49">
        <f>IFERROR(INDEX(#REF!,MATCH(Calculations_forecast!HV$9,#REF!,0),MATCH(Calculations_forecast!$B27,#REF!,0)),0)</f>
        <v>0</v>
      </c>
      <c r="HW27" s="49">
        <f>IFERROR(INDEX(#REF!,MATCH(Calculations_forecast!HW$9,#REF!,0),MATCH(Calculations_forecast!$B27,#REF!,0)),0)</f>
        <v>0</v>
      </c>
      <c r="HX27" s="49">
        <f>IFERROR(INDEX(#REF!,MATCH(Calculations_forecast!HX$9,#REF!,0),MATCH(Calculations_forecast!$B27,#REF!,0)),0)</f>
        <v>0</v>
      </c>
      <c r="HY27" s="49">
        <f>IFERROR(INDEX(#REF!,MATCH(Calculations_forecast!HY$9,#REF!,0),MATCH(Calculations_forecast!$B27,#REF!,0)),0)</f>
        <v>0</v>
      </c>
      <c r="HZ27" s="49">
        <f>IFERROR(INDEX(#REF!,MATCH(Calculations_forecast!HZ$9,#REF!,0),MATCH(Calculations_forecast!$B27,#REF!,0)),0)</f>
        <v>0</v>
      </c>
      <c r="IA27" s="49">
        <f>IFERROR(INDEX(#REF!,MATCH(Calculations_forecast!IA$9,#REF!,0),MATCH(Calculations_forecast!$B27,#REF!,0)),0)</f>
        <v>0</v>
      </c>
      <c r="IB27" s="49">
        <f>IFERROR(INDEX(#REF!,MATCH(Calculations_forecast!IB$9,#REF!,0),MATCH(Calculations_forecast!$B27,#REF!,0)),0)</f>
        <v>0</v>
      </c>
      <c r="IC27" s="49">
        <f>IFERROR(INDEX(#REF!,MATCH(Calculations_forecast!IC$9,#REF!,0),MATCH(Calculations_forecast!$B27,#REF!,0)),0)</f>
        <v>0</v>
      </c>
      <c r="ID27" s="49">
        <f>IFERROR(INDEX(#REF!,MATCH(Calculations_forecast!ID$9,#REF!,0),MATCH(Calculations_forecast!$B27,#REF!,0)),0)</f>
        <v>0</v>
      </c>
      <c r="IE27" s="49"/>
      <c r="IW27"/>
      <c r="IX27"/>
      <c r="IY27"/>
    </row>
    <row r="28" spans="1:259">
      <c r="B28" t="s">
        <v>338</v>
      </c>
      <c r="C28" s="61">
        <f t="shared" ref="C28:S28" si="0">5*C27</f>
        <v>0</v>
      </c>
      <c r="D28" s="61">
        <f t="shared" si="0"/>
        <v>0</v>
      </c>
      <c r="E28" s="61">
        <f t="shared" si="0"/>
        <v>0</v>
      </c>
      <c r="F28" s="61">
        <f t="shared" si="0"/>
        <v>0</v>
      </c>
      <c r="G28" s="61">
        <f t="shared" si="0"/>
        <v>0</v>
      </c>
      <c r="H28" s="61">
        <f t="shared" si="0"/>
        <v>0</v>
      </c>
      <c r="I28" s="61">
        <f t="shared" si="0"/>
        <v>0</v>
      </c>
      <c r="J28" s="61">
        <f t="shared" si="0"/>
        <v>0</v>
      </c>
      <c r="K28" s="61">
        <f t="shared" si="0"/>
        <v>0</v>
      </c>
      <c r="L28" s="61">
        <f t="shared" si="0"/>
        <v>0</v>
      </c>
      <c r="M28" s="61">
        <f t="shared" si="0"/>
        <v>0</v>
      </c>
      <c r="N28" s="61">
        <f t="shared" si="0"/>
        <v>0</v>
      </c>
      <c r="O28" s="61">
        <f t="shared" si="0"/>
        <v>0</v>
      </c>
      <c r="P28" s="61">
        <f t="shared" si="0"/>
        <v>0</v>
      </c>
      <c r="Q28" s="61">
        <f t="shared" si="0"/>
        <v>0</v>
      </c>
      <c r="R28" s="61">
        <f t="shared" si="0"/>
        <v>0</v>
      </c>
      <c r="S28" s="61">
        <f t="shared" si="0"/>
        <v>0</v>
      </c>
      <c r="T28" s="61">
        <f t="shared" ref="T28" si="1">5*T27</f>
        <v>0</v>
      </c>
      <c r="U28" s="61">
        <f t="shared" ref="U28:Z28" si="2">5*U27</f>
        <v>0</v>
      </c>
      <c r="V28" s="61">
        <f t="shared" si="2"/>
        <v>0</v>
      </c>
      <c r="W28" s="61">
        <f t="shared" si="2"/>
        <v>0</v>
      </c>
      <c r="X28" s="61">
        <f t="shared" si="2"/>
        <v>0</v>
      </c>
      <c r="Y28" s="61">
        <f t="shared" si="2"/>
        <v>0</v>
      </c>
      <c r="Z28" s="61">
        <f t="shared" si="2"/>
        <v>0</v>
      </c>
      <c r="AA28" s="61">
        <f t="shared" ref="AA28:CL28" si="3">5*AA27</f>
        <v>0</v>
      </c>
      <c r="AB28" s="61">
        <f t="shared" si="3"/>
        <v>0</v>
      </c>
      <c r="AC28" s="61">
        <f t="shared" si="3"/>
        <v>0</v>
      </c>
      <c r="AD28" s="61">
        <f t="shared" si="3"/>
        <v>0</v>
      </c>
      <c r="AE28" s="61">
        <f t="shared" si="3"/>
        <v>0</v>
      </c>
      <c r="AF28" s="61">
        <f t="shared" si="3"/>
        <v>0</v>
      </c>
      <c r="AG28" s="61">
        <f t="shared" si="3"/>
        <v>0</v>
      </c>
      <c r="AH28" s="61">
        <f t="shared" si="3"/>
        <v>0</v>
      </c>
      <c r="AI28" s="61">
        <f t="shared" si="3"/>
        <v>0</v>
      </c>
      <c r="AJ28" s="61">
        <f t="shared" si="3"/>
        <v>0</v>
      </c>
      <c r="AK28" s="61">
        <f t="shared" si="3"/>
        <v>0</v>
      </c>
      <c r="AL28" s="61">
        <f t="shared" si="3"/>
        <v>0</v>
      </c>
      <c r="AM28" s="61">
        <f t="shared" si="3"/>
        <v>0</v>
      </c>
      <c r="AN28" s="61">
        <f t="shared" si="3"/>
        <v>0</v>
      </c>
      <c r="AO28" s="61">
        <f t="shared" si="3"/>
        <v>0</v>
      </c>
      <c r="AP28" s="61">
        <f t="shared" si="3"/>
        <v>0</v>
      </c>
      <c r="AQ28" s="61">
        <f t="shared" si="3"/>
        <v>0</v>
      </c>
      <c r="AR28" s="61">
        <f t="shared" si="3"/>
        <v>0</v>
      </c>
      <c r="AS28" s="61">
        <f t="shared" si="3"/>
        <v>0</v>
      </c>
      <c r="AT28" s="61">
        <f t="shared" si="3"/>
        <v>0</v>
      </c>
      <c r="AU28" s="61">
        <f t="shared" si="3"/>
        <v>0</v>
      </c>
      <c r="AV28" s="61">
        <f t="shared" si="3"/>
        <v>0</v>
      </c>
      <c r="AW28" s="61">
        <f t="shared" si="3"/>
        <v>0</v>
      </c>
      <c r="AX28" s="61">
        <f t="shared" si="3"/>
        <v>0</v>
      </c>
      <c r="AY28" s="61">
        <f t="shared" si="3"/>
        <v>0</v>
      </c>
      <c r="AZ28" s="61">
        <f t="shared" si="3"/>
        <v>0</v>
      </c>
      <c r="BA28" s="61">
        <f t="shared" si="3"/>
        <v>0</v>
      </c>
      <c r="BB28" s="61">
        <f t="shared" si="3"/>
        <v>0</v>
      </c>
      <c r="BC28" s="61">
        <f t="shared" si="3"/>
        <v>0</v>
      </c>
      <c r="BD28" s="61">
        <f t="shared" si="3"/>
        <v>0</v>
      </c>
      <c r="BE28" s="61">
        <f t="shared" si="3"/>
        <v>0</v>
      </c>
      <c r="BF28" s="61">
        <f t="shared" si="3"/>
        <v>0</v>
      </c>
      <c r="BG28" s="61">
        <f t="shared" si="3"/>
        <v>0</v>
      </c>
      <c r="BH28" s="61">
        <f t="shared" si="3"/>
        <v>0</v>
      </c>
      <c r="BI28" s="61">
        <f t="shared" si="3"/>
        <v>0</v>
      </c>
      <c r="BJ28" s="61">
        <f t="shared" si="3"/>
        <v>0</v>
      </c>
      <c r="BK28" s="61">
        <f t="shared" si="3"/>
        <v>0</v>
      </c>
      <c r="BL28" s="61">
        <f t="shared" si="3"/>
        <v>0</v>
      </c>
      <c r="BM28" s="61">
        <f t="shared" si="3"/>
        <v>0</v>
      </c>
      <c r="BN28" s="61">
        <f t="shared" si="3"/>
        <v>0</v>
      </c>
      <c r="BO28" s="61">
        <f t="shared" si="3"/>
        <v>0</v>
      </c>
      <c r="BP28" s="61">
        <f t="shared" si="3"/>
        <v>0</v>
      </c>
      <c r="BQ28" s="61">
        <f t="shared" si="3"/>
        <v>0</v>
      </c>
      <c r="BR28" s="61">
        <f t="shared" si="3"/>
        <v>0</v>
      </c>
      <c r="BS28" s="61">
        <f t="shared" si="3"/>
        <v>0</v>
      </c>
      <c r="BT28" s="61">
        <f t="shared" si="3"/>
        <v>0</v>
      </c>
      <c r="BU28" s="61">
        <f t="shared" si="3"/>
        <v>0</v>
      </c>
      <c r="BV28" s="61">
        <f t="shared" si="3"/>
        <v>0</v>
      </c>
      <c r="BW28" s="61">
        <f t="shared" si="3"/>
        <v>0</v>
      </c>
      <c r="BX28" s="61">
        <f t="shared" si="3"/>
        <v>0</v>
      </c>
      <c r="BY28" s="61">
        <f t="shared" si="3"/>
        <v>0</v>
      </c>
      <c r="BZ28" s="61">
        <f t="shared" si="3"/>
        <v>0</v>
      </c>
      <c r="CA28" s="61">
        <f t="shared" si="3"/>
        <v>0</v>
      </c>
      <c r="CB28" s="61">
        <f t="shared" si="3"/>
        <v>0</v>
      </c>
      <c r="CC28" s="61">
        <f t="shared" si="3"/>
        <v>0</v>
      </c>
      <c r="CD28" s="61">
        <f t="shared" si="3"/>
        <v>0</v>
      </c>
      <c r="CE28" s="61">
        <f t="shared" si="3"/>
        <v>0</v>
      </c>
      <c r="CF28" s="61">
        <f t="shared" si="3"/>
        <v>0</v>
      </c>
      <c r="CG28" s="61">
        <f t="shared" si="3"/>
        <v>0</v>
      </c>
      <c r="CH28" s="61">
        <f t="shared" si="3"/>
        <v>0</v>
      </c>
      <c r="CI28" s="61">
        <f t="shared" si="3"/>
        <v>0</v>
      </c>
      <c r="CJ28" s="61">
        <f t="shared" si="3"/>
        <v>0</v>
      </c>
      <c r="CK28" s="61">
        <f t="shared" si="3"/>
        <v>0</v>
      </c>
      <c r="CL28" s="61">
        <f t="shared" si="3"/>
        <v>0</v>
      </c>
      <c r="CM28" s="61">
        <f t="shared" ref="CM28:EX28" si="4">5*CM27</f>
        <v>0</v>
      </c>
      <c r="CN28" s="61">
        <f t="shared" si="4"/>
        <v>0</v>
      </c>
      <c r="CO28" s="61">
        <f t="shared" si="4"/>
        <v>0</v>
      </c>
      <c r="CP28" s="61">
        <f t="shared" si="4"/>
        <v>0</v>
      </c>
      <c r="CQ28" s="61">
        <f t="shared" si="4"/>
        <v>0</v>
      </c>
      <c r="CR28" s="61">
        <f t="shared" si="4"/>
        <v>0</v>
      </c>
      <c r="CS28" s="61">
        <f t="shared" si="4"/>
        <v>0</v>
      </c>
      <c r="CT28" s="61">
        <f t="shared" si="4"/>
        <v>0</v>
      </c>
      <c r="CU28" s="61">
        <f t="shared" si="4"/>
        <v>0</v>
      </c>
      <c r="CV28" s="61">
        <f t="shared" si="4"/>
        <v>0</v>
      </c>
      <c r="CW28" s="61">
        <f t="shared" si="4"/>
        <v>0</v>
      </c>
      <c r="CX28" s="61">
        <f t="shared" si="4"/>
        <v>0</v>
      </c>
      <c r="CY28" s="61">
        <f t="shared" si="4"/>
        <v>0</v>
      </c>
      <c r="CZ28" s="61">
        <f t="shared" si="4"/>
        <v>0</v>
      </c>
      <c r="DA28" s="61">
        <f t="shared" si="4"/>
        <v>0</v>
      </c>
      <c r="DB28" s="61">
        <f t="shared" si="4"/>
        <v>0</v>
      </c>
      <c r="DC28" s="61">
        <f t="shared" si="4"/>
        <v>0</v>
      </c>
      <c r="DD28" s="61">
        <f t="shared" si="4"/>
        <v>0</v>
      </c>
      <c r="DE28" s="61">
        <f t="shared" si="4"/>
        <v>0</v>
      </c>
      <c r="DF28" s="61">
        <f t="shared" si="4"/>
        <v>0</v>
      </c>
      <c r="DG28" s="61">
        <f t="shared" si="4"/>
        <v>0</v>
      </c>
      <c r="DH28" s="61">
        <f t="shared" si="4"/>
        <v>0</v>
      </c>
      <c r="DI28" s="61">
        <f t="shared" si="4"/>
        <v>0</v>
      </c>
      <c r="DJ28" s="61">
        <f t="shared" si="4"/>
        <v>0</v>
      </c>
      <c r="DK28" s="61">
        <f t="shared" si="4"/>
        <v>0</v>
      </c>
      <c r="DL28" s="61">
        <f t="shared" si="4"/>
        <v>0</v>
      </c>
      <c r="DM28" s="61">
        <f t="shared" si="4"/>
        <v>0</v>
      </c>
      <c r="DN28" s="61">
        <f t="shared" si="4"/>
        <v>0</v>
      </c>
      <c r="DO28" s="61">
        <f t="shared" si="4"/>
        <v>0</v>
      </c>
      <c r="DP28" s="61">
        <f t="shared" si="4"/>
        <v>0</v>
      </c>
      <c r="DQ28" s="61">
        <f t="shared" si="4"/>
        <v>0</v>
      </c>
      <c r="DR28" s="61">
        <f t="shared" si="4"/>
        <v>0</v>
      </c>
      <c r="DS28" s="61">
        <f t="shared" si="4"/>
        <v>0</v>
      </c>
      <c r="DT28" s="61">
        <f t="shared" si="4"/>
        <v>0</v>
      </c>
      <c r="DU28" s="61">
        <f t="shared" si="4"/>
        <v>0</v>
      </c>
      <c r="DV28" s="61">
        <f t="shared" si="4"/>
        <v>0</v>
      </c>
      <c r="DW28" s="61">
        <f t="shared" si="4"/>
        <v>0</v>
      </c>
      <c r="DX28" s="61">
        <f t="shared" si="4"/>
        <v>0</v>
      </c>
      <c r="DY28" s="61">
        <f t="shared" si="4"/>
        <v>0</v>
      </c>
      <c r="DZ28" s="61">
        <f t="shared" si="4"/>
        <v>0</v>
      </c>
      <c r="EA28" s="61">
        <f t="shared" si="4"/>
        <v>0</v>
      </c>
      <c r="EB28" s="61">
        <f t="shared" si="4"/>
        <v>0</v>
      </c>
      <c r="EC28" s="61">
        <f t="shared" si="4"/>
        <v>0</v>
      </c>
      <c r="ED28" s="61">
        <f t="shared" si="4"/>
        <v>0</v>
      </c>
      <c r="EE28" s="61">
        <f t="shared" si="4"/>
        <v>0</v>
      </c>
      <c r="EF28" s="61">
        <f t="shared" si="4"/>
        <v>0</v>
      </c>
      <c r="EG28" s="61">
        <f t="shared" si="4"/>
        <v>0</v>
      </c>
      <c r="EH28" s="61">
        <f t="shared" si="4"/>
        <v>0</v>
      </c>
      <c r="EI28" s="61">
        <f t="shared" si="4"/>
        <v>0</v>
      </c>
      <c r="EJ28" s="61">
        <f t="shared" si="4"/>
        <v>0</v>
      </c>
      <c r="EK28" s="61">
        <f t="shared" si="4"/>
        <v>0</v>
      </c>
      <c r="EL28" s="61">
        <f t="shared" si="4"/>
        <v>0</v>
      </c>
      <c r="EM28" s="61">
        <f t="shared" si="4"/>
        <v>0</v>
      </c>
      <c r="EN28" s="61">
        <f t="shared" si="4"/>
        <v>0</v>
      </c>
      <c r="EO28" s="61">
        <f t="shared" si="4"/>
        <v>0</v>
      </c>
      <c r="EP28" s="61">
        <f t="shared" si="4"/>
        <v>0</v>
      </c>
      <c r="EQ28" s="61">
        <f t="shared" si="4"/>
        <v>0</v>
      </c>
      <c r="ER28" s="61">
        <f t="shared" si="4"/>
        <v>0</v>
      </c>
      <c r="ES28" s="61">
        <f t="shared" si="4"/>
        <v>0</v>
      </c>
      <c r="ET28" s="61">
        <f t="shared" si="4"/>
        <v>0</v>
      </c>
      <c r="EU28" s="61">
        <f t="shared" si="4"/>
        <v>0</v>
      </c>
      <c r="EV28" s="61">
        <f t="shared" si="4"/>
        <v>0</v>
      </c>
      <c r="EW28" s="61">
        <f t="shared" si="4"/>
        <v>0</v>
      </c>
      <c r="EX28" s="61">
        <f t="shared" si="4"/>
        <v>0</v>
      </c>
      <c r="EY28" s="61">
        <f t="shared" ref="EY28:HJ28" si="5">5*EY27</f>
        <v>0</v>
      </c>
      <c r="EZ28" s="61">
        <f t="shared" si="5"/>
        <v>0</v>
      </c>
      <c r="FA28" s="61">
        <f t="shared" si="5"/>
        <v>0</v>
      </c>
      <c r="FB28" s="61">
        <f t="shared" si="5"/>
        <v>0</v>
      </c>
      <c r="FC28" s="61">
        <f t="shared" si="5"/>
        <v>0</v>
      </c>
      <c r="FD28" s="61">
        <f t="shared" si="5"/>
        <v>0</v>
      </c>
      <c r="FE28" s="61">
        <f t="shared" si="5"/>
        <v>0</v>
      </c>
      <c r="FF28" s="61">
        <f t="shared" si="5"/>
        <v>0</v>
      </c>
      <c r="FG28" s="61">
        <f t="shared" si="5"/>
        <v>0</v>
      </c>
      <c r="FH28" s="61">
        <f t="shared" si="5"/>
        <v>0</v>
      </c>
      <c r="FI28" s="61">
        <f t="shared" si="5"/>
        <v>0</v>
      </c>
      <c r="FJ28" s="61">
        <f t="shared" si="5"/>
        <v>0</v>
      </c>
      <c r="FK28" s="61">
        <f t="shared" si="5"/>
        <v>0</v>
      </c>
      <c r="FL28" s="61">
        <f t="shared" si="5"/>
        <v>0</v>
      </c>
      <c r="FM28" s="61">
        <f t="shared" si="5"/>
        <v>0</v>
      </c>
      <c r="FN28" s="61">
        <f t="shared" si="5"/>
        <v>0</v>
      </c>
      <c r="FO28" s="61">
        <f t="shared" si="5"/>
        <v>0</v>
      </c>
      <c r="FP28" s="61">
        <f t="shared" si="5"/>
        <v>0</v>
      </c>
      <c r="FQ28" s="61">
        <f t="shared" si="5"/>
        <v>0</v>
      </c>
      <c r="FR28" s="61">
        <f t="shared" si="5"/>
        <v>0</v>
      </c>
      <c r="FS28" s="61">
        <f t="shared" si="5"/>
        <v>0</v>
      </c>
      <c r="FT28" s="61">
        <f t="shared" si="5"/>
        <v>0</v>
      </c>
      <c r="FU28" s="61">
        <f t="shared" si="5"/>
        <v>0</v>
      </c>
      <c r="FV28" s="61">
        <f t="shared" si="5"/>
        <v>0</v>
      </c>
      <c r="FW28" s="61">
        <f t="shared" si="5"/>
        <v>0</v>
      </c>
      <c r="FX28" s="61">
        <f t="shared" si="5"/>
        <v>0</v>
      </c>
      <c r="FY28" s="61">
        <f t="shared" si="5"/>
        <v>0</v>
      </c>
      <c r="FZ28" s="61">
        <f t="shared" si="5"/>
        <v>0</v>
      </c>
      <c r="GA28" s="61">
        <f t="shared" si="5"/>
        <v>0</v>
      </c>
      <c r="GB28" s="61">
        <f t="shared" si="5"/>
        <v>0</v>
      </c>
      <c r="GC28" s="61">
        <f t="shared" si="5"/>
        <v>0</v>
      </c>
      <c r="GD28" s="61">
        <f t="shared" si="5"/>
        <v>0</v>
      </c>
      <c r="GE28" s="61">
        <f t="shared" si="5"/>
        <v>0</v>
      </c>
      <c r="GF28" s="61">
        <f t="shared" si="5"/>
        <v>0</v>
      </c>
      <c r="GG28" s="61">
        <f t="shared" si="5"/>
        <v>0</v>
      </c>
      <c r="GH28" s="61">
        <f t="shared" si="5"/>
        <v>0</v>
      </c>
      <c r="GI28" s="61">
        <f t="shared" si="5"/>
        <v>0</v>
      </c>
      <c r="GJ28" s="61">
        <f t="shared" si="5"/>
        <v>0</v>
      </c>
      <c r="GK28" s="61">
        <f t="shared" si="5"/>
        <v>0</v>
      </c>
      <c r="GL28" s="61">
        <f t="shared" si="5"/>
        <v>0</v>
      </c>
      <c r="GM28" s="61">
        <f t="shared" si="5"/>
        <v>0</v>
      </c>
      <c r="GN28" s="61">
        <f t="shared" si="5"/>
        <v>0</v>
      </c>
      <c r="GO28" s="61">
        <f t="shared" si="5"/>
        <v>0</v>
      </c>
      <c r="GP28" s="61">
        <f t="shared" si="5"/>
        <v>0</v>
      </c>
      <c r="GQ28" s="61">
        <f t="shared" si="5"/>
        <v>0</v>
      </c>
      <c r="GR28" s="61">
        <f t="shared" si="5"/>
        <v>0</v>
      </c>
      <c r="GS28" s="61">
        <f t="shared" si="5"/>
        <v>0</v>
      </c>
      <c r="GT28" s="61">
        <f t="shared" si="5"/>
        <v>0</v>
      </c>
      <c r="GU28" s="61">
        <f t="shared" si="5"/>
        <v>0</v>
      </c>
      <c r="GV28" s="61">
        <f t="shared" si="5"/>
        <v>0</v>
      </c>
      <c r="GW28" s="61">
        <f t="shared" si="5"/>
        <v>0</v>
      </c>
      <c r="GX28" s="61">
        <f t="shared" si="5"/>
        <v>0</v>
      </c>
      <c r="GY28" s="61">
        <f t="shared" si="5"/>
        <v>0</v>
      </c>
      <c r="GZ28" s="61">
        <f t="shared" si="5"/>
        <v>0</v>
      </c>
      <c r="HA28" s="61">
        <f t="shared" si="5"/>
        <v>0</v>
      </c>
      <c r="HB28" s="61">
        <f t="shared" si="5"/>
        <v>0</v>
      </c>
      <c r="HC28" s="61">
        <f t="shared" si="5"/>
        <v>0</v>
      </c>
      <c r="HD28" s="61">
        <f t="shared" si="5"/>
        <v>0</v>
      </c>
      <c r="HE28" s="61">
        <f t="shared" si="5"/>
        <v>0</v>
      </c>
      <c r="HF28" s="61">
        <f t="shared" si="5"/>
        <v>0</v>
      </c>
      <c r="HG28" s="61">
        <f t="shared" si="5"/>
        <v>0</v>
      </c>
      <c r="HH28" s="61">
        <f t="shared" si="5"/>
        <v>0</v>
      </c>
      <c r="HI28" s="61">
        <f t="shared" si="5"/>
        <v>0</v>
      </c>
      <c r="HJ28" s="61">
        <f t="shared" si="5"/>
        <v>0</v>
      </c>
      <c r="HK28" s="61">
        <f t="shared" ref="HK28:HU28" si="6">5*HK27</f>
        <v>0</v>
      </c>
      <c r="HL28" s="61">
        <f t="shared" si="6"/>
        <v>0</v>
      </c>
      <c r="HM28" s="61">
        <f t="shared" si="6"/>
        <v>0</v>
      </c>
      <c r="HN28" s="61">
        <f t="shared" si="6"/>
        <v>0</v>
      </c>
      <c r="HO28" s="61">
        <f t="shared" si="6"/>
        <v>0</v>
      </c>
      <c r="HP28" s="61">
        <f t="shared" si="6"/>
        <v>0</v>
      </c>
      <c r="HQ28" s="61">
        <f t="shared" si="6"/>
        <v>0</v>
      </c>
      <c r="HR28" s="61">
        <f t="shared" si="6"/>
        <v>0</v>
      </c>
      <c r="HS28" s="61">
        <f t="shared" si="6"/>
        <v>0</v>
      </c>
      <c r="HT28" s="61">
        <f t="shared" si="6"/>
        <v>0</v>
      </c>
      <c r="HU28" s="61">
        <f t="shared" si="6"/>
        <v>0</v>
      </c>
      <c r="HV28" s="61">
        <f t="shared" ref="HV28:ID28" si="7">5*HV27</f>
        <v>0</v>
      </c>
      <c r="HW28" s="61">
        <f t="shared" si="7"/>
        <v>0</v>
      </c>
      <c r="HX28" s="61">
        <f t="shared" si="7"/>
        <v>0</v>
      </c>
      <c r="HY28" s="61">
        <f t="shared" si="7"/>
        <v>0</v>
      </c>
      <c r="HZ28" s="61">
        <f t="shared" si="7"/>
        <v>0</v>
      </c>
      <c r="IA28" s="61">
        <f t="shared" si="7"/>
        <v>0</v>
      </c>
      <c r="IB28" s="61">
        <f t="shared" si="7"/>
        <v>0</v>
      </c>
      <c r="IC28" s="61">
        <f t="shared" si="7"/>
        <v>0</v>
      </c>
      <c r="ID28" s="61">
        <f t="shared" si="7"/>
        <v>0</v>
      </c>
      <c r="IW28"/>
      <c r="IX28"/>
      <c r="IY28"/>
    </row>
    <row r="29" spans="1:259">
      <c r="B29" t="s">
        <v>336</v>
      </c>
      <c r="C29" s="61">
        <f t="shared" ref="C29:S29" si="8">-3*C27</f>
        <v>0</v>
      </c>
      <c r="D29" s="61">
        <f t="shared" si="8"/>
        <v>0</v>
      </c>
      <c r="E29" s="61">
        <f t="shared" si="8"/>
        <v>0</v>
      </c>
      <c r="F29" s="61">
        <f t="shared" si="8"/>
        <v>0</v>
      </c>
      <c r="G29" s="61">
        <f t="shared" si="8"/>
        <v>0</v>
      </c>
      <c r="H29" s="61">
        <f t="shared" si="8"/>
        <v>0</v>
      </c>
      <c r="I29" s="61">
        <f t="shared" si="8"/>
        <v>0</v>
      </c>
      <c r="J29" s="61">
        <f t="shared" si="8"/>
        <v>0</v>
      </c>
      <c r="K29" s="61">
        <f t="shared" si="8"/>
        <v>0</v>
      </c>
      <c r="L29" s="61">
        <f t="shared" si="8"/>
        <v>0</v>
      </c>
      <c r="M29" s="61">
        <f t="shared" si="8"/>
        <v>0</v>
      </c>
      <c r="N29" s="61">
        <f t="shared" si="8"/>
        <v>0</v>
      </c>
      <c r="O29" s="61">
        <f t="shared" si="8"/>
        <v>0</v>
      </c>
      <c r="P29" s="61">
        <f t="shared" si="8"/>
        <v>0</v>
      </c>
      <c r="Q29" s="61">
        <f t="shared" si="8"/>
        <v>0</v>
      </c>
      <c r="R29" s="61">
        <f t="shared" si="8"/>
        <v>0</v>
      </c>
      <c r="S29" s="61">
        <f t="shared" si="8"/>
        <v>0</v>
      </c>
      <c r="T29" s="61">
        <f t="shared" ref="T29" si="9">-3*T27</f>
        <v>0</v>
      </c>
      <c r="U29" s="61">
        <f t="shared" ref="U29:Z29" si="10">-3*U27</f>
        <v>0</v>
      </c>
      <c r="V29" s="61">
        <f t="shared" si="10"/>
        <v>0</v>
      </c>
      <c r="W29" s="61">
        <f t="shared" si="10"/>
        <v>0</v>
      </c>
      <c r="X29" s="61">
        <f t="shared" si="10"/>
        <v>0</v>
      </c>
      <c r="Y29" s="61">
        <f t="shared" si="10"/>
        <v>0</v>
      </c>
      <c r="Z29" s="61">
        <f t="shared" si="10"/>
        <v>0</v>
      </c>
      <c r="AA29" s="61">
        <f t="shared" ref="AA29:CL29" si="11">-3*AA27</f>
        <v>0</v>
      </c>
      <c r="AB29" s="61">
        <f t="shared" si="11"/>
        <v>0</v>
      </c>
      <c r="AC29" s="61">
        <f t="shared" si="11"/>
        <v>0</v>
      </c>
      <c r="AD29" s="61">
        <f t="shared" si="11"/>
        <v>0</v>
      </c>
      <c r="AE29" s="61">
        <f t="shared" si="11"/>
        <v>0</v>
      </c>
      <c r="AF29" s="61">
        <f t="shared" si="11"/>
        <v>0</v>
      </c>
      <c r="AG29" s="61">
        <f t="shared" si="11"/>
        <v>0</v>
      </c>
      <c r="AH29" s="61">
        <f t="shared" si="11"/>
        <v>0</v>
      </c>
      <c r="AI29" s="61">
        <f t="shared" si="11"/>
        <v>0</v>
      </c>
      <c r="AJ29" s="61">
        <f t="shared" si="11"/>
        <v>0</v>
      </c>
      <c r="AK29" s="61">
        <f t="shared" si="11"/>
        <v>0</v>
      </c>
      <c r="AL29" s="61">
        <f t="shared" si="11"/>
        <v>0</v>
      </c>
      <c r="AM29" s="61">
        <f t="shared" si="11"/>
        <v>0</v>
      </c>
      <c r="AN29" s="61">
        <f t="shared" si="11"/>
        <v>0</v>
      </c>
      <c r="AO29" s="61">
        <f t="shared" si="11"/>
        <v>0</v>
      </c>
      <c r="AP29" s="61">
        <f t="shared" si="11"/>
        <v>0</v>
      </c>
      <c r="AQ29" s="61">
        <f t="shared" si="11"/>
        <v>0</v>
      </c>
      <c r="AR29" s="61">
        <f t="shared" si="11"/>
        <v>0</v>
      </c>
      <c r="AS29" s="61">
        <f t="shared" si="11"/>
        <v>0</v>
      </c>
      <c r="AT29" s="61">
        <f t="shared" si="11"/>
        <v>0</v>
      </c>
      <c r="AU29" s="61">
        <f t="shared" si="11"/>
        <v>0</v>
      </c>
      <c r="AV29" s="61">
        <f t="shared" si="11"/>
        <v>0</v>
      </c>
      <c r="AW29" s="61">
        <f t="shared" si="11"/>
        <v>0</v>
      </c>
      <c r="AX29" s="61">
        <f t="shared" si="11"/>
        <v>0</v>
      </c>
      <c r="AY29" s="61">
        <f t="shared" si="11"/>
        <v>0</v>
      </c>
      <c r="AZ29" s="61">
        <f t="shared" si="11"/>
        <v>0</v>
      </c>
      <c r="BA29" s="61">
        <f t="shared" si="11"/>
        <v>0</v>
      </c>
      <c r="BB29" s="61">
        <f t="shared" si="11"/>
        <v>0</v>
      </c>
      <c r="BC29" s="61">
        <f t="shared" si="11"/>
        <v>0</v>
      </c>
      <c r="BD29" s="61">
        <f t="shared" si="11"/>
        <v>0</v>
      </c>
      <c r="BE29" s="61">
        <f t="shared" si="11"/>
        <v>0</v>
      </c>
      <c r="BF29" s="61">
        <f t="shared" si="11"/>
        <v>0</v>
      </c>
      <c r="BG29" s="61">
        <f t="shared" si="11"/>
        <v>0</v>
      </c>
      <c r="BH29" s="61">
        <f t="shared" si="11"/>
        <v>0</v>
      </c>
      <c r="BI29" s="61">
        <f t="shared" si="11"/>
        <v>0</v>
      </c>
      <c r="BJ29" s="61">
        <f t="shared" si="11"/>
        <v>0</v>
      </c>
      <c r="BK29" s="61">
        <f t="shared" si="11"/>
        <v>0</v>
      </c>
      <c r="BL29" s="61">
        <f t="shared" si="11"/>
        <v>0</v>
      </c>
      <c r="BM29" s="61">
        <f t="shared" si="11"/>
        <v>0</v>
      </c>
      <c r="BN29" s="61">
        <f t="shared" si="11"/>
        <v>0</v>
      </c>
      <c r="BO29" s="61">
        <f t="shared" si="11"/>
        <v>0</v>
      </c>
      <c r="BP29" s="61">
        <f t="shared" si="11"/>
        <v>0</v>
      </c>
      <c r="BQ29" s="61">
        <f t="shared" si="11"/>
        <v>0</v>
      </c>
      <c r="BR29" s="61">
        <f t="shared" si="11"/>
        <v>0</v>
      </c>
      <c r="BS29" s="61">
        <f t="shared" si="11"/>
        <v>0</v>
      </c>
      <c r="BT29" s="61">
        <f t="shared" si="11"/>
        <v>0</v>
      </c>
      <c r="BU29" s="61">
        <f t="shared" si="11"/>
        <v>0</v>
      </c>
      <c r="BV29" s="61">
        <f t="shared" si="11"/>
        <v>0</v>
      </c>
      <c r="BW29" s="61">
        <f t="shared" si="11"/>
        <v>0</v>
      </c>
      <c r="BX29" s="61">
        <f t="shared" si="11"/>
        <v>0</v>
      </c>
      <c r="BY29" s="61">
        <f t="shared" si="11"/>
        <v>0</v>
      </c>
      <c r="BZ29" s="61">
        <f t="shared" si="11"/>
        <v>0</v>
      </c>
      <c r="CA29" s="61">
        <f t="shared" si="11"/>
        <v>0</v>
      </c>
      <c r="CB29" s="61">
        <f t="shared" si="11"/>
        <v>0</v>
      </c>
      <c r="CC29" s="61">
        <f t="shared" si="11"/>
        <v>0</v>
      </c>
      <c r="CD29" s="61">
        <f t="shared" si="11"/>
        <v>0</v>
      </c>
      <c r="CE29" s="61">
        <f t="shared" si="11"/>
        <v>0</v>
      </c>
      <c r="CF29" s="61">
        <f t="shared" si="11"/>
        <v>0</v>
      </c>
      <c r="CG29" s="61">
        <f t="shared" si="11"/>
        <v>0</v>
      </c>
      <c r="CH29" s="61">
        <f t="shared" si="11"/>
        <v>0</v>
      </c>
      <c r="CI29" s="61">
        <f t="shared" si="11"/>
        <v>0</v>
      </c>
      <c r="CJ29" s="61">
        <f t="shared" si="11"/>
        <v>0</v>
      </c>
      <c r="CK29" s="61">
        <f t="shared" si="11"/>
        <v>0</v>
      </c>
      <c r="CL29" s="61">
        <f t="shared" si="11"/>
        <v>0</v>
      </c>
      <c r="CM29" s="61">
        <f t="shared" ref="CM29:EX29" si="12">-3*CM27</f>
        <v>0</v>
      </c>
      <c r="CN29" s="61">
        <f t="shared" si="12"/>
        <v>0</v>
      </c>
      <c r="CO29" s="61">
        <f t="shared" si="12"/>
        <v>0</v>
      </c>
      <c r="CP29" s="61">
        <f t="shared" si="12"/>
        <v>0</v>
      </c>
      <c r="CQ29" s="61">
        <f t="shared" si="12"/>
        <v>0</v>
      </c>
      <c r="CR29" s="61">
        <f t="shared" si="12"/>
        <v>0</v>
      </c>
      <c r="CS29" s="61">
        <f t="shared" si="12"/>
        <v>0</v>
      </c>
      <c r="CT29" s="61">
        <f t="shared" si="12"/>
        <v>0</v>
      </c>
      <c r="CU29" s="61">
        <f t="shared" si="12"/>
        <v>0</v>
      </c>
      <c r="CV29" s="61">
        <f t="shared" si="12"/>
        <v>0</v>
      </c>
      <c r="CW29" s="61">
        <f t="shared" si="12"/>
        <v>0</v>
      </c>
      <c r="CX29" s="61">
        <f t="shared" si="12"/>
        <v>0</v>
      </c>
      <c r="CY29" s="61">
        <f t="shared" si="12"/>
        <v>0</v>
      </c>
      <c r="CZ29" s="61">
        <f t="shared" si="12"/>
        <v>0</v>
      </c>
      <c r="DA29" s="61">
        <f t="shared" si="12"/>
        <v>0</v>
      </c>
      <c r="DB29" s="61">
        <f t="shared" si="12"/>
        <v>0</v>
      </c>
      <c r="DC29" s="61">
        <f t="shared" si="12"/>
        <v>0</v>
      </c>
      <c r="DD29" s="61">
        <f t="shared" si="12"/>
        <v>0</v>
      </c>
      <c r="DE29" s="61">
        <f t="shared" si="12"/>
        <v>0</v>
      </c>
      <c r="DF29" s="61">
        <f t="shared" si="12"/>
        <v>0</v>
      </c>
      <c r="DG29" s="61">
        <f t="shared" si="12"/>
        <v>0</v>
      </c>
      <c r="DH29" s="61">
        <f t="shared" si="12"/>
        <v>0</v>
      </c>
      <c r="DI29" s="61">
        <f t="shared" si="12"/>
        <v>0</v>
      </c>
      <c r="DJ29" s="61">
        <f t="shared" si="12"/>
        <v>0</v>
      </c>
      <c r="DK29" s="61">
        <f t="shared" si="12"/>
        <v>0</v>
      </c>
      <c r="DL29" s="61">
        <f t="shared" si="12"/>
        <v>0</v>
      </c>
      <c r="DM29" s="61">
        <f t="shared" si="12"/>
        <v>0</v>
      </c>
      <c r="DN29" s="61">
        <f t="shared" si="12"/>
        <v>0</v>
      </c>
      <c r="DO29" s="61">
        <f t="shared" si="12"/>
        <v>0</v>
      </c>
      <c r="DP29" s="61">
        <f t="shared" si="12"/>
        <v>0</v>
      </c>
      <c r="DQ29" s="61">
        <f t="shared" si="12"/>
        <v>0</v>
      </c>
      <c r="DR29" s="61">
        <f t="shared" si="12"/>
        <v>0</v>
      </c>
      <c r="DS29" s="61">
        <f t="shared" si="12"/>
        <v>0</v>
      </c>
      <c r="DT29" s="61">
        <f t="shared" si="12"/>
        <v>0</v>
      </c>
      <c r="DU29" s="61">
        <f t="shared" si="12"/>
        <v>0</v>
      </c>
      <c r="DV29" s="61">
        <f t="shared" si="12"/>
        <v>0</v>
      </c>
      <c r="DW29" s="61">
        <f t="shared" si="12"/>
        <v>0</v>
      </c>
      <c r="DX29" s="61">
        <f t="shared" si="12"/>
        <v>0</v>
      </c>
      <c r="DY29" s="61">
        <f t="shared" si="12"/>
        <v>0</v>
      </c>
      <c r="DZ29" s="61">
        <f t="shared" si="12"/>
        <v>0</v>
      </c>
      <c r="EA29" s="61">
        <f t="shared" si="12"/>
        <v>0</v>
      </c>
      <c r="EB29" s="61">
        <f t="shared" si="12"/>
        <v>0</v>
      </c>
      <c r="EC29" s="61">
        <f t="shared" si="12"/>
        <v>0</v>
      </c>
      <c r="ED29" s="61">
        <f t="shared" si="12"/>
        <v>0</v>
      </c>
      <c r="EE29" s="61">
        <f t="shared" si="12"/>
        <v>0</v>
      </c>
      <c r="EF29" s="61">
        <f t="shared" si="12"/>
        <v>0</v>
      </c>
      <c r="EG29" s="61">
        <f t="shared" si="12"/>
        <v>0</v>
      </c>
      <c r="EH29" s="61">
        <f t="shared" si="12"/>
        <v>0</v>
      </c>
      <c r="EI29" s="61">
        <f t="shared" si="12"/>
        <v>0</v>
      </c>
      <c r="EJ29" s="61">
        <f t="shared" si="12"/>
        <v>0</v>
      </c>
      <c r="EK29" s="61">
        <f t="shared" si="12"/>
        <v>0</v>
      </c>
      <c r="EL29" s="61">
        <f t="shared" si="12"/>
        <v>0</v>
      </c>
      <c r="EM29" s="61">
        <f t="shared" si="12"/>
        <v>0</v>
      </c>
      <c r="EN29" s="61">
        <f t="shared" si="12"/>
        <v>0</v>
      </c>
      <c r="EO29" s="61">
        <f t="shared" si="12"/>
        <v>0</v>
      </c>
      <c r="EP29" s="61">
        <f t="shared" si="12"/>
        <v>0</v>
      </c>
      <c r="EQ29" s="61">
        <f t="shared" si="12"/>
        <v>0</v>
      </c>
      <c r="ER29" s="61">
        <f t="shared" si="12"/>
        <v>0</v>
      </c>
      <c r="ES29" s="61">
        <f t="shared" si="12"/>
        <v>0</v>
      </c>
      <c r="ET29" s="61">
        <f t="shared" si="12"/>
        <v>0</v>
      </c>
      <c r="EU29" s="61">
        <f t="shared" si="12"/>
        <v>0</v>
      </c>
      <c r="EV29" s="61">
        <f t="shared" si="12"/>
        <v>0</v>
      </c>
      <c r="EW29" s="61">
        <f t="shared" si="12"/>
        <v>0</v>
      </c>
      <c r="EX29" s="61">
        <f t="shared" si="12"/>
        <v>0</v>
      </c>
      <c r="EY29" s="61">
        <f t="shared" ref="EY29:HJ29" si="13">-3*EY27</f>
        <v>0</v>
      </c>
      <c r="EZ29" s="61">
        <f t="shared" si="13"/>
        <v>0</v>
      </c>
      <c r="FA29" s="61">
        <f t="shared" si="13"/>
        <v>0</v>
      </c>
      <c r="FB29" s="61">
        <f t="shared" si="13"/>
        <v>0</v>
      </c>
      <c r="FC29" s="61">
        <f t="shared" si="13"/>
        <v>0</v>
      </c>
      <c r="FD29" s="61">
        <f t="shared" si="13"/>
        <v>0</v>
      </c>
      <c r="FE29" s="61">
        <f t="shared" si="13"/>
        <v>0</v>
      </c>
      <c r="FF29" s="61">
        <f t="shared" si="13"/>
        <v>0</v>
      </c>
      <c r="FG29" s="61">
        <f t="shared" si="13"/>
        <v>0</v>
      </c>
      <c r="FH29" s="61">
        <f t="shared" si="13"/>
        <v>0</v>
      </c>
      <c r="FI29" s="61">
        <f t="shared" si="13"/>
        <v>0</v>
      </c>
      <c r="FJ29" s="61">
        <f t="shared" si="13"/>
        <v>0</v>
      </c>
      <c r="FK29" s="61">
        <f t="shared" si="13"/>
        <v>0</v>
      </c>
      <c r="FL29" s="61">
        <f t="shared" si="13"/>
        <v>0</v>
      </c>
      <c r="FM29" s="61">
        <f t="shared" si="13"/>
        <v>0</v>
      </c>
      <c r="FN29" s="61">
        <f t="shared" si="13"/>
        <v>0</v>
      </c>
      <c r="FO29" s="61">
        <f t="shared" si="13"/>
        <v>0</v>
      </c>
      <c r="FP29" s="61">
        <f t="shared" si="13"/>
        <v>0</v>
      </c>
      <c r="FQ29" s="61">
        <f t="shared" si="13"/>
        <v>0</v>
      </c>
      <c r="FR29" s="61">
        <f t="shared" si="13"/>
        <v>0</v>
      </c>
      <c r="FS29" s="61">
        <f t="shared" si="13"/>
        <v>0</v>
      </c>
      <c r="FT29" s="61">
        <f t="shared" si="13"/>
        <v>0</v>
      </c>
      <c r="FU29" s="61">
        <f t="shared" si="13"/>
        <v>0</v>
      </c>
      <c r="FV29" s="61">
        <f t="shared" si="13"/>
        <v>0</v>
      </c>
      <c r="FW29" s="61">
        <f t="shared" si="13"/>
        <v>0</v>
      </c>
      <c r="FX29" s="61">
        <f t="shared" si="13"/>
        <v>0</v>
      </c>
      <c r="FY29" s="61">
        <f t="shared" si="13"/>
        <v>0</v>
      </c>
      <c r="FZ29" s="61">
        <f t="shared" si="13"/>
        <v>0</v>
      </c>
      <c r="GA29" s="61">
        <f t="shared" si="13"/>
        <v>0</v>
      </c>
      <c r="GB29" s="61">
        <f t="shared" si="13"/>
        <v>0</v>
      </c>
      <c r="GC29" s="61">
        <f t="shared" si="13"/>
        <v>0</v>
      </c>
      <c r="GD29" s="61">
        <f t="shared" si="13"/>
        <v>0</v>
      </c>
      <c r="GE29" s="61">
        <f t="shared" si="13"/>
        <v>0</v>
      </c>
      <c r="GF29" s="61">
        <f t="shared" si="13"/>
        <v>0</v>
      </c>
      <c r="GG29" s="61">
        <f t="shared" si="13"/>
        <v>0</v>
      </c>
      <c r="GH29" s="61">
        <f t="shared" si="13"/>
        <v>0</v>
      </c>
      <c r="GI29" s="61">
        <f t="shared" si="13"/>
        <v>0</v>
      </c>
      <c r="GJ29" s="61">
        <f t="shared" si="13"/>
        <v>0</v>
      </c>
      <c r="GK29" s="61">
        <f t="shared" si="13"/>
        <v>0</v>
      </c>
      <c r="GL29" s="61">
        <f t="shared" si="13"/>
        <v>0</v>
      </c>
      <c r="GM29" s="61">
        <f t="shared" si="13"/>
        <v>0</v>
      </c>
      <c r="GN29" s="61">
        <f t="shared" si="13"/>
        <v>0</v>
      </c>
      <c r="GO29" s="61">
        <f t="shared" si="13"/>
        <v>0</v>
      </c>
      <c r="GP29" s="61">
        <f t="shared" si="13"/>
        <v>0</v>
      </c>
      <c r="GQ29" s="61">
        <f t="shared" si="13"/>
        <v>0</v>
      </c>
      <c r="GR29" s="61">
        <f t="shared" si="13"/>
        <v>0</v>
      </c>
      <c r="GS29" s="61">
        <f t="shared" si="13"/>
        <v>0</v>
      </c>
      <c r="GT29" s="61">
        <f t="shared" si="13"/>
        <v>0</v>
      </c>
      <c r="GU29" s="61">
        <f t="shared" si="13"/>
        <v>0</v>
      </c>
      <c r="GV29" s="61">
        <f t="shared" si="13"/>
        <v>0</v>
      </c>
      <c r="GW29" s="61">
        <f t="shared" si="13"/>
        <v>0</v>
      </c>
      <c r="GX29" s="61">
        <f t="shared" si="13"/>
        <v>0</v>
      </c>
      <c r="GY29" s="61">
        <f t="shared" si="13"/>
        <v>0</v>
      </c>
      <c r="GZ29" s="61">
        <f t="shared" si="13"/>
        <v>0</v>
      </c>
      <c r="HA29" s="61">
        <f t="shared" si="13"/>
        <v>0</v>
      </c>
      <c r="HB29" s="61">
        <f t="shared" si="13"/>
        <v>0</v>
      </c>
      <c r="HC29" s="61">
        <f t="shared" si="13"/>
        <v>0</v>
      </c>
      <c r="HD29" s="61">
        <f t="shared" si="13"/>
        <v>0</v>
      </c>
      <c r="HE29" s="61">
        <f t="shared" si="13"/>
        <v>0</v>
      </c>
      <c r="HF29" s="61">
        <f t="shared" si="13"/>
        <v>0</v>
      </c>
      <c r="HG29" s="61">
        <f t="shared" si="13"/>
        <v>0</v>
      </c>
      <c r="HH29" s="61">
        <f t="shared" si="13"/>
        <v>0</v>
      </c>
      <c r="HI29" s="61">
        <f t="shared" si="13"/>
        <v>0</v>
      </c>
      <c r="HJ29" s="61">
        <f t="shared" si="13"/>
        <v>0</v>
      </c>
      <c r="HK29" s="61">
        <f t="shared" ref="HK29:HU29" si="14">-3*HK27</f>
        <v>0</v>
      </c>
      <c r="HL29" s="61">
        <f t="shared" si="14"/>
        <v>0</v>
      </c>
      <c r="HM29" s="61">
        <f t="shared" si="14"/>
        <v>0</v>
      </c>
      <c r="HN29" s="61">
        <f t="shared" si="14"/>
        <v>0</v>
      </c>
      <c r="HO29" s="61">
        <f t="shared" si="14"/>
        <v>0</v>
      </c>
      <c r="HP29" s="61">
        <f t="shared" si="14"/>
        <v>0</v>
      </c>
      <c r="HQ29" s="61">
        <f t="shared" si="14"/>
        <v>0</v>
      </c>
      <c r="HR29" s="61">
        <f t="shared" si="14"/>
        <v>0</v>
      </c>
      <c r="HS29" s="61">
        <f t="shared" si="14"/>
        <v>0</v>
      </c>
      <c r="HT29" s="61">
        <f t="shared" si="14"/>
        <v>0</v>
      </c>
      <c r="HU29" s="61">
        <f t="shared" si="14"/>
        <v>0</v>
      </c>
      <c r="HV29" s="61">
        <f t="shared" ref="HV29:ID29" si="15">-3*HV27</f>
        <v>0</v>
      </c>
      <c r="HW29" s="61">
        <f t="shared" si="15"/>
        <v>0</v>
      </c>
      <c r="HX29" s="61">
        <f t="shared" si="15"/>
        <v>0</v>
      </c>
      <c r="HY29" s="61">
        <f t="shared" si="15"/>
        <v>0</v>
      </c>
      <c r="HZ29" s="61">
        <f t="shared" si="15"/>
        <v>0</v>
      </c>
      <c r="IA29" s="61">
        <f t="shared" si="15"/>
        <v>0</v>
      </c>
      <c r="IB29" s="61">
        <f t="shared" si="15"/>
        <v>0</v>
      </c>
      <c r="IC29" s="61">
        <f t="shared" si="15"/>
        <v>0</v>
      </c>
      <c r="ID29" s="61">
        <f t="shared" si="15"/>
        <v>0</v>
      </c>
      <c r="IW29"/>
      <c r="IX29"/>
      <c r="IY29"/>
    </row>
    <row r="30" spans="1:259" s="3" customFormat="1">
      <c r="A30" s="10" t="s">
        <v>154</v>
      </c>
    </row>
    <row r="31" spans="1:259" s="8" customFormat="1">
      <c r="A31" s="11" t="s">
        <v>155</v>
      </c>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c r="BT31" s="62"/>
      <c r="BU31" s="62"/>
      <c r="BV31" s="62"/>
      <c r="BW31" s="62"/>
      <c r="BX31" s="62"/>
      <c r="BY31" s="62"/>
      <c r="BZ31" s="62"/>
      <c r="CA31" s="62"/>
      <c r="CB31" s="62"/>
      <c r="CC31" s="62"/>
      <c r="CD31" s="62"/>
      <c r="CE31" s="62"/>
      <c r="CF31" s="62"/>
      <c r="CG31" s="62"/>
      <c r="CH31" s="62"/>
      <c r="CI31" s="62"/>
      <c r="CJ31" s="62"/>
      <c r="CK31" s="62"/>
      <c r="CL31" s="62"/>
      <c r="CM31" s="62"/>
      <c r="CN31" s="62"/>
      <c r="CO31" s="62"/>
      <c r="CP31" s="62"/>
      <c r="CQ31" s="62"/>
      <c r="CR31" s="62"/>
      <c r="CS31" s="62"/>
      <c r="CT31" s="62"/>
      <c r="CU31" s="62"/>
      <c r="CV31" s="62"/>
      <c r="CW31" s="62"/>
      <c r="CX31" s="62"/>
      <c r="CY31" s="62"/>
      <c r="CZ31" s="62"/>
      <c r="DA31" s="62"/>
      <c r="DB31" s="62"/>
      <c r="DC31" s="62"/>
      <c r="DD31" s="62"/>
      <c r="DE31" s="62"/>
      <c r="DF31" s="62"/>
      <c r="DG31" s="62"/>
      <c r="DH31" s="62"/>
      <c r="DI31" s="62"/>
      <c r="DJ31" s="62"/>
      <c r="DK31" s="62"/>
      <c r="DL31" s="62"/>
      <c r="DM31" s="62"/>
      <c r="DN31" s="62"/>
      <c r="DO31" s="62"/>
      <c r="DP31" s="62"/>
      <c r="DQ31" s="62"/>
      <c r="DR31" s="62"/>
      <c r="DS31" s="62"/>
      <c r="DT31" s="62"/>
      <c r="DU31" s="62"/>
      <c r="DV31" s="62"/>
      <c r="DW31" s="62"/>
      <c r="DX31" s="62"/>
      <c r="DY31" s="62"/>
      <c r="DZ31" s="62"/>
      <c r="EA31" s="62"/>
      <c r="EB31" s="62"/>
      <c r="EC31" s="62"/>
      <c r="ED31" s="62"/>
      <c r="EE31" s="62"/>
      <c r="EF31" s="62"/>
      <c r="EG31" s="62"/>
      <c r="EH31" s="62"/>
      <c r="EI31" s="62"/>
      <c r="EJ31" s="62"/>
      <c r="EK31" s="62"/>
      <c r="EL31" s="62"/>
      <c r="EM31" s="62"/>
      <c r="EN31" s="62"/>
      <c r="EO31" s="62"/>
      <c r="EP31" s="62"/>
      <c r="EQ31" s="62"/>
      <c r="ER31" s="62"/>
      <c r="ES31" s="62"/>
      <c r="ET31" s="62"/>
      <c r="EU31" s="62"/>
      <c r="EV31" s="62"/>
      <c r="EW31" s="62"/>
      <c r="EX31" s="62"/>
      <c r="EY31" s="62"/>
      <c r="EZ31" s="62"/>
      <c r="FA31" s="62"/>
      <c r="FB31" s="62"/>
      <c r="FC31" s="62"/>
      <c r="FD31" s="62"/>
      <c r="FE31" s="62"/>
      <c r="FF31" s="62"/>
      <c r="FG31" s="62"/>
      <c r="FH31" s="62"/>
      <c r="FI31" s="62"/>
      <c r="FJ31" s="62"/>
      <c r="FK31" s="62"/>
      <c r="FL31" s="62"/>
      <c r="FM31" s="62"/>
      <c r="FN31" s="62"/>
      <c r="FO31" s="62"/>
      <c r="FP31" s="62"/>
      <c r="FQ31" s="62"/>
      <c r="FR31" s="62"/>
      <c r="FS31" s="62"/>
      <c r="FT31" s="62"/>
      <c r="FU31" s="62"/>
      <c r="FV31" s="62"/>
      <c r="FW31" s="62"/>
      <c r="FX31" s="62"/>
      <c r="FY31" s="62"/>
      <c r="FZ31" s="62"/>
      <c r="GA31" s="62"/>
      <c r="GB31" s="62"/>
      <c r="GC31" s="62"/>
      <c r="GD31" s="62"/>
      <c r="GE31" s="62"/>
      <c r="GF31" s="62"/>
      <c r="GG31" s="62"/>
      <c r="GH31" s="62"/>
      <c r="GI31" s="62"/>
      <c r="GJ31" s="62"/>
      <c r="GK31" s="62"/>
      <c r="GL31" s="62"/>
      <c r="GM31" s="62"/>
      <c r="GN31" s="62"/>
      <c r="GO31" s="62"/>
      <c r="GP31" s="62"/>
      <c r="GQ31" s="62"/>
      <c r="GR31" s="62"/>
      <c r="GS31" s="62"/>
      <c r="GT31" s="62"/>
      <c r="GU31" s="62"/>
      <c r="GV31" s="62"/>
      <c r="GW31" s="62"/>
      <c r="GX31" s="62"/>
      <c r="GY31" s="62"/>
      <c r="GZ31" s="62"/>
      <c r="HA31" s="62"/>
      <c r="HB31" s="62"/>
      <c r="HC31" s="62"/>
      <c r="HD31" s="62"/>
      <c r="HE31" s="62"/>
      <c r="HF31" s="62"/>
      <c r="HG31" s="62"/>
      <c r="HH31" s="62"/>
      <c r="HI31" s="62"/>
      <c r="HJ31" s="62"/>
      <c r="HK31" s="62"/>
      <c r="HL31" s="62"/>
      <c r="HM31" s="62"/>
      <c r="HN31" s="62"/>
      <c r="HO31" s="62"/>
      <c r="HP31" s="62"/>
      <c r="HQ31" s="62"/>
      <c r="HR31" s="62"/>
      <c r="HS31" s="62"/>
      <c r="HT31" s="62"/>
      <c r="HU31" s="62"/>
      <c r="HV31" s="62"/>
      <c r="HW31" s="62"/>
      <c r="HX31" s="62"/>
      <c r="HY31" s="62"/>
      <c r="HZ31" s="62"/>
      <c r="IA31" s="62"/>
      <c r="IB31" s="62"/>
      <c r="IC31" s="62"/>
      <c r="ID31" s="62"/>
      <c r="IE31" s="62"/>
    </row>
    <row r="32" spans="1:259">
      <c r="A32" s="7" t="s">
        <v>167</v>
      </c>
      <c r="B32" t="s">
        <v>27</v>
      </c>
      <c r="C32" s="61">
        <f ca="1">SUM(C11:C12)</f>
        <v>12</v>
      </c>
      <c r="D32" s="61">
        <f t="shared" ref="D32:J32" ca="1" si="16">SUM(D11:D12)</f>
        <v>12.5</v>
      </c>
      <c r="E32" s="61">
        <f t="shared" ca="1" si="16"/>
        <v>12.899999999999999</v>
      </c>
      <c r="F32" s="61">
        <f t="shared" ca="1" si="16"/>
        <v>13.4</v>
      </c>
      <c r="G32" s="61">
        <f t="shared" ca="1" si="16"/>
        <v>14</v>
      </c>
      <c r="H32" s="61">
        <f t="shared" ca="1" si="16"/>
        <v>14.6</v>
      </c>
      <c r="I32" s="61">
        <f t="shared" ca="1" si="16"/>
        <v>15</v>
      </c>
      <c r="J32" s="61">
        <f t="shared" ca="1" si="16"/>
        <v>15.600000000000001</v>
      </c>
      <c r="K32" s="61">
        <f t="shared" ref="K32:S32" ca="1" si="17">SUM(K11:K12)</f>
        <v>16.3</v>
      </c>
      <c r="L32" s="61">
        <f t="shared" ca="1" si="17"/>
        <v>16.7</v>
      </c>
      <c r="M32" s="61">
        <f t="shared" ca="1" si="17"/>
        <v>17.5</v>
      </c>
      <c r="N32" s="61">
        <f t="shared" ca="1" si="17"/>
        <v>17.7</v>
      </c>
      <c r="O32" s="61">
        <f t="shared" ca="1" si="17"/>
        <v>18.5</v>
      </c>
      <c r="P32" s="61">
        <f t="shared" ca="1" si="17"/>
        <v>19.600000000000001</v>
      </c>
      <c r="Q32" s="61">
        <f t="shared" ca="1" si="17"/>
        <v>20.2</v>
      </c>
      <c r="R32" s="61">
        <f t="shared" ca="1" si="17"/>
        <v>21.1</v>
      </c>
      <c r="S32" s="61">
        <f t="shared" ca="1" si="17"/>
        <v>21.9</v>
      </c>
      <c r="T32" s="61">
        <f t="shared" ref="T32" ca="1" si="18">SUM(T11:T12)</f>
        <v>23.5</v>
      </c>
      <c r="U32" s="61">
        <f t="shared" ref="U32:Z32" ca="1" si="19">SUM(U11:U12)</f>
        <v>24.5</v>
      </c>
      <c r="V32" s="61">
        <f t="shared" ca="1" si="19"/>
        <v>25.8</v>
      </c>
      <c r="W32" s="61">
        <f t="shared" ca="1" si="19"/>
        <v>27.8</v>
      </c>
      <c r="X32" s="61">
        <f t="shared" ca="1" si="19"/>
        <v>29</v>
      </c>
      <c r="Y32" s="61">
        <f t="shared" ca="1" si="19"/>
        <v>29.8</v>
      </c>
      <c r="Z32" s="61">
        <f t="shared" ca="1" si="19"/>
        <v>31.4</v>
      </c>
      <c r="AA32" s="61">
        <f t="shared" ref="AA32:CL32" ca="1" si="20">SUM(AA11:AA12)</f>
        <v>32.799999999999997</v>
      </c>
      <c r="AB32" s="61">
        <f t="shared" ca="1" si="20"/>
        <v>33.299999999999997</v>
      </c>
      <c r="AC32" s="61">
        <f t="shared" ca="1" si="20"/>
        <v>35.1</v>
      </c>
      <c r="AD32" s="61">
        <f t="shared" ca="1" si="20"/>
        <v>35.9</v>
      </c>
      <c r="AE32" s="61">
        <f t="shared" ca="1" si="20"/>
        <v>37.099999999999994</v>
      </c>
      <c r="AF32" s="61">
        <f t="shared" ca="1" si="20"/>
        <v>39.200000000000003</v>
      </c>
      <c r="AG32" s="61">
        <f t="shared" ca="1" si="20"/>
        <v>39.200000000000003</v>
      </c>
      <c r="AH32" s="61">
        <f t="shared" ca="1" si="20"/>
        <v>39.799999999999997</v>
      </c>
      <c r="AI32" s="61">
        <f t="shared" ca="1" si="20"/>
        <v>41.7</v>
      </c>
      <c r="AJ32" s="61">
        <f t="shared" ca="1" si="20"/>
        <v>43.6</v>
      </c>
      <c r="AK32" s="61">
        <f t="shared" ca="1" si="20"/>
        <v>44.9</v>
      </c>
      <c r="AL32" s="61">
        <f t="shared" ca="1" si="20"/>
        <v>46.5</v>
      </c>
      <c r="AM32" s="61">
        <f t="shared" ca="1" si="20"/>
        <v>48</v>
      </c>
      <c r="AN32" s="61">
        <f t="shared" ca="1" si="20"/>
        <v>50</v>
      </c>
      <c r="AO32" s="61">
        <f t="shared" ca="1" si="20"/>
        <v>51.6</v>
      </c>
      <c r="AP32" s="61">
        <f t="shared" ca="1" si="20"/>
        <v>54.4</v>
      </c>
      <c r="AQ32" s="61">
        <f t="shared" ca="1" si="20"/>
        <v>57</v>
      </c>
      <c r="AR32" s="61">
        <f t="shared" ca="1" si="20"/>
        <v>57.5</v>
      </c>
      <c r="AS32" s="61">
        <f t="shared" ca="1" si="20"/>
        <v>61.2</v>
      </c>
      <c r="AT32" s="61">
        <f t="shared" ca="1" si="20"/>
        <v>64.400000000000006</v>
      </c>
      <c r="AU32" s="61">
        <f t="shared" ca="1" si="20"/>
        <v>67.2</v>
      </c>
      <c r="AV32" s="61">
        <f t="shared" ca="1" si="20"/>
        <v>70.7</v>
      </c>
      <c r="AW32" s="61">
        <f t="shared" ca="1" si="20"/>
        <v>72.7</v>
      </c>
      <c r="AX32" s="61">
        <f t="shared" ca="1" si="20"/>
        <v>74.3</v>
      </c>
      <c r="AY32" s="61">
        <f t="shared" ca="1" si="20"/>
        <v>77</v>
      </c>
      <c r="AZ32" s="61">
        <f t="shared" ca="1" si="20"/>
        <v>80.3</v>
      </c>
      <c r="BA32" s="61">
        <f t="shared" ca="1" si="20"/>
        <v>82.6</v>
      </c>
      <c r="BB32" s="61">
        <f t="shared" ca="1" si="20"/>
        <v>84.4</v>
      </c>
      <c r="BC32" s="61">
        <f t="shared" ca="1" si="20"/>
        <v>88.4</v>
      </c>
      <c r="BD32" s="61">
        <f t="shared" ca="1" si="20"/>
        <v>90.3</v>
      </c>
      <c r="BE32" s="61">
        <f t="shared" ca="1" si="20"/>
        <v>92.7</v>
      </c>
      <c r="BF32" s="61">
        <f t="shared" ca="1" si="20"/>
        <v>95.3</v>
      </c>
      <c r="BG32" s="61">
        <f t="shared" ca="1" si="20"/>
        <v>98.2</v>
      </c>
      <c r="BH32" s="61">
        <f t="shared" ca="1" si="20"/>
        <v>100.3</v>
      </c>
      <c r="BI32" s="61">
        <f t="shared" ca="1" si="20"/>
        <v>102.39999999999999</v>
      </c>
      <c r="BJ32" s="61">
        <f t="shared" ca="1" si="20"/>
        <v>104.5</v>
      </c>
      <c r="BK32" s="61">
        <f t="shared" ca="1" si="20"/>
        <v>106.30000000000001</v>
      </c>
      <c r="BL32" s="61">
        <f t="shared" ca="1" si="20"/>
        <v>108.3</v>
      </c>
      <c r="BM32" s="61">
        <f t="shared" ca="1" si="20"/>
        <v>110.4</v>
      </c>
      <c r="BN32" s="61">
        <f t="shared" ca="1" si="20"/>
        <v>112.69999999999999</v>
      </c>
      <c r="BO32" s="61">
        <f t="shared" ca="1" si="20"/>
        <v>115.1</v>
      </c>
      <c r="BP32" s="61">
        <f t="shared" ca="1" si="20"/>
        <v>117.6</v>
      </c>
      <c r="BQ32" s="61">
        <f t="shared" ca="1" si="20"/>
        <v>120.1</v>
      </c>
      <c r="BR32" s="61">
        <f t="shared" ca="1" si="20"/>
        <v>122.8</v>
      </c>
      <c r="BS32" s="61">
        <f t="shared" ca="1" si="20"/>
        <v>125.8</v>
      </c>
      <c r="BT32" s="61">
        <f t="shared" ca="1" si="20"/>
        <v>128.39999999999998</v>
      </c>
      <c r="BU32" s="61">
        <f t="shared" ca="1" si="20"/>
        <v>130.69999999999999</v>
      </c>
      <c r="BV32" s="61">
        <f t="shared" ca="1" si="20"/>
        <v>132.69999999999999</v>
      </c>
      <c r="BW32" s="61">
        <f t="shared" ca="1" si="20"/>
        <v>134.30000000000001</v>
      </c>
      <c r="BX32" s="61">
        <f t="shared" ca="1" si="20"/>
        <v>137.19999999999999</v>
      </c>
      <c r="BY32" s="61">
        <f t="shared" ca="1" si="20"/>
        <v>140.69999999999999</v>
      </c>
      <c r="BZ32" s="61">
        <f t="shared" ca="1" si="20"/>
        <v>145.1</v>
      </c>
      <c r="CA32" s="61">
        <f t="shared" ca="1" si="20"/>
        <v>151.19999999999999</v>
      </c>
      <c r="CB32" s="61">
        <f t="shared" ca="1" si="20"/>
        <v>156.5</v>
      </c>
      <c r="CC32" s="61">
        <f t="shared" ca="1" si="20"/>
        <v>161.6</v>
      </c>
      <c r="CD32" s="61">
        <f t="shared" ca="1" si="20"/>
        <v>166.7</v>
      </c>
      <c r="CE32" s="61">
        <f t="shared" ca="1" si="20"/>
        <v>170.89999999999998</v>
      </c>
      <c r="CF32" s="61">
        <f t="shared" ca="1" si="20"/>
        <v>176.8</v>
      </c>
      <c r="CG32" s="61">
        <f t="shared" ca="1" si="20"/>
        <v>183.60000000000002</v>
      </c>
      <c r="CH32" s="61">
        <f t="shared" ca="1" si="20"/>
        <v>191.7</v>
      </c>
      <c r="CI32" s="61">
        <f t="shared" ca="1" si="20"/>
        <v>196.60000000000002</v>
      </c>
      <c r="CJ32" s="61">
        <f t="shared" ca="1" si="20"/>
        <v>208.8</v>
      </c>
      <c r="CK32" s="61">
        <f t="shared" ca="1" si="20"/>
        <v>217.3</v>
      </c>
      <c r="CL32" s="61">
        <f t="shared" ca="1" si="20"/>
        <v>235</v>
      </c>
      <c r="CM32" s="61">
        <f t="shared" ref="CM32:EX32" ca="1" si="21">SUM(CM11:CM12)</f>
        <v>235.5</v>
      </c>
      <c r="CN32" s="61">
        <f t="shared" ca="1" si="21"/>
        <v>246.4</v>
      </c>
      <c r="CO32" s="61">
        <f t="shared" ca="1" si="21"/>
        <v>255.1</v>
      </c>
      <c r="CP32" s="61">
        <f t="shared" ca="1" si="21"/>
        <v>258.5</v>
      </c>
      <c r="CQ32" s="61">
        <f t="shared" ca="1" si="21"/>
        <v>267.8</v>
      </c>
      <c r="CR32" s="61">
        <f t="shared" ca="1" si="21"/>
        <v>269.5</v>
      </c>
      <c r="CS32" s="61">
        <f t="shared" ca="1" si="21"/>
        <v>282.7</v>
      </c>
      <c r="CT32" s="61">
        <f t="shared" ca="1" si="21"/>
        <v>287.60000000000002</v>
      </c>
      <c r="CU32" s="61">
        <f t="shared" ca="1" si="21"/>
        <v>293.5</v>
      </c>
      <c r="CV32" s="61">
        <f t="shared" ca="1" si="21"/>
        <v>299.29999999999995</v>
      </c>
      <c r="CW32" s="61">
        <f t="shared" ca="1" si="21"/>
        <v>303.29999999999995</v>
      </c>
      <c r="CX32" s="61">
        <f t="shared" ca="1" si="21"/>
        <v>319.39999999999998</v>
      </c>
      <c r="CY32" s="61">
        <f t="shared" ca="1" si="21"/>
        <v>328.2</v>
      </c>
      <c r="CZ32" s="61">
        <f t="shared" ca="1" si="21"/>
        <v>332.1</v>
      </c>
      <c r="DA32" s="61">
        <f t="shared" ca="1" si="21"/>
        <v>335.9</v>
      </c>
      <c r="DB32" s="61">
        <f t="shared" ca="1" si="21"/>
        <v>327.2</v>
      </c>
      <c r="DC32" s="61">
        <f t="shared" ca="1" si="21"/>
        <v>340.9</v>
      </c>
      <c r="DD32" s="61">
        <f t="shared" ca="1" si="21"/>
        <v>358.70000000000005</v>
      </c>
      <c r="DE32" s="61">
        <f t="shared" ca="1" si="21"/>
        <v>355.3</v>
      </c>
      <c r="DF32" s="61">
        <f t="shared" ca="1" si="21"/>
        <v>357.3</v>
      </c>
      <c r="DG32" s="61">
        <f t="shared" ca="1" si="21"/>
        <v>365.8</v>
      </c>
      <c r="DH32" s="61">
        <f t="shared" ca="1" si="21"/>
        <v>366.5</v>
      </c>
      <c r="DI32" s="61">
        <f t="shared" ca="1" si="21"/>
        <v>372</v>
      </c>
      <c r="DJ32" s="61">
        <f t="shared" ca="1" si="21"/>
        <v>375.9</v>
      </c>
      <c r="DK32" s="61">
        <f t="shared" ca="1" si="21"/>
        <v>373.6</v>
      </c>
      <c r="DL32" s="61">
        <f t="shared" ca="1" si="21"/>
        <v>375.3</v>
      </c>
      <c r="DM32" s="61">
        <f t="shared" ca="1" si="21"/>
        <v>373.1</v>
      </c>
      <c r="DN32" s="61">
        <f t="shared" ca="1" si="21"/>
        <v>380.9</v>
      </c>
      <c r="DO32" s="61">
        <f t="shared" ca="1" si="21"/>
        <v>387.7</v>
      </c>
      <c r="DP32" s="61">
        <f t="shared" ca="1" si="21"/>
        <v>387</v>
      </c>
      <c r="DQ32" s="61">
        <f t="shared" ca="1" si="21"/>
        <v>396.1</v>
      </c>
      <c r="DR32" s="61">
        <f t="shared" ca="1" si="21"/>
        <v>402.3</v>
      </c>
      <c r="DS32" s="61">
        <f t="shared" ca="1" si="21"/>
        <v>403.2</v>
      </c>
      <c r="DT32" s="61">
        <f t="shared" ca="1" si="21"/>
        <v>414.4</v>
      </c>
      <c r="DU32" s="61">
        <f t="shared" ca="1" si="21"/>
        <v>425.5</v>
      </c>
      <c r="DV32" s="61">
        <f t="shared" ca="1" si="21"/>
        <v>431.5</v>
      </c>
      <c r="DW32" s="61">
        <f t="shared" ca="1" si="21"/>
        <v>448.8</v>
      </c>
      <c r="DX32" s="61">
        <f t="shared" ca="1" si="21"/>
        <v>470.5</v>
      </c>
      <c r="DY32" s="61">
        <f t="shared" ca="1" si="21"/>
        <v>463.20000000000005</v>
      </c>
      <c r="DZ32" s="61">
        <f t="shared" ca="1" si="21"/>
        <v>496.8</v>
      </c>
      <c r="EA32" s="61">
        <f t="shared" ca="1" si="21"/>
        <v>499</v>
      </c>
      <c r="EB32" s="61">
        <f t="shared" ca="1" si="21"/>
        <v>501.7</v>
      </c>
      <c r="EC32" s="61">
        <f t="shared" ca="1" si="21"/>
        <v>512.70000000000005</v>
      </c>
      <c r="ED32" s="61">
        <f t="shared" ca="1" si="21"/>
        <v>525.5</v>
      </c>
      <c r="EE32" s="61">
        <f t="shared" ca="1" si="21"/>
        <v>529.59999999999991</v>
      </c>
      <c r="EF32" s="61">
        <f t="shared" ca="1" si="21"/>
        <v>533.5</v>
      </c>
      <c r="EG32" s="61">
        <f t="shared" ca="1" si="21"/>
        <v>550.70000000000005</v>
      </c>
      <c r="EH32" s="61">
        <f t="shared" ca="1" si="21"/>
        <v>551.20000000000005</v>
      </c>
      <c r="EI32" s="61">
        <f t="shared" ca="1" si="21"/>
        <v>576.4</v>
      </c>
      <c r="EJ32" s="61">
        <f t="shared" ca="1" si="21"/>
        <v>593.4</v>
      </c>
      <c r="EK32" s="61">
        <f t="shared" ca="1" si="21"/>
        <v>596.90000000000009</v>
      </c>
      <c r="EL32" s="61">
        <f t="shared" ca="1" si="21"/>
        <v>609.9</v>
      </c>
      <c r="EM32" s="61">
        <f t="shared" ca="1" si="21"/>
        <v>624.5</v>
      </c>
      <c r="EN32" s="61">
        <f t="shared" ca="1" si="21"/>
        <v>640</v>
      </c>
      <c r="EO32" s="61">
        <f t="shared" ca="1" si="21"/>
        <v>635.20000000000005</v>
      </c>
      <c r="EP32" s="61">
        <f t="shared" ca="1" si="21"/>
        <v>646.4</v>
      </c>
      <c r="EQ32" s="61">
        <f t="shared" ca="1" si="21"/>
        <v>680.90000000000009</v>
      </c>
      <c r="ER32" s="61">
        <f t="shared" ca="1" si="21"/>
        <v>690.5</v>
      </c>
      <c r="ES32" s="61">
        <f t="shared" ca="1" si="21"/>
        <v>710.8</v>
      </c>
      <c r="ET32" s="61">
        <f t="shared" ca="1" si="21"/>
        <v>710.5</v>
      </c>
      <c r="EU32" s="61">
        <f t="shared" ca="1" si="21"/>
        <v>748.9</v>
      </c>
      <c r="EV32" s="61">
        <f t="shared" ca="1" si="21"/>
        <v>738.8</v>
      </c>
      <c r="EW32" s="61">
        <f t="shared" ca="1" si="21"/>
        <v>751.6</v>
      </c>
      <c r="EX32" s="61">
        <f t="shared" ca="1" si="21"/>
        <v>770.2</v>
      </c>
      <c r="EY32" s="61">
        <f t="shared" ref="EY32:HJ32" ca="1" si="22">SUM(EY11:EY12)</f>
        <v>780.40000000000009</v>
      </c>
      <c r="EZ32" s="61">
        <f t="shared" ca="1" si="22"/>
        <v>796.5</v>
      </c>
      <c r="FA32" s="61">
        <f t="shared" ca="1" si="22"/>
        <v>806.7</v>
      </c>
      <c r="FB32" s="61">
        <f t="shared" ca="1" si="22"/>
        <v>816.3</v>
      </c>
      <c r="FC32" s="61">
        <f t="shared" ca="1" si="22"/>
        <v>841.3</v>
      </c>
      <c r="FD32" s="61">
        <f t="shared" ca="1" si="22"/>
        <v>859.3</v>
      </c>
      <c r="FE32" s="61">
        <f t="shared" ca="1" si="22"/>
        <v>874.9</v>
      </c>
      <c r="FF32" s="61">
        <f t="shared" ca="1" si="22"/>
        <v>874.6</v>
      </c>
      <c r="FG32" s="61">
        <f t="shared" ca="1" si="22"/>
        <v>888.1</v>
      </c>
      <c r="FH32" s="61">
        <f t="shared" ca="1" si="22"/>
        <v>896.2</v>
      </c>
      <c r="FI32" s="61">
        <f t="shared" ca="1" si="22"/>
        <v>921.30000000000007</v>
      </c>
      <c r="FJ32" s="61">
        <f t="shared" ca="1" si="22"/>
        <v>935.5</v>
      </c>
      <c r="FK32" s="61">
        <f t="shared" ca="1" si="22"/>
        <v>946.40000000000009</v>
      </c>
      <c r="FL32" s="61">
        <f t="shared" ca="1" si="22"/>
        <v>943.09999999999991</v>
      </c>
      <c r="FM32" s="61">
        <f t="shared" ca="1" si="22"/>
        <v>934.9</v>
      </c>
      <c r="FN32" s="61">
        <f t="shared" ca="1" si="22"/>
        <v>942.2</v>
      </c>
      <c r="FO32" s="61">
        <f t="shared" ca="1" si="22"/>
        <v>947.6</v>
      </c>
      <c r="FP32" s="61">
        <f t="shared" ca="1" si="22"/>
        <v>973.3</v>
      </c>
      <c r="FQ32" s="61">
        <f t="shared" ca="1" si="22"/>
        <v>976.1</v>
      </c>
      <c r="FR32" s="61">
        <f t="shared" ca="1" si="22"/>
        <v>992.3</v>
      </c>
      <c r="FS32" s="61">
        <f t="shared" ca="1" si="22"/>
        <v>995.09999999999991</v>
      </c>
      <c r="FT32" s="61">
        <f t="shared" ca="1" si="22"/>
        <v>1005.5</v>
      </c>
      <c r="FU32" s="61">
        <f t="shared" ca="1" si="22"/>
        <v>1021.9000000000001</v>
      </c>
      <c r="FV32" s="61">
        <f t="shared" ca="1" si="22"/>
        <v>1028.8000000000002</v>
      </c>
      <c r="FW32" s="61">
        <f t="shared" ca="1" si="22"/>
        <v>1046.0999999999999</v>
      </c>
      <c r="FX32" s="61">
        <f t="shared" ca="1" si="22"/>
        <v>1075.5</v>
      </c>
      <c r="FY32" s="61">
        <f t="shared" ca="1" si="22"/>
        <v>1109.5999999999999</v>
      </c>
      <c r="FZ32" s="61">
        <f t="shared" ca="1" si="22"/>
        <v>1127</v>
      </c>
      <c r="GA32" s="61">
        <f t="shared" ca="1" si="22"/>
        <v>1145.2</v>
      </c>
      <c r="GB32" s="61">
        <f t="shared" ca="1" si="22"/>
        <v>1168.5999999999999</v>
      </c>
      <c r="GC32" s="61">
        <f t="shared" ca="1" si="22"/>
        <v>1179</v>
      </c>
      <c r="GD32" s="61">
        <f t="shared" ca="1" si="22"/>
        <v>1187</v>
      </c>
      <c r="GE32" s="61">
        <f t="shared" ca="1" si="22"/>
        <v>1201.5</v>
      </c>
      <c r="GF32" s="61">
        <f t="shared" ca="1" si="22"/>
        <v>1216.5</v>
      </c>
      <c r="GG32" s="61">
        <f t="shared" ca="1" si="22"/>
        <v>1232</v>
      </c>
      <c r="GH32" s="61">
        <f t="shared" ca="1" si="22"/>
        <v>1249.6999999999998</v>
      </c>
      <c r="GI32" s="61">
        <f t="shared" ca="1" si="22"/>
        <v>1256.7</v>
      </c>
      <c r="GJ32" s="61">
        <f t="shared" ca="1" si="22"/>
        <v>1261</v>
      </c>
      <c r="GK32" s="61">
        <f t="shared" ca="1" si="22"/>
        <v>1283.2</v>
      </c>
      <c r="GL32" s="61">
        <f t="shared" ca="1" si="22"/>
        <v>1289.8000000000002</v>
      </c>
      <c r="GM32" s="61">
        <f t="shared" ca="1" si="22"/>
        <v>1304</v>
      </c>
      <c r="GN32" s="61">
        <f t="shared" ca="1" si="22"/>
        <v>1327.1</v>
      </c>
      <c r="GO32" s="61">
        <f t="shared" ca="1" si="22"/>
        <v>1349.6</v>
      </c>
      <c r="GP32" s="61">
        <f t="shared" ca="1" si="22"/>
        <v>1354.3433280221911</v>
      </c>
      <c r="GQ32" s="61">
        <f t="shared" ca="1" si="22"/>
        <v>1379.5557784595271</v>
      </c>
      <c r="GR32" s="61">
        <f t="shared" ca="1" si="22"/>
        <v>1405.2893563745097</v>
      </c>
      <c r="GS32" s="61">
        <f t="shared" ca="1" si="22"/>
        <v>1431.5556299004184</v>
      </c>
      <c r="GT32" s="61">
        <f t="shared" ca="1" si="22"/>
        <v>1458.3664350055881</v>
      </c>
      <c r="GU32" s="61">
        <f t="shared" ca="1" si="22"/>
        <v>1478.7643196088934</v>
      </c>
      <c r="GV32" s="61">
        <f t="shared" ca="1" si="22"/>
        <v>1499.4690495050099</v>
      </c>
      <c r="GW32" s="61">
        <f t="shared" ca="1" si="22"/>
        <v>1520.4854993594904</v>
      </c>
      <c r="GX32" s="61">
        <f t="shared" ca="1" si="22"/>
        <v>1541.8186241691737</v>
      </c>
      <c r="GY32" s="61">
        <f t="shared" ca="1" si="22"/>
        <v>1566.4754902290304</v>
      </c>
      <c r="GZ32" s="61">
        <f t="shared" ca="1" si="22"/>
        <v>1591.5467329732162</v>
      </c>
      <c r="HA32" s="61">
        <f t="shared" ca="1" si="22"/>
        <v>1617.0396013002473</v>
      </c>
      <c r="HB32" s="61">
        <f t="shared" ca="1" si="22"/>
        <v>1642.9614747697037</v>
      </c>
      <c r="HC32" s="61">
        <f t="shared" ca="1" si="22"/>
        <v>1681.4068582446851</v>
      </c>
      <c r="HD32" s="61">
        <f t="shared" ca="1" si="22"/>
        <v>1720.8186967771028</v>
      </c>
      <c r="HE32" s="61">
        <f t="shared" ca="1" si="22"/>
        <v>1761.222605850161</v>
      </c>
      <c r="HF32" s="61">
        <f t="shared" ca="1" si="22"/>
        <v>1802.6449041566398</v>
      </c>
      <c r="HG32" s="61">
        <f t="shared" ca="1" si="22"/>
        <v>1823.5728064588006</v>
      </c>
      <c r="HH32" s="61">
        <f t="shared" ca="1" si="22"/>
        <v>1844.7619628112157</v>
      </c>
      <c r="HI32" s="61">
        <f t="shared" ca="1" si="22"/>
        <v>1866.2158513254426</v>
      </c>
      <c r="HJ32" s="61">
        <f t="shared" ca="1" si="22"/>
        <v>1887.9379988061453</v>
      </c>
      <c r="HK32" s="61">
        <f t="shared" ref="HK32:HU32" ca="1" si="23">SUM(HK11:HK12)</f>
        <v>1908.0726403926335</v>
      </c>
      <c r="HL32" s="61">
        <f t="shared" ca="1" si="23"/>
        <v>1928.4528597602111</v>
      </c>
      <c r="HM32" s="61">
        <f t="shared" ca="1" si="23"/>
        <v>1949.0819742466872</v>
      </c>
      <c r="HN32" s="61">
        <f t="shared" ca="1" si="23"/>
        <v>1969.9633489422563</v>
      </c>
      <c r="HO32" s="61">
        <f t="shared" ca="1" si="23"/>
        <v>2014.0032130363061</v>
      </c>
      <c r="HP32" s="61">
        <f t="shared" ca="1" si="23"/>
        <v>2059.1138219556537</v>
      </c>
      <c r="HQ32" s="61">
        <f t="shared" ca="1" si="23"/>
        <v>2105.3228012041259</v>
      </c>
      <c r="HR32" s="61">
        <f t="shared" ca="1" si="23"/>
        <v>2152.6585160782611</v>
      </c>
      <c r="HS32" s="61">
        <f t="shared" ca="1" si="23"/>
        <v>2188.56122288596</v>
      </c>
      <c r="HT32" s="61">
        <f t="shared" ca="1" si="23"/>
        <v>2225.0698741101614</v>
      </c>
      <c r="HU32" s="61">
        <f t="shared" ca="1" si="23"/>
        <v>2262.1948098281887</v>
      </c>
      <c r="HV32" s="61">
        <f t="shared" ref="HV32:ID32" ca="1" si="24">SUM(HV11:HV12)</f>
        <v>2299.9465483395811</v>
      </c>
      <c r="HW32" s="61">
        <f t="shared" ca="1" si="24"/>
        <v>2337.7441919054818</v>
      </c>
      <c r="HX32" s="61">
        <f t="shared" ca="1" si="24"/>
        <v>2376.1699755972359</v>
      </c>
      <c r="HY32" s="61">
        <f t="shared" ca="1" si="24"/>
        <v>2415.2344470421663</v>
      </c>
      <c r="HZ32" s="61">
        <f t="shared" ca="1" si="24"/>
        <v>2454.948332664042</v>
      </c>
      <c r="IA32" s="61">
        <f t="shared" ca="1" si="24"/>
        <v>2512.401211940371</v>
      </c>
      <c r="IB32" s="61">
        <f t="shared" ca="1" si="24"/>
        <v>2571.3535402114903</v>
      </c>
      <c r="IC32" s="61">
        <f t="shared" ca="1" si="24"/>
        <v>2631.8471994841689</v>
      </c>
      <c r="ID32" s="61">
        <f t="shared" ca="1" si="24"/>
        <v>2693.9252853234939</v>
      </c>
      <c r="IW32"/>
      <c r="IX32"/>
      <c r="IY32"/>
    </row>
    <row r="33" spans="1:259">
      <c r="A33" s="7" t="s">
        <v>168</v>
      </c>
      <c r="B33" t="s">
        <v>26</v>
      </c>
      <c r="C33" s="61">
        <f ca="1">C13-SUM(C11:C12)</f>
        <v>51</v>
      </c>
      <c r="D33" s="61">
        <f t="shared" ref="D33:J33" ca="1" si="25">D13-SUM(D11:D12)</f>
        <v>60.599999999999994</v>
      </c>
      <c r="E33" s="61">
        <f t="shared" ca="1" si="25"/>
        <v>60.6</v>
      </c>
      <c r="F33" s="61">
        <f t="shared" ca="1" si="25"/>
        <v>64</v>
      </c>
      <c r="G33" s="61">
        <f t="shared" ca="1" si="25"/>
        <v>65.3</v>
      </c>
      <c r="H33" s="61">
        <f t="shared" ca="1" si="25"/>
        <v>72.300000000000011</v>
      </c>
      <c r="I33" s="61">
        <f t="shared" ca="1" si="25"/>
        <v>71.900000000000006</v>
      </c>
      <c r="J33" s="61">
        <f t="shared" ca="1" si="25"/>
        <v>72.900000000000006</v>
      </c>
      <c r="K33" s="61">
        <f t="shared" ref="K33:R33" ca="1" si="26">K13-SUM(K11:K12)</f>
        <v>75.100000000000009</v>
      </c>
      <c r="L33" s="61">
        <f t="shared" ca="1" si="26"/>
        <v>75.2</v>
      </c>
      <c r="M33" s="61">
        <f t="shared" ca="1" si="26"/>
        <v>75.400000000000006</v>
      </c>
      <c r="N33" s="61">
        <f t="shared" ca="1" si="26"/>
        <v>85.399999999999991</v>
      </c>
      <c r="O33" s="61">
        <f t="shared" ca="1" si="26"/>
        <v>86.9</v>
      </c>
      <c r="P33" s="61">
        <f t="shared" ca="1" si="26"/>
        <v>88</v>
      </c>
      <c r="Q33" s="61">
        <f t="shared" ca="1" si="26"/>
        <v>89</v>
      </c>
      <c r="R33" s="61">
        <f t="shared" ca="1" si="26"/>
        <v>91.199999999999989</v>
      </c>
      <c r="S33" s="61">
        <f t="shared" ref="S33" ca="1" si="27">S13-SUM(S11:S12)</f>
        <v>95.6</v>
      </c>
      <c r="T33" s="61">
        <f t="shared" ref="T33" ca="1" si="28">T13-SUM(T11:T12)</f>
        <v>101.9</v>
      </c>
      <c r="U33" s="61">
        <f t="shared" ref="U33:Z33" ca="1" si="29">U13-SUM(U11:U12)</f>
        <v>107.69999999999999</v>
      </c>
      <c r="V33" s="61">
        <f t="shared" ca="1" si="29"/>
        <v>113.3</v>
      </c>
      <c r="W33" s="61">
        <f t="shared" ca="1" si="29"/>
        <v>122.00000000000001</v>
      </c>
      <c r="X33" s="61">
        <f t="shared" ca="1" si="29"/>
        <v>135.6</v>
      </c>
      <c r="Y33" s="61">
        <f t="shared" ca="1" si="29"/>
        <v>137.89999999999998</v>
      </c>
      <c r="Z33" s="61">
        <f t="shared" ca="1" si="29"/>
        <v>139</v>
      </c>
      <c r="AA33" s="61">
        <f t="shared" ref="AA33:CL33" ca="1" si="30">AA13-SUM(AA11:AA12)</f>
        <v>141.89999999999998</v>
      </c>
      <c r="AB33" s="61">
        <f t="shared" ca="1" si="30"/>
        <v>139.80000000000001</v>
      </c>
      <c r="AC33" s="61">
        <f t="shared" ca="1" si="30"/>
        <v>145</v>
      </c>
      <c r="AD33" s="61">
        <f t="shared" ca="1" si="30"/>
        <v>146.79999999999998</v>
      </c>
      <c r="AE33" s="61">
        <f t="shared" ca="1" si="30"/>
        <v>148.4</v>
      </c>
      <c r="AF33" s="61">
        <f t="shared" ca="1" si="30"/>
        <v>147.19999999999999</v>
      </c>
      <c r="AG33" s="61">
        <f t="shared" ca="1" si="30"/>
        <v>152.5</v>
      </c>
      <c r="AH33" s="61">
        <f t="shared" ca="1" si="30"/>
        <v>154.5</v>
      </c>
      <c r="AI33" s="61">
        <f t="shared" ca="1" si="30"/>
        <v>156</v>
      </c>
      <c r="AJ33" s="61">
        <f t="shared" ca="1" si="30"/>
        <v>155.4</v>
      </c>
      <c r="AK33" s="61">
        <f t="shared" ca="1" si="30"/>
        <v>162.19999999999999</v>
      </c>
      <c r="AL33" s="61">
        <f t="shared" ca="1" si="30"/>
        <v>163.4</v>
      </c>
      <c r="AM33" s="61">
        <f t="shared" ca="1" si="30"/>
        <v>166.9</v>
      </c>
      <c r="AN33" s="61">
        <f t="shared" ca="1" si="30"/>
        <v>169.2</v>
      </c>
      <c r="AO33" s="61">
        <f t="shared" ca="1" si="30"/>
        <v>183</v>
      </c>
      <c r="AP33" s="61">
        <f t="shared" ca="1" si="30"/>
        <v>186.29999999999998</v>
      </c>
      <c r="AQ33" s="61">
        <f t="shared" ca="1" si="30"/>
        <v>194.2</v>
      </c>
      <c r="AR33" s="61">
        <f t="shared" ca="1" si="30"/>
        <v>198.7</v>
      </c>
      <c r="AS33" s="61">
        <f t="shared" ca="1" si="30"/>
        <v>226.7</v>
      </c>
      <c r="AT33" s="61">
        <f t="shared" ca="1" si="30"/>
        <v>226.29999999999998</v>
      </c>
      <c r="AU33" s="61">
        <f t="shared" ca="1" si="30"/>
        <v>228.90000000000003</v>
      </c>
      <c r="AV33" s="61">
        <f t="shared" ca="1" si="30"/>
        <v>228.3</v>
      </c>
      <c r="AW33" s="61">
        <f t="shared" ca="1" si="30"/>
        <v>244.3</v>
      </c>
      <c r="AX33" s="61">
        <f t="shared" ca="1" si="30"/>
        <v>244.89999999999998</v>
      </c>
      <c r="AY33" s="61">
        <f t="shared" ca="1" si="30"/>
        <v>247.3</v>
      </c>
      <c r="AZ33" s="61">
        <f t="shared" ca="1" si="30"/>
        <v>252.89999999999998</v>
      </c>
      <c r="BA33" s="61">
        <f t="shared" ca="1" si="30"/>
        <v>267.10000000000002</v>
      </c>
      <c r="BB33" s="61">
        <f t="shared" ca="1" si="30"/>
        <v>280.79999999999995</v>
      </c>
      <c r="BC33" s="61">
        <f t="shared" ca="1" si="30"/>
        <v>279.60000000000002</v>
      </c>
      <c r="BD33" s="61">
        <f t="shared" ca="1" si="30"/>
        <v>283.39999999999998</v>
      </c>
      <c r="BE33" s="61">
        <f t="shared" ca="1" si="30"/>
        <v>275.8</v>
      </c>
      <c r="BF33" s="61">
        <f t="shared" ca="1" si="30"/>
        <v>276.5</v>
      </c>
      <c r="BG33" s="61">
        <f t="shared" ca="1" si="30"/>
        <v>278.10000000000002</v>
      </c>
      <c r="BH33" s="61">
        <f t="shared" ca="1" si="30"/>
        <v>278.7</v>
      </c>
      <c r="BI33" s="61">
        <f t="shared" ca="1" si="30"/>
        <v>278</v>
      </c>
      <c r="BJ33" s="61">
        <f t="shared" ca="1" si="30"/>
        <v>283.39999999999998</v>
      </c>
      <c r="BK33" s="61">
        <f t="shared" ca="1" si="30"/>
        <v>291.8</v>
      </c>
      <c r="BL33" s="61">
        <f t="shared" ca="1" si="30"/>
        <v>292.2</v>
      </c>
      <c r="BM33" s="61">
        <f t="shared" ca="1" si="30"/>
        <v>295.20000000000005</v>
      </c>
      <c r="BN33" s="61">
        <f t="shared" ca="1" si="30"/>
        <v>295.60000000000002</v>
      </c>
      <c r="BO33" s="61">
        <f t="shared" ca="1" si="30"/>
        <v>304.79999999999995</v>
      </c>
      <c r="BP33" s="61">
        <f t="shared" ca="1" si="30"/>
        <v>308</v>
      </c>
      <c r="BQ33" s="61">
        <f t="shared" ca="1" si="30"/>
        <v>313</v>
      </c>
      <c r="BR33" s="61">
        <f t="shared" ca="1" si="30"/>
        <v>313</v>
      </c>
      <c r="BS33" s="61">
        <f t="shared" ca="1" si="30"/>
        <v>316.09999999999997</v>
      </c>
      <c r="BT33" s="61">
        <f t="shared" ca="1" si="30"/>
        <v>319.10000000000002</v>
      </c>
      <c r="BU33" s="61">
        <f t="shared" ca="1" si="30"/>
        <v>318.7</v>
      </c>
      <c r="BV33" s="61">
        <f t="shared" ca="1" si="30"/>
        <v>320.10000000000002</v>
      </c>
      <c r="BW33" s="61">
        <f t="shared" ca="1" si="30"/>
        <v>336</v>
      </c>
      <c r="BX33" s="61">
        <f t="shared" ca="1" si="30"/>
        <v>336.2</v>
      </c>
      <c r="BY33" s="61">
        <f t="shared" ca="1" si="30"/>
        <v>338.1</v>
      </c>
      <c r="BZ33" s="61">
        <f t="shared" ca="1" si="30"/>
        <v>339.79999999999995</v>
      </c>
      <c r="CA33" s="61">
        <f t="shared" ca="1" si="30"/>
        <v>357</v>
      </c>
      <c r="CB33" s="61">
        <f t="shared" ca="1" si="30"/>
        <v>359.20000000000005</v>
      </c>
      <c r="CC33" s="61">
        <f t="shared" ca="1" si="30"/>
        <v>363.1</v>
      </c>
      <c r="CD33" s="61">
        <f t="shared" ca="1" si="30"/>
        <v>369.09999999999997</v>
      </c>
      <c r="CE33" s="61">
        <f t="shared" ca="1" si="30"/>
        <v>385.30000000000007</v>
      </c>
      <c r="CF33" s="61">
        <f t="shared" ca="1" si="30"/>
        <v>390.7</v>
      </c>
      <c r="CG33" s="61">
        <f t="shared" ca="1" si="30"/>
        <v>394.5</v>
      </c>
      <c r="CH33" s="61">
        <f t="shared" ca="1" si="30"/>
        <v>405.09999999999997</v>
      </c>
      <c r="CI33" s="61">
        <f t="shared" ca="1" si="30"/>
        <v>425.9</v>
      </c>
      <c r="CJ33" s="61">
        <f t="shared" ca="1" si="30"/>
        <v>434.7</v>
      </c>
      <c r="CK33" s="61">
        <f t="shared" ca="1" si="30"/>
        <v>436.49999999999994</v>
      </c>
      <c r="CL33" s="61">
        <f t="shared" ca="1" si="30"/>
        <v>447.29999999999995</v>
      </c>
      <c r="CM33" s="61">
        <f t="shared" ref="CM33:EX33" ca="1" si="31">CM13-SUM(CM11:CM12)</f>
        <v>475</v>
      </c>
      <c r="CN33" s="61">
        <f t="shared" ca="1" si="31"/>
        <v>482.70000000000005</v>
      </c>
      <c r="CO33" s="61">
        <f t="shared" ca="1" si="31"/>
        <v>486.19999999999993</v>
      </c>
      <c r="CP33" s="61">
        <f t="shared" ca="1" si="31"/>
        <v>487.5</v>
      </c>
      <c r="CQ33" s="61">
        <f t="shared" ca="1" si="31"/>
        <v>498.7</v>
      </c>
      <c r="CR33" s="61">
        <f t="shared" ca="1" si="31"/>
        <v>502.20000000000005</v>
      </c>
      <c r="CS33" s="61">
        <f t="shared" ca="1" si="31"/>
        <v>503.59999999999997</v>
      </c>
      <c r="CT33" s="61">
        <f t="shared" ca="1" si="31"/>
        <v>503.69999999999993</v>
      </c>
      <c r="CU33" s="61">
        <f t="shared" ca="1" si="31"/>
        <v>511.79999999999995</v>
      </c>
      <c r="CV33" s="61">
        <f t="shared" ca="1" si="31"/>
        <v>510.80000000000007</v>
      </c>
      <c r="CW33" s="61">
        <f t="shared" ca="1" si="31"/>
        <v>510.30000000000007</v>
      </c>
      <c r="CX33" s="61">
        <f t="shared" ca="1" si="31"/>
        <v>514.4</v>
      </c>
      <c r="CY33" s="61">
        <f t="shared" ca="1" si="31"/>
        <v>529.70000000000005</v>
      </c>
      <c r="CZ33" s="61">
        <f t="shared" ca="1" si="31"/>
        <v>533.5</v>
      </c>
      <c r="DA33" s="61">
        <f t="shared" ca="1" si="31"/>
        <v>534.80000000000007</v>
      </c>
      <c r="DB33" s="61">
        <f t="shared" ca="1" si="31"/>
        <v>537.40000000000009</v>
      </c>
      <c r="DC33" s="61">
        <f t="shared" ca="1" si="31"/>
        <v>552.30000000000007</v>
      </c>
      <c r="DD33" s="61">
        <f t="shared" ca="1" si="31"/>
        <v>554.19999999999993</v>
      </c>
      <c r="DE33" s="61">
        <f t="shared" ca="1" si="31"/>
        <v>553.20000000000005</v>
      </c>
      <c r="DF33" s="61">
        <f t="shared" ca="1" si="31"/>
        <v>553.40000000000009</v>
      </c>
      <c r="DG33" s="61">
        <f t="shared" ca="1" si="31"/>
        <v>564.70000000000005</v>
      </c>
      <c r="DH33" s="61">
        <f t="shared" ca="1" si="31"/>
        <v>564.79999999999995</v>
      </c>
      <c r="DI33" s="61">
        <f t="shared" ca="1" si="31"/>
        <v>565.20000000000005</v>
      </c>
      <c r="DJ33" s="61">
        <f t="shared" ca="1" si="31"/>
        <v>566.80000000000007</v>
      </c>
      <c r="DK33" s="61">
        <f t="shared" ca="1" si="31"/>
        <v>578.19999999999993</v>
      </c>
      <c r="DL33" s="61">
        <f t="shared" ca="1" si="31"/>
        <v>580.70000000000005</v>
      </c>
      <c r="DM33" s="61">
        <f t="shared" ca="1" si="31"/>
        <v>584.29999999999995</v>
      </c>
      <c r="DN33" s="61">
        <f t="shared" ca="1" si="31"/>
        <v>585.5</v>
      </c>
      <c r="DO33" s="61">
        <f t="shared" ca="1" si="31"/>
        <v>595.70000000000005</v>
      </c>
      <c r="DP33" s="61">
        <f t="shared" ca="1" si="31"/>
        <v>598</v>
      </c>
      <c r="DQ33" s="61">
        <f t="shared" ca="1" si="31"/>
        <v>600</v>
      </c>
      <c r="DR33" s="61">
        <f t="shared" ca="1" si="31"/>
        <v>602</v>
      </c>
      <c r="DS33" s="61">
        <f t="shared" ca="1" si="31"/>
        <v>613.70000000000005</v>
      </c>
      <c r="DT33" s="61">
        <f t="shared" ca="1" si="31"/>
        <v>627.9</v>
      </c>
      <c r="DU33" s="61">
        <f t="shared" ca="1" si="31"/>
        <v>629.20000000000005</v>
      </c>
      <c r="DV33" s="61">
        <f t="shared" ca="1" si="31"/>
        <v>634.09999999999991</v>
      </c>
      <c r="DW33" s="61">
        <f t="shared" ca="1" si="31"/>
        <v>659</v>
      </c>
      <c r="DX33" s="61">
        <f t="shared" ca="1" si="31"/>
        <v>668.59999999999991</v>
      </c>
      <c r="DY33" s="61">
        <f t="shared" ca="1" si="31"/>
        <v>682</v>
      </c>
      <c r="DZ33" s="61">
        <f t="shared" ca="1" si="31"/>
        <v>694.40000000000009</v>
      </c>
      <c r="EA33" s="61">
        <f t="shared" ca="1" si="31"/>
        <v>722</v>
      </c>
      <c r="EB33" s="61">
        <f t="shared" ca="1" si="31"/>
        <v>745.39999999999986</v>
      </c>
      <c r="EC33" s="61">
        <f t="shared" ca="1" si="31"/>
        <v>747.2</v>
      </c>
      <c r="ED33" s="61">
        <f t="shared" ca="1" si="31"/>
        <v>750.7</v>
      </c>
      <c r="EE33" s="61">
        <f t="shared" ca="1" si="31"/>
        <v>765</v>
      </c>
      <c r="EF33" s="61">
        <f t="shared" ca="1" si="31"/>
        <v>779.09999999999991</v>
      </c>
      <c r="EG33" s="61">
        <f t="shared" ca="1" si="31"/>
        <v>784.8</v>
      </c>
      <c r="EH33" s="61">
        <f t="shared" ca="1" si="31"/>
        <v>790</v>
      </c>
      <c r="EI33" s="61">
        <f t="shared" ca="1" si="31"/>
        <v>803.19999999999993</v>
      </c>
      <c r="EJ33" s="61">
        <f t="shared" ca="1" si="31"/>
        <v>807.19999999999993</v>
      </c>
      <c r="EK33" s="61">
        <f t="shared" ca="1" si="31"/>
        <v>812.89999999999986</v>
      </c>
      <c r="EL33" s="61">
        <f t="shared" ca="1" si="31"/>
        <v>818.00000000000011</v>
      </c>
      <c r="EM33" s="61">
        <f t="shared" ca="1" si="31"/>
        <v>839.90000000000009</v>
      </c>
      <c r="EN33" s="61">
        <f t="shared" ca="1" si="31"/>
        <v>846</v>
      </c>
      <c r="EO33" s="61">
        <f t="shared" ca="1" si="31"/>
        <v>865.8</v>
      </c>
      <c r="EP33" s="61">
        <f t="shared" ca="1" si="31"/>
        <v>865.9</v>
      </c>
      <c r="EQ33" s="61">
        <f t="shared" ca="1" si="31"/>
        <v>885.8</v>
      </c>
      <c r="ER33" s="61">
        <f t="shared" ca="1" si="31"/>
        <v>892.7</v>
      </c>
      <c r="ES33" s="61">
        <f t="shared" ca="1" si="31"/>
        <v>897.7</v>
      </c>
      <c r="ET33" s="61">
        <f t="shared" ca="1" si="31"/>
        <v>903.3</v>
      </c>
      <c r="EU33" s="61">
        <f t="shared" ca="1" si="31"/>
        <v>931.30000000000007</v>
      </c>
      <c r="EV33" s="61">
        <f t="shared" ca="1" si="31"/>
        <v>941.60000000000014</v>
      </c>
      <c r="EW33" s="61">
        <f t="shared" ca="1" si="31"/>
        <v>948.6</v>
      </c>
      <c r="EX33" s="61">
        <f t="shared" ca="1" si="31"/>
        <v>958.39999999999986</v>
      </c>
      <c r="EY33" s="61">
        <f t="shared" ref="EY33:HJ33" ca="1" si="32">EY13-SUM(EY11:EY12)</f>
        <v>987.8</v>
      </c>
      <c r="EZ33" s="61">
        <f t="shared" ca="1" si="32"/>
        <v>1316.5</v>
      </c>
      <c r="FA33" s="61">
        <f t="shared" ca="1" si="32"/>
        <v>1098.5999999999999</v>
      </c>
      <c r="FB33" s="61">
        <f t="shared" ca="1" si="32"/>
        <v>1074.5</v>
      </c>
      <c r="FC33" s="61">
        <f t="shared" ca="1" si="32"/>
        <v>1160.6000000000001</v>
      </c>
      <c r="FD33" s="61">
        <f t="shared" ca="1" si="32"/>
        <v>1280.7</v>
      </c>
      <c r="FE33" s="61">
        <f t="shared" ca="1" si="32"/>
        <v>1262</v>
      </c>
      <c r="FF33" s="61">
        <f t="shared" ca="1" si="32"/>
        <v>1277.5</v>
      </c>
      <c r="FG33" s="61">
        <f t="shared" ca="1" si="32"/>
        <v>1374.1</v>
      </c>
      <c r="FH33" s="61">
        <f t="shared" ca="1" si="32"/>
        <v>1372.4999999999998</v>
      </c>
      <c r="FI33" s="61">
        <f t="shared" ca="1" si="32"/>
        <v>1370.6999999999998</v>
      </c>
      <c r="FJ33" s="61">
        <f t="shared" ca="1" si="32"/>
        <v>1367.1999999999998</v>
      </c>
      <c r="FK33" s="61">
        <f t="shared" ca="1" si="32"/>
        <v>1366.6</v>
      </c>
      <c r="FL33" s="61">
        <f t="shared" ca="1" si="32"/>
        <v>1369</v>
      </c>
      <c r="FM33" s="61">
        <f t="shared" ca="1" si="32"/>
        <v>1368.2999999999997</v>
      </c>
      <c r="FN33" s="61">
        <f t="shared" ca="1" si="32"/>
        <v>1369.9999999999998</v>
      </c>
      <c r="FO33" s="61">
        <f t="shared" ca="1" si="32"/>
        <v>1349.2000000000003</v>
      </c>
      <c r="FP33" s="61">
        <f t="shared" ca="1" si="32"/>
        <v>1348.5000000000002</v>
      </c>
      <c r="FQ33" s="61">
        <f t="shared" ca="1" si="32"/>
        <v>1349.5</v>
      </c>
      <c r="FR33" s="61">
        <f t="shared" ca="1" si="32"/>
        <v>1353.8</v>
      </c>
      <c r="FS33" s="61">
        <f t="shared" ca="1" si="32"/>
        <v>1370.6</v>
      </c>
      <c r="FT33" s="61">
        <f t="shared" ca="1" si="32"/>
        <v>1372.8000000000002</v>
      </c>
      <c r="FU33" s="61">
        <f t="shared" ca="1" si="32"/>
        <v>1374.1</v>
      </c>
      <c r="FV33" s="61">
        <f t="shared" ca="1" si="32"/>
        <v>1374.8999999999996</v>
      </c>
      <c r="FW33" s="61">
        <f t="shared" ca="1" si="32"/>
        <v>1387</v>
      </c>
      <c r="FX33" s="61">
        <f t="shared" ca="1" si="32"/>
        <v>1408.6</v>
      </c>
      <c r="FY33" s="61">
        <f t="shared" ca="1" si="32"/>
        <v>1414</v>
      </c>
      <c r="FZ33" s="61">
        <f t="shared" ca="1" si="32"/>
        <v>1421</v>
      </c>
      <c r="GA33" s="61">
        <f t="shared" ca="1" si="32"/>
        <v>1451.2</v>
      </c>
      <c r="GB33" s="61">
        <f t="shared" ca="1" si="32"/>
        <v>1463.1</v>
      </c>
      <c r="GC33" s="61">
        <f t="shared" ca="1" si="32"/>
        <v>1465.8000000000002</v>
      </c>
      <c r="GD33" s="61">
        <f t="shared" ca="1" si="32"/>
        <v>1469.9</v>
      </c>
      <c r="GE33" s="61">
        <f t="shared" ca="1" si="32"/>
        <v>1485.9</v>
      </c>
      <c r="GF33" s="61">
        <f t="shared" ca="1" si="32"/>
        <v>1491.8000000000002</v>
      </c>
      <c r="GG33" s="61">
        <f t="shared" ca="1" si="32"/>
        <v>1494.8000000000002</v>
      </c>
      <c r="GH33" s="61">
        <f t="shared" ca="1" si="32"/>
        <v>1497.4</v>
      </c>
      <c r="GI33" s="61">
        <f t="shared" ca="1" si="32"/>
        <v>1520.7</v>
      </c>
      <c r="GJ33" s="61">
        <f t="shared" ca="1" si="32"/>
        <v>1525.6</v>
      </c>
      <c r="GK33" s="61">
        <f t="shared" ca="1" si="32"/>
        <v>1537.3</v>
      </c>
      <c r="GL33" s="61">
        <f t="shared" ca="1" si="32"/>
        <v>1541.6999999999998</v>
      </c>
      <c r="GM33" s="61">
        <f t="shared" ca="1" si="32"/>
        <v>1571.6999999999998</v>
      </c>
      <c r="GN33" s="61">
        <f t="shared" ca="1" si="32"/>
        <v>1578.3000000000002</v>
      </c>
      <c r="GO33" s="61">
        <f t="shared" ca="1" si="32"/>
        <v>1586.9</v>
      </c>
      <c r="GP33" s="61">
        <f t="shared" ca="1" si="32"/>
        <v>1611.3791234341193</v>
      </c>
      <c r="GQ33" s="61">
        <f t="shared" ca="1" si="32"/>
        <v>1628.7418202340759</v>
      </c>
      <c r="GR33" s="61">
        <f t="shared" ca="1" si="32"/>
        <v>1646.1945873983782</v>
      </c>
      <c r="GS33" s="61">
        <f t="shared" ca="1" si="32"/>
        <v>1663.7346309924583</v>
      </c>
      <c r="GT33" s="61">
        <f t="shared" ca="1" si="32"/>
        <v>1681.3590152068289</v>
      </c>
      <c r="GU33" s="61">
        <f t="shared" ca="1" si="32"/>
        <v>1704.9727345965675</v>
      </c>
      <c r="GV33" s="61">
        <f t="shared" ca="1" si="32"/>
        <v>1728.8965483962675</v>
      </c>
      <c r="GW33" s="61">
        <f t="shared" ca="1" si="32"/>
        <v>1753.1342299913968</v>
      </c>
      <c r="GX33" s="61">
        <f t="shared" ca="1" si="32"/>
        <v>1777.689593661577</v>
      </c>
      <c r="GY33" s="61">
        <f t="shared" ca="1" si="32"/>
        <v>1802.6449428138646</v>
      </c>
      <c r="GZ33" s="61">
        <f t="shared" ca="1" si="32"/>
        <v>1827.9274021939611</v>
      </c>
      <c r="HA33" s="61">
        <f t="shared" ca="1" si="32"/>
        <v>1853.540804908831</v>
      </c>
      <c r="HB33" s="61">
        <f t="shared" ca="1" si="32"/>
        <v>1879.4890190321735</v>
      </c>
      <c r="HC33" s="61">
        <f t="shared" ca="1" si="32"/>
        <v>1894.887799910179</v>
      </c>
      <c r="HD33" s="61">
        <f t="shared" ca="1" si="32"/>
        <v>1910.1431874146449</v>
      </c>
      <c r="HE33" s="61">
        <f t="shared" ca="1" si="32"/>
        <v>1925.2421473800205</v>
      </c>
      <c r="HF33" s="61">
        <f t="shared" ca="1" si="32"/>
        <v>1940.1711347491505</v>
      </c>
      <c r="HG33" s="61">
        <f t="shared" ca="1" si="32"/>
        <v>1974.550644174315</v>
      </c>
      <c r="HH33" s="61">
        <f t="shared" ca="1" si="32"/>
        <v>2009.486174499471</v>
      </c>
      <c r="HI33" s="61">
        <f t="shared" ca="1" si="32"/>
        <v>2044.9863244455041</v>
      </c>
      <c r="HJ33" s="61">
        <f t="shared" ca="1" si="32"/>
        <v>2081.0598224989626</v>
      </c>
      <c r="HK33" s="61">
        <f t="shared" ref="HK33:HU33" ca="1" si="33">HK13-SUM(HK11:HK12)</f>
        <v>2118.7396454909804</v>
      </c>
      <c r="HL33" s="61">
        <f t="shared" ca="1" si="33"/>
        <v>2157.016045942346</v>
      </c>
      <c r="HM33" s="61">
        <f t="shared" ca="1" si="33"/>
        <v>2195.8979737818281</v>
      </c>
      <c r="HN33" s="61">
        <f t="shared" ca="1" si="33"/>
        <v>2235.3945098771278</v>
      </c>
      <c r="HO33" s="61">
        <f t="shared" ca="1" si="33"/>
        <v>2251.6802601757608</v>
      </c>
      <c r="HP33" s="61">
        <f t="shared" ca="1" si="33"/>
        <v>2267.7606330860722</v>
      </c>
      <c r="HQ33" s="61">
        <f t="shared" ca="1" si="33"/>
        <v>2283.6204167498895</v>
      </c>
      <c r="HR33" s="61">
        <f t="shared" ca="1" si="33"/>
        <v>2299.2438375893566</v>
      </c>
      <c r="HS33" s="61">
        <f t="shared" ca="1" si="33"/>
        <v>2327.22900176042</v>
      </c>
      <c r="HT33" s="61">
        <f t="shared" ca="1" si="33"/>
        <v>2355.5250565517681</v>
      </c>
      <c r="HU33" s="61">
        <f t="shared" ca="1" si="33"/>
        <v>2384.1348191015527</v>
      </c>
      <c r="HV33" s="61">
        <f t="shared" ref="HV33:ID33" ca="1" si="34">HV13-SUM(HV11:HV12)</f>
        <v>2413.0611171408304</v>
      </c>
      <c r="HW33" s="61">
        <f t="shared" ca="1" si="34"/>
        <v>2438.1781413134695</v>
      </c>
      <c r="HX33" s="61">
        <f t="shared" ca="1" si="34"/>
        <v>2463.5068829835818</v>
      </c>
      <c r="HY33" s="61">
        <f t="shared" ca="1" si="34"/>
        <v>2489.0480059130618</v>
      </c>
      <c r="HZ33" s="61">
        <f t="shared" ca="1" si="34"/>
        <v>2514.8021447299234</v>
      </c>
      <c r="IA33" s="61">
        <f t="shared" ca="1" si="34"/>
        <v>2531.8745295823542</v>
      </c>
      <c r="IB33" s="61">
        <f t="shared" ca="1" si="34"/>
        <v>2548.5650295951218</v>
      </c>
      <c r="IC33" s="61">
        <f t="shared" ca="1" si="34"/>
        <v>2564.8485215030128</v>
      </c>
      <c r="ID33" s="61">
        <f t="shared" ca="1" si="34"/>
        <v>2580.6989197928251</v>
      </c>
      <c r="IW33"/>
      <c r="IX33"/>
      <c r="IY33"/>
    </row>
    <row r="34" spans="1:259">
      <c r="A34" s="7" t="s">
        <v>169</v>
      </c>
      <c r="B34" t="s">
        <v>28</v>
      </c>
      <c r="C34" s="61">
        <f t="shared" ref="C34:J34" ca="1" si="35">SUM(C14:C16)</f>
        <v>239.1</v>
      </c>
      <c r="D34" s="61">
        <f t="shared" ca="1" si="35"/>
        <v>242.3</v>
      </c>
      <c r="E34" s="61">
        <f t="shared" ca="1" si="35"/>
        <v>239.9</v>
      </c>
      <c r="F34" s="61">
        <f t="shared" ca="1" si="35"/>
        <v>242.1</v>
      </c>
      <c r="G34" s="61">
        <f t="shared" ca="1" si="35"/>
        <v>246.5</v>
      </c>
      <c r="H34" s="61">
        <f t="shared" ca="1" si="35"/>
        <v>250.6</v>
      </c>
      <c r="I34" s="61">
        <f t="shared" ca="1" si="35"/>
        <v>255.3</v>
      </c>
      <c r="J34" s="61">
        <f t="shared" ca="1" si="35"/>
        <v>261.10000000000002</v>
      </c>
      <c r="K34" s="61">
        <f t="shared" ref="K34:Q34" ca="1" si="36">SUM(K14:K16)</f>
        <v>282.5</v>
      </c>
      <c r="L34" s="61">
        <f t="shared" ca="1" si="36"/>
        <v>289</v>
      </c>
      <c r="M34" s="61">
        <f t="shared" ca="1" si="36"/>
        <v>292.70000000000005</v>
      </c>
      <c r="N34" s="61">
        <f t="shared" ca="1" si="36"/>
        <v>299</v>
      </c>
      <c r="O34" s="61">
        <f t="shared" ca="1" si="36"/>
        <v>314.60000000000002</v>
      </c>
      <c r="P34" s="61">
        <f t="shared" ca="1" si="36"/>
        <v>320.09999999999997</v>
      </c>
      <c r="Q34" s="61">
        <f t="shared" ca="1" si="36"/>
        <v>328.6</v>
      </c>
      <c r="R34" s="61">
        <f ca="1">SUM(R14:R16)</f>
        <v>337.3</v>
      </c>
      <c r="S34" s="61">
        <f ca="1">SUM(S14:S16)</f>
        <v>346.7</v>
      </c>
      <c r="T34" s="61">
        <f ca="1">SUM(T14:T16)</f>
        <v>357.70000000000005</v>
      </c>
      <c r="U34" s="61">
        <f t="shared" ref="U34:Z34" ca="1" si="37">SUM(U14:U16)</f>
        <v>368.4</v>
      </c>
      <c r="V34" s="61">
        <f t="shared" ca="1" si="37"/>
        <v>371.9</v>
      </c>
      <c r="W34" s="61">
        <f t="shared" ca="1" si="37"/>
        <v>374.4</v>
      </c>
      <c r="X34" s="61">
        <f t="shared" ca="1" si="37"/>
        <v>342.1</v>
      </c>
      <c r="Y34" s="61">
        <f t="shared" ca="1" si="37"/>
        <v>380.8</v>
      </c>
      <c r="Z34" s="61">
        <f t="shared" ca="1" si="37"/>
        <v>391.4</v>
      </c>
      <c r="AA34" s="61">
        <f t="shared" ref="AA34:CL34" ca="1" si="38">SUM(AA14:AA16)</f>
        <v>403.09999999999997</v>
      </c>
      <c r="AB34" s="61">
        <f t="shared" ca="1" si="38"/>
        <v>414.6</v>
      </c>
      <c r="AC34" s="61">
        <f t="shared" ca="1" si="38"/>
        <v>426</v>
      </c>
      <c r="AD34" s="61">
        <f t="shared" ca="1" si="38"/>
        <v>437.8</v>
      </c>
      <c r="AE34" s="61">
        <f t="shared" ca="1" si="38"/>
        <v>452.90000000000003</v>
      </c>
      <c r="AF34" s="61">
        <f t="shared" ca="1" si="38"/>
        <v>465.79999999999995</v>
      </c>
      <c r="AG34" s="61">
        <f t="shared" ca="1" si="38"/>
        <v>474.4</v>
      </c>
      <c r="AH34" s="61">
        <f t="shared" ca="1" si="38"/>
        <v>489.5</v>
      </c>
      <c r="AI34" s="61">
        <f t="shared" ca="1" si="38"/>
        <v>502.79999999999995</v>
      </c>
      <c r="AJ34" s="61">
        <f t="shared" ca="1" si="38"/>
        <v>525.20000000000005</v>
      </c>
      <c r="AK34" s="61">
        <f t="shared" ca="1" si="38"/>
        <v>539.40000000000009</v>
      </c>
      <c r="AL34" s="61">
        <f t="shared" ca="1" si="38"/>
        <v>559.9</v>
      </c>
      <c r="AM34" s="61">
        <f t="shared" ca="1" si="38"/>
        <v>576</v>
      </c>
      <c r="AN34" s="61">
        <f t="shared" ca="1" si="38"/>
        <v>590.79999999999995</v>
      </c>
      <c r="AO34" s="61">
        <f t="shared" ca="1" si="38"/>
        <v>611.1</v>
      </c>
      <c r="AP34" s="61">
        <f t="shared" ca="1" si="38"/>
        <v>629.20000000000005</v>
      </c>
      <c r="AQ34" s="61">
        <f t="shared" ca="1" si="38"/>
        <v>636.20000000000005</v>
      </c>
      <c r="AR34" s="61">
        <f t="shared" ca="1" si="38"/>
        <v>652</v>
      </c>
      <c r="AS34" s="61">
        <f t="shared" ca="1" si="38"/>
        <v>673.5</v>
      </c>
      <c r="AT34" s="61">
        <f t="shared" ca="1" si="38"/>
        <v>702.5</v>
      </c>
      <c r="AU34" s="61">
        <f t="shared" ca="1" si="38"/>
        <v>751.59999999999991</v>
      </c>
      <c r="AV34" s="61">
        <f t="shared" ca="1" si="38"/>
        <v>771.8</v>
      </c>
      <c r="AW34" s="61">
        <f t="shared" ca="1" si="38"/>
        <v>792.8</v>
      </c>
      <c r="AX34" s="61">
        <f t="shared" ca="1" si="38"/>
        <v>792.5</v>
      </c>
      <c r="AY34" s="61">
        <f t="shared" ca="1" si="38"/>
        <v>795.9</v>
      </c>
      <c r="AZ34" s="61">
        <f t="shared" ca="1" si="38"/>
        <v>806</v>
      </c>
      <c r="BA34" s="61">
        <f t="shared" ca="1" si="38"/>
        <v>802.2</v>
      </c>
      <c r="BB34" s="61">
        <f t="shared" ca="1" si="38"/>
        <v>814.09999999999991</v>
      </c>
      <c r="BC34" s="61">
        <f t="shared" ca="1" si="38"/>
        <v>820.5</v>
      </c>
      <c r="BD34" s="61">
        <f t="shared" ca="1" si="38"/>
        <v>843.7</v>
      </c>
      <c r="BE34" s="61">
        <f t="shared" ca="1" si="38"/>
        <v>840.59999999999991</v>
      </c>
      <c r="BF34" s="61">
        <f t="shared" ca="1" si="38"/>
        <v>863.7</v>
      </c>
      <c r="BG34" s="61">
        <f t="shared" ca="1" si="38"/>
        <v>892.30000000000007</v>
      </c>
      <c r="BH34" s="61">
        <f t="shared" ca="1" si="38"/>
        <v>913.59999999999991</v>
      </c>
      <c r="BI34" s="61">
        <f t="shared" ca="1" si="38"/>
        <v>936.8</v>
      </c>
      <c r="BJ34" s="61">
        <f t="shared" ca="1" si="38"/>
        <v>957.9</v>
      </c>
      <c r="BK34" s="61">
        <f t="shared" ca="1" si="38"/>
        <v>1007.6</v>
      </c>
      <c r="BL34" s="61">
        <f t="shared" ca="1" si="38"/>
        <v>972.5</v>
      </c>
      <c r="BM34" s="61">
        <f t="shared" ca="1" si="38"/>
        <v>1016.6</v>
      </c>
      <c r="BN34" s="61">
        <f t="shared" ca="1" si="38"/>
        <v>1032.4000000000001</v>
      </c>
      <c r="BO34" s="61">
        <f t="shared" ca="1" si="38"/>
        <v>1040.5</v>
      </c>
      <c r="BP34" s="61">
        <f t="shared" ca="1" si="38"/>
        <v>1049.3</v>
      </c>
      <c r="BQ34" s="61">
        <f t="shared" ca="1" si="38"/>
        <v>1071.2</v>
      </c>
      <c r="BR34" s="61">
        <f t="shared" ca="1" si="38"/>
        <v>1097.5</v>
      </c>
      <c r="BS34" s="61">
        <f t="shared" ca="1" si="38"/>
        <v>1102.5999999999999</v>
      </c>
      <c r="BT34" s="61">
        <f t="shared" ca="1" si="38"/>
        <v>1176.0999999999999</v>
      </c>
      <c r="BU34" s="61">
        <f t="shared" ca="1" si="38"/>
        <v>1166.1999999999998</v>
      </c>
      <c r="BV34" s="61">
        <f t="shared" ca="1" si="38"/>
        <v>1196.0999999999999</v>
      </c>
      <c r="BW34" s="61">
        <f t="shared" ca="1" si="38"/>
        <v>1218.4000000000001</v>
      </c>
      <c r="BX34" s="61">
        <f t="shared" ca="1" si="38"/>
        <v>1228.5999999999999</v>
      </c>
      <c r="BY34" s="61">
        <f t="shared" ca="1" si="38"/>
        <v>1248.7</v>
      </c>
      <c r="BZ34" s="61">
        <f t="shared" ca="1" si="38"/>
        <v>1271.8000000000002</v>
      </c>
      <c r="CA34" s="61">
        <f t="shared" ca="1" si="38"/>
        <v>1321.9</v>
      </c>
      <c r="CB34" s="61">
        <f t="shared" ca="1" si="38"/>
        <v>1346.8000000000002</v>
      </c>
      <c r="CC34" s="61">
        <f t="shared" ca="1" si="38"/>
        <v>1362.6999999999998</v>
      </c>
      <c r="CD34" s="61">
        <f t="shared" ca="1" si="38"/>
        <v>1375.9</v>
      </c>
      <c r="CE34" s="61">
        <f t="shared" ca="1" si="38"/>
        <v>1403.6</v>
      </c>
      <c r="CF34" s="61">
        <f t="shared" ca="1" si="38"/>
        <v>1421</v>
      </c>
      <c r="CG34" s="61">
        <f t="shared" ca="1" si="38"/>
        <v>1442.1000000000001</v>
      </c>
      <c r="CH34" s="61">
        <f t="shared" ca="1" si="38"/>
        <v>1452.3999999999999</v>
      </c>
      <c r="CI34" s="61">
        <f t="shared" ca="1" si="38"/>
        <v>1445.8</v>
      </c>
      <c r="CJ34" s="61">
        <f t="shared" ca="1" si="38"/>
        <v>1465.1999999999998</v>
      </c>
      <c r="CK34" s="61">
        <f t="shared" ca="1" si="38"/>
        <v>1485</v>
      </c>
      <c r="CL34" s="61">
        <f t="shared" ca="1" si="38"/>
        <v>1508.8000000000002</v>
      </c>
      <c r="CM34" s="61">
        <f t="shared" ref="CM34:EX34" ca="1" si="39">SUM(CM14:CM16)</f>
        <v>1515.6999999999998</v>
      </c>
      <c r="CN34" s="61">
        <f t="shared" ca="1" si="39"/>
        <v>1544.4</v>
      </c>
      <c r="CO34" s="61">
        <f t="shared" ca="1" si="39"/>
        <v>1561.3000000000002</v>
      </c>
      <c r="CP34" s="61">
        <f t="shared" ca="1" si="39"/>
        <v>1583.1999999999998</v>
      </c>
      <c r="CQ34" s="61">
        <f t="shared" ca="1" si="39"/>
        <v>1580.5</v>
      </c>
      <c r="CR34" s="61">
        <f t="shared" ca="1" si="39"/>
        <v>1615.3000000000002</v>
      </c>
      <c r="CS34" s="61">
        <f t="shared" ca="1" si="39"/>
        <v>1642.9</v>
      </c>
      <c r="CT34" s="61">
        <f t="shared" ca="1" si="39"/>
        <v>1678.4999999999998</v>
      </c>
      <c r="CU34" s="61">
        <f t="shared" ca="1" si="39"/>
        <v>1703.2</v>
      </c>
      <c r="CV34" s="61">
        <f t="shared" ca="1" si="39"/>
        <v>1747.3000000000002</v>
      </c>
      <c r="CW34" s="61">
        <f t="shared" ca="1" si="39"/>
        <v>1756.9</v>
      </c>
      <c r="CX34" s="61">
        <f t="shared" ca="1" si="39"/>
        <v>1778.5</v>
      </c>
      <c r="CY34" s="61">
        <f t="shared" ca="1" si="39"/>
        <v>1805.3999999999999</v>
      </c>
      <c r="CZ34" s="61">
        <f t="shared" ca="1" si="39"/>
        <v>1830.4</v>
      </c>
      <c r="DA34" s="61">
        <f t="shared" ca="1" si="39"/>
        <v>1846.5</v>
      </c>
      <c r="DB34" s="61">
        <f t="shared" ca="1" si="39"/>
        <v>1874.1</v>
      </c>
      <c r="DC34" s="61">
        <f t="shared" ca="1" si="39"/>
        <v>1915.3000000000002</v>
      </c>
      <c r="DD34" s="61">
        <f t="shared" ca="1" si="39"/>
        <v>1968.9</v>
      </c>
      <c r="DE34" s="61">
        <f t="shared" ca="1" si="39"/>
        <v>1984.3</v>
      </c>
      <c r="DF34" s="61">
        <f t="shared" ca="1" si="39"/>
        <v>2023.2</v>
      </c>
      <c r="DG34" s="61">
        <f t="shared" ca="1" si="39"/>
        <v>2072.1999999999998</v>
      </c>
      <c r="DH34" s="61">
        <f t="shared" ca="1" si="39"/>
        <v>2108.5</v>
      </c>
      <c r="DI34" s="61">
        <f t="shared" ca="1" si="39"/>
        <v>2148.1999999999998</v>
      </c>
      <c r="DJ34" s="61">
        <f t="shared" ca="1" si="39"/>
        <v>2193.8000000000002</v>
      </c>
      <c r="DK34" s="61">
        <f t="shared" ca="1" si="39"/>
        <v>2235.5</v>
      </c>
      <c r="DL34" s="61">
        <f t="shared" ca="1" si="39"/>
        <v>2277.6</v>
      </c>
      <c r="DM34" s="61">
        <f t="shared" ca="1" si="39"/>
        <v>2315.6999999999998</v>
      </c>
      <c r="DN34" s="61">
        <f t="shared" ca="1" si="39"/>
        <v>2357.5</v>
      </c>
      <c r="DO34" s="61">
        <f t="shared" ca="1" si="39"/>
        <v>2385.6000000000004</v>
      </c>
      <c r="DP34" s="61">
        <f t="shared" ca="1" si="39"/>
        <v>2418</v>
      </c>
      <c r="DQ34" s="61">
        <f t="shared" ca="1" si="39"/>
        <v>2462.6</v>
      </c>
      <c r="DR34" s="61">
        <f t="shared" ca="1" si="39"/>
        <v>2520.9</v>
      </c>
      <c r="DS34" s="61">
        <f t="shared" ca="1" si="39"/>
        <v>2603.4</v>
      </c>
      <c r="DT34" s="61">
        <f t="shared" ca="1" si="39"/>
        <v>2635.8999999999996</v>
      </c>
      <c r="DU34" s="61">
        <f t="shared" ca="1" si="39"/>
        <v>2670.6000000000004</v>
      </c>
      <c r="DV34" s="61">
        <f t="shared" ca="1" si="39"/>
        <v>2693.1</v>
      </c>
      <c r="DW34" s="61">
        <f t="shared" ca="1" si="39"/>
        <v>2758.4</v>
      </c>
      <c r="DX34" s="61">
        <f t="shared" ca="1" si="39"/>
        <v>2766.1</v>
      </c>
      <c r="DY34" s="61">
        <f t="shared" ca="1" si="39"/>
        <v>2571.3000000000002</v>
      </c>
      <c r="DZ34" s="61">
        <f t="shared" ca="1" si="39"/>
        <v>2703.9</v>
      </c>
      <c r="EA34" s="61">
        <f t="shared" ca="1" si="39"/>
        <v>2562.1999999999998</v>
      </c>
      <c r="EB34" s="61">
        <f t="shared" ca="1" si="39"/>
        <v>2553.8000000000002</v>
      </c>
      <c r="EC34" s="61">
        <f t="shared" ca="1" si="39"/>
        <v>2566.8999999999996</v>
      </c>
      <c r="ED34" s="61">
        <f t="shared" ca="1" si="39"/>
        <v>2571.6999999999998</v>
      </c>
      <c r="EE34" s="61">
        <f t="shared" ca="1" si="39"/>
        <v>2573.1999999999998</v>
      </c>
      <c r="EF34" s="61">
        <f t="shared" ca="1" si="39"/>
        <v>2594.6999999999998</v>
      </c>
      <c r="EG34" s="61">
        <f t="shared" ca="1" si="39"/>
        <v>2547.4</v>
      </c>
      <c r="EH34" s="61">
        <f t="shared" ca="1" si="39"/>
        <v>2638.3</v>
      </c>
      <c r="EI34" s="61">
        <f t="shared" ca="1" si="39"/>
        <v>2668.7</v>
      </c>
      <c r="EJ34" s="61">
        <f t="shared" ca="1" si="39"/>
        <v>2710.2000000000003</v>
      </c>
      <c r="EK34" s="61">
        <f t="shared" ca="1" si="39"/>
        <v>2774.8</v>
      </c>
      <c r="EL34" s="61">
        <f t="shared" ca="1" si="39"/>
        <v>2830.2</v>
      </c>
      <c r="EM34" s="61">
        <f t="shared" ca="1" si="39"/>
        <v>2945.4</v>
      </c>
      <c r="EN34" s="61">
        <f t="shared" ca="1" si="39"/>
        <v>2999.8999999999996</v>
      </c>
      <c r="EO34" s="61">
        <f t="shared" ca="1" si="39"/>
        <v>3057</v>
      </c>
      <c r="EP34" s="61">
        <f t="shared" ca="1" si="39"/>
        <v>3110.5</v>
      </c>
      <c r="EQ34" s="61">
        <f t="shared" ca="1" si="39"/>
        <v>3215.3</v>
      </c>
      <c r="ER34" s="61">
        <f t="shared" ca="1" si="39"/>
        <v>3260.8</v>
      </c>
      <c r="ES34" s="61">
        <f t="shared" ca="1" si="39"/>
        <v>3285.2</v>
      </c>
      <c r="ET34" s="61">
        <f t="shared" ca="1" si="39"/>
        <v>3344</v>
      </c>
      <c r="EU34" s="61">
        <f t="shared" ca="1" si="39"/>
        <v>3447.9</v>
      </c>
      <c r="EV34" s="61">
        <f t="shared" ca="1" si="39"/>
        <v>3485.9999999999995</v>
      </c>
      <c r="EW34" s="61">
        <f t="shared" ca="1" si="39"/>
        <v>3495</v>
      </c>
      <c r="EX34" s="61">
        <f t="shared" ca="1" si="39"/>
        <v>3533</v>
      </c>
      <c r="EY34" s="61">
        <f t="shared" ref="EY34:HJ34" ca="1" si="40">SUM(EY14:EY16)</f>
        <v>3564.5</v>
      </c>
      <c r="EZ34" s="61">
        <f t="shared" ca="1" si="40"/>
        <v>3593</v>
      </c>
      <c r="FA34" s="61">
        <f t="shared" ca="1" si="40"/>
        <v>3547.2</v>
      </c>
      <c r="FB34" s="61">
        <f t="shared" ca="1" si="40"/>
        <v>3476.3</v>
      </c>
      <c r="FC34" s="61">
        <f t="shared" ca="1" si="40"/>
        <v>3177.7999999999997</v>
      </c>
      <c r="FD34" s="61">
        <f t="shared" ca="1" si="40"/>
        <v>3114.3999999999996</v>
      </c>
      <c r="FE34" s="61">
        <f t="shared" ca="1" si="40"/>
        <v>3127.6000000000004</v>
      </c>
      <c r="FF34" s="61">
        <f t="shared" ca="1" si="40"/>
        <v>3152.9000000000005</v>
      </c>
      <c r="FG34" s="61">
        <f t="shared" ca="1" si="40"/>
        <v>3209.7</v>
      </c>
      <c r="FH34" s="61">
        <f t="shared" ca="1" si="40"/>
        <v>3259.5</v>
      </c>
      <c r="FI34" s="61">
        <f t="shared" ca="1" si="40"/>
        <v>3312.4</v>
      </c>
      <c r="FJ34" s="61">
        <f t="shared" ca="1" si="40"/>
        <v>3354.7000000000003</v>
      </c>
      <c r="FK34" s="61">
        <f t="shared" ca="1" si="40"/>
        <v>3429.3999999999996</v>
      </c>
      <c r="FL34" s="61">
        <f t="shared" ca="1" si="40"/>
        <v>3465.4</v>
      </c>
      <c r="FM34" s="61">
        <f t="shared" ca="1" si="40"/>
        <v>3497.7000000000003</v>
      </c>
      <c r="FN34" s="61">
        <f t="shared" ca="1" si="40"/>
        <v>3501.8</v>
      </c>
      <c r="FO34" s="61">
        <f t="shared" ca="1" si="40"/>
        <v>3539</v>
      </c>
      <c r="FP34" s="61">
        <f t="shared" ca="1" si="40"/>
        <v>3565.7000000000003</v>
      </c>
      <c r="FQ34" s="61">
        <f t="shared" ca="1" si="40"/>
        <v>3588.3999999999996</v>
      </c>
      <c r="FR34" s="61">
        <f t="shared" ca="1" si="40"/>
        <v>3689.2000000000003</v>
      </c>
      <c r="FS34" s="61">
        <f t="shared" ca="1" si="40"/>
        <v>3914.4999999999995</v>
      </c>
      <c r="FT34" s="61">
        <f t="shared" ca="1" si="40"/>
        <v>3965.8</v>
      </c>
      <c r="FU34" s="61">
        <f t="shared" ca="1" si="40"/>
        <v>3975.8</v>
      </c>
      <c r="FV34" s="61">
        <f t="shared" ca="1" si="40"/>
        <v>4019</v>
      </c>
      <c r="FW34" s="61">
        <f t="shared" ca="1" si="40"/>
        <v>4111.2</v>
      </c>
      <c r="FX34" s="61">
        <f t="shared" ca="1" si="40"/>
        <v>4144.6000000000004</v>
      </c>
      <c r="FY34" s="61">
        <f t="shared" ca="1" si="40"/>
        <v>4202.1000000000004</v>
      </c>
      <c r="FZ34" s="61">
        <f t="shared" ca="1" si="40"/>
        <v>4262.7</v>
      </c>
      <c r="GA34" s="61">
        <f t="shared" ca="1" si="40"/>
        <v>4345.0999999999995</v>
      </c>
      <c r="GB34" s="61">
        <f t="shared" ca="1" si="40"/>
        <v>4409.1000000000004</v>
      </c>
      <c r="GC34" s="61">
        <f t="shared" ca="1" si="40"/>
        <v>4426.8999999999996</v>
      </c>
      <c r="GD34" s="61">
        <f t="shared" ca="1" si="40"/>
        <v>4460.5</v>
      </c>
      <c r="GE34" s="61">
        <f t="shared" ca="1" si="40"/>
        <v>4434.7000000000007</v>
      </c>
      <c r="GF34" s="61">
        <f t="shared" ca="1" si="40"/>
        <v>4471.2000000000007</v>
      </c>
      <c r="GG34" s="61">
        <f t="shared" ca="1" si="40"/>
        <v>4523.1000000000004</v>
      </c>
      <c r="GH34" s="61">
        <f t="shared" ca="1" si="40"/>
        <v>4562.5999999999995</v>
      </c>
      <c r="GI34" s="61">
        <f t="shared" ca="1" si="40"/>
        <v>4611.5</v>
      </c>
      <c r="GJ34" s="61">
        <f t="shared" ca="1" si="40"/>
        <v>4643.7000000000007</v>
      </c>
      <c r="GK34" s="61">
        <f t="shared" ca="1" si="40"/>
        <v>4708.2</v>
      </c>
      <c r="GL34" s="61">
        <f t="shared" ca="1" si="40"/>
        <v>4758.2</v>
      </c>
      <c r="GM34" s="61">
        <f t="shared" ca="1" si="40"/>
        <v>4771.5</v>
      </c>
      <c r="GN34" s="61">
        <f t="shared" ca="1" si="40"/>
        <v>4812.2000000000007</v>
      </c>
      <c r="GO34" s="61">
        <f t="shared" ca="1" si="40"/>
        <v>4873.2</v>
      </c>
      <c r="GP34" s="61">
        <f t="shared" ca="1" si="40"/>
        <v>4928.1258183004065</v>
      </c>
      <c r="GQ34" s="61">
        <f t="shared" ca="1" si="40"/>
        <v>4938.2304118641368</v>
      </c>
      <c r="GR34" s="61">
        <f t="shared" ca="1" si="40"/>
        <v>4949.4662197873513</v>
      </c>
      <c r="GS34" s="61">
        <f t="shared" ca="1" si="40"/>
        <v>4961.8262333500297</v>
      </c>
      <c r="GT34" s="61">
        <f t="shared" ca="1" si="40"/>
        <v>4975.3038002418471</v>
      </c>
      <c r="GU34" s="61">
        <f t="shared" ca="1" si="40"/>
        <v>5075.610920877396</v>
      </c>
      <c r="GV34" s="61">
        <f t="shared" ca="1" si="40"/>
        <v>5178.7953809033716</v>
      </c>
      <c r="GW34" s="61">
        <f t="shared" ca="1" si="40"/>
        <v>5284.9611883028756</v>
      </c>
      <c r="GX34" s="61">
        <f t="shared" ca="1" si="40"/>
        <v>5394.2164906191201</v>
      </c>
      <c r="GY34" s="61">
        <f t="shared" ca="1" si="40"/>
        <v>5446.5383105632263</v>
      </c>
      <c r="GZ34" s="61">
        <f t="shared" ca="1" si="40"/>
        <v>5499.3707424986669</v>
      </c>
      <c r="HA34" s="61">
        <f t="shared" ca="1" si="40"/>
        <v>5552.7188005590951</v>
      </c>
      <c r="HB34" s="61">
        <f t="shared" ca="1" si="40"/>
        <v>5606.5875484248227</v>
      </c>
      <c r="HC34" s="61">
        <f t="shared" ca="1" si="40"/>
        <v>5666.205247143138</v>
      </c>
      <c r="HD34" s="61">
        <f t="shared" ca="1" si="40"/>
        <v>5726.4755036086281</v>
      </c>
      <c r="HE34" s="61">
        <f t="shared" ca="1" si="40"/>
        <v>5787.4056221706169</v>
      </c>
      <c r="HF34" s="61">
        <f t="shared" ca="1" si="40"/>
        <v>5849.0029903034083</v>
      </c>
      <c r="HG34" s="61">
        <f t="shared" ca="1" si="40"/>
        <v>5915.9016985384378</v>
      </c>
      <c r="HH34" s="61">
        <f t="shared" ca="1" si="40"/>
        <v>5983.5803121202152</v>
      </c>
      <c r="HI34" s="61">
        <f t="shared" ca="1" si="40"/>
        <v>6052.0480743319458</v>
      </c>
      <c r="HJ34" s="61">
        <f t="shared" ca="1" si="40"/>
        <v>6121.3143395385414</v>
      </c>
      <c r="HK34" s="61">
        <f t="shared" ref="HK34:HU34" ca="1" si="41">SUM(HK14:HK16)</f>
        <v>6184.667469971082</v>
      </c>
      <c r="HL34" s="61">
        <f t="shared" ca="1" si="41"/>
        <v>6248.7287067538482</v>
      </c>
      <c r="HM34" s="61">
        <f t="shared" ca="1" si="41"/>
        <v>6313.5063408029628</v>
      </c>
      <c r="HN34" s="61">
        <f t="shared" ca="1" si="41"/>
        <v>6379.0087626864279</v>
      </c>
      <c r="HO34" s="61">
        <f t="shared" ca="1" si="41"/>
        <v>6446.1101374741902</v>
      </c>
      <c r="HP34" s="61">
        <f t="shared" ca="1" si="41"/>
        <v>6513.9796063826643</v>
      </c>
      <c r="HQ34" s="61">
        <f t="shared" ca="1" si="41"/>
        <v>6582.6264115605463</v>
      </c>
      <c r="HR34" s="61">
        <f t="shared" ca="1" si="41"/>
        <v>6652.0599094988611</v>
      </c>
      <c r="HS34" s="61">
        <f t="shared" ca="1" si="41"/>
        <v>6766.3743493476795</v>
      </c>
      <c r="HT34" s="61">
        <f t="shared" ca="1" si="41"/>
        <v>6883.2334501506502</v>
      </c>
      <c r="HU34" s="61">
        <f t="shared" ca="1" si="41"/>
        <v>7002.7017788720832</v>
      </c>
      <c r="HV34" s="61">
        <f t="shared" ref="HV34:ID34" ca="1" si="42">SUM(HV14:HV16)</f>
        <v>7124.8456292980591</v>
      </c>
      <c r="HW34" s="61">
        <f t="shared" ca="1" si="42"/>
        <v>7225.2109609967756</v>
      </c>
      <c r="HX34" s="61">
        <f t="shared" ca="1" si="42"/>
        <v>7327.5029810269743</v>
      </c>
      <c r="HY34" s="61">
        <f t="shared" ca="1" si="42"/>
        <v>7431.7625357633096</v>
      </c>
      <c r="HZ34" s="61">
        <f t="shared" ca="1" si="42"/>
        <v>7538.0313712334082</v>
      </c>
      <c r="IA34" s="61">
        <f t="shared" ca="1" si="42"/>
        <v>7598.5703746695217</v>
      </c>
      <c r="IB34" s="61">
        <f t="shared" ca="1" si="42"/>
        <v>7659.7616582850405</v>
      </c>
      <c r="IC34" s="61">
        <f t="shared" ca="1" si="42"/>
        <v>7721.6122506375123</v>
      </c>
      <c r="ID34" s="61">
        <f t="shared" ca="1" si="42"/>
        <v>7784.1292560255679</v>
      </c>
      <c r="IW34"/>
      <c r="IX34"/>
      <c r="IY34"/>
    </row>
    <row r="35" spans="1:259">
      <c r="A35" s="7" t="s">
        <v>325</v>
      </c>
      <c r="B35" t="s">
        <v>225</v>
      </c>
      <c r="C35" s="61">
        <f t="shared" ref="C35:Q35" ca="1" si="43">C17-C18</f>
        <v>27.3</v>
      </c>
      <c r="D35" s="61">
        <f t="shared" ca="1" si="43"/>
        <v>27.3</v>
      </c>
      <c r="E35" s="61">
        <f t="shared" ca="1" si="43"/>
        <v>28.099999999999998</v>
      </c>
      <c r="F35" s="61">
        <f t="shared" ca="1" si="43"/>
        <v>26.7</v>
      </c>
      <c r="G35" s="61">
        <f t="shared" ca="1" si="43"/>
        <v>30.6</v>
      </c>
      <c r="H35" s="61">
        <f t="shared" ca="1" si="43"/>
        <v>31.599999999999998</v>
      </c>
      <c r="I35" s="61">
        <f t="shared" ca="1" si="43"/>
        <v>30.700000000000003</v>
      </c>
      <c r="J35" s="61">
        <f t="shared" ca="1" si="43"/>
        <v>31.200000000000003</v>
      </c>
      <c r="K35" s="61">
        <f t="shared" ca="1" si="43"/>
        <v>33.599999999999994</v>
      </c>
      <c r="L35" s="61">
        <f t="shared" ca="1" si="43"/>
        <v>33.9</v>
      </c>
      <c r="M35" s="61">
        <f t="shared" ca="1" si="43"/>
        <v>35.099999999999994</v>
      </c>
      <c r="N35" s="61">
        <f t="shared" ca="1" si="43"/>
        <v>39.1</v>
      </c>
      <c r="O35" s="61">
        <f t="shared" ca="1" si="43"/>
        <v>41.599999999999994</v>
      </c>
      <c r="P35" s="61">
        <f t="shared" ca="1" si="43"/>
        <v>41.199999999999996</v>
      </c>
      <c r="Q35" s="61">
        <f t="shared" ca="1" si="43"/>
        <v>38.799999999999997</v>
      </c>
      <c r="R35" s="61">
        <f ca="1">R17-R18</f>
        <v>40.700000000000003</v>
      </c>
      <c r="S35" s="61">
        <f ca="1">S17-S18</f>
        <v>38.6</v>
      </c>
      <c r="T35" s="61">
        <f ca="1">T17-T18</f>
        <v>40.4</v>
      </c>
      <c r="U35" s="61">
        <f t="shared" ref="U35:Z35" ca="1" si="44">U17-U18</f>
        <v>45</v>
      </c>
      <c r="V35" s="61">
        <f t="shared" ca="1" si="44"/>
        <v>38.800000000000004</v>
      </c>
      <c r="W35" s="61">
        <f t="shared" ca="1" si="44"/>
        <v>32.1</v>
      </c>
      <c r="X35" s="61">
        <f t="shared" ca="1" si="44"/>
        <v>35.4</v>
      </c>
      <c r="Y35" s="61">
        <f t="shared" ca="1" si="44"/>
        <v>46.199999999999996</v>
      </c>
      <c r="Z35" s="61">
        <f t="shared" ca="1" si="44"/>
        <v>46.8</v>
      </c>
      <c r="AA35" s="61">
        <f t="shared" ref="AA35:CL35" ca="1" si="45">AA17-AA18</f>
        <v>53.800000000000004</v>
      </c>
      <c r="AB35" s="61">
        <f t="shared" ca="1" si="45"/>
        <v>52.800000000000004</v>
      </c>
      <c r="AC35" s="61">
        <f t="shared" ca="1" si="45"/>
        <v>52.2</v>
      </c>
      <c r="AD35" s="61">
        <f t="shared" ca="1" si="45"/>
        <v>51.1</v>
      </c>
      <c r="AE35" s="61">
        <f t="shared" ca="1" si="45"/>
        <v>55.6</v>
      </c>
      <c r="AF35" s="61">
        <f t="shared" ca="1" si="45"/>
        <v>61.099999999999994</v>
      </c>
      <c r="AG35" s="61">
        <f t="shared" ca="1" si="45"/>
        <v>63.800000000000004</v>
      </c>
      <c r="AH35" s="61">
        <f t="shared" ca="1" si="45"/>
        <v>64.099999999999994</v>
      </c>
      <c r="AI35" s="61">
        <f t="shared" ca="1" si="45"/>
        <v>58.7</v>
      </c>
      <c r="AJ35" s="61">
        <f t="shared" ca="1" si="45"/>
        <v>72</v>
      </c>
      <c r="AK35" s="61">
        <f t="shared" ca="1" si="45"/>
        <v>71.899999999999991</v>
      </c>
      <c r="AL35" s="61">
        <f t="shared" ca="1" si="45"/>
        <v>75.399999999999991</v>
      </c>
      <c r="AM35" s="61">
        <f t="shared" ca="1" si="45"/>
        <v>72.099999999999994</v>
      </c>
      <c r="AN35" s="61">
        <f t="shared" ca="1" si="45"/>
        <v>71.5</v>
      </c>
      <c r="AO35" s="61">
        <f t="shared" ca="1" si="45"/>
        <v>69.400000000000006</v>
      </c>
      <c r="AP35" s="61">
        <f t="shared" ca="1" si="45"/>
        <v>64.7</v>
      </c>
      <c r="AQ35" s="61">
        <f t="shared" ca="1" si="45"/>
        <v>71.5</v>
      </c>
      <c r="AR35" s="61">
        <f t="shared" ca="1" si="45"/>
        <v>50.3</v>
      </c>
      <c r="AS35" s="61">
        <f t="shared" ca="1" si="45"/>
        <v>58.900000000000006</v>
      </c>
      <c r="AT35" s="61">
        <f t="shared" ca="1" si="45"/>
        <v>64.899999999999991</v>
      </c>
      <c r="AU35" s="61">
        <f t="shared" ca="1" si="45"/>
        <v>62.400000000000006</v>
      </c>
      <c r="AV35" s="61">
        <f t="shared" ca="1" si="45"/>
        <v>52.300000000000004</v>
      </c>
      <c r="AW35" s="61">
        <f t="shared" ca="1" si="45"/>
        <v>53.900000000000006</v>
      </c>
      <c r="AX35" s="61">
        <f t="shared" ca="1" si="45"/>
        <v>43.9</v>
      </c>
      <c r="AY35" s="61">
        <f t="shared" ca="1" si="45"/>
        <v>32.5</v>
      </c>
      <c r="AZ35" s="61">
        <f t="shared" ca="1" si="45"/>
        <v>33.299999999999997</v>
      </c>
      <c r="BA35" s="61">
        <f t="shared" ca="1" si="45"/>
        <v>34.4</v>
      </c>
      <c r="BB35" s="61">
        <f t="shared" ca="1" si="45"/>
        <v>30.5</v>
      </c>
      <c r="BC35" s="61">
        <f t="shared" ca="1" si="45"/>
        <v>33.200000000000003</v>
      </c>
      <c r="BD35" s="61">
        <f t="shared" ca="1" si="45"/>
        <v>48</v>
      </c>
      <c r="BE35" s="61">
        <f t="shared" ca="1" si="45"/>
        <v>56.400000000000006</v>
      </c>
      <c r="BF35" s="61">
        <f t="shared" ca="1" si="45"/>
        <v>57.600000000000009</v>
      </c>
      <c r="BG35" s="61">
        <f t="shared" ca="1" si="45"/>
        <v>69.5</v>
      </c>
      <c r="BH35" s="61">
        <f t="shared" ca="1" si="45"/>
        <v>68</v>
      </c>
      <c r="BI35" s="61">
        <f t="shared" ca="1" si="45"/>
        <v>55</v>
      </c>
      <c r="BJ35" s="61">
        <f t="shared" ca="1" si="45"/>
        <v>55.399999999999991</v>
      </c>
      <c r="BK35" s="61">
        <f t="shared" ca="1" si="45"/>
        <v>59.5</v>
      </c>
      <c r="BL35" s="61">
        <f t="shared" ca="1" si="45"/>
        <v>57.8</v>
      </c>
      <c r="BM35" s="61">
        <f t="shared" ca="1" si="45"/>
        <v>64.2</v>
      </c>
      <c r="BN35" s="61">
        <f t="shared" ca="1" si="45"/>
        <v>62.2</v>
      </c>
      <c r="BO35" s="61">
        <f t="shared" ca="1" si="45"/>
        <v>65.7</v>
      </c>
      <c r="BP35" s="61">
        <f t="shared" ca="1" si="45"/>
        <v>67.599999999999994</v>
      </c>
      <c r="BQ35" s="61">
        <f t="shared" ca="1" si="45"/>
        <v>69.600000000000009</v>
      </c>
      <c r="BR35" s="61">
        <f t="shared" ca="1" si="45"/>
        <v>80.7</v>
      </c>
      <c r="BS35" s="61">
        <f t="shared" ca="1" si="45"/>
        <v>81.5</v>
      </c>
      <c r="BT35" s="61">
        <f t="shared" ca="1" si="45"/>
        <v>94.1</v>
      </c>
      <c r="BU35" s="61">
        <f t="shared" ca="1" si="45"/>
        <v>98.2</v>
      </c>
      <c r="BV35" s="61">
        <f t="shared" ca="1" si="45"/>
        <v>92.6</v>
      </c>
      <c r="BW35" s="61">
        <f t="shared" ca="1" si="45"/>
        <v>91.3</v>
      </c>
      <c r="BX35" s="61">
        <f t="shared" ca="1" si="45"/>
        <v>98.699999999999989</v>
      </c>
      <c r="BY35" s="61">
        <f t="shared" ca="1" si="45"/>
        <v>107.6</v>
      </c>
      <c r="BZ35" s="61">
        <f t="shared" ca="1" si="45"/>
        <v>112.30000000000001</v>
      </c>
      <c r="CA35" s="61">
        <f t="shared" ca="1" si="45"/>
        <v>111.49999999999999</v>
      </c>
      <c r="CB35" s="61">
        <f t="shared" ca="1" si="45"/>
        <v>96.6</v>
      </c>
      <c r="CC35" s="61">
        <f t="shared" ca="1" si="45"/>
        <v>92.9</v>
      </c>
      <c r="CD35" s="61">
        <f t="shared" ca="1" si="45"/>
        <v>91.7</v>
      </c>
      <c r="CE35" s="61">
        <f t="shared" ca="1" si="45"/>
        <v>89.9</v>
      </c>
      <c r="CF35" s="61">
        <f t="shared" ca="1" si="45"/>
        <v>93.6</v>
      </c>
      <c r="CG35" s="61">
        <f t="shared" ca="1" si="45"/>
        <v>95.2</v>
      </c>
      <c r="CH35" s="61">
        <f t="shared" ca="1" si="45"/>
        <v>94.8</v>
      </c>
      <c r="CI35" s="61">
        <f t="shared" ca="1" si="45"/>
        <v>93.8</v>
      </c>
      <c r="CJ35" s="61">
        <f t="shared" ca="1" si="45"/>
        <v>90.100000000000009</v>
      </c>
      <c r="CK35" s="61">
        <f t="shared" ca="1" si="45"/>
        <v>91.4</v>
      </c>
      <c r="CL35" s="61">
        <f t="shared" ca="1" si="45"/>
        <v>92.8</v>
      </c>
      <c r="CM35" s="61">
        <f t="shared" ref="CM35:EX35" ca="1" si="46">CM17-CM18</f>
        <v>107.2</v>
      </c>
      <c r="CN35" s="61">
        <f t="shared" ca="1" si="46"/>
        <v>109.4</v>
      </c>
      <c r="CO35" s="61">
        <f t="shared" ca="1" si="46"/>
        <v>105.89999999999999</v>
      </c>
      <c r="CP35" s="61">
        <f t="shared" ca="1" si="46"/>
        <v>115.89999999999999</v>
      </c>
      <c r="CQ35" s="61">
        <f t="shared" ca="1" si="46"/>
        <v>120</v>
      </c>
      <c r="CR35" s="61">
        <f t="shared" ca="1" si="46"/>
        <v>132.69999999999999</v>
      </c>
      <c r="CS35" s="61">
        <f t="shared" ca="1" si="46"/>
        <v>124.99999999999999</v>
      </c>
      <c r="CT35" s="61">
        <f t="shared" ca="1" si="46"/>
        <v>156.1</v>
      </c>
      <c r="CU35" s="61">
        <f t="shared" ca="1" si="46"/>
        <v>130.9</v>
      </c>
      <c r="CV35" s="61">
        <f t="shared" ca="1" si="46"/>
        <v>138.5</v>
      </c>
      <c r="CW35" s="61">
        <f t="shared" ca="1" si="46"/>
        <v>152.9</v>
      </c>
      <c r="CX35" s="61">
        <f t="shared" ca="1" si="46"/>
        <v>160.69999999999999</v>
      </c>
      <c r="CY35" s="61">
        <f t="shared" ca="1" si="46"/>
        <v>165</v>
      </c>
      <c r="CZ35" s="61">
        <f t="shared" ca="1" si="46"/>
        <v>160.6</v>
      </c>
      <c r="DA35" s="61">
        <f t="shared" ca="1" si="46"/>
        <v>167.4</v>
      </c>
      <c r="DB35" s="61">
        <f t="shared" ca="1" si="46"/>
        <v>163.79999999999998</v>
      </c>
      <c r="DC35" s="61">
        <f t="shared" ca="1" si="46"/>
        <v>174.4</v>
      </c>
      <c r="DD35" s="61">
        <f t="shared" ca="1" si="46"/>
        <v>185.5</v>
      </c>
      <c r="DE35" s="61">
        <f t="shared" ca="1" si="46"/>
        <v>185.8</v>
      </c>
      <c r="DF35" s="61">
        <f t="shared" ca="1" si="46"/>
        <v>188.29999999999998</v>
      </c>
      <c r="DG35" s="61">
        <f t="shared" ca="1" si="46"/>
        <v>190</v>
      </c>
      <c r="DH35" s="61">
        <f t="shared" ca="1" si="46"/>
        <v>193.5</v>
      </c>
      <c r="DI35" s="61">
        <f t="shared" ca="1" si="46"/>
        <v>205.1</v>
      </c>
      <c r="DJ35" s="61">
        <f t="shared" ca="1" si="46"/>
        <v>194.6</v>
      </c>
      <c r="DK35" s="61">
        <f t="shared" ca="1" si="46"/>
        <v>187.1</v>
      </c>
      <c r="DL35" s="61">
        <f t="shared" ca="1" si="46"/>
        <v>183.3</v>
      </c>
      <c r="DM35" s="61">
        <f t="shared" ca="1" si="46"/>
        <v>189</v>
      </c>
      <c r="DN35" s="61">
        <f t="shared" ca="1" si="46"/>
        <v>184.70000000000002</v>
      </c>
      <c r="DO35" s="61">
        <f t="shared" ca="1" si="46"/>
        <v>198.3</v>
      </c>
      <c r="DP35" s="61">
        <f t="shared" ca="1" si="46"/>
        <v>195.3</v>
      </c>
      <c r="DQ35" s="61">
        <f t="shared" ca="1" si="46"/>
        <v>198</v>
      </c>
      <c r="DR35" s="61">
        <f t="shared" ca="1" si="46"/>
        <v>200.3</v>
      </c>
      <c r="DS35" s="61">
        <f t="shared" ca="1" si="46"/>
        <v>214.70000000000002</v>
      </c>
      <c r="DT35" s="61">
        <f t="shared" ca="1" si="46"/>
        <v>212.6</v>
      </c>
      <c r="DU35" s="61">
        <f t="shared" ca="1" si="46"/>
        <v>193.4</v>
      </c>
      <c r="DV35" s="61">
        <f t="shared" ca="1" si="46"/>
        <v>195.20000000000002</v>
      </c>
      <c r="DW35" s="61">
        <f t="shared" ca="1" si="46"/>
        <v>155.29999999999998</v>
      </c>
      <c r="DX35" s="61">
        <f t="shared" ca="1" si="46"/>
        <v>151</v>
      </c>
      <c r="DY35" s="61">
        <f t="shared" ca="1" si="46"/>
        <v>132.9</v>
      </c>
      <c r="DZ35" s="61">
        <f t="shared" ca="1" si="46"/>
        <v>118.2</v>
      </c>
      <c r="EA35" s="61">
        <f t="shared" ca="1" si="46"/>
        <v>118.50000000000001</v>
      </c>
      <c r="EB35" s="61">
        <f t="shared" ca="1" si="46"/>
        <v>124.7</v>
      </c>
      <c r="EC35" s="61">
        <f t="shared" ca="1" si="46"/>
        <v>133.69999999999999</v>
      </c>
      <c r="ED35" s="61">
        <f t="shared" ca="1" si="46"/>
        <v>152.4</v>
      </c>
      <c r="EE35" s="61">
        <f t="shared" ca="1" si="46"/>
        <v>172.29999999999998</v>
      </c>
      <c r="EF35" s="61">
        <f t="shared" ca="1" si="46"/>
        <v>169.79999999999998</v>
      </c>
      <c r="EG35" s="61">
        <f t="shared" ca="1" si="46"/>
        <v>192.5</v>
      </c>
      <c r="EH35" s="61">
        <f t="shared" ca="1" si="46"/>
        <v>216.5</v>
      </c>
      <c r="EI35" s="61">
        <f t="shared" ca="1" si="46"/>
        <v>229.8</v>
      </c>
      <c r="EJ35" s="61">
        <f t="shared" ca="1" si="46"/>
        <v>249.60000000000002</v>
      </c>
      <c r="EK35" s="61">
        <f t="shared" ca="1" si="46"/>
        <v>270.2</v>
      </c>
      <c r="EL35" s="61">
        <f t="shared" ca="1" si="46"/>
        <v>273.8</v>
      </c>
      <c r="EM35" s="61">
        <f t="shared" ca="1" si="46"/>
        <v>352.1</v>
      </c>
      <c r="EN35" s="61">
        <f t="shared" ca="1" si="46"/>
        <v>338.4</v>
      </c>
      <c r="EO35" s="61">
        <f t="shared" ca="1" si="46"/>
        <v>343.59999999999997</v>
      </c>
      <c r="EP35" s="61">
        <f t="shared" ca="1" si="46"/>
        <v>377.79999999999995</v>
      </c>
      <c r="EQ35" s="61">
        <f t="shared" ca="1" si="46"/>
        <v>390.29999999999995</v>
      </c>
      <c r="ER35" s="61">
        <f t="shared" ca="1" si="46"/>
        <v>398.70000000000005</v>
      </c>
      <c r="ES35" s="61">
        <f t="shared" ca="1" si="46"/>
        <v>415.90000000000003</v>
      </c>
      <c r="ET35" s="61">
        <f t="shared" ca="1" si="46"/>
        <v>379.8</v>
      </c>
      <c r="EU35" s="61">
        <f t="shared" ca="1" si="46"/>
        <v>375.20000000000005</v>
      </c>
      <c r="EV35" s="61">
        <f t="shared" ca="1" si="46"/>
        <v>371</v>
      </c>
      <c r="EW35" s="61">
        <f t="shared" ca="1" si="46"/>
        <v>336.4</v>
      </c>
      <c r="EX35" s="61">
        <f t="shared" ca="1" si="46"/>
        <v>323.39999999999998</v>
      </c>
      <c r="EY35" s="61">
        <f t="shared" ref="EY35:HJ35" ca="1" si="47">EY17-EY18</f>
        <v>256.7</v>
      </c>
      <c r="EZ35" s="61">
        <f t="shared" ca="1" si="47"/>
        <v>242</v>
      </c>
      <c r="FA35" s="61">
        <f t="shared" ca="1" si="47"/>
        <v>243.79999999999998</v>
      </c>
      <c r="FB35" s="61">
        <f t="shared" ca="1" si="47"/>
        <v>128.30000000000001</v>
      </c>
      <c r="FC35" s="61">
        <f t="shared" ca="1" si="47"/>
        <v>144.9</v>
      </c>
      <c r="FD35" s="61">
        <f t="shared" ca="1" si="47"/>
        <v>153</v>
      </c>
      <c r="FE35" s="61">
        <f t="shared" ca="1" si="47"/>
        <v>143.19999999999999</v>
      </c>
      <c r="FF35" s="61">
        <f t="shared" ca="1" si="47"/>
        <v>159.1</v>
      </c>
      <c r="FG35" s="61">
        <f t="shared" ca="1" si="47"/>
        <v>177.70000000000002</v>
      </c>
      <c r="FH35" s="61">
        <f t="shared" ca="1" si="47"/>
        <v>185.39999999999998</v>
      </c>
      <c r="FI35" s="61">
        <f t="shared" ca="1" si="47"/>
        <v>186.90000000000003</v>
      </c>
      <c r="FJ35" s="61">
        <f t="shared" ca="1" si="47"/>
        <v>194.9</v>
      </c>
      <c r="FK35" s="61">
        <f t="shared" ca="1" si="47"/>
        <v>187.3</v>
      </c>
      <c r="FL35" s="61">
        <f t="shared" ca="1" si="47"/>
        <v>197.7</v>
      </c>
      <c r="FM35" s="61">
        <f t="shared" ca="1" si="47"/>
        <v>179.7</v>
      </c>
      <c r="FN35" s="61">
        <f t="shared" ca="1" si="47"/>
        <v>223</v>
      </c>
      <c r="FO35" s="61">
        <f t="shared" ca="1" si="47"/>
        <v>211.1</v>
      </c>
      <c r="FP35" s="61">
        <f t="shared" ca="1" si="47"/>
        <v>234.7</v>
      </c>
      <c r="FQ35" s="61">
        <f t="shared" ca="1" si="47"/>
        <v>247.89999999999998</v>
      </c>
      <c r="FR35" s="61">
        <f t="shared" ca="1" si="47"/>
        <v>254</v>
      </c>
      <c r="FS35" s="61">
        <f t="shared" ca="1" si="47"/>
        <v>283.20000000000005</v>
      </c>
      <c r="FT35" s="61">
        <f t="shared" ca="1" si="47"/>
        <v>271</v>
      </c>
      <c r="FU35" s="61">
        <f t="shared" ca="1" si="47"/>
        <v>270</v>
      </c>
      <c r="FV35" s="61">
        <f t="shared" ca="1" si="47"/>
        <v>266.5</v>
      </c>
      <c r="FW35" s="61">
        <f t="shared" ca="1" si="47"/>
        <v>292.89999999999998</v>
      </c>
      <c r="FX35" s="61">
        <f t="shared" ca="1" si="47"/>
        <v>313.20000000000005</v>
      </c>
      <c r="FY35" s="61">
        <f t="shared" ca="1" si="47"/>
        <v>293</v>
      </c>
      <c r="FZ35" s="61">
        <f t="shared" ca="1" si="47"/>
        <v>298.10000000000002</v>
      </c>
      <c r="GA35" s="61">
        <f t="shared" ca="1" si="47"/>
        <v>320.20000000000005</v>
      </c>
      <c r="GB35" s="61">
        <f t="shared" ca="1" si="47"/>
        <v>319.10000000000002</v>
      </c>
      <c r="GC35" s="61">
        <f t="shared" ca="1" si="47"/>
        <v>285.60000000000002</v>
      </c>
      <c r="GD35" s="61">
        <f t="shared" ca="1" si="47"/>
        <v>176.7</v>
      </c>
      <c r="GE35" s="61">
        <f t="shared" ca="1" si="47"/>
        <v>272.39999999999998</v>
      </c>
      <c r="GF35" s="61">
        <f t="shared" ca="1" si="47"/>
        <v>272.89999999999998</v>
      </c>
      <c r="GG35" s="61">
        <f t="shared" ca="1" si="47"/>
        <v>309.7</v>
      </c>
      <c r="GH35" s="61">
        <f t="shared" ca="1" si="47"/>
        <v>303</v>
      </c>
      <c r="GI35" s="61">
        <f t="shared" ca="1" si="47"/>
        <v>243.79999999999998</v>
      </c>
      <c r="GJ35" s="61">
        <f t="shared" ca="1" si="47"/>
        <v>255.1</v>
      </c>
      <c r="GK35" s="61">
        <f t="shared" ca="1" si="47"/>
        <v>273.39999999999998</v>
      </c>
      <c r="GL35" s="61">
        <f t="shared" ca="1" si="47"/>
        <v>243.89999999999998</v>
      </c>
      <c r="GM35" s="61">
        <f t="shared" ca="1" si="47"/>
        <v>108.89999999999999</v>
      </c>
      <c r="GN35" s="61">
        <f t="shared" ca="1" si="47"/>
        <v>131.80000000000001</v>
      </c>
      <c r="GO35" s="61">
        <f t="shared" ca="1" si="47"/>
        <v>131.80000000000001</v>
      </c>
      <c r="GP35" s="61">
        <f t="shared" ca="1" si="47"/>
        <v>125.89259767035448</v>
      </c>
      <c r="GQ35" s="61">
        <f t="shared" ca="1" si="47"/>
        <v>149.61248514912495</v>
      </c>
      <c r="GR35" s="61">
        <f t="shared" ca="1" si="47"/>
        <v>174.05398529928468</v>
      </c>
      <c r="GS35" s="61">
        <f t="shared" ca="1" si="47"/>
        <v>199.3684814229442</v>
      </c>
      <c r="GT35" s="61">
        <f t="shared" ca="1" si="47"/>
        <v>225.71142962296079</v>
      </c>
      <c r="GU35" s="61">
        <f t="shared" ca="1" si="47"/>
        <v>238.97876474123183</v>
      </c>
      <c r="GV35" s="61">
        <f t="shared" ca="1" si="47"/>
        <v>252.63185698932199</v>
      </c>
      <c r="GW35" s="61">
        <f t="shared" ca="1" si="47"/>
        <v>266.69041834873485</v>
      </c>
      <c r="GX35" s="61">
        <f t="shared" ca="1" si="47"/>
        <v>281.17479781285431</v>
      </c>
      <c r="GY35" s="61">
        <f t="shared" ca="1" si="47"/>
        <v>283.23160446178434</v>
      </c>
      <c r="GZ35" s="61">
        <f t="shared" ca="1" si="47"/>
        <v>285.25877931171448</v>
      </c>
      <c r="HA35" s="61">
        <f t="shared" ca="1" si="47"/>
        <v>287.25381555686073</v>
      </c>
      <c r="HB35" s="61">
        <f t="shared" ca="1" si="47"/>
        <v>289.2140921323786</v>
      </c>
      <c r="HC35" s="61">
        <f t="shared" ca="1" si="47"/>
        <v>292.41167330081123</v>
      </c>
      <c r="HD35" s="61">
        <f t="shared" ca="1" si="47"/>
        <v>295.59546529347722</v>
      </c>
      <c r="HE35" s="61">
        <f t="shared" ca="1" si="47"/>
        <v>298.76243520713734</v>
      </c>
      <c r="HF35" s="61">
        <f t="shared" ca="1" si="47"/>
        <v>301.90938195894648</v>
      </c>
      <c r="HG35" s="61">
        <f t="shared" ca="1" si="47"/>
        <v>307.2893618161342</v>
      </c>
      <c r="HH35" s="61">
        <f t="shared" ca="1" si="47"/>
        <v>312.73460927444728</v>
      </c>
      <c r="HI35" s="61">
        <f t="shared" ca="1" si="47"/>
        <v>318.24436284455277</v>
      </c>
      <c r="HJ35" s="61">
        <f t="shared" ca="1" si="47"/>
        <v>323.81775411603252</v>
      </c>
      <c r="HK35" s="61">
        <f t="shared" ref="HK35:HU35" ca="1" si="48">HK17-HK18</f>
        <v>329.36970621921972</v>
      </c>
      <c r="HL35" s="61">
        <f t="shared" ca="1" si="48"/>
        <v>335.00797986616629</v>
      </c>
      <c r="HM35" s="61">
        <f t="shared" ca="1" si="48"/>
        <v>340.73362829312248</v>
      </c>
      <c r="HN35" s="61">
        <f t="shared" ca="1" si="48"/>
        <v>346.5477072098123</v>
      </c>
      <c r="HO35" s="61">
        <f t="shared" ca="1" si="48"/>
        <v>350.6430425163731</v>
      </c>
      <c r="HP35" s="61">
        <f t="shared" ca="1" si="48"/>
        <v>354.7784459560653</v>
      </c>
      <c r="HQ35" s="61">
        <f t="shared" ca="1" si="48"/>
        <v>358.95408749657832</v>
      </c>
      <c r="HR35" s="61">
        <f t="shared" ca="1" si="48"/>
        <v>363.17013067574214</v>
      </c>
      <c r="HS35" s="61">
        <f t="shared" ca="1" si="48"/>
        <v>359.6610010896282</v>
      </c>
      <c r="HT35" s="61">
        <f t="shared" ca="1" si="48"/>
        <v>356.10529154753402</v>
      </c>
      <c r="HU35" s="61">
        <f t="shared" ca="1" si="48"/>
        <v>352.50190871677478</v>
      </c>
      <c r="HV35" s="61">
        <f t="shared" ref="HV35:ID35" ca="1" si="49">HV17-HV18</f>
        <v>348.84973564263174</v>
      </c>
      <c r="HW35" s="61">
        <f t="shared" ca="1" si="49"/>
        <v>341.70971807973081</v>
      </c>
      <c r="HX35" s="61">
        <f t="shared" ca="1" si="49"/>
        <v>334.6487752778296</v>
      </c>
      <c r="HY35" s="61">
        <f t="shared" ca="1" si="49"/>
        <v>327.66570019609213</v>
      </c>
      <c r="HZ35" s="61">
        <f t="shared" ca="1" si="49"/>
        <v>320.75930119391967</v>
      </c>
      <c r="IA35" s="61">
        <f t="shared" ca="1" si="49"/>
        <v>322.18938829867852</v>
      </c>
      <c r="IB35" s="61">
        <f t="shared" ca="1" si="49"/>
        <v>323.61263742022732</v>
      </c>
      <c r="IC35" s="61">
        <f t="shared" ca="1" si="49"/>
        <v>325.02869261049682</v>
      </c>
      <c r="ID35" s="61">
        <f t="shared" ca="1" si="49"/>
        <v>326.43719005103338</v>
      </c>
      <c r="IW35"/>
      <c r="IX35"/>
      <c r="IY35"/>
    </row>
    <row r="36" spans="1:259">
      <c r="C36" s="61"/>
      <c r="D36" s="61"/>
      <c r="E36" s="61"/>
      <c r="F36" s="61"/>
      <c r="G36" s="61"/>
      <c r="IW36"/>
      <c r="IX36"/>
      <c r="IY36"/>
    </row>
    <row r="37" spans="1:259">
      <c r="A37" s="11" t="s">
        <v>161</v>
      </c>
      <c r="C37" s="61"/>
      <c r="D37" s="61"/>
      <c r="E37" s="61"/>
      <c r="F37" s="61"/>
      <c r="G37" s="61"/>
      <c r="IW37"/>
      <c r="IX37"/>
      <c r="IY37"/>
    </row>
    <row r="38" spans="1:259">
      <c r="A38" s="7" t="s">
        <v>166</v>
      </c>
      <c r="B38" t="s">
        <v>162</v>
      </c>
      <c r="C38" s="61" t="str">
        <f ca="1">IF(ISERROR(INDIRECT(ADDRESS(ROW(C32),COLUMN(C32)-3))),"n/a",IF(ISNUMBER(INDIRECT(ADDRESS(ROW(C32),COLUMN(C32)-3))),Calculations_forecast!$C$3*AVERAGE(C32:C32),"n/a"))</f>
        <v>n/a</v>
      </c>
      <c r="D38" s="61" t="str">
        <f ca="1">IF(ISERROR(INDIRECT(ADDRESS(ROW(D32),COLUMN(D32)-3))),"n/a",IF(ISNUMBER(INDIRECT(ADDRESS(ROW(D32),COLUMN(D32)-3))),Calculations_forecast!$C$3*AVERAGE(D32:D32),"n/a"))</f>
        <v>n/a</v>
      </c>
      <c r="E38" s="61" t="str">
        <f ca="1">IF(ISERROR(INDIRECT(ADDRESS(ROW(E32),COLUMN(E32)-3))),"n/a",IF(ISNUMBER(INDIRECT(ADDRESS(ROW(E32),COLUMN(E32)-3))),Calculations_forecast!$C$3*AVERAGE(E32:E32),"n/a"))</f>
        <v>n/a</v>
      </c>
      <c r="F38" s="61">
        <f ca="1">IF(ISERROR(INDIRECT(ADDRESS(ROW(F32),COLUMN(F32)-3))),"n/a",IF(ISNUMBER(INDIRECT(ADDRESS(ROW(F32),COLUMN(F32)-3))),Calculations_forecast!$C$3*AVERAGE(F32:F32),"n/a"))</f>
        <v>12.06</v>
      </c>
      <c r="G38" s="61">
        <f ca="1">IF(ISERROR(INDIRECT(ADDRESS(ROW(G32),COLUMN(G32)-3))),"n/a",IF(ISNUMBER(INDIRECT(ADDRESS(ROW(G32),COLUMN(G32)-3))),Calculations_forecast!$C$3*AVERAGE(G32:G32),"n/a"))</f>
        <v>12.6</v>
      </c>
      <c r="H38" s="61">
        <f ca="1">IF(ISERROR(INDIRECT(ADDRESS(ROW(H32),COLUMN(H32)-3))),"n/a",IF(ISNUMBER(INDIRECT(ADDRESS(ROW(H32),COLUMN(H32)-3))),Calculations_forecast!$C$3*AVERAGE(H32:H32),"n/a"))</f>
        <v>13.14</v>
      </c>
      <c r="I38" s="61">
        <f ca="1">IF(ISERROR(INDIRECT(ADDRESS(ROW(I32),COLUMN(I32)-3))),"n/a",IF(ISNUMBER(INDIRECT(ADDRESS(ROW(I32),COLUMN(I32)-3))),Calculations_forecast!$C$3*AVERAGE(I32:I32),"n/a"))</f>
        <v>13.5</v>
      </c>
      <c r="J38" s="61">
        <f ca="1">IF(ISERROR(INDIRECT(ADDRESS(ROW(J32),COLUMN(J32)-3))),"n/a",IF(ISNUMBER(INDIRECT(ADDRESS(ROW(J32),COLUMN(J32)-3))),Calculations_forecast!$C$3*AVERAGE(J32:J32),"n/a"))</f>
        <v>14.040000000000001</v>
      </c>
      <c r="K38" s="61">
        <f ca="1">IF(ISERROR(INDIRECT(ADDRESS(ROW(K32),COLUMN(K32)-3))),"n/a",IF(ISNUMBER(INDIRECT(ADDRESS(ROW(K32),COLUMN(K32)-3))),Calculations_forecast!$C$3*AVERAGE(K32:K32),"n/a"))</f>
        <v>14.670000000000002</v>
      </c>
      <c r="L38" s="61">
        <f ca="1">IF(ISERROR(INDIRECT(ADDRESS(ROW(L32),COLUMN(L32)-3))),"n/a",IF(ISNUMBER(INDIRECT(ADDRESS(ROW(L32),COLUMN(L32)-3))),Calculations_forecast!$C$3*AVERAGE(K32:L32),"n/a"))</f>
        <v>14.85</v>
      </c>
      <c r="M38" s="61">
        <f ca="1">IF(ISERROR(INDIRECT(ADDRESS(ROW(M32),COLUMN(M32)-3))),"n/a",IF(ISNUMBER(INDIRECT(ADDRESS(ROW(M32),COLUMN(M32)-3))),Calculations_forecast!$C$3*AVERAGE(K32:M32),"n/a"))</f>
        <v>15.149999999999999</v>
      </c>
      <c r="N38" s="61">
        <f ca="1">IF(ISERROR(INDIRECT(ADDRESS(ROW(N32),COLUMN(N32)-3))),"n/a",IF(ISNUMBER(INDIRECT(ADDRESS(ROW(N32),COLUMN(N32)-3))),Calculations_forecast!$C$3*AVERAGE(K32:N32),"n/a"))</f>
        <v>15.345000000000001</v>
      </c>
      <c r="O38" s="61">
        <f ca="1">IF(ISERROR(INDIRECT(ADDRESS(ROW(O32),COLUMN(O32)-3))),"n/a",IF(ISNUMBER(INDIRECT(ADDRESS(ROW(O32),COLUMN(O32)-3))),Calculations_forecast!$C$3*AVERAGE(L32:O32),"n/a"))</f>
        <v>15.840000000000002</v>
      </c>
      <c r="P38" s="61">
        <f ca="1">IF(ISERROR(INDIRECT(ADDRESS(ROW(P32),COLUMN(P32)-3))),"n/a",IF(ISNUMBER(INDIRECT(ADDRESS(ROW(P32),COLUMN(P32)-3))),Calculations_forecast!$C$3*AVERAGE(M32:P32),"n/a"))</f>
        <v>16.492500000000003</v>
      </c>
      <c r="Q38" s="61">
        <f ca="1">IF(ISERROR(INDIRECT(ADDRESS(ROW(Q32),COLUMN(Q32)-3))),"n/a",IF(ISNUMBER(INDIRECT(ADDRESS(ROW(Q32),COLUMN(Q32)-3))),Calculations_forecast!$C$3*AVERAGE(N32:Q32),"n/a"))</f>
        <v>17.100000000000001</v>
      </c>
      <c r="R38" s="61">
        <f ca="1">IF(ISERROR(INDIRECT(ADDRESS(ROW(R32),COLUMN(R32)-3))),"n/a",IF(ISNUMBER(INDIRECT(ADDRESS(ROW(R32),COLUMN(R32)-3))),Calculations_forecast!$C$3*AVERAGE(O32:R32),"n/a"))</f>
        <v>17.865000000000002</v>
      </c>
      <c r="S38" s="61">
        <f ca="1">IF(ISERROR(INDIRECT(ADDRESS(ROW(S32),COLUMN(S32)-3))),"n/a",IF(ISNUMBER(INDIRECT(ADDRESS(ROW(S32),COLUMN(S32)-3))),Calculations_forecast!$C$3*AVERAGE(P32:S32),"n/a"))</f>
        <v>18.63</v>
      </c>
      <c r="T38" s="61">
        <f ca="1">IF(ISERROR(INDIRECT(ADDRESS(ROW(T32),COLUMN(T32)-3))),"n/a",IF(ISNUMBER(INDIRECT(ADDRESS(ROW(T32),COLUMN(T32)-3))),Calculations_forecast!$C$3*AVERAGE(Q32:T32),"n/a"))</f>
        <v>19.507499999999997</v>
      </c>
      <c r="U38" s="61">
        <f ca="1">IF(ISERROR(INDIRECT(ADDRESS(ROW(U32),COLUMN(U32)-3))),"n/a",IF(ISNUMBER(INDIRECT(ADDRESS(ROW(U32),COLUMN(U32)-3))),Calculations_forecast!$C$3*AVERAGE(R32:U32),"n/a"))</f>
        <v>20.475000000000001</v>
      </c>
      <c r="V38" s="61">
        <f ca="1">IF(ISERROR(INDIRECT(ADDRESS(ROW(V32),COLUMN(V32)-3))),"n/a",IF(ISNUMBER(INDIRECT(ADDRESS(ROW(V32),COLUMN(V32)-3))),Calculations_forecast!$C$3*AVERAGE(S32:V32),"n/a"))</f>
        <v>21.532500000000002</v>
      </c>
      <c r="W38" s="61">
        <f ca="1">IF(ISERROR(INDIRECT(ADDRESS(ROW(W32),COLUMN(W32)-3))),"n/a",IF(ISNUMBER(INDIRECT(ADDRESS(ROW(W32),COLUMN(W32)-3))),Calculations_forecast!$C$3*AVERAGE(T32:W32),"n/a"))</f>
        <v>22.86</v>
      </c>
      <c r="X38" s="61">
        <f ca="1">IF(ISERROR(INDIRECT(ADDRESS(ROW(X32),COLUMN(X32)-3))),"n/a",IF(ISNUMBER(INDIRECT(ADDRESS(ROW(X32),COLUMN(X32)-3))),Calculations_forecast!$C$3*AVERAGE(U32:X32),"n/a"))</f>
        <v>24.0975</v>
      </c>
      <c r="Y38" s="61">
        <f ca="1">IF(ISERROR(INDIRECT(ADDRESS(ROW(Y32),COLUMN(Y32)-3))),"n/a",IF(ISNUMBER(INDIRECT(ADDRESS(ROW(Y32),COLUMN(Y32)-3))),Calculations_forecast!$C$3*AVERAGE(V32:Y32),"n/a"))</f>
        <v>25.29</v>
      </c>
      <c r="Z38" s="61">
        <f ca="1">IF(ISERROR(INDIRECT(ADDRESS(ROW(Z32),COLUMN(Z32)-3))),"n/a",IF(ISNUMBER(INDIRECT(ADDRESS(ROW(Z32),COLUMN(Z32)-3))),Calculations_forecast!$C$3*AVERAGE(W32:Z32),"n/a"))</f>
        <v>26.55</v>
      </c>
      <c r="AA38" s="61">
        <f ca="1">IF(ISERROR(INDIRECT(ADDRESS(ROW(AA32),COLUMN(AA32)-3))),"n/a",IF(ISNUMBER(INDIRECT(ADDRESS(ROW(AA32),COLUMN(AA32)-3))),Calculations_forecast!$C$3*AVERAGE(X32:AA32),"n/a"))</f>
        <v>27.674999999999997</v>
      </c>
      <c r="AB38" s="61">
        <f ca="1">IF(ISERROR(INDIRECT(ADDRESS(ROW(AB32),COLUMN(AB32)-3))),"n/a",IF(ISNUMBER(INDIRECT(ADDRESS(ROW(AB32),COLUMN(AB32)-3))),Calculations_forecast!$C$3*AVERAGE(Y32:AB32),"n/a"))</f>
        <v>28.642499999999998</v>
      </c>
      <c r="AC38" s="61">
        <f ca="1">IF(ISERROR(INDIRECT(ADDRESS(ROW(AC32),COLUMN(AC32)-3))),"n/a",IF(ISNUMBER(INDIRECT(ADDRESS(ROW(AC32),COLUMN(AC32)-3))),Calculations_forecast!$C$3*AVERAGE(Z32:AC32),"n/a"))</f>
        <v>29.835000000000001</v>
      </c>
      <c r="AD38" s="61">
        <f ca="1">IF(ISERROR(INDIRECT(ADDRESS(ROW(AD32),COLUMN(AD32)-3))),"n/a",IF(ISNUMBER(INDIRECT(ADDRESS(ROW(AD32),COLUMN(AD32)-3))),Calculations_forecast!$C$3*AVERAGE(AA32:AD32),"n/a"))</f>
        <v>30.8475</v>
      </c>
      <c r="AE38" s="61">
        <f ca="1">IF(ISERROR(INDIRECT(ADDRESS(ROW(AE32),COLUMN(AE32)-3))),"n/a",IF(ISNUMBER(INDIRECT(ADDRESS(ROW(AE32),COLUMN(AE32)-3))),Calculations_forecast!$C$3*AVERAGE(AB32:AE32),"n/a"))</f>
        <v>31.815000000000001</v>
      </c>
      <c r="AF38" s="61">
        <f ca="1">IF(ISERROR(INDIRECT(ADDRESS(ROW(AF32),COLUMN(AF32)-3))),"n/a",IF(ISNUMBER(INDIRECT(ADDRESS(ROW(AF32),COLUMN(AF32)-3))),Calculations_forecast!$C$3*AVERAGE(AC32:AF32),"n/a"))</f>
        <v>33.142500000000005</v>
      </c>
      <c r="AG38" s="61">
        <f ca="1">IF(ISERROR(INDIRECT(ADDRESS(ROW(AG32),COLUMN(AG32)-3))),"n/a",IF(ISNUMBER(INDIRECT(ADDRESS(ROW(AG32),COLUMN(AG32)-3))),Calculations_forecast!$C$3*AVERAGE(AD32:AG32),"n/a"))</f>
        <v>34.065000000000005</v>
      </c>
      <c r="AH38" s="61">
        <f ca="1">IF(ISERROR(INDIRECT(ADDRESS(ROW(AH32),COLUMN(AH32)-3))),"n/a",IF(ISNUMBER(INDIRECT(ADDRESS(ROW(AH32),COLUMN(AH32)-3))),Calculations_forecast!$C$3*AVERAGE(AE32:AH32),"n/a"))</f>
        <v>34.942500000000003</v>
      </c>
      <c r="AI38" s="61">
        <f ca="1">IF(ISERROR(INDIRECT(ADDRESS(ROW(AI32),COLUMN(AI32)-3))),"n/a",IF(ISNUMBER(INDIRECT(ADDRESS(ROW(AI32),COLUMN(AI32)-3))),Calculations_forecast!$C$3*AVERAGE(AF32:AI32),"n/a"))</f>
        <v>35.977499999999999</v>
      </c>
      <c r="AJ38" s="61">
        <f ca="1">IF(ISERROR(INDIRECT(ADDRESS(ROW(AJ32),COLUMN(AJ32)-3))),"n/a",IF(ISNUMBER(INDIRECT(ADDRESS(ROW(AJ32),COLUMN(AJ32)-3))),Calculations_forecast!$C$3*AVERAGE(AG32:AJ32),"n/a"))</f>
        <v>36.967500000000001</v>
      </c>
      <c r="AK38" s="61">
        <f ca="1">IF(ISERROR(INDIRECT(ADDRESS(ROW(AK32),COLUMN(AK32)-3))),"n/a",IF(ISNUMBER(INDIRECT(ADDRESS(ROW(AK32),COLUMN(AK32)-3))),Calculations_forecast!$C$3*AVERAGE(AH32:AK32),"n/a"))</f>
        <v>38.25</v>
      </c>
      <c r="AL38" s="61">
        <f ca="1">IF(ISERROR(INDIRECT(ADDRESS(ROW(AL32),COLUMN(AL32)-3))),"n/a",IF(ISNUMBER(INDIRECT(ADDRESS(ROW(AL32),COLUMN(AL32)-3))),Calculations_forecast!$C$3*AVERAGE(AI32:AL32),"n/a"))</f>
        <v>39.757500000000007</v>
      </c>
      <c r="AM38" s="61">
        <f ca="1">IF(ISERROR(INDIRECT(ADDRESS(ROW(AM32),COLUMN(AM32)-3))),"n/a",IF(ISNUMBER(INDIRECT(ADDRESS(ROW(AM32),COLUMN(AM32)-3))),Calculations_forecast!$C$3*AVERAGE(AJ32:AM32),"n/a"))</f>
        <v>41.175000000000004</v>
      </c>
      <c r="AN38" s="61">
        <f ca="1">IF(ISERROR(INDIRECT(ADDRESS(ROW(AN32),COLUMN(AN32)-3))),"n/a",IF(ISNUMBER(INDIRECT(ADDRESS(ROW(AN32),COLUMN(AN32)-3))),Calculations_forecast!$C$3*AVERAGE(AK32:AN32),"n/a"))</f>
        <v>42.615000000000002</v>
      </c>
      <c r="AO38" s="61">
        <f ca="1">IF(ISERROR(INDIRECT(ADDRESS(ROW(AO32),COLUMN(AO32)-3))),"n/a",IF(ISNUMBER(INDIRECT(ADDRESS(ROW(AO32),COLUMN(AO32)-3))),Calculations_forecast!$C$3*AVERAGE(AL32:AO32),"n/a"))</f>
        <v>44.122500000000002</v>
      </c>
      <c r="AP38" s="61">
        <f ca="1">IF(ISERROR(INDIRECT(ADDRESS(ROW(AP32),COLUMN(AP32)-3))),"n/a",IF(ISNUMBER(INDIRECT(ADDRESS(ROW(AP32),COLUMN(AP32)-3))),Calculations_forecast!$C$3*AVERAGE(AM32:AP32),"n/a"))</f>
        <v>45.9</v>
      </c>
      <c r="AQ38" s="61">
        <f ca="1">IF(ISERROR(INDIRECT(ADDRESS(ROW(AQ32),COLUMN(AQ32)-3))),"n/a",IF(ISNUMBER(INDIRECT(ADDRESS(ROW(AQ32),COLUMN(AQ32)-3))),Calculations_forecast!$C$3*AVERAGE(AN32:AQ32),"n/a"))</f>
        <v>47.925000000000004</v>
      </c>
      <c r="AR38" s="61">
        <f ca="1">IF(ISERROR(INDIRECT(ADDRESS(ROW(AR32),COLUMN(AR32)-3))),"n/a",IF(ISNUMBER(INDIRECT(ADDRESS(ROW(AR32),COLUMN(AR32)-3))),Calculations_forecast!$C$3*AVERAGE(AO32:AR32),"n/a"))</f>
        <v>49.612500000000004</v>
      </c>
      <c r="AS38" s="61">
        <f ca="1">IF(ISERROR(INDIRECT(ADDRESS(ROW(AS32),COLUMN(AS32)-3))),"n/a",IF(ISNUMBER(INDIRECT(ADDRESS(ROW(AS32),COLUMN(AS32)-3))),Calculations_forecast!$C$3*AVERAGE(AP32:AS32),"n/a"))</f>
        <v>51.772500000000008</v>
      </c>
      <c r="AT38" s="61">
        <f ca="1">IF(ISERROR(INDIRECT(ADDRESS(ROW(AT32),COLUMN(AT32)-3))),"n/a",IF(ISNUMBER(INDIRECT(ADDRESS(ROW(AT32),COLUMN(AT32)-3))),Calculations_forecast!$C$3*AVERAGE(AQ32:AT32),"n/a"))</f>
        <v>54.022500000000001</v>
      </c>
      <c r="AU38" s="61">
        <f ca="1">IF(ISERROR(INDIRECT(ADDRESS(ROW(AU32),COLUMN(AU32)-3))),"n/a",IF(ISNUMBER(INDIRECT(ADDRESS(ROW(AU32),COLUMN(AU32)-3))),Calculations_forecast!$C$3*AVERAGE(AR32:AU32),"n/a"))</f>
        <v>56.317500000000003</v>
      </c>
      <c r="AV38" s="61">
        <f ca="1">IF(ISERROR(INDIRECT(ADDRESS(ROW(AV32),COLUMN(AV32)-3))),"n/a",IF(ISNUMBER(INDIRECT(ADDRESS(ROW(AV32),COLUMN(AV32)-3))),Calculations_forecast!$C$3*AVERAGE(AS32:AV32),"n/a"))</f>
        <v>59.287500000000001</v>
      </c>
      <c r="AW38" s="61">
        <f ca="1">IF(ISERROR(INDIRECT(ADDRESS(ROW(AW32),COLUMN(AW32)-3))),"n/a",IF(ISNUMBER(INDIRECT(ADDRESS(ROW(AW32),COLUMN(AW32)-3))),Calculations_forecast!$C$3*AVERAGE(AT32:AW32),"n/a"))</f>
        <v>61.875</v>
      </c>
      <c r="AX38" s="61">
        <f ca="1">IF(ISERROR(INDIRECT(ADDRESS(ROW(AX32),COLUMN(AX32)-3))),"n/a",IF(ISNUMBER(INDIRECT(ADDRESS(ROW(AX32),COLUMN(AX32)-3))),Calculations_forecast!$C$3*AVERAGE(AU32:AX32),"n/a"))</f>
        <v>64.102500000000006</v>
      </c>
      <c r="AY38" s="61">
        <f ca="1">IF(ISERROR(INDIRECT(ADDRESS(ROW(AY32),COLUMN(AY32)-3))),"n/a",IF(ISNUMBER(INDIRECT(ADDRESS(ROW(AY32),COLUMN(AY32)-3))),Calculations_forecast!$C$3*AVERAGE(AV32:AY32),"n/a"))</f>
        <v>66.307500000000005</v>
      </c>
      <c r="AZ38" s="61">
        <f ca="1">IF(ISERROR(INDIRECT(ADDRESS(ROW(AZ32),COLUMN(AZ32)-3))),"n/a",IF(ISNUMBER(INDIRECT(ADDRESS(ROW(AZ32),COLUMN(AZ32)-3))),Calculations_forecast!$C$3*AVERAGE(AW32:AZ32),"n/a"))</f>
        <v>68.467500000000001</v>
      </c>
      <c r="BA38" s="61">
        <f ca="1">IF(ISERROR(INDIRECT(ADDRESS(ROW(BA32),COLUMN(BA32)-3))),"n/a",IF(ISNUMBER(INDIRECT(ADDRESS(ROW(BA32),COLUMN(BA32)-3))),Calculations_forecast!$C$3*AVERAGE(AX32:BA32),"n/a"))</f>
        <v>70.695000000000007</v>
      </c>
      <c r="BB38" s="61">
        <f ca="1">IF(ISERROR(INDIRECT(ADDRESS(ROW(BB32),COLUMN(BB32)-3))),"n/a",IF(ISNUMBER(INDIRECT(ADDRESS(ROW(BB32),COLUMN(BB32)-3))),Calculations_forecast!$C$3*AVERAGE(AY32:BB32),"n/a"))</f>
        <v>72.967500000000001</v>
      </c>
      <c r="BC38" s="61">
        <f ca="1">IF(ISERROR(INDIRECT(ADDRESS(ROW(BC32),COLUMN(BC32)-3))),"n/a",IF(ISNUMBER(INDIRECT(ADDRESS(ROW(BC32),COLUMN(BC32)-3))),Calculations_forecast!$C$3*AVERAGE(AZ32:BC32),"n/a"))</f>
        <v>75.532499999999999</v>
      </c>
      <c r="BD38" s="61">
        <f ca="1">IF(ISERROR(INDIRECT(ADDRESS(ROW(BD32),COLUMN(BD32)-3))),"n/a",IF(ISNUMBER(INDIRECT(ADDRESS(ROW(BD32),COLUMN(BD32)-3))),Calculations_forecast!$C$3*AVERAGE(BA32:BD32),"n/a"))</f>
        <v>77.782499999999999</v>
      </c>
      <c r="BE38" s="61">
        <f ca="1">IF(ISERROR(INDIRECT(ADDRESS(ROW(BE32),COLUMN(BE32)-3))),"n/a",IF(ISNUMBER(INDIRECT(ADDRESS(ROW(BE32),COLUMN(BE32)-3))),Calculations_forecast!$C$3*AVERAGE(BB32:BE32),"n/a"))</f>
        <v>80.055000000000007</v>
      </c>
      <c r="BF38" s="61">
        <f ca="1">IF(ISERROR(INDIRECT(ADDRESS(ROW(BF32),COLUMN(BF32)-3))),"n/a",IF(ISNUMBER(INDIRECT(ADDRESS(ROW(BF32),COLUMN(BF32)-3))),Calculations_forecast!$C$3*AVERAGE(BC32:BF32),"n/a"))</f>
        <v>82.507499999999993</v>
      </c>
      <c r="BG38" s="61">
        <f ca="1">IF(ISERROR(INDIRECT(ADDRESS(ROW(BG32),COLUMN(BG32)-3))),"n/a",IF(ISNUMBER(INDIRECT(ADDRESS(ROW(BG32),COLUMN(BG32)-3))),Calculations_forecast!$C$3*AVERAGE(BD32:BG32),"n/a"))</f>
        <v>84.712500000000006</v>
      </c>
      <c r="BH38" s="61">
        <f ca="1">IF(ISERROR(INDIRECT(ADDRESS(ROW(BH32),COLUMN(BH32)-3))),"n/a",IF(ISNUMBER(INDIRECT(ADDRESS(ROW(BH32),COLUMN(BH32)-3))),Calculations_forecast!$C$3*AVERAGE(BE32:BH32),"n/a"))</f>
        <v>86.962500000000006</v>
      </c>
      <c r="BI38" s="61">
        <f ca="1">IF(ISERROR(INDIRECT(ADDRESS(ROW(BI32),COLUMN(BI32)-3))),"n/a",IF(ISNUMBER(INDIRECT(ADDRESS(ROW(BI32),COLUMN(BI32)-3))),Calculations_forecast!$C$3*AVERAGE(BF32:BI32),"n/a"))</f>
        <v>89.144999999999996</v>
      </c>
      <c r="BJ38" s="61">
        <f ca="1">IF(ISERROR(INDIRECT(ADDRESS(ROW(BJ32),COLUMN(BJ32)-3))),"n/a",IF(ISNUMBER(INDIRECT(ADDRESS(ROW(BJ32),COLUMN(BJ32)-3))),Calculations_forecast!$C$3*AVERAGE(BG32:BJ32),"n/a"))</f>
        <v>91.215000000000003</v>
      </c>
      <c r="BK38" s="61">
        <f ca="1">IF(ISERROR(INDIRECT(ADDRESS(ROW(BK32),COLUMN(BK32)-3))),"n/a",IF(ISNUMBER(INDIRECT(ADDRESS(ROW(BK32),COLUMN(BK32)-3))),Calculations_forecast!$C$3*AVERAGE(BH32:BK32),"n/a"))</f>
        <v>93.037500000000009</v>
      </c>
      <c r="BL38" s="61">
        <f ca="1">IF(ISERROR(INDIRECT(ADDRESS(ROW(BL32),COLUMN(BL32)-3))),"n/a",IF(ISNUMBER(INDIRECT(ADDRESS(ROW(BL32),COLUMN(BL32)-3))),Calculations_forecast!$C$3*AVERAGE(BI32:BL32),"n/a"))</f>
        <v>94.837500000000006</v>
      </c>
      <c r="BM38" s="61">
        <f ca="1">IF(ISERROR(INDIRECT(ADDRESS(ROW(BM32),COLUMN(BM32)-3))),"n/a",IF(ISNUMBER(INDIRECT(ADDRESS(ROW(BM32),COLUMN(BM32)-3))),Calculations_forecast!$C$3*AVERAGE(BJ32:BM32),"n/a"))</f>
        <v>96.637500000000003</v>
      </c>
      <c r="BN38" s="61">
        <f ca="1">IF(ISERROR(INDIRECT(ADDRESS(ROW(BN32),COLUMN(BN32)-3))),"n/a",IF(ISNUMBER(INDIRECT(ADDRESS(ROW(BN32),COLUMN(BN32)-3))),Calculations_forecast!$C$3*AVERAGE(BK32:BN32),"n/a"))</f>
        <v>98.482500000000002</v>
      </c>
      <c r="BO38" s="61">
        <f ca="1">IF(ISERROR(INDIRECT(ADDRESS(ROW(BO32),COLUMN(BO32)-3))),"n/a",IF(ISNUMBER(INDIRECT(ADDRESS(ROW(BO32),COLUMN(BO32)-3))),Calculations_forecast!$C$3*AVERAGE(BL32:BO32),"n/a"))</f>
        <v>100.46250000000001</v>
      </c>
      <c r="BP38" s="61">
        <f ca="1">IF(ISERROR(INDIRECT(ADDRESS(ROW(BP32),COLUMN(BP32)-3))),"n/a",IF(ISNUMBER(INDIRECT(ADDRESS(ROW(BP32),COLUMN(BP32)-3))),Calculations_forecast!$C$3*AVERAGE(BM32:BP32),"n/a"))</f>
        <v>102.55499999999999</v>
      </c>
      <c r="BQ38" s="61">
        <f ca="1">IF(ISERROR(INDIRECT(ADDRESS(ROW(BQ32),COLUMN(BQ32)-3))),"n/a",IF(ISNUMBER(INDIRECT(ADDRESS(ROW(BQ32),COLUMN(BQ32)-3))),Calculations_forecast!$C$3*AVERAGE(BN32:BQ32),"n/a"))</f>
        <v>104.7375</v>
      </c>
      <c r="BR38" s="61">
        <f ca="1">IF(ISERROR(INDIRECT(ADDRESS(ROW(BR32),COLUMN(BR32)-3))),"n/a",IF(ISNUMBER(INDIRECT(ADDRESS(ROW(BR32),COLUMN(BR32)-3))),Calculations_forecast!$C$3*AVERAGE(BO32:BR32),"n/a"))</f>
        <v>107.00999999999999</v>
      </c>
      <c r="BS38" s="61">
        <f ca="1">IF(ISERROR(INDIRECT(ADDRESS(ROW(BS32),COLUMN(BS32)-3))),"n/a",IF(ISNUMBER(INDIRECT(ADDRESS(ROW(BS32),COLUMN(BS32)-3))),Calculations_forecast!$C$3*AVERAGE(BP32:BS32),"n/a"))</f>
        <v>109.4175</v>
      </c>
      <c r="BT38" s="61">
        <f ca="1">IF(ISERROR(INDIRECT(ADDRESS(ROW(BT32),COLUMN(BT32)-3))),"n/a",IF(ISNUMBER(INDIRECT(ADDRESS(ROW(BT32),COLUMN(BT32)-3))),Calculations_forecast!$C$3*AVERAGE(BQ32:BT32),"n/a"))</f>
        <v>111.8475</v>
      </c>
      <c r="BU38" s="61">
        <f ca="1">IF(ISERROR(INDIRECT(ADDRESS(ROW(BU32),COLUMN(BU32)-3))),"n/a",IF(ISNUMBER(INDIRECT(ADDRESS(ROW(BU32),COLUMN(BU32)-3))),Calculations_forecast!$C$3*AVERAGE(BR32:BU32),"n/a"))</f>
        <v>114.2325</v>
      </c>
      <c r="BV38" s="61">
        <f ca="1">IF(ISERROR(INDIRECT(ADDRESS(ROW(BV32),COLUMN(BV32)-3))),"n/a",IF(ISNUMBER(INDIRECT(ADDRESS(ROW(BV32),COLUMN(BV32)-3))),Calculations_forecast!$C$3*AVERAGE(BS32:BV32),"n/a"))</f>
        <v>116.45999999999998</v>
      </c>
      <c r="BW38" s="61">
        <f ca="1">IF(ISERROR(INDIRECT(ADDRESS(ROW(BW32),COLUMN(BW32)-3))),"n/a",IF(ISNUMBER(INDIRECT(ADDRESS(ROW(BW32),COLUMN(BW32)-3))),Calculations_forecast!$C$3*AVERAGE(BT32:BW32),"n/a"))</f>
        <v>118.37249999999999</v>
      </c>
      <c r="BX38" s="61">
        <f ca="1">IF(ISERROR(INDIRECT(ADDRESS(ROW(BX32),COLUMN(BX32)-3))),"n/a",IF(ISNUMBER(INDIRECT(ADDRESS(ROW(BX32),COLUMN(BX32)-3))),Calculations_forecast!$C$3*AVERAGE(BU32:BX32),"n/a"))</f>
        <v>120.35249999999999</v>
      </c>
      <c r="BY38" s="61">
        <f ca="1">IF(ISERROR(INDIRECT(ADDRESS(ROW(BY32),COLUMN(BY32)-3))),"n/a",IF(ISNUMBER(INDIRECT(ADDRESS(ROW(BY32),COLUMN(BY32)-3))),Calculations_forecast!$C$3*AVERAGE(BV32:BY32),"n/a"))</f>
        <v>122.60249999999999</v>
      </c>
      <c r="BZ38" s="61">
        <f ca="1">IF(ISERROR(INDIRECT(ADDRESS(ROW(BZ32),COLUMN(BZ32)-3))),"n/a",IF(ISNUMBER(INDIRECT(ADDRESS(ROW(BZ32),COLUMN(BZ32)-3))),Calculations_forecast!$C$3*AVERAGE(BW32:BZ32),"n/a"))</f>
        <v>125.3925</v>
      </c>
      <c r="CA38" s="61">
        <f ca="1">IF(ISERROR(INDIRECT(ADDRESS(ROW(CA32),COLUMN(CA32)-3))),"n/a",IF(ISNUMBER(INDIRECT(ADDRESS(ROW(CA32),COLUMN(CA32)-3))),Calculations_forecast!$C$3*AVERAGE(BX32:CA32),"n/a"))</f>
        <v>129.19500000000002</v>
      </c>
      <c r="CB38" s="61">
        <f ca="1">IF(ISERROR(INDIRECT(ADDRESS(ROW(CB32),COLUMN(CB32)-3))),"n/a",IF(ISNUMBER(INDIRECT(ADDRESS(ROW(CB32),COLUMN(CB32)-3))),Calculations_forecast!$C$3*AVERAGE(BY32:CB32),"n/a"))</f>
        <v>133.53749999999999</v>
      </c>
      <c r="CC38" s="61">
        <f ca="1">IF(ISERROR(INDIRECT(ADDRESS(ROW(CC32),COLUMN(CC32)-3))),"n/a",IF(ISNUMBER(INDIRECT(ADDRESS(ROW(CC32),COLUMN(CC32)-3))),Calculations_forecast!$C$3*AVERAGE(BZ32:CC32),"n/a"))</f>
        <v>138.24</v>
      </c>
      <c r="CD38" s="61">
        <f ca="1">IF(ISERROR(INDIRECT(ADDRESS(ROW(CD32),COLUMN(CD32)-3))),"n/a",IF(ISNUMBER(INDIRECT(ADDRESS(ROW(CD32),COLUMN(CD32)-3))),Calculations_forecast!$C$3*AVERAGE(CA32:CD32),"n/a"))</f>
        <v>143.1</v>
      </c>
      <c r="CE38" s="61">
        <f ca="1">IF(ISERROR(INDIRECT(ADDRESS(ROW(CE32),COLUMN(CE32)-3))),"n/a",IF(ISNUMBER(INDIRECT(ADDRESS(ROW(CE32),COLUMN(CE32)-3))),Calculations_forecast!$C$3*AVERAGE(CB32:CE32),"n/a"))</f>
        <v>147.53250000000003</v>
      </c>
      <c r="CF38" s="61">
        <f ca="1">IF(ISERROR(INDIRECT(ADDRESS(ROW(CF32),COLUMN(CF32)-3))),"n/a",IF(ISNUMBER(INDIRECT(ADDRESS(ROW(CF32),COLUMN(CF32)-3))),Calculations_forecast!$C$3*AVERAGE(CC32:CF32),"n/a"))</f>
        <v>152.1</v>
      </c>
      <c r="CG38" s="61">
        <f ca="1">IF(ISERROR(INDIRECT(ADDRESS(ROW(CG32),COLUMN(CG32)-3))),"n/a",IF(ISNUMBER(INDIRECT(ADDRESS(ROW(CG32),COLUMN(CG32)-3))),Calculations_forecast!$C$3*AVERAGE(CD32:CG32),"n/a"))</f>
        <v>157.05000000000001</v>
      </c>
      <c r="CH38" s="61">
        <f ca="1">IF(ISERROR(INDIRECT(ADDRESS(ROW(CH32),COLUMN(CH32)-3))),"n/a",IF(ISNUMBER(INDIRECT(ADDRESS(ROW(CH32),COLUMN(CH32)-3))),Calculations_forecast!$C$3*AVERAGE(CE32:CH32),"n/a"))</f>
        <v>162.67500000000001</v>
      </c>
      <c r="CI38" s="61">
        <f ca="1">IF(ISERROR(INDIRECT(ADDRESS(ROW(CI32),COLUMN(CI32)-3))),"n/a",IF(ISNUMBER(INDIRECT(ADDRESS(ROW(CI32),COLUMN(CI32)-3))),Calculations_forecast!$C$3*AVERAGE(CF32:CI32),"n/a"))</f>
        <v>168.45750000000001</v>
      </c>
      <c r="CJ38" s="61">
        <f ca="1">IF(ISERROR(INDIRECT(ADDRESS(ROW(CJ32),COLUMN(CJ32)-3))),"n/a",IF(ISNUMBER(INDIRECT(ADDRESS(ROW(CJ32),COLUMN(CJ32)-3))),Calculations_forecast!$C$3*AVERAGE(CG32:CJ32),"n/a"))</f>
        <v>175.65750000000003</v>
      </c>
      <c r="CK38" s="61">
        <f ca="1">IF(ISERROR(INDIRECT(ADDRESS(ROW(CK32),COLUMN(CK32)-3))),"n/a",IF(ISNUMBER(INDIRECT(ADDRESS(ROW(CK32),COLUMN(CK32)-3))),Calculations_forecast!$C$3*AVERAGE(CH32:CK32),"n/a"))</f>
        <v>183.24000000000004</v>
      </c>
      <c r="CL38" s="61">
        <f ca="1">IF(ISERROR(INDIRECT(ADDRESS(ROW(CL32),COLUMN(CL32)-3))),"n/a",IF(ISNUMBER(INDIRECT(ADDRESS(ROW(CL32),COLUMN(CL32)-3))),Calculations_forecast!$C$3*AVERAGE(CI32:CL32),"n/a"))</f>
        <v>192.98250000000002</v>
      </c>
      <c r="CM38" s="61">
        <f ca="1">IF(ISERROR(INDIRECT(ADDRESS(ROW(CM32),COLUMN(CM32)-3))),"n/a",IF(ISNUMBER(INDIRECT(ADDRESS(ROW(CM32),COLUMN(CM32)-3))),Calculations_forecast!$C$3*AVERAGE(CJ32:CM32),"n/a"))</f>
        <v>201.73500000000001</v>
      </c>
      <c r="CN38" s="61">
        <f ca="1">IF(ISERROR(INDIRECT(ADDRESS(ROW(CN32),COLUMN(CN32)-3))),"n/a",IF(ISNUMBER(INDIRECT(ADDRESS(ROW(CN32),COLUMN(CN32)-3))),Calculations_forecast!$C$3*AVERAGE(CK32:CN32),"n/a"))</f>
        <v>210.19499999999999</v>
      </c>
      <c r="CO38" s="61">
        <f ca="1">IF(ISERROR(INDIRECT(ADDRESS(ROW(CO32),COLUMN(CO32)-3))),"n/a",IF(ISNUMBER(INDIRECT(ADDRESS(ROW(CO32),COLUMN(CO32)-3))),Calculations_forecast!$C$3*AVERAGE(CL32:CO32),"n/a"))</f>
        <v>218.70000000000002</v>
      </c>
      <c r="CP38" s="61">
        <f ca="1">IF(ISERROR(INDIRECT(ADDRESS(ROW(CP32),COLUMN(CP32)-3))),"n/a",IF(ISNUMBER(INDIRECT(ADDRESS(ROW(CP32),COLUMN(CP32)-3))),Calculations_forecast!$C$3*AVERAGE(CM32:CP32),"n/a"))</f>
        <v>223.98750000000001</v>
      </c>
      <c r="CQ38" s="61">
        <f ca="1">IF(ISERROR(INDIRECT(ADDRESS(ROW(CQ32),COLUMN(CQ32)-3))),"n/a",IF(ISNUMBER(INDIRECT(ADDRESS(ROW(CQ32),COLUMN(CQ32)-3))),Calculations_forecast!$C$3*AVERAGE(CN32:CQ32),"n/a"))</f>
        <v>231.255</v>
      </c>
      <c r="CR38" s="61">
        <f ca="1">IF(ISERROR(INDIRECT(ADDRESS(ROW(CR32),COLUMN(CR32)-3))),"n/a",IF(ISNUMBER(INDIRECT(ADDRESS(ROW(CR32),COLUMN(CR32)-3))),Calculations_forecast!$C$3*AVERAGE(CO32:CR32),"n/a"))</f>
        <v>236.45250000000001</v>
      </c>
      <c r="CS38" s="61">
        <f ca="1">IF(ISERROR(INDIRECT(ADDRESS(ROW(CS32),COLUMN(CS32)-3))),"n/a",IF(ISNUMBER(INDIRECT(ADDRESS(ROW(CS32),COLUMN(CS32)-3))),Calculations_forecast!$C$3*AVERAGE(CP32:CS32),"n/a"))</f>
        <v>242.66249999999999</v>
      </c>
      <c r="CT38" s="61">
        <f ca="1">IF(ISERROR(INDIRECT(ADDRESS(ROW(CT32),COLUMN(CT32)-3))),"n/a",IF(ISNUMBER(INDIRECT(ADDRESS(ROW(CT32),COLUMN(CT32)-3))),Calculations_forecast!$C$3*AVERAGE(CQ32:CT32),"n/a"))</f>
        <v>249.20999999999998</v>
      </c>
      <c r="CU38" s="61">
        <f ca="1">IF(ISERROR(INDIRECT(ADDRESS(ROW(CU32),COLUMN(CU32)-3))),"n/a",IF(ISNUMBER(INDIRECT(ADDRESS(ROW(CU32),COLUMN(CU32)-3))),Calculations_forecast!$C$3*AVERAGE(CR32:CU32),"n/a"))</f>
        <v>254.99250000000004</v>
      </c>
      <c r="CV38" s="61">
        <f ca="1">IF(ISERROR(INDIRECT(ADDRESS(ROW(CV32),COLUMN(CV32)-3))),"n/a",IF(ISNUMBER(INDIRECT(ADDRESS(ROW(CV32),COLUMN(CV32)-3))),Calculations_forecast!$C$3*AVERAGE(CS32:CV32),"n/a"))</f>
        <v>261.69749999999999</v>
      </c>
      <c r="CW38" s="61">
        <f ca="1">IF(ISERROR(INDIRECT(ADDRESS(ROW(CW32),COLUMN(CW32)-3))),"n/a",IF(ISNUMBER(INDIRECT(ADDRESS(ROW(CW32),COLUMN(CW32)-3))),Calculations_forecast!$C$3*AVERAGE(CT32:CW32),"n/a"))</f>
        <v>266.33249999999998</v>
      </c>
      <c r="CX38" s="61">
        <f ca="1">IF(ISERROR(INDIRECT(ADDRESS(ROW(CX32),COLUMN(CX32)-3))),"n/a",IF(ISNUMBER(INDIRECT(ADDRESS(ROW(CX32),COLUMN(CX32)-3))),Calculations_forecast!$C$3*AVERAGE(CU32:CX32),"n/a"))</f>
        <v>273.48750000000001</v>
      </c>
      <c r="CY38" s="61">
        <f ca="1">IF(ISERROR(INDIRECT(ADDRESS(ROW(CY32),COLUMN(CY32)-3))),"n/a",IF(ISNUMBER(INDIRECT(ADDRESS(ROW(CY32),COLUMN(CY32)-3))),Calculations_forecast!$C$3*AVERAGE(CV32:CY32),"n/a"))</f>
        <v>281.29499999999996</v>
      </c>
      <c r="CZ38" s="61">
        <f ca="1">IF(ISERROR(INDIRECT(ADDRESS(ROW(CZ32),COLUMN(CZ32)-3))),"n/a",IF(ISNUMBER(INDIRECT(ADDRESS(ROW(CZ32),COLUMN(CZ32)-3))),Calculations_forecast!$C$3*AVERAGE(CW32:CZ32),"n/a"))</f>
        <v>288.67500000000001</v>
      </c>
      <c r="DA38" s="61">
        <f ca="1">IF(ISERROR(INDIRECT(ADDRESS(ROW(DA32),COLUMN(DA32)-3))),"n/a",IF(ISNUMBER(INDIRECT(ADDRESS(ROW(DA32),COLUMN(DA32)-3))),Calculations_forecast!$C$3*AVERAGE(CX32:DA32),"n/a"))</f>
        <v>296.01</v>
      </c>
      <c r="DB38" s="61">
        <f ca="1">IF(ISERROR(INDIRECT(ADDRESS(ROW(DB32),COLUMN(DB32)-3))),"n/a",IF(ISNUMBER(INDIRECT(ADDRESS(ROW(DB32),COLUMN(DB32)-3))),Calculations_forecast!$C$3*AVERAGE(CY32:DB32),"n/a"))</f>
        <v>297.76499999999999</v>
      </c>
      <c r="DC38" s="61">
        <f ca="1">IF(ISERROR(INDIRECT(ADDRESS(ROW(DC32),COLUMN(DC32)-3))),"n/a",IF(ISNUMBER(INDIRECT(ADDRESS(ROW(DC32),COLUMN(DC32)-3))),Calculations_forecast!$C$3*AVERAGE(CZ32:DC32),"n/a"))</f>
        <v>300.6225</v>
      </c>
      <c r="DD38" s="61">
        <f ca="1">IF(ISERROR(INDIRECT(ADDRESS(ROW(DD32),COLUMN(DD32)-3))),"n/a",IF(ISNUMBER(INDIRECT(ADDRESS(ROW(DD32),COLUMN(DD32)-3))),Calculations_forecast!$C$3*AVERAGE(DA32:DD32),"n/a"))</f>
        <v>306.60749999999996</v>
      </c>
      <c r="DE38" s="61">
        <f ca="1">IF(ISERROR(INDIRECT(ADDRESS(ROW(DE32),COLUMN(DE32)-3))),"n/a",IF(ISNUMBER(INDIRECT(ADDRESS(ROW(DE32),COLUMN(DE32)-3))),Calculations_forecast!$C$3*AVERAGE(DB32:DE32),"n/a"))</f>
        <v>310.97249999999997</v>
      </c>
      <c r="DF38" s="61">
        <f ca="1">IF(ISERROR(INDIRECT(ADDRESS(ROW(DF32),COLUMN(DF32)-3))),"n/a",IF(ISNUMBER(INDIRECT(ADDRESS(ROW(DF32),COLUMN(DF32)-3))),Calculations_forecast!$C$3*AVERAGE(DC32:DF32),"n/a"))</f>
        <v>317.745</v>
      </c>
      <c r="DG38" s="61">
        <f ca="1">IF(ISERROR(INDIRECT(ADDRESS(ROW(DG32),COLUMN(DG32)-3))),"n/a",IF(ISNUMBER(INDIRECT(ADDRESS(ROW(DG32),COLUMN(DG32)-3))),Calculations_forecast!$C$3*AVERAGE(DD32:DG32),"n/a"))</f>
        <v>323.34749999999997</v>
      </c>
      <c r="DH38" s="61">
        <f ca="1">IF(ISERROR(INDIRECT(ADDRESS(ROW(DH32),COLUMN(DH32)-3))),"n/a",IF(ISNUMBER(INDIRECT(ADDRESS(ROW(DH32),COLUMN(DH32)-3))),Calculations_forecast!$C$3*AVERAGE(DE32:DH32),"n/a"))</f>
        <v>325.10250000000002</v>
      </c>
      <c r="DI38" s="61">
        <f ca="1">IF(ISERROR(INDIRECT(ADDRESS(ROW(DI32),COLUMN(DI32)-3))),"n/a",IF(ISNUMBER(INDIRECT(ADDRESS(ROW(DI32),COLUMN(DI32)-3))),Calculations_forecast!$C$3*AVERAGE(DF32:DI32),"n/a"))</f>
        <v>328.86</v>
      </c>
      <c r="DJ38" s="61">
        <f ca="1">IF(ISERROR(INDIRECT(ADDRESS(ROW(DJ32),COLUMN(DJ32)-3))),"n/a",IF(ISNUMBER(INDIRECT(ADDRESS(ROW(DJ32),COLUMN(DJ32)-3))),Calculations_forecast!$C$3*AVERAGE(DG32:DJ32),"n/a"))</f>
        <v>333.04499999999996</v>
      </c>
      <c r="DK38" s="61">
        <f ca="1">IF(ISERROR(INDIRECT(ADDRESS(ROW(DK32),COLUMN(DK32)-3))),"n/a",IF(ISNUMBER(INDIRECT(ADDRESS(ROW(DK32),COLUMN(DK32)-3))),Calculations_forecast!$C$3*AVERAGE(DH32:DK32),"n/a"))</f>
        <v>334.8</v>
      </c>
      <c r="DL38" s="61">
        <f ca="1">IF(ISERROR(INDIRECT(ADDRESS(ROW(DL32),COLUMN(DL32)-3))),"n/a",IF(ISNUMBER(INDIRECT(ADDRESS(ROW(DL32),COLUMN(DL32)-3))),Calculations_forecast!$C$3*AVERAGE(DI32:DL32),"n/a"))</f>
        <v>336.78</v>
      </c>
      <c r="DM38" s="61">
        <f ca="1">IF(ISERROR(INDIRECT(ADDRESS(ROW(DM32),COLUMN(DM32)-3))),"n/a",IF(ISNUMBER(INDIRECT(ADDRESS(ROW(DM32),COLUMN(DM32)-3))),Calculations_forecast!$C$3*AVERAGE(DJ32:DM32),"n/a"))</f>
        <v>337.02750000000003</v>
      </c>
      <c r="DN38" s="61">
        <f ca="1">IF(ISERROR(INDIRECT(ADDRESS(ROW(DN32),COLUMN(DN32)-3))),"n/a",IF(ISNUMBER(INDIRECT(ADDRESS(ROW(DN32),COLUMN(DN32)-3))),Calculations_forecast!$C$3*AVERAGE(DK32:DN32),"n/a"))</f>
        <v>338.15250000000003</v>
      </c>
      <c r="DO38" s="61">
        <f ca="1">IF(ISERROR(INDIRECT(ADDRESS(ROW(DO32),COLUMN(DO32)-3))),"n/a",IF(ISNUMBER(INDIRECT(ADDRESS(ROW(DO32),COLUMN(DO32)-3))),Calculations_forecast!$C$3*AVERAGE(DL32:DO32),"n/a"))</f>
        <v>341.32500000000005</v>
      </c>
      <c r="DP38" s="61">
        <f ca="1">IF(ISERROR(INDIRECT(ADDRESS(ROW(DP32),COLUMN(DP32)-3))),"n/a",IF(ISNUMBER(INDIRECT(ADDRESS(ROW(DP32),COLUMN(DP32)-3))),Calculations_forecast!$C$3*AVERAGE(DM32:DP32),"n/a"))</f>
        <v>343.95750000000004</v>
      </c>
      <c r="DQ38" s="61">
        <f ca="1">IF(ISERROR(INDIRECT(ADDRESS(ROW(DQ32),COLUMN(DQ32)-3))),"n/a",IF(ISNUMBER(INDIRECT(ADDRESS(ROW(DQ32),COLUMN(DQ32)-3))),Calculations_forecast!$C$3*AVERAGE(DN32:DQ32),"n/a"))</f>
        <v>349.13249999999999</v>
      </c>
      <c r="DR38" s="61">
        <f ca="1">IF(ISERROR(INDIRECT(ADDRESS(ROW(DR32),COLUMN(DR32)-3))),"n/a",IF(ISNUMBER(INDIRECT(ADDRESS(ROW(DR32),COLUMN(DR32)-3))),Calculations_forecast!$C$3*AVERAGE(DO32:DR32),"n/a"))</f>
        <v>353.94750000000005</v>
      </c>
      <c r="DS38" s="61">
        <f ca="1">IF(ISERROR(INDIRECT(ADDRESS(ROW(DS32),COLUMN(DS32)-3))),"n/a",IF(ISNUMBER(INDIRECT(ADDRESS(ROW(DS32),COLUMN(DS32)-3))),Calculations_forecast!$C$3*AVERAGE(DP32:DS32),"n/a"))</f>
        <v>357.43500000000006</v>
      </c>
      <c r="DT38" s="61">
        <f ca="1">IF(ISERROR(INDIRECT(ADDRESS(ROW(DT32),COLUMN(DT32)-3))),"n/a",IF(ISNUMBER(INDIRECT(ADDRESS(ROW(DT32),COLUMN(DT32)-3))),Calculations_forecast!$C$3*AVERAGE(DQ32:DT32),"n/a"))</f>
        <v>363.6</v>
      </c>
      <c r="DU38" s="61">
        <f ca="1">IF(ISERROR(INDIRECT(ADDRESS(ROW(DU32),COLUMN(DU32)-3))),"n/a",IF(ISNUMBER(INDIRECT(ADDRESS(ROW(DU32),COLUMN(DU32)-3))),Calculations_forecast!$C$3*AVERAGE(DR32:DU32),"n/a"))</f>
        <v>370.21500000000003</v>
      </c>
      <c r="DV38" s="61">
        <f ca="1">IF(ISERROR(INDIRECT(ADDRESS(ROW(DV32),COLUMN(DV32)-3))),"n/a",IF(ISNUMBER(INDIRECT(ADDRESS(ROW(DV32),COLUMN(DV32)-3))),Calculations_forecast!$C$3*AVERAGE(DS32:DV32),"n/a"))</f>
        <v>376.78499999999997</v>
      </c>
      <c r="DW38" s="61">
        <f ca="1">IF(ISERROR(INDIRECT(ADDRESS(ROW(DW32),COLUMN(DW32)-3))),"n/a",IF(ISNUMBER(INDIRECT(ADDRESS(ROW(DW32),COLUMN(DW32)-3))),Calculations_forecast!$C$3*AVERAGE(DT32:DW32),"n/a"))</f>
        <v>387.04500000000002</v>
      </c>
      <c r="DX38" s="61">
        <f ca="1">IF(ISERROR(INDIRECT(ADDRESS(ROW(DX32),COLUMN(DX32)-3))),"n/a",IF(ISNUMBER(INDIRECT(ADDRESS(ROW(DX32),COLUMN(DX32)-3))),Calculations_forecast!$C$3*AVERAGE(DU32:DX32),"n/a"))</f>
        <v>399.66750000000002</v>
      </c>
      <c r="DY38" s="61">
        <f ca="1">IF(ISERROR(INDIRECT(ADDRESS(ROW(DY32),COLUMN(DY32)-3))),"n/a",IF(ISNUMBER(INDIRECT(ADDRESS(ROW(DY32),COLUMN(DY32)-3))),Calculations_forecast!$C$3*AVERAGE(DV32:DY32),"n/a"))</f>
        <v>408.15000000000003</v>
      </c>
      <c r="DZ38" s="61">
        <f ca="1">IF(ISERROR(INDIRECT(ADDRESS(ROW(DZ32),COLUMN(DZ32)-3))),"n/a",IF(ISNUMBER(INDIRECT(ADDRESS(ROW(DZ32),COLUMN(DZ32)-3))),Calculations_forecast!$C$3*AVERAGE(DW32:DZ32),"n/a"))</f>
        <v>422.84249999999997</v>
      </c>
      <c r="EA38" s="61">
        <f ca="1">IF(ISERROR(INDIRECT(ADDRESS(ROW(EA32),COLUMN(EA32)-3))),"n/a",IF(ISNUMBER(INDIRECT(ADDRESS(ROW(EA32),COLUMN(EA32)-3))),Calculations_forecast!$C$3*AVERAGE(DX32:EA32),"n/a"))</f>
        <v>434.13749999999999</v>
      </c>
      <c r="EB38" s="61">
        <f ca="1">IF(ISERROR(INDIRECT(ADDRESS(ROW(EB32),COLUMN(EB32)-3))),"n/a",IF(ISNUMBER(INDIRECT(ADDRESS(ROW(EB32),COLUMN(EB32)-3))),Calculations_forecast!$C$3*AVERAGE(DY32:EB32),"n/a"))</f>
        <v>441.15750000000003</v>
      </c>
      <c r="EC38" s="61">
        <f ca="1">IF(ISERROR(INDIRECT(ADDRESS(ROW(EC32),COLUMN(EC32)-3))),"n/a",IF(ISNUMBER(INDIRECT(ADDRESS(ROW(EC32),COLUMN(EC32)-3))),Calculations_forecast!$C$3*AVERAGE(DZ32:EC32),"n/a"))</f>
        <v>452.29500000000002</v>
      </c>
      <c r="ED38" s="61">
        <f ca="1">IF(ISERROR(INDIRECT(ADDRESS(ROW(ED32),COLUMN(ED32)-3))),"n/a",IF(ISNUMBER(INDIRECT(ADDRESS(ROW(ED32),COLUMN(ED32)-3))),Calculations_forecast!$C$3*AVERAGE(EA32:ED32),"n/a"))</f>
        <v>458.75250000000005</v>
      </c>
      <c r="EE38" s="61">
        <f ca="1">IF(ISERROR(INDIRECT(ADDRESS(ROW(EE32),COLUMN(EE32)-3))),"n/a",IF(ISNUMBER(INDIRECT(ADDRESS(ROW(EE32),COLUMN(EE32)-3))),Calculations_forecast!$C$3*AVERAGE(EB32:EE32),"n/a"))</f>
        <v>465.63749999999999</v>
      </c>
      <c r="EF38" s="61">
        <f ca="1">IF(ISERROR(INDIRECT(ADDRESS(ROW(EF32),COLUMN(EF32)-3))),"n/a",IF(ISNUMBER(INDIRECT(ADDRESS(ROW(EF32),COLUMN(EF32)-3))),Calculations_forecast!$C$3*AVERAGE(EC32:EF32),"n/a"))</f>
        <v>472.79250000000008</v>
      </c>
      <c r="EG38" s="61">
        <f ca="1">IF(ISERROR(INDIRECT(ADDRESS(ROW(EG32),COLUMN(EG32)-3))),"n/a",IF(ISNUMBER(INDIRECT(ADDRESS(ROW(EG32),COLUMN(EG32)-3))),Calculations_forecast!$C$3*AVERAGE(ED32:EG32),"n/a"))</f>
        <v>481.34250000000003</v>
      </c>
      <c r="EH38" s="61">
        <f ca="1">IF(ISERROR(INDIRECT(ADDRESS(ROW(EH32),COLUMN(EH32)-3))),"n/a",IF(ISNUMBER(INDIRECT(ADDRESS(ROW(EH32),COLUMN(EH32)-3))),Calculations_forecast!$C$3*AVERAGE(EE32:EH32),"n/a"))</f>
        <v>487.125</v>
      </c>
      <c r="EI38" s="61">
        <f ca="1">IF(ISERROR(INDIRECT(ADDRESS(ROW(EI32),COLUMN(EI32)-3))),"n/a",IF(ISNUMBER(INDIRECT(ADDRESS(ROW(EI32),COLUMN(EI32)-3))),Calculations_forecast!$C$3*AVERAGE(EF32:EI32),"n/a"))</f>
        <v>497.65500000000003</v>
      </c>
      <c r="EJ38" s="61">
        <f ca="1">IF(ISERROR(INDIRECT(ADDRESS(ROW(EJ32),COLUMN(EJ32)-3))),"n/a",IF(ISNUMBER(INDIRECT(ADDRESS(ROW(EJ32),COLUMN(EJ32)-3))),Calculations_forecast!$C$3*AVERAGE(EG32:EJ32),"n/a"))</f>
        <v>511.13250000000005</v>
      </c>
      <c r="EK38" s="61">
        <f ca="1">IF(ISERROR(INDIRECT(ADDRESS(ROW(EK32),COLUMN(EK32)-3))),"n/a",IF(ISNUMBER(INDIRECT(ADDRESS(ROW(EK32),COLUMN(EK32)-3))),Calculations_forecast!$C$3*AVERAGE(EH32:EK32),"n/a"))</f>
        <v>521.52750000000003</v>
      </c>
      <c r="EL38" s="61">
        <f ca="1">IF(ISERROR(INDIRECT(ADDRESS(ROW(EL32),COLUMN(EL32)-3))),"n/a",IF(ISNUMBER(INDIRECT(ADDRESS(ROW(EL32),COLUMN(EL32)-3))),Calculations_forecast!$C$3*AVERAGE(EI32:EL32),"n/a"))</f>
        <v>534.73500000000001</v>
      </c>
      <c r="EM38" s="61">
        <f ca="1">IF(ISERROR(INDIRECT(ADDRESS(ROW(EM32),COLUMN(EM32)-3))),"n/a",IF(ISNUMBER(INDIRECT(ADDRESS(ROW(EM32),COLUMN(EM32)-3))),Calculations_forecast!$C$3*AVERAGE(EJ32:EM32),"n/a"))</f>
        <v>545.55750000000012</v>
      </c>
      <c r="EN38" s="61">
        <f ca="1">IF(ISERROR(INDIRECT(ADDRESS(ROW(EN32),COLUMN(EN32)-3))),"n/a",IF(ISNUMBER(INDIRECT(ADDRESS(ROW(EN32),COLUMN(EN32)-3))),Calculations_forecast!$C$3*AVERAGE(EK32:EN32),"n/a"))</f>
        <v>556.04250000000002</v>
      </c>
      <c r="EO38" s="61">
        <f ca="1">IF(ISERROR(INDIRECT(ADDRESS(ROW(EO32),COLUMN(EO32)-3))),"n/a",IF(ISNUMBER(INDIRECT(ADDRESS(ROW(EO32),COLUMN(EO32)-3))),Calculations_forecast!$C$3*AVERAGE(EL32:EO32),"n/a"))</f>
        <v>564.66000000000008</v>
      </c>
      <c r="EP38" s="61">
        <f ca="1">IF(ISERROR(INDIRECT(ADDRESS(ROW(EP32),COLUMN(EP32)-3))),"n/a",IF(ISNUMBER(INDIRECT(ADDRESS(ROW(EP32),COLUMN(EP32)-3))),Calculations_forecast!$C$3*AVERAGE(EM32:EP32),"n/a"))</f>
        <v>572.87249999999995</v>
      </c>
      <c r="EQ38" s="61">
        <f ca="1">IF(ISERROR(INDIRECT(ADDRESS(ROW(EQ32),COLUMN(EQ32)-3))),"n/a",IF(ISNUMBER(INDIRECT(ADDRESS(ROW(EQ32),COLUMN(EQ32)-3))),Calculations_forecast!$C$3*AVERAGE(EN32:EQ32),"n/a"))</f>
        <v>585.5625</v>
      </c>
      <c r="ER38" s="61">
        <f ca="1">IF(ISERROR(INDIRECT(ADDRESS(ROW(ER32),COLUMN(ER32)-3))),"n/a",IF(ISNUMBER(INDIRECT(ADDRESS(ROW(ER32),COLUMN(ER32)-3))),Calculations_forecast!$C$3*AVERAGE(EO32:ER32),"n/a"))</f>
        <v>596.92500000000007</v>
      </c>
      <c r="ES38" s="61">
        <f ca="1">IF(ISERROR(INDIRECT(ADDRESS(ROW(ES32),COLUMN(ES32)-3))),"n/a",IF(ISNUMBER(INDIRECT(ADDRESS(ROW(ES32),COLUMN(ES32)-3))),Calculations_forecast!$C$3*AVERAGE(EP32:ES32),"n/a"))</f>
        <v>613.93500000000006</v>
      </c>
      <c r="ET38" s="61">
        <f ca="1">IF(ISERROR(INDIRECT(ADDRESS(ROW(ET32),COLUMN(ET32)-3))),"n/a",IF(ISNUMBER(INDIRECT(ADDRESS(ROW(ET32),COLUMN(ET32)-3))),Calculations_forecast!$C$3*AVERAGE(EQ32:ET32),"n/a"))</f>
        <v>628.35749999999996</v>
      </c>
      <c r="EU38" s="61">
        <f ca="1">IF(ISERROR(INDIRECT(ADDRESS(ROW(EU32),COLUMN(EU32)-3))),"n/a",IF(ISNUMBER(INDIRECT(ADDRESS(ROW(EU32),COLUMN(EU32)-3))),Calculations_forecast!$C$3*AVERAGE(ER32:EU32),"n/a"))</f>
        <v>643.65750000000003</v>
      </c>
      <c r="EV38" s="61">
        <f ca="1">IF(ISERROR(INDIRECT(ADDRESS(ROW(EV32),COLUMN(EV32)-3))),"n/a",IF(ISNUMBER(INDIRECT(ADDRESS(ROW(EV32),COLUMN(EV32)-3))),Calculations_forecast!$C$3*AVERAGE(ES32:EV32),"n/a"))</f>
        <v>654.52499999999998</v>
      </c>
      <c r="EW38" s="61">
        <f ca="1">IF(ISERROR(INDIRECT(ADDRESS(ROW(EW32),COLUMN(EW32)-3))),"n/a",IF(ISNUMBER(INDIRECT(ADDRESS(ROW(EW32),COLUMN(EW32)-3))),Calculations_forecast!$C$3*AVERAGE(ET32:EW32),"n/a"))</f>
        <v>663.70499999999993</v>
      </c>
      <c r="EX38" s="61">
        <f ca="1">IF(ISERROR(INDIRECT(ADDRESS(ROW(EX32),COLUMN(EX32)-3))),"n/a",IF(ISNUMBER(INDIRECT(ADDRESS(ROW(EX32),COLUMN(EX32)-3))),Calculations_forecast!$C$3*AVERAGE(EU32:EX32),"n/a"))</f>
        <v>677.13750000000005</v>
      </c>
      <c r="EY38" s="61">
        <f ca="1">IF(ISERROR(INDIRECT(ADDRESS(ROW(EY32),COLUMN(EY32)-3))),"n/a",IF(ISNUMBER(INDIRECT(ADDRESS(ROW(EY32),COLUMN(EY32)-3))),Calculations_forecast!$C$3*AVERAGE(EV32:EY32),"n/a"))</f>
        <v>684.22500000000014</v>
      </c>
      <c r="EZ38" s="61">
        <f ca="1">IF(ISERROR(INDIRECT(ADDRESS(ROW(EZ32),COLUMN(EZ32)-3))),"n/a",IF(ISNUMBER(INDIRECT(ADDRESS(ROW(EZ32),COLUMN(EZ32)-3))),Calculations_forecast!$C$3*AVERAGE(EW32:EZ32),"n/a"))</f>
        <v>697.2075000000001</v>
      </c>
      <c r="FA38" s="61">
        <f ca="1">IF(ISERROR(INDIRECT(ADDRESS(ROW(FA32),COLUMN(FA32)-3))),"n/a",IF(ISNUMBER(INDIRECT(ADDRESS(ROW(FA32),COLUMN(FA32)-3))),Calculations_forecast!$C$3*AVERAGE(EX32:FA32),"n/a"))</f>
        <v>709.60500000000002</v>
      </c>
      <c r="FB38" s="61">
        <f ca="1">IF(ISERROR(INDIRECT(ADDRESS(ROW(FB32),COLUMN(FB32)-3))),"n/a",IF(ISNUMBER(INDIRECT(ADDRESS(ROW(FB32),COLUMN(FB32)-3))),Calculations_forecast!$C$3*AVERAGE(EY32:FB32),"n/a"))</f>
        <v>719.97750000000019</v>
      </c>
      <c r="FC38" s="61">
        <f ca="1">IF(ISERROR(INDIRECT(ADDRESS(ROW(FC32),COLUMN(FC32)-3))),"n/a",IF(ISNUMBER(INDIRECT(ADDRESS(ROW(FC32),COLUMN(FC32)-3))),Calculations_forecast!$C$3*AVERAGE(EZ32:FC32),"n/a"))</f>
        <v>733.68000000000006</v>
      </c>
      <c r="FD38" s="61">
        <f ca="1">IF(ISERROR(INDIRECT(ADDRESS(ROW(FD32),COLUMN(FD32)-3))),"n/a",IF(ISNUMBER(INDIRECT(ADDRESS(ROW(FD32),COLUMN(FD32)-3))),Calculations_forecast!$C$3*AVERAGE(FA32:FD32),"n/a"))</f>
        <v>747.81000000000006</v>
      </c>
      <c r="FE38" s="61">
        <f ca="1">IF(ISERROR(INDIRECT(ADDRESS(ROW(FE32),COLUMN(FE32)-3))),"n/a",IF(ISNUMBER(INDIRECT(ADDRESS(ROW(FE32),COLUMN(FE32)-3))),Calculations_forecast!$C$3*AVERAGE(FB32:FE32),"n/a"))</f>
        <v>763.15499999999997</v>
      </c>
      <c r="FF38" s="61">
        <f ca="1">IF(ISERROR(INDIRECT(ADDRESS(ROW(FF32),COLUMN(FF32)-3))),"n/a",IF(ISNUMBER(INDIRECT(ADDRESS(ROW(FF32),COLUMN(FF32)-3))),Calculations_forecast!$C$3*AVERAGE(FC32:FF32),"n/a"))</f>
        <v>776.27250000000004</v>
      </c>
      <c r="FG38" s="61">
        <f ca="1">IF(ISERROR(INDIRECT(ADDRESS(ROW(FG32),COLUMN(FG32)-3))),"n/a",IF(ISNUMBER(INDIRECT(ADDRESS(ROW(FG32),COLUMN(FG32)-3))),Calculations_forecast!$C$3*AVERAGE(FD32:FG32),"n/a"))</f>
        <v>786.8024999999999</v>
      </c>
      <c r="FH38" s="61">
        <f ca="1">IF(ISERROR(INDIRECT(ADDRESS(ROW(FH32),COLUMN(FH32)-3))),"n/a",IF(ISNUMBER(INDIRECT(ADDRESS(ROW(FH32),COLUMN(FH32)-3))),Calculations_forecast!$C$3*AVERAGE(FE32:FH32),"n/a"))</f>
        <v>795.10500000000002</v>
      </c>
      <c r="FI38" s="61">
        <f ca="1">IF(ISERROR(INDIRECT(ADDRESS(ROW(FI32),COLUMN(FI32)-3))),"n/a",IF(ISNUMBER(INDIRECT(ADDRESS(ROW(FI32),COLUMN(FI32)-3))),Calculations_forecast!$C$3*AVERAGE(FF32:FI32),"n/a"))</f>
        <v>805.54500000000007</v>
      </c>
      <c r="FJ38" s="61">
        <f ca="1">IF(ISERROR(INDIRECT(ADDRESS(ROW(FJ32),COLUMN(FJ32)-3))),"n/a",IF(ISNUMBER(INDIRECT(ADDRESS(ROW(FJ32),COLUMN(FJ32)-3))),Calculations_forecast!$C$3*AVERAGE(FG32:FJ32),"n/a"))</f>
        <v>819.24750000000006</v>
      </c>
      <c r="FK38" s="61">
        <f ca="1">IF(ISERROR(INDIRECT(ADDRESS(ROW(FK32),COLUMN(FK32)-3))),"n/a",IF(ISNUMBER(INDIRECT(ADDRESS(ROW(FK32),COLUMN(FK32)-3))),Calculations_forecast!$C$3*AVERAGE(FH32:FK32),"n/a"))</f>
        <v>832.36500000000001</v>
      </c>
      <c r="FL38" s="61">
        <f ca="1">IF(ISERROR(INDIRECT(ADDRESS(ROW(FL32),COLUMN(FL32)-3))),"n/a",IF(ISNUMBER(INDIRECT(ADDRESS(ROW(FL32),COLUMN(FL32)-3))),Calculations_forecast!$C$3*AVERAGE(FI32:FL32),"n/a"))</f>
        <v>842.91750000000002</v>
      </c>
      <c r="FM38" s="61">
        <f ca="1">IF(ISERROR(INDIRECT(ADDRESS(ROW(FM32),COLUMN(FM32)-3))),"n/a",IF(ISNUMBER(INDIRECT(ADDRESS(ROW(FM32),COLUMN(FM32)-3))),Calculations_forecast!$C$3*AVERAGE(FJ32:FM32),"n/a"))</f>
        <v>845.97750000000008</v>
      </c>
      <c r="FN38" s="61">
        <f ca="1">IF(ISERROR(INDIRECT(ADDRESS(ROW(FN32),COLUMN(FN32)-3))),"n/a",IF(ISNUMBER(INDIRECT(ADDRESS(ROW(FN32),COLUMN(FN32)-3))),Calculations_forecast!$C$3*AVERAGE(FK32:FN32),"n/a"))</f>
        <v>847.48500000000013</v>
      </c>
      <c r="FO38" s="61">
        <f ca="1">IF(ISERROR(INDIRECT(ADDRESS(ROW(FO32),COLUMN(FO32)-3))),"n/a",IF(ISNUMBER(INDIRECT(ADDRESS(ROW(FO32),COLUMN(FO32)-3))),Calculations_forecast!$C$3*AVERAGE(FL32:FO32),"n/a"))</f>
        <v>847.755</v>
      </c>
      <c r="FP38" s="61">
        <f ca="1">IF(ISERROR(INDIRECT(ADDRESS(ROW(FP32),COLUMN(FP32)-3))),"n/a",IF(ISNUMBER(INDIRECT(ADDRESS(ROW(FP32),COLUMN(FP32)-3))),Calculations_forecast!$C$3*AVERAGE(FM32:FP32),"n/a"))</f>
        <v>854.55000000000007</v>
      </c>
      <c r="FQ38" s="61">
        <f ca="1">IF(ISERROR(INDIRECT(ADDRESS(ROW(FQ32),COLUMN(FQ32)-3))),"n/a",IF(ISNUMBER(INDIRECT(ADDRESS(ROW(FQ32),COLUMN(FQ32)-3))),Calculations_forecast!$C$3*AVERAGE(FN32:FQ32),"n/a"))</f>
        <v>863.82</v>
      </c>
      <c r="FR38" s="61">
        <f ca="1">IF(ISERROR(INDIRECT(ADDRESS(ROW(FR32),COLUMN(FR32)-3))),"n/a",IF(ISNUMBER(INDIRECT(ADDRESS(ROW(FR32),COLUMN(FR32)-3))),Calculations_forecast!$C$3*AVERAGE(FO32:FR32),"n/a"))</f>
        <v>875.09250000000009</v>
      </c>
      <c r="FS38" s="61">
        <f ca="1">IF(ISERROR(INDIRECT(ADDRESS(ROW(FS32),COLUMN(FS32)-3))),"n/a",IF(ISNUMBER(INDIRECT(ADDRESS(ROW(FS32),COLUMN(FS32)-3))),Calculations_forecast!$C$3*AVERAGE(FP32:FS32),"n/a"))</f>
        <v>885.78</v>
      </c>
      <c r="FT38" s="61">
        <f ca="1">IF(ISERROR(INDIRECT(ADDRESS(ROW(FT32),COLUMN(FT32)-3))),"n/a",IF(ISNUMBER(INDIRECT(ADDRESS(ROW(FT32),COLUMN(FT32)-3))),Calculations_forecast!$C$3*AVERAGE(FQ32:FT32),"n/a"))</f>
        <v>893.02499999999998</v>
      </c>
      <c r="FU38" s="61">
        <f ca="1">IF(ISERROR(INDIRECT(ADDRESS(ROW(FU32),COLUMN(FU32)-3))),"n/a",IF(ISNUMBER(INDIRECT(ADDRESS(ROW(FU32),COLUMN(FU32)-3))),Calculations_forecast!$C$3*AVERAGE(FR32:FU32),"n/a"))</f>
        <v>903.32999999999993</v>
      </c>
      <c r="FV38" s="61">
        <f ca="1">IF(ISERROR(INDIRECT(ADDRESS(ROW(FV32),COLUMN(FV32)-3))),"n/a",IF(ISNUMBER(INDIRECT(ADDRESS(ROW(FV32),COLUMN(FV32)-3))),Calculations_forecast!$C$3*AVERAGE(FS32:FV32),"n/a"))</f>
        <v>911.54250000000002</v>
      </c>
      <c r="FW38" s="61">
        <f ca="1">IF(ISERROR(INDIRECT(ADDRESS(ROW(FW32),COLUMN(FW32)-3))),"n/a",IF(ISNUMBER(INDIRECT(ADDRESS(ROW(FW32),COLUMN(FW32)-3))),Calculations_forecast!$C$3*AVERAGE(FT32:FW32),"n/a"))</f>
        <v>923.01750000000004</v>
      </c>
      <c r="FX38" s="61">
        <f ca="1">IF(ISERROR(INDIRECT(ADDRESS(ROW(FX32),COLUMN(FX32)-3))),"n/a",IF(ISNUMBER(INDIRECT(ADDRESS(ROW(FX32),COLUMN(FX32)-3))),Calculations_forecast!$C$3*AVERAGE(FU32:FX32),"n/a"))</f>
        <v>938.76750000000004</v>
      </c>
      <c r="FY38" s="61">
        <f ca="1">IF(ISERROR(INDIRECT(ADDRESS(ROW(FY32),COLUMN(FY32)-3))),"n/a",IF(ISNUMBER(INDIRECT(ADDRESS(ROW(FY32),COLUMN(FY32)-3))),Calculations_forecast!$C$3*AVERAGE(FV32:FY32),"n/a"))</f>
        <v>958.5</v>
      </c>
      <c r="FZ38" s="61">
        <f ca="1">IF(ISERROR(INDIRECT(ADDRESS(ROW(FZ32),COLUMN(FZ32)-3))),"n/a",IF(ISNUMBER(INDIRECT(ADDRESS(ROW(FZ32),COLUMN(FZ32)-3))),Calculations_forecast!$C$3*AVERAGE(FW32:FZ32),"n/a"))</f>
        <v>980.59500000000003</v>
      </c>
      <c r="GA38" s="61">
        <f ca="1">IF(ISERROR(INDIRECT(ADDRESS(ROW(GA32),COLUMN(GA32)-3))),"n/a",IF(ISNUMBER(INDIRECT(ADDRESS(ROW(GA32),COLUMN(GA32)-3))),Calculations_forecast!$C$3*AVERAGE(FX32:GA32),"n/a"))</f>
        <v>1002.8925</v>
      </c>
      <c r="GB38" s="61">
        <f ca="1">IF(ISERROR(INDIRECT(ADDRESS(ROW(GB32),COLUMN(GB32)-3))),"n/a",IF(ISNUMBER(INDIRECT(ADDRESS(ROW(GB32),COLUMN(GB32)-3))),Calculations_forecast!$C$3*AVERAGE(FY32:GB32),"n/a"))</f>
        <v>1023.8399999999999</v>
      </c>
      <c r="GC38" s="61">
        <f ca="1">IF(ISERROR(INDIRECT(ADDRESS(ROW(GC32),COLUMN(GC32)-3))),"n/a",IF(ISNUMBER(INDIRECT(ADDRESS(ROW(GC32),COLUMN(GC32)-3))),Calculations_forecast!$C$3*AVERAGE(FZ32:GC32),"n/a"))</f>
        <v>1039.4549999999999</v>
      </c>
      <c r="GD38" s="61">
        <f ca="1">IF(ISERROR(INDIRECT(ADDRESS(ROW(GD32),COLUMN(GD32)-3))),"n/a",IF(ISNUMBER(INDIRECT(ADDRESS(ROW(GD32),COLUMN(GD32)-3))),Calculations_forecast!$C$3*AVERAGE(GA32:GD32),"n/a"))</f>
        <v>1052.9550000000002</v>
      </c>
      <c r="GE38" s="61">
        <f ca="1">IF(ISERROR(INDIRECT(ADDRESS(ROW(GE32),COLUMN(GE32)-3))),"n/a",IF(ISNUMBER(INDIRECT(ADDRESS(ROW(GE32),COLUMN(GE32)-3))),Calculations_forecast!$C$3*AVERAGE(GB32:GE32),"n/a"))</f>
        <v>1065.6225000000002</v>
      </c>
      <c r="GF38" s="61">
        <f ca="1">IF(ISERROR(INDIRECT(ADDRESS(ROW(GF32),COLUMN(GF32)-3))),"n/a",IF(ISNUMBER(INDIRECT(ADDRESS(ROW(GF32),COLUMN(GF32)-3))),Calculations_forecast!$C$3*AVERAGE(GC32:GF32),"n/a"))</f>
        <v>1076.4000000000001</v>
      </c>
      <c r="GG38" s="61">
        <f ca="1">IF(ISERROR(INDIRECT(ADDRESS(ROW(GG32),COLUMN(GG32)-3))),"n/a",IF(ISNUMBER(INDIRECT(ADDRESS(ROW(GG32),COLUMN(GG32)-3))),Calculations_forecast!$C$3*AVERAGE(GD32:GG32),"n/a"))</f>
        <v>1088.325</v>
      </c>
      <c r="GH38" s="61">
        <f ca="1">IF(ISERROR(INDIRECT(ADDRESS(ROW(GH32),COLUMN(GH32)-3))),"n/a",IF(ISNUMBER(INDIRECT(ADDRESS(ROW(GH32),COLUMN(GH32)-3))),Calculations_forecast!$C$3*AVERAGE(GE32:GH32),"n/a"))</f>
        <v>1102.4324999999999</v>
      </c>
      <c r="GI38" s="61">
        <f ca="1">IF(ISERROR(INDIRECT(ADDRESS(ROW(GI32),COLUMN(GI32)-3))),"n/a",IF(ISNUMBER(INDIRECT(ADDRESS(ROW(GI32),COLUMN(GI32)-3))),Calculations_forecast!$C$3*AVERAGE(GF32:GI32),"n/a"))</f>
        <v>1114.8525</v>
      </c>
      <c r="GJ38" s="61">
        <f ca="1">IF(ISERROR(INDIRECT(ADDRESS(ROW(GJ32),COLUMN(GJ32)-3))),"n/a",IF(ISNUMBER(INDIRECT(ADDRESS(ROW(GJ32),COLUMN(GJ32)-3))),Calculations_forecast!$C$3*AVERAGE(GG32:GJ32),"n/a"))</f>
        <v>1124.865</v>
      </c>
      <c r="GK38" s="61">
        <f ca="1">IF(ISERROR(INDIRECT(ADDRESS(ROW(GK32),COLUMN(GK32)-3))),"n/a",IF(ISNUMBER(INDIRECT(ADDRESS(ROW(GK32),COLUMN(GK32)-3))),Calculations_forecast!$C$3*AVERAGE(GH32:GK32),"n/a"))</f>
        <v>1136.385</v>
      </c>
      <c r="GL38" s="61">
        <f ca="1">IF(ISERROR(INDIRECT(ADDRESS(ROW(GL32),COLUMN(GL32)-3))),"n/a",IF(ISNUMBER(INDIRECT(ADDRESS(ROW(GL32),COLUMN(GL32)-3))),Calculations_forecast!$C$3*AVERAGE(GI32:GL32),"n/a"))</f>
        <v>1145.4075</v>
      </c>
      <c r="GM38" s="61">
        <f ca="1">IF(ISERROR(INDIRECT(ADDRESS(ROW(GM32),COLUMN(GM32)-3))),"n/a",IF(ISNUMBER(INDIRECT(ADDRESS(ROW(GM32),COLUMN(GM32)-3))),Calculations_forecast!$C$3*AVERAGE(GJ32:GM32),"n/a"))</f>
        <v>1156.05</v>
      </c>
      <c r="GN38" s="61">
        <f ca="1">IF(ISERROR(INDIRECT(ADDRESS(ROW(GN32),COLUMN(GN32)-3))),"n/a",IF(ISNUMBER(INDIRECT(ADDRESS(ROW(GN32),COLUMN(GN32)-3))),Calculations_forecast!$C$3*AVERAGE(GK32:GN32),"n/a"))</f>
        <v>1170.9225000000001</v>
      </c>
      <c r="GO38" s="61">
        <f ca="1">IF(ISERROR(INDIRECT(ADDRESS(ROW(GO32),COLUMN(GO32)-3))),"n/a",IF(ISNUMBER(INDIRECT(ADDRESS(ROW(GO32),COLUMN(GO32)-3))),Calculations_forecast!$C$3*AVERAGE(GL32:GO32),"n/a"))</f>
        <v>1185.8625</v>
      </c>
      <c r="GP38" s="61">
        <f ca="1">IF(ISERROR(INDIRECT(ADDRESS(ROW(GP32),COLUMN(GP32)-3))),"n/a",IF(ISNUMBER(INDIRECT(ADDRESS(ROW(GP32),COLUMN(GP32)-3))),Calculations_forecast!$C$3*AVERAGE(GM32:GP32),"n/a"))</f>
        <v>1200.384748804993</v>
      </c>
      <c r="GQ38" s="61">
        <f ca="1">IF(ISERROR(INDIRECT(ADDRESS(ROW(GQ32),COLUMN(GQ32)-3))),"n/a",IF(ISNUMBER(INDIRECT(ADDRESS(ROW(GQ32),COLUMN(GQ32)-3))),Calculations_forecast!$C$3*AVERAGE(GN32:GQ32),"n/a"))</f>
        <v>1217.3847989583867</v>
      </c>
      <c r="GR38" s="61">
        <f ca="1">IF(ISERROR(INDIRECT(ADDRESS(ROW(GR32),COLUMN(GR32)-3))),"n/a",IF(ISNUMBER(INDIRECT(ADDRESS(ROW(GR32),COLUMN(GR32)-3))),Calculations_forecast!$C$3*AVERAGE(GO32:GR32),"n/a"))</f>
        <v>1234.9774041426513</v>
      </c>
      <c r="GS38" s="61">
        <f ca="1">IF(ISERROR(INDIRECT(ADDRESS(ROW(GS32),COLUMN(GS32)-3))),"n/a",IF(ISNUMBER(INDIRECT(ADDRESS(ROW(GS32),COLUMN(GS32)-3))),Calculations_forecast!$C$3*AVERAGE(GP32:GS32),"n/a"))</f>
        <v>1253.4174208702455</v>
      </c>
      <c r="GT38" s="61">
        <f ca="1">IF(ISERROR(INDIRECT(ADDRESS(ROW(GT32),COLUMN(GT32)-3))),"n/a",IF(ISNUMBER(INDIRECT(ADDRESS(ROW(GT32),COLUMN(GT32)-3))),Calculations_forecast!$C$3*AVERAGE(GQ32:GT32),"n/a"))</f>
        <v>1276.8226199415096</v>
      </c>
      <c r="GU38" s="61">
        <f ca="1">IF(ISERROR(INDIRECT(ADDRESS(ROW(GU32),COLUMN(GU32)-3))),"n/a",IF(ISNUMBER(INDIRECT(ADDRESS(ROW(GU32),COLUMN(GU32)-3))),Calculations_forecast!$C$3*AVERAGE(GR32:GU32),"n/a"))</f>
        <v>1299.1445417001171</v>
      </c>
      <c r="GV38" s="61">
        <f ca="1">IF(ISERROR(INDIRECT(ADDRESS(ROW(GV32),COLUMN(GV32)-3))),"n/a",IF(ISNUMBER(INDIRECT(ADDRESS(ROW(GV32),COLUMN(GV32)-3))),Calculations_forecast!$C$3*AVERAGE(GS32:GV32),"n/a"))</f>
        <v>1320.3349726544798</v>
      </c>
      <c r="GW38" s="61">
        <f ca="1">IF(ISERROR(INDIRECT(ADDRESS(ROW(GW32),COLUMN(GW32)-3))),"n/a",IF(ISNUMBER(INDIRECT(ADDRESS(ROW(GW32),COLUMN(GW32)-3))),Calculations_forecast!$C$3*AVERAGE(GT32:GW32),"n/a"))</f>
        <v>1340.3441932827709</v>
      </c>
      <c r="GX38" s="61">
        <f ca="1">IF(ISERROR(INDIRECT(ADDRESS(ROW(GX32),COLUMN(GX32)-3))),"n/a",IF(ISNUMBER(INDIRECT(ADDRESS(ROW(GX32),COLUMN(GX32)-3))),Calculations_forecast!$C$3*AVERAGE(GU32:GX32),"n/a"))</f>
        <v>1359.1209358445776</v>
      </c>
      <c r="GY38" s="61">
        <f ca="1">IF(ISERROR(INDIRECT(ADDRESS(ROW(GY32),COLUMN(GY32)-3))),"n/a",IF(ISNUMBER(INDIRECT(ADDRESS(ROW(GY32),COLUMN(GY32)-3))),Calculations_forecast!$C$3*AVERAGE(GV32:GY32),"n/a"))</f>
        <v>1378.8559492341087</v>
      </c>
      <c r="GZ38" s="61">
        <f ca="1">IF(ISERROR(INDIRECT(ADDRESS(ROW(GZ32),COLUMN(GZ32)-3))),"n/a",IF(ISNUMBER(INDIRECT(ADDRESS(ROW(GZ32),COLUMN(GZ32)-3))),Calculations_forecast!$C$3*AVERAGE(GW32:GZ32),"n/a"))</f>
        <v>1399.573428014455</v>
      </c>
      <c r="HA38" s="61">
        <f ca="1">IF(ISERROR(INDIRECT(ADDRESS(ROW(HA32),COLUMN(HA32)-3))),"n/a",IF(ISNUMBER(INDIRECT(ADDRESS(ROW(HA32),COLUMN(HA32)-3))),Calculations_forecast!$C$3*AVERAGE(GX32:HA32),"n/a"))</f>
        <v>1421.2981009511254</v>
      </c>
      <c r="HB38" s="61">
        <f ca="1">IF(ISERROR(INDIRECT(ADDRESS(ROW(HB32),COLUMN(HB32)-3))),"n/a",IF(ISNUMBER(INDIRECT(ADDRESS(ROW(HB32),COLUMN(HB32)-3))),Calculations_forecast!$C$3*AVERAGE(GY32:HB32),"n/a"))</f>
        <v>1444.0552423362444</v>
      </c>
      <c r="HC38" s="61">
        <f ca="1">IF(ISERROR(INDIRECT(ADDRESS(ROW(HC32),COLUMN(HC32)-3))),"n/a",IF(ISNUMBER(INDIRECT(ADDRESS(ROW(HC32),COLUMN(HC32)-3))),Calculations_forecast!$C$3*AVERAGE(GZ32:HC32),"n/a"))</f>
        <v>1469.9148001397671</v>
      </c>
      <c r="HD38" s="61">
        <f ca="1">IF(ISERROR(INDIRECT(ADDRESS(ROW(HD32),COLUMN(HD32)-3))),"n/a",IF(ISNUMBER(INDIRECT(ADDRESS(ROW(HD32),COLUMN(HD32)-3))),Calculations_forecast!$C$3*AVERAGE(HA32:HD32),"n/a"))</f>
        <v>1499.0009919956412</v>
      </c>
      <c r="HE38" s="61">
        <f ca="1">IF(ISERROR(INDIRECT(ADDRESS(ROW(HE32),COLUMN(HE32)-3))),"n/a",IF(ISNUMBER(INDIRECT(ADDRESS(ROW(HE32),COLUMN(HE32)-3))),Calculations_forecast!$C$3*AVERAGE(HB32:HE32),"n/a"))</f>
        <v>1531.4421680193718</v>
      </c>
      <c r="HF38" s="61">
        <f ca="1">IF(ISERROR(INDIRECT(ADDRESS(ROW(HF32),COLUMN(HF32)-3))),"n/a",IF(ISNUMBER(INDIRECT(ADDRESS(ROW(HF32),COLUMN(HF32)-3))),Calculations_forecast!$C$3*AVERAGE(HC32:HF32),"n/a"))</f>
        <v>1567.3709396314323</v>
      </c>
      <c r="HG38" s="61">
        <f ca="1">IF(ISERROR(INDIRECT(ADDRESS(ROW(HG32),COLUMN(HG32)-3))),"n/a",IF(ISNUMBER(INDIRECT(ADDRESS(ROW(HG32),COLUMN(HG32)-3))),Calculations_forecast!$C$3*AVERAGE(HD32:HG32),"n/a"))</f>
        <v>1599.3582779796081</v>
      </c>
      <c r="HH38" s="61">
        <f ca="1">IF(ISERROR(INDIRECT(ADDRESS(ROW(HH32),COLUMN(HH32)-3))),"n/a",IF(ISNUMBER(INDIRECT(ADDRESS(ROW(HH32),COLUMN(HH32)-3))),Calculations_forecast!$C$3*AVERAGE(HE32:HH32),"n/a"))</f>
        <v>1627.2455128372837</v>
      </c>
      <c r="HI38" s="61">
        <f ca="1">IF(ISERROR(INDIRECT(ADDRESS(ROW(HI32),COLUMN(HI32)-3))),"n/a",IF(ISNUMBER(INDIRECT(ADDRESS(ROW(HI32),COLUMN(HI32)-3))),Calculations_forecast!$C$3*AVERAGE(HF32:HI32),"n/a"))</f>
        <v>1650.8689930692224</v>
      </c>
      <c r="HJ38" s="61">
        <f ca="1">IF(ISERROR(INDIRECT(ADDRESS(ROW(HJ32),COLUMN(HJ32)-3))),"n/a",IF(ISNUMBER(INDIRECT(ADDRESS(ROW(HJ32),COLUMN(HJ32)-3))),Calculations_forecast!$C$3*AVERAGE(HG32:HJ32),"n/a"))</f>
        <v>1670.0599393653611</v>
      </c>
      <c r="HK38" s="61">
        <f ca="1">IF(ISERROR(INDIRECT(ADDRESS(ROW(HK32),COLUMN(HK32)-3))),"n/a",IF(ISNUMBER(INDIRECT(ADDRESS(ROW(HK32),COLUMN(HK32)-3))),Calculations_forecast!$C$3*AVERAGE(HH32:HK32),"n/a"))</f>
        <v>1689.0724020004734</v>
      </c>
      <c r="HL38" s="61">
        <f ca="1">IF(ISERROR(INDIRECT(ADDRESS(ROW(HL32),COLUMN(HL32)-3))),"n/a",IF(ISNUMBER(INDIRECT(ADDRESS(ROW(HL32),COLUMN(HL32)-3))),Calculations_forecast!$C$3*AVERAGE(HI32:HL32),"n/a"))</f>
        <v>1707.9028538139974</v>
      </c>
      <c r="HM38" s="61">
        <f ca="1">IF(ISERROR(INDIRECT(ADDRESS(ROW(HM32),COLUMN(HM32)-3))),"n/a",IF(ISNUMBER(INDIRECT(ADDRESS(ROW(HM32),COLUMN(HM32)-3))),Calculations_forecast!$C$3*AVERAGE(HJ32:HM32),"n/a"))</f>
        <v>1726.5477314712775</v>
      </c>
      <c r="HN38" s="61">
        <f ca="1">IF(ISERROR(INDIRECT(ADDRESS(ROW(HN32),COLUMN(HN32)-3))),"n/a",IF(ISNUMBER(INDIRECT(ADDRESS(ROW(HN32),COLUMN(HN32)-3))),Calculations_forecast!$C$3*AVERAGE(HK32:HN32),"n/a"))</f>
        <v>1745.0034352519024</v>
      </c>
      <c r="HO38" s="61">
        <f ca="1">IF(ISERROR(INDIRECT(ADDRESS(ROW(HO32),COLUMN(HO32)-3))),"n/a",IF(ISNUMBER(INDIRECT(ADDRESS(ROW(HO32),COLUMN(HO32)-3))),Calculations_forecast!$C$3*AVERAGE(HL32:HO32),"n/a"))</f>
        <v>1768.8378140967288</v>
      </c>
      <c r="HP38" s="61">
        <f ca="1">IF(ISERROR(INDIRECT(ADDRESS(ROW(HP32),COLUMN(HP32)-3))),"n/a",IF(ISNUMBER(INDIRECT(ADDRESS(ROW(HP32),COLUMN(HP32)-3))),Calculations_forecast!$C$3*AVERAGE(HM32:HP32),"n/a"))</f>
        <v>1798.2365305907033</v>
      </c>
      <c r="HQ38" s="61">
        <f ca="1">IF(ISERROR(INDIRECT(ADDRESS(ROW(HQ32),COLUMN(HQ32)-3))),"n/a",IF(ISNUMBER(INDIRECT(ADDRESS(ROW(HQ32),COLUMN(HQ32)-3))),Calculations_forecast!$C$3*AVERAGE(HN32:HQ32),"n/a"))</f>
        <v>1833.3907166561271</v>
      </c>
      <c r="HR38" s="61">
        <f ca="1">IF(ISERROR(INDIRECT(ADDRESS(ROW(HR32),COLUMN(HR32)-3))),"n/a",IF(ISNUMBER(INDIRECT(ADDRESS(ROW(HR32),COLUMN(HR32)-3))),Calculations_forecast!$C$3*AVERAGE(HO32:HR32),"n/a"))</f>
        <v>1874.4971292617279</v>
      </c>
      <c r="HS38" s="61">
        <f ca="1">IF(ISERROR(INDIRECT(ADDRESS(ROW(HS32),COLUMN(HS32)-3))),"n/a",IF(ISNUMBER(INDIRECT(ADDRESS(ROW(HS32),COLUMN(HS32)-3))),Calculations_forecast!$C$3*AVERAGE(HP32:HS32),"n/a"))</f>
        <v>1913.7726814779005</v>
      </c>
      <c r="HT38" s="61">
        <f ca="1">IF(ISERROR(INDIRECT(ADDRESS(ROW(HT32),COLUMN(HT32)-3))),"n/a",IF(ISNUMBER(INDIRECT(ADDRESS(ROW(HT32),COLUMN(HT32)-3))),Calculations_forecast!$C$3*AVERAGE(HQ32:HT32),"n/a"))</f>
        <v>1951.1127932126644</v>
      </c>
      <c r="HU38" s="61">
        <f ca="1">IF(ISERROR(INDIRECT(ADDRESS(ROW(HU32),COLUMN(HU32)-3))),"n/a",IF(ISNUMBER(INDIRECT(ADDRESS(ROW(HU32),COLUMN(HU32)-3))),Calculations_forecast!$C$3*AVERAGE(HR32:HU32),"n/a"))</f>
        <v>1986.4089951530786</v>
      </c>
      <c r="HV38" s="61">
        <f ca="1">IF(ISERROR(INDIRECT(ADDRESS(ROW(HV32),COLUMN(HV32)-3))),"n/a",IF(ISNUMBER(INDIRECT(ADDRESS(ROW(HV32),COLUMN(HV32)-3))),Calculations_forecast!$C$3*AVERAGE(HS32:HV32),"n/a"))</f>
        <v>2019.5488024118756</v>
      </c>
      <c r="HW38" s="61">
        <f ca="1">IF(ISERROR(INDIRECT(ADDRESS(ROW(HW32),COLUMN(HW32)-3))),"n/a",IF(ISNUMBER(INDIRECT(ADDRESS(ROW(HW32),COLUMN(HW32)-3))),Calculations_forecast!$C$3*AVERAGE(HT32:HW32),"n/a"))</f>
        <v>2053.1149704412683</v>
      </c>
      <c r="HX38" s="61">
        <f ca="1">IF(ISERROR(INDIRECT(ADDRESS(ROW(HX32),COLUMN(HX32)-3))),"n/a",IF(ISNUMBER(INDIRECT(ADDRESS(ROW(HX32),COLUMN(HX32)-3))),Calculations_forecast!$C$3*AVERAGE(HU32:HX32),"n/a"))</f>
        <v>2087.1124932758594</v>
      </c>
      <c r="HY38" s="61">
        <f ca="1">IF(ISERROR(INDIRECT(ADDRESS(ROW(HY32),COLUMN(HY32)-3))),"n/a",IF(ISNUMBER(INDIRECT(ADDRESS(ROW(HY32),COLUMN(HY32)-3))),Calculations_forecast!$C$3*AVERAGE(HV32:HY32),"n/a"))</f>
        <v>2121.5464116490048</v>
      </c>
      <c r="HZ38" s="61">
        <f ca="1">IF(ISERROR(INDIRECT(ADDRESS(ROW(HZ32),COLUMN(HZ32)-3))),"n/a",IF(ISNUMBER(INDIRECT(ADDRESS(ROW(HZ32),COLUMN(HZ32)-3))),Calculations_forecast!$C$3*AVERAGE(HW32:HZ32),"n/a"))</f>
        <v>2156.4218131220082</v>
      </c>
      <c r="IA38" s="61">
        <f ca="1">IF(ISERROR(INDIRECT(ADDRESS(ROW(IA32),COLUMN(IA32)-3))),"n/a",IF(ISNUMBER(INDIRECT(ADDRESS(ROW(IA32),COLUMN(IA32)-3))),Calculations_forecast!$C$3*AVERAGE(HX32:IA32),"n/a"))</f>
        <v>2195.7196426298583</v>
      </c>
      <c r="IB38" s="61">
        <f ca="1">IF(ISERROR(INDIRECT(ADDRESS(ROW(IB32),COLUMN(IB32)-3))),"n/a",IF(ISNUMBER(INDIRECT(ADDRESS(ROW(IB32),COLUMN(IB32)-3))),Calculations_forecast!$C$3*AVERAGE(HY32:IB32),"n/a"))</f>
        <v>2239.6359446680658</v>
      </c>
      <c r="IC38" s="61">
        <f ca="1">IF(ISERROR(INDIRECT(ADDRESS(ROW(IC32),COLUMN(IC32)-3))),"n/a",IF(ISNUMBER(INDIRECT(ADDRESS(ROW(IC32),COLUMN(IC32)-3))),Calculations_forecast!$C$3*AVERAGE(HZ32:IC32),"n/a"))</f>
        <v>2288.3738139675165</v>
      </c>
      <c r="ID38" s="61">
        <f ca="1">IF(ISERROR(INDIRECT(ADDRESS(ROW(ID32),COLUMN(ID32)-3))),"n/a",IF(ISNUMBER(INDIRECT(ADDRESS(ROW(ID32),COLUMN(ID32)-3))),Calculations_forecast!$C$3*AVERAGE(IA32:ID32),"n/a"))</f>
        <v>2342.1436283158928</v>
      </c>
      <c r="IW38"/>
      <c r="IX38"/>
      <c r="IY38"/>
    </row>
    <row r="39" spans="1:259">
      <c r="A39" s="7" t="s">
        <v>165</v>
      </c>
      <c r="B39" t="s">
        <v>163</v>
      </c>
      <c r="C39" s="61" t="str">
        <f ca="1">IF(ISERROR(INDIRECT(ADDRESS(ROW(C33),COLUMN(C33)-3))),"n/a",IF(ISNUMBER(INDIRECT(ADDRESS(ROW(C33),COLUMN(C33)-3))),Calculations_forecast!$C$4*AVERAGE(C33:C33),"n/a"))</f>
        <v>n/a</v>
      </c>
      <c r="D39" s="61" t="str">
        <f ca="1">IF(ISERROR(INDIRECT(ADDRESS(ROW(D33),COLUMN(D33)-3))),"n/a",IF(ISNUMBER(INDIRECT(ADDRESS(ROW(D33),COLUMN(D33)-3))),Calculations_forecast!$C$4*AVERAGE(D33:D33),"n/a"))</f>
        <v>n/a</v>
      </c>
      <c r="E39" s="61" t="str">
        <f ca="1">IF(ISERROR(INDIRECT(ADDRESS(ROW(E33),COLUMN(E33)-3))),"n/a",IF(ISNUMBER(INDIRECT(ADDRESS(ROW(E33),COLUMN(E33)-3))),Calculations_forecast!$C$4*AVERAGE(E33:E33),"n/a"))</f>
        <v>n/a</v>
      </c>
      <c r="F39" s="61">
        <f ca="1">IF(ISERROR(INDIRECT(ADDRESS(ROW(F33),COLUMN(F33)-3))),"n/a",IF(ISNUMBER(INDIRECT(ADDRESS(ROW(F33),COLUMN(F33)-3))),Calculations_forecast!$C$4*AVERAGE(F33:F33),"n/a"))</f>
        <v>57.6</v>
      </c>
      <c r="G39" s="61">
        <f ca="1">IF(ISERROR(INDIRECT(ADDRESS(ROW(G33),COLUMN(G33)-3))),"n/a",IF(ISNUMBER(INDIRECT(ADDRESS(ROW(G33),COLUMN(G33)-3))),Calculations_forecast!$C$4*AVERAGE(G33:G33),"n/a"))</f>
        <v>58.769999999999996</v>
      </c>
      <c r="H39" s="61">
        <f ca="1">IF(ISERROR(INDIRECT(ADDRESS(ROW(H33),COLUMN(H33)-3))),"n/a",IF(ISNUMBER(INDIRECT(ADDRESS(ROW(H33),COLUMN(H33)-3))),Calculations_forecast!$C$4*AVERAGE(H33:H33),"n/a"))</f>
        <v>65.070000000000007</v>
      </c>
      <c r="I39" s="61">
        <f ca="1">IF(ISERROR(INDIRECT(ADDRESS(ROW(I33),COLUMN(I33)-3))),"n/a",IF(ISNUMBER(INDIRECT(ADDRESS(ROW(I33),COLUMN(I33)-3))),Calculations_forecast!$C$4*AVERAGE(I33:I33),"n/a"))</f>
        <v>64.710000000000008</v>
      </c>
      <c r="J39" s="61">
        <f ca="1">IF(ISERROR(INDIRECT(ADDRESS(ROW(J33),COLUMN(J33)-3))),"n/a",IF(ISNUMBER(INDIRECT(ADDRESS(ROW(J33),COLUMN(J33)-3))),Calculations_forecast!$C$4*AVERAGE(J33:J33),"n/a"))</f>
        <v>65.610000000000014</v>
      </c>
      <c r="K39" s="61">
        <f ca="1">IF(ISERROR(INDIRECT(ADDRESS(ROW(K33),COLUMN(K33)-3))),"n/a",IF(ISNUMBER(INDIRECT(ADDRESS(ROW(K33),COLUMN(K33)-3))),Calculations_forecast!$C$4*AVERAGE(K33:K33),"n/a"))</f>
        <v>67.59</v>
      </c>
      <c r="L39" s="61">
        <f ca="1">IF(ISERROR(INDIRECT(ADDRESS(ROW(L33),COLUMN(L33)-3))),"n/a",IF(ISNUMBER(INDIRECT(ADDRESS(ROW(L33),COLUMN(L33)-3))),Calculations_forecast!$C$4*AVERAGE(K33:L33),"n/a"))</f>
        <v>67.635000000000005</v>
      </c>
      <c r="M39" s="61">
        <f ca="1">IF(ISERROR(INDIRECT(ADDRESS(ROW(M33),COLUMN(M33)-3))),"n/a",IF(ISNUMBER(INDIRECT(ADDRESS(ROW(M33),COLUMN(M33)-3))),Calculations_forecast!$C$4*AVERAGE(K33:M33),"n/a"))</f>
        <v>67.710000000000008</v>
      </c>
      <c r="N39" s="61">
        <f ca="1">IF(ISERROR(INDIRECT(ADDRESS(ROW(N33),COLUMN(N33)-3))),"n/a",IF(ISNUMBER(INDIRECT(ADDRESS(ROW(N33),COLUMN(N33)-3))),Calculations_forecast!$C$4*AVERAGE(K33:N33),"n/a"))</f>
        <v>69.997500000000002</v>
      </c>
      <c r="O39" s="61">
        <f ca="1">IF(ISERROR(INDIRECT(ADDRESS(ROW(O33),COLUMN(O33)-3))),"n/a",IF(ISNUMBER(INDIRECT(ADDRESS(ROW(O33),COLUMN(O33)-3))),Calculations_forecast!$C$4*AVERAGE(L33:O33),"n/a"))</f>
        <v>72.652500000000003</v>
      </c>
      <c r="P39" s="61">
        <f ca="1">IF(ISERROR(INDIRECT(ADDRESS(ROW(P33),COLUMN(P33)-3))),"n/a",IF(ISNUMBER(INDIRECT(ADDRESS(ROW(P33),COLUMN(P33)-3))),Calculations_forecast!$C$4*AVERAGE(M33:P33),"n/a"))</f>
        <v>75.532500000000013</v>
      </c>
      <c r="Q39" s="61">
        <f ca="1">IF(ISERROR(INDIRECT(ADDRESS(ROW(Q33),COLUMN(Q33)-3))),"n/a",IF(ISNUMBER(INDIRECT(ADDRESS(ROW(Q33),COLUMN(Q33)-3))),Calculations_forecast!$C$4*AVERAGE(N33:Q33),"n/a"))</f>
        <v>78.592500000000001</v>
      </c>
      <c r="R39" s="61">
        <f ca="1">IF(ISERROR(INDIRECT(ADDRESS(ROW(R33),COLUMN(R33)-3))),"n/a",IF(ISNUMBER(INDIRECT(ADDRESS(ROW(R33),COLUMN(R33)-3))),Calculations_forecast!$C$4*AVERAGE(O33:R33),"n/a"))</f>
        <v>79.897499999999994</v>
      </c>
      <c r="S39" s="61">
        <f ca="1">IF(ISERROR(INDIRECT(ADDRESS(ROW(S33),COLUMN(S33)-3))),"n/a",IF(ISNUMBER(INDIRECT(ADDRESS(ROW(S33),COLUMN(S33)-3))),Calculations_forecast!$C$4*AVERAGE(P33:S33),"n/a"))</f>
        <v>81.85499999999999</v>
      </c>
      <c r="T39" s="61">
        <f ca="1">IF(ISERROR(INDIRECT(ADDRESS(ROW(T33),COLUMN(T33)-3))),"n/a",IF(ISNUMBER(INDIRECT(ADDRESS(ROW(T33),COLUMN(T33)-3))),Calculations_forecast!$C$4*AVERAGE(Q33:T33),"n/a"))</f>
        <v>84.982499999999987</v>
      </c>
      <c r="U39" s="61">
        <f ca="1">IF(ISERROR(INDIRECT(ADDRESS(ROW(U33),COLUMN(U33)-3))),"n/a",IF(ISNUMBER(INDIRECT(ADDRESS(ROW(U33),COLUMN(U33)-3))),Calculations_forecast!$C$4*AVERAGE(R33:U33),"n/a"))</f>
        <v>89.19</v>
      </c>
      <c r="V39" s="61">
        <f ca="1">IF(ISERROR(INDIRECT(ADDRESS(ROW(V33),COLUMN(V33)-3))),"n/a",IF(ISNUMBER(INDIRECT(ADDRESS(ROW(V33),COLUMN(V33)-3))),Calculations_forecast!$C$4*AVERAGE(S33:V33),"n/a"))</f>
        <v>94.162500000000009</v>
      </c>
      <c r="W39" s="61">
        <f ca="1">IF(ISERROR(INDIRECT(ADDRESS(ROW(W33),COLUMN(W33)-3))),"n/a",IF(ISNUMBER(INDIRECT(ADDRESS(ROW(W33),COLUMN(W33)-3))),Calculations_forecast!$C$4*AVERAGE(T33:W33),"n/a"))</f>
        <v>100.10249999999999</v>
      </c>
      <c r="X39" s="61">
        <f ca="1">IF(ISERROR(INDIRECT(ADDRESS(ROW(X33),COLUMN(X33)-3))),"n/a",IF(ISNUMBER(INDIRECT(ADDRESS(ROW(X33),COLUMN(X33)-3))),Calculations_forecast!$C$4*AVERAGE(U33:X33),"n/a"))</f>
        <v>107.685</v>
      </c>
      <c r="Y39" s="61">
        <f ca="1">IF(ISERROR(INDIRECT(ADDRESS(ROW(Y33),COLUMN(Y33)-3))),"n/a",IF(ISNUMBER(INDIRECT(ADDRESS(ROW(Y33),COLUMN(Y33)-3))),Calculations_forecast!$C$4*AVERAGE(V33:Y33),"n/a"))</f>
        <v>114.47999999999999</v>
      </c>
      <c r="Z39" s="61">
        <f ca="1">IF(ISERROR(INDIRECT(ADDRESS(ROW(Z33),COLUMN(Z33)-3))),"n/a",IF(ISNUMBER(INDIRECT(ADDRESS(ROW(Z33),COLUMN(Z33)-3))),Calculations_forecast!$C$4*AVERAGE(W33:Z33),"n/a"))</f>
        <v>120.2625</v>
      </c>
      <c r="AA39" s="61">
        <f ca="1">IF(ISERROR(INDIRECT(ADDRESS(ROW(AA33),COLUMN(AA33)-3))),"n/a",IF(ISNUMBER(INDIRECT(ADDRESS(ROW(AA33),COLUMN(AA33)-3))),Calculations_forecast!$C$4*AVERAGE(X33:AA33),"n/a"))</f>
        <v>124.74</v>
      </c>
      <c r="AB39" s="61">
        <f ca="1">IF(ISERROR(INDIRECT(ADDRESS(ROW(AB33),COLUMN(AB33)-3))),"n/a",IF(ISNUMBER(INDIRECT(ADDRESS(ROW(AB33),COLUMN(AB33)-3))),Calculations_forecast!$C$4*AVERAGE(Y33:AB33),"n/a"))</f>
        <v>125.68499999999999</v>
      </c>
      <c r="AC39" s="61">
        <f ca="1">IF(ISERROR(INDIRECT(ADDRESS(ROW(AC33),COLUMN(AC33)-3))),"n/a",IF(ISNUMBER(INDIRECT(ADDRESS(ROW(AC33),COLUMN(AC33)-3))),Calculations_forecast!$C$4*AVERAGE(Z33:AC33),"n/a"))</f>
        <v>127.28250000000001</v>
      </c>
      <c r="AD39" s="61">
        <f ca="1">IF(ISERROR(INDIRECT(ADDRESS(ROW(AD33),COLUMN(AD33)-3))),"n/a",IF(ISNUMBER(INDIRECT(ADDRESS(ROW(AD33),COLUMN(AD33)-3))),Calculations_forecast!$C$4*AVERAGE(AA33:AD33),"n/a"))</f>
        <v>129.03749999999999</v>
      </c>
      <c r="AE39" s="61">
        <f ca="1">IF(ISERROR(INDIRECT(ADDRESS(ROW(AE33),COLUMN(AE33)-3))),"n/a",IF(ISNUMBER(INDIRECT(ADDRESS(ROW(AE33),COLUMN(AE33)-3))),Calculations_forecast!$C$4*AVERAGE(AB33:AE33),"n/a"))</f>
        <v>130.5</v>
      </c>
      <c r="AF39" s="61">
        <f ca="1">IF(ISERROR(INDIRECT(ADDRESS(ROW(AF33),COLUMN(AF33)-3))),"n/a",IF(ISNUMBER(INDIRECT(ADDRESS(ROW(AF33),COLUMN(AF33)-3))),Calculations_forecast!$C$4*AVERAGE(AC33:AF33),"n/a"))</f>
        <v>132.16499999999996</v>
      </c>
      <c r="AG39" s="61">
        <f ca="1">IF(ISERROR(INDIRECT(ADDRESS(ROW(AG33),COLUMN(AG33)-3))),"n/a",IF(ISNUMBER(INDIRECT(ADDRESS(ROW(AG33),COLUMN(AG33)-3))),Calculations_forecast!$C$4*AVERAGE(AD33:AG33),"n/a"))</f>
        <v>133.85249999999999</v>
      </c>
      <c r="AH39" s="61">
        <f ca="1">IF(ISERROR(INDIRECT(ADDRESS(ROW(AH33),COLUMN(AH33)-3))),"n/a",IF(ISNUMBER(INDIRECT(ADDRESS(ROW(AH33),COLUMN(AH33)-3))),Calculations_forecast!$C$4*AVERAGE(AE33:AH33),"n/a"))</f>
        <v>135.58500000000001</v>
      </c>
      <c r="AI39" s="61">
        <f ca="1">IF(ISERROR(INDIRECT(ADDRESS(ROW(AI33),COLUMN(AI33)-3))),"n/a",IF(ISNUMBER(INDIRECT(ADDRESS(ROW(AI33),COLUMN(AI33)-3))),Calculations_forecast!$C$4*AVERAGE(AF33:AI33),"n/a"))</f>
        <v>137.29500000000002</v>
      </c>
      <c r="AJ39" s="61">
        <f ca="1">IF(ISERROR(INDIRECT(ADDRESS(ROW(AJ33),COLUMN(AJ33)-3))),"n/a",IF(ISNUMBER(INDIRECT(ADDRESS(ROW(AJ33),COLUMN(AJ33)-3))),Calculations_forecast!$C$4*AVERAGE(AG33:AJ33),"n/a"))</f>
        <v>139.13999999999999</v>
      </c>
      <c r="AK39" s="61">
        <f ca="1">IF(ISERROR(INDIRECT(ADDRESS(ROW(AK33),COLUMN(AK33)-3))),"n/a",IF(ISNUMBER(INDIRECT(ADDRESS(ROW(AK33),COLUMN(AK33)-3))),Calculations_forecast!$C$4*AVERAGE(AH33:AK33),"n/a"))</f>
        <v>141.32249999999999</v>
      </c>
      <c r="AL39" s="61">
        <f ca="1">IF(ISERROR(INDIRECT(ADDRESS(ROW(AL33),COLUMN(AL33)-3))),"n/a",IF(ISNUMBER(INDIRECT(ADDRESS(ROW(AL33),COLUMN(AL33)-3))),Calculations_forecast!$C$4*AVERAGE(AI33:AL33),"n/a"))</f>
        <v>143.32500000000002</v>
      </c>
      <c r="AM39" s="61">
        <f ca="1">IF(ISERROR(INDIRECT(ADDRESS(ROW(AM33),COLUMN(AM33)-3))),"n/a",IF(ISNUMBER(INDIRECT(ADDRESS(ROW(AM33),COLUMN(AM33)-3))),Calculations_forecast!$C$4*AVERAGE(AJ33:AM33),"n/a"))</f>
        <v>145.7775</v>
      </c>
      <c r="AN39" s="61">
        <f ca="1">IF(ISERROR(INDIRECT(ADDRESS(ROW(AN33),COLUMN(AN33)-3))),"n/a",IF(ISNUMBER(INDIRECT(ADDRESS(ROW(AN33),COLUMN(AN33)-3))),Calculations_forecast!$C$4*AVERAGE(AK33:AN33),"n/a"))</f>
        <v>148.88250000000002</v>
      </c>
      <c r="AO39" s="61">
        <f ca="1">IF(ISERROR(INDIRECT(ADDRESS(ROW(AO33),COLUMN(AO33)-3))),"n/a",IF(ISNUMBER(INDIRECT(ADDRESS(ROW(AO33),COLUMN(AO33)-3))),Calculations_forecast!$C$4*AVERAGE(AL33:AO33),"n/a"))</f>
        <v>153.5625</v>
      </c>
      <c r="AP39" s="61">
        <f ca="1">IF(ISERROR(INDIRECT(ADDRESS(ROW(AP33),COLUMN(AP33)-3))),"n/a",IF(ISNUMBER(INDIRECT(ADDRESS(ROW(AP33),COLUMN(AP33)-3))),Calculations_forecast!$C$4*AVERAGE(AM33:AP33),"n/a"))</f>
        <v>158.715</v>
      </c>
      <c r="AQ39" s="61">
        <f ca="1">IF(ISERROR(INDIRECT(ADDRESS(ROW(AQ33),COLUMN(AQ33)-3))),"n/a",IF(ISNUMBER(INDIRECT(ADDRESS(ROW(AQ33),COLUMN(AQ33)-3))),Calculations_forecast!$C$4*AVERAGE(AN33:AQ33),"n/a"))</f>
        <v>164.85750000000002</v>
      </c>
      <c r="AR39" s="61">
        <f ca="1">IF(ISERROR(INDIRECT(ADDRESS(ROW(AR33),COLUMN(AR33)-3))),"n/a",IF(ISNUMBER(INDIRECT(ADDRESS(ROW(AR33),COLUMN(AR33)-3))),Calculations_forecast!$C$4*AVERAGE(AO33:AR33),"n/a"))</f>
        <v>171.495</v>
      </c>
      <c r="AS39" s="61">
        <f ca="1">IF(ISERROR(INDIRECT(ADDRESS(ROW(AS33),COLUMN(AS33)-3))),"n/a",IF(ISNUMBER(INDIRECT(ADDRESS(ROW(AS33),COLUMN(AS33)-3))),Calculations_forecast!$C$4*AVERAGE(AP33:AS33),"n/a"))</f>
        <v>181.32750000000001</v>
      </c>
      <c r="AT39" s="61">
        <f ca="1">IF(ISERROR(INDIRECT(ADDRESS(ROW(AT33),COLUMN(AT33)-3))),"n/a",IF(ISNUMBER(INDIRECT(ADDRESS(ROW(AT33),COLUMN(AT33)-3))),Calculations_forecast!$C$4*AVERAGE(AQ33:AT33),"n/a"))</f>
        <v>190.32749999999999</v>
      </c>
      <c r="AU39" s="61">
        <f ca="1">IF(ISERROR(INDIRECT(ADDRESS(ROW(AU33),COLUMN(AU33)-3))),"n/a",IF(ISNUMBER(INDIRECT(ADDRESS(ROW(AU33),COLUMN(AU33)-3))),Calculations_forecast!$C$4*AVERAGE(AR33:AU33),"n/a"))</f>
        <v>198.13499999999999</v>
      </c>
      <c r="AV39" s="61">
        <f ca="1">IF(ISERROR(INDIRECT(ADDRESS(ROW(AV33),COLUMN(AV33)-3))),"n/a",IF(ISNUMBER(INDIRECT(ADDRESS(ROW(AV33),COLUMN(AV33)-3))),Calculations_forecast!$C$4*AVERAGE(AS33:AV33),"n/a"))</f>
        <v>204.79500000000002</v>
      </c>
      <c r="AW39" s="61">
        <f ca="1">IF(ISERROR(INDIRECT(ADDRESS(ROW(AW33),COLUMN(AW33)-3))),"n/a",IF(ISNUMBER(INDIRECT(ADDRESS(ROW(AW33),COLUMN(AW33)-3))),Calculations_forecast!$C$4*AVERAGE(AT33:AW33),"n/a"))</f>
        <v>208.755</v>
      </c>
      <c r="AX39" s="61">
        <f ca="1">IF(ISERROR(INDIRECT(ADDRESS(ROW(AX33),COLUMN(AX33)-3))),"n/a",IF(ISNUMBER(INDIRECT(ADDRESS(ROW(AX33),COLUMN(AX33)-3))),Calculations_forecast!$C$4*AVERAGE(AU33:AX33),"n/a"))</f>
        <v>212.94</v>
      </c>
      <c r="AY39" s="61">
        <f ca="1">IF(ISERROR(INDIRECT(ADDRESS(ROW(AY33),COLUMN(AY33)-3))),"n/a",IF(ISNUMBER(INDIRECT(ADDRESS(ROW(AY33),COLUMN(AY33)-3))),Calculations_forecast!$C$4*AVERAGE(AV33:AY33),"n/a"))</f>
        <v>217.07999999999998</v>
      </c>
      <c r="AZ39" s="61">
        <f ca="1">IF(ISERROR(INDIRECT(ADDRESS(ROW(AZ33),COLUMN(AZ33)-3))),"n/a",IF(ISNUMBER(INDIRECT(ADDRESS(ROW(AZ33),COLUMN(AZ33)-3))),Calculations_forecast!$C$4*AVERAGE(AW33:AZ33),"n/a"))</f>
        <v>222.61500000000001</v>
      </c>
      <c r="BA39" s="61">
        <f ca="1">IF(ISERROR(INDIRECT(ADDRESS(ROW(BA33),COLUMN(BA33)-3))),"n/a",IF(ISNUMBER(INDIRECT(ADDRESS(ROW(BA33),COLUMN(BA33)-3))),Calculations_forecast!$C$4*AVERAGE(AX33:BA33),"n/a"))</f>
        <v>227.74499999999998</v>
      </c>
      <c r="BB39" s="61">
        <f ca="1">IF(ISERROR(INDIRECT(ADDRESS(ROW(BB33),COLUMN(BB33)-3))),"n/a",IF(ISNUMBER(INDIRECT(ADDRESS(ROW(BB33),COLUMN(BB33)-3))),Calculations_forecast!$C$4*AVERAGE(AY33:BB33),"n/a"))</f>
        <v>235.82249999999999</v>
      </c>
      <c r="BC39" s="61">
        <f ca="1">IF(ISERROR(INDIRECT(ADDRESS(ROW(BC33),COLUMN(BC33)-3))),"n/a",IF(ISNUMBER(INDIRECT(ADDRESS(ROW(BC33),COLUMN(BC33)-3))),Calculations_forecast!$C$4*AVERAGE(AZ33:BC33),"n/a"))</f>
        <v>243.09000000000003</v>
      </c>
      <c r="BD39" s="61">
        <f ca="1">IF(ISERROR(INDIRECT(ADDRESS(ROW(BD33),COLUMN(BD33)-3))),"n/a",IF(ISNUMBER(INDIRECT(ADDRESS(ROW(BD33),COLUMN(BD33)-3))),Calculations_forecast!$C$4*AVERAGE(BA33:BD33),"n/a"))</f>
        <v>249.95250000000001</v>
      </c>
      <c r="BE39" s="61">
        <f ca="1">IF(ISERROR(INDIRECT(ADDRESS(ROW(BE33),COLUMN(BE33)-3))),"n/a",IF(ISNUMBER(INDIRECT(ADDRESS(ROW(BE33),COLUMN(BE33)-3))),Calculations_forecast!$C$4*AVERAGE(BB33:BE33),"n/a"))</f>
        <v>251.91</v>
      </c>
      <c r="BF39" s="61">
        <f ca="1">IF(ISERROR(INDIRECT(ADDRESS(ROW(BF33),COLUMN(BF33)-3))),"n/a",IF(ISNUMBER(INDIRECT(ADDRESS(ROW(BF33),COLUMN(BF33)-3))),Calculations_forecast!$C$4*AVERAGE(BC33:BF33),"n/a"))</f>
        <v>250.9425</v>
      </c>
      <c r="BG39" s="61">
        <f ca="1">IF(ISERROR(INDIRECT(ADDRESS(ROW(BG33),COLUMN(BG33)-3))),"n/a",IF(ISNUMBER(INDIRECT(ADDRESS(ROW(BG33),COLUMN(BG33)-3))),Calculations_forecast!$C$4*AVERAGE(BD33:BG33),"n/a"))</f>
        <v>250.60500000000005</v>
      </c>
      <c r="BH39" s="61">
        <f ca="1">IF(ISERROR(INDIRECT(ADDRESS(ROW(BH33),COLUMN(BH33)-3))),"n/a",IF(ISNUMBER(INDIRECT(ADDRESS(ROW(BH33),COLUMN(BH33)-3))),Calculations_forecast!$C$4*AVERAGE(BE33:BH33),"n/a"))</f>
        <v>249.54749999999999</v>
      </c>
      <c r="BI39" s="61">
        <f ca="1">IF(ISERROR(INDIRECT(ADDRESS(ROW(BI33),COLUMN(BI33)-3))),"n/a",IF(ISNUMBER(INDIRECT(ADDRESS(ROW(BI33),COLUMN(BI33)-3))),Calculations_forecast!$C$4*AVERAGE(BF33:BI33),"n/a"))</f>
        <v>250.04249999999999</v>
      </c>
      <c r="BJ39" s="61">
        <f ca="1">IF(ISERROR(INDIRECT(ADDRESS(ROW(BJ33),COLUMN(BJ33)-3))),"n/a",IF(ISNUMBER(INDIRECT(ADDRESS(ROW(BJ33),COLUMN(BJ33)-3))),Calculations_forecast!$C$4*AVERAGE(BG33:BJ33),"n/a"))</f>
        <v>251.59499999999997</v>
      </c>
      <c r="BK39" s="61">
        <f ca="1">IF(ISERROR(INDIRECT(ADDRESS(ROW(BK33),COLUMN(BK33)-3))),"n/a",IF(ISNUMBER(INDIRECT(ADDRESS(ROW(BK33),COLUMN(BK33)-3))),Calculations_forecast!$C$4*AVERAGE(BH33:BK33),"n/a"))</f>
        <v>254.67750000000004</v>
      </c>
      <c r="BL39" s="61">
        <f ca="1">IF(ISERROR(INDIRECT(ADDRESS(ROW(BL33),COLUMN(BL33)-3))),"n/a",IF(ISNUMBER(INDIRECT(ADDRESS(ROW(BL33),COLUMN(BL33)-3))),Calculations_forecast!$C$4*AVERAGE(BI33:BL33),"n/a"))</f>
        <v>257.71500000000003</v>
      </c>
      <c r="BM39" s="61">
        <f ca="1">IF(ISERROR(INDIRECT(ADDRESS(ROW(BM33),COLUMN(BM33)-3))),"n/a",IF(ISNUMBER(INDIRECT(ADDRESS(ROW(BM33),COLUMN(BM33)-3))),Calculations_forecast!$C$4*AVERAGE(BJ33:BM33),"n/a"))</f>
        <v>261.58500000000004</v>
      </c>
      <c r="BN39" s="61">
        <f ca="1">IF(ISERROR(INDIRECT(ADDRESS(ROW(BN33),COLUMN(BN33)-3))),"n/a",IF(ISNUMBER(INDIRECT(ADDRESS(ROW(BN33),COLUMN(BN33)-3))),Calculations_forecast!$C$4*AVERAGE(BK33:BN33),"n/a"))</f>
        <v>264.33000000000004</v>
      </c>
      <c r="BO39" s="61">
        <f ca="1">IF(ISERROR(INDIRECT(ADDRESS(ROW(BO33),COLUMN(BO33)-3))),"n/a",IF(ISNUMBER(INDIRECT(ADDRESS(ROW(BO33),COLUMN(BO33)-3))),Calculations_forecast!$C$4*AVERAGE(BL33:BO33),"n/a"))</f>
        <v>267.25500000000005</v>
      </c>
      <c r="BP39" s="61">
        <f ca="1">IF(ISERROR(INDIRECT(ADDRESS(ROW(BP33),COLUMN(BP33)-3))),"n/a",IF(ISNUMBER(INDIRECT(ADDRESS(ROW(BP33),COLUMN(BP33)-3))),Calculations_forecast!$C$4*AVERAGE(BM33:BP33),"n/a"))</f>
        <v>270.81</v>
      </c>
      <c r="BQ39" s="61">
        <f ca="1">IF(ISERROR(INDIRECT(ADDRESS(ROW(BQ33),COLUMN(BQ33)-3))),"n/a",IF(ISNUMBER(INDIRECT(ADDRESS(ROW(BQ33),COLUMN(BQ33)-3))),Calculations_forecast!$C$4*AVERAGE(BN33:BQ33),"n/a"))</f>
        <v>274.81500000000005</v>
      </c>
      <c r="BR39" s="61">
        <f ca="1">IF(ISERROR(INDIRECT(ADDRESS(ROW(BR33),COLUMN(BR33)-3))),"n/a",IF(ISNUMBER(INDIRECT(ADDRESS(ROW(BR33),COLUMN(BR33)-3))),Calculations_forecast!$C$4*AVERAGE(BO33:BR33),"n/a"))</f>
        <v>278.73</v>
      </c>
      <c r="BS39" s="61">
        <f ca="1">IF(ISERROR(INDIRECT(ADDRESS(ROW(BS33),COLUMN(BS33)-3))),"n/a",IF(ISNUMBER(INDIRECT(ADDRESS(ROW(BS33),COLUMN(BS33)-3))),Calculations_forecast!$C$4*AVERAGE(BP33:BS33),"n/a"))</f>
        <v>281.27249999999998</v>
      </c>
      <c r="BT39" s="61">
        <f ca="1">IF(ISERROR(INDIRECT(ADDRESS(ROW(BT33),COLUMN(BT33)-3))),"n/a",IF(ISNUMBER(INDIRECT(ADDRESS(ROW(BT33),COLUMN(BT33)-3))),Calculations_forecast!$C$4*AVERAGE(BQ33:BT33),"n/a"))</f>
        <v>283.77</v>
      </c>
      <c r="BU39" s="61">
        <f ca="1">IF(ISERROR(INDIRECT(ADDRESS(ROW(BU33),COLUMN(BU33)-3))),"n/a",IF(ISNUMBER(INDIRECT(ADDRESS(ROW(BU33),COLUMN(BU33)-3))),Calculations_forecast!$C$4*AVERAGE(BR33:BU33),"n/a"))</f>
        <v>285.05249999999995</v>
      </c>
      <c r="BV39" s="61">
        <f ca="1">IF(ISERROR(INDIRECT(ADDRESS(ROW(BV33),COLUMN(BV33)-3))),"n/a",IF(ISNUMBER(INDIRECT(ADDRESS(ROW(BV33),COLUMN(BV33)-3))),Calculations_forecast!$C$4*AVERAGE(BS33:BV33),"n/a"))</f>
        <v>286.65000000000003</v>
      </c>
      <c r="BW39" s="61">
        <f ca="1">IF(ISERROR(INDIRECT(ADDRESS(ROW(BW33),COLUMN(BW33)-3))),"n/a",IF(ISNUMBER(INDIRECT(ADDRESS(ROW(BW33),COLUMN(BW33)-3))),Calculations_forecast!$C$4*AVERAGE(BT33:BW33),"n/a"))</f>
        <v>291.12750000000005</v>
      </c>
      <c r="BX39" s="61">
        <f ca="1">IF(ISERROR(INDIRECT(ADDRESS(ROW(BX33),COLUMN(BX33)-3))),"n/a",IF(ISNUMBER(INDIRECT(ADDRESS(ROW(BX33),COLUMN(BX33)-3))),Calculations_forecast!$C$4*AVERAGE(BU33:BX33),"n/a"))</f>
        <v>294.97500000000002</v>
      </c>
      <c r="BY39" s="61">
        <f ca="1">IF(ISERROR(INDIRECT(ADDRESS(ROW(BY33),COLUMN(BY33)-3))),"n/a",IF(ISNUMBER(INDIRECT(ADDRESS(ROW(BY33),COLUMN(BY33)-3))),Calculations_forecast!$C$4*AVERAGE(BV33:BY33),"n/a"))</f>
        <v>299.34000000000003</v>
      </c>
      <c r="BZ39" s="61">
        <f ca="1">IF(ISERROR(INDIRECT(ADDRESS(ROW(BZ33),COLUMN(BZ33)-3))),"n/a",IF(ISNUMBER(INDIRECT(ADDRESS(ROW(BZ33),COLUMN(BZ33)-3))),Calculations_forecast!$C$4*AVERAGE(BW33:BZ33),"n/a"))</f>
        <v>303.77249999999998</v>
      </c>
      <c r="CA39" s="61">
        <f ca="1">IF(ISERROR(INDIRECT(ADDRESS(ROW(CA33),COLUMN(CA33)-3))),"n/a",IF(ISNUMBER(INDIRECT(ADDRESS(ROW(CA33),COLUMN(CA33)-3))),Calculations_forecast!$C$4*AVERAGE(BX33:CA33),"n/a"))</f>
        <v>308.4975</v>
      </c>
      <c r="CB39" s="61">
        <f ca="1">IF(ISERROR(INDIRECT(ADDRESS(ROW(CB33),COLUMN(CB33)-3))),"n/a",IF(ISNUMBER(INDIRECT(ADDRESS(ROW(CB33),COLUMN(CB33)-3))),Calculations_forecast!$C$4*AVERAGE(BY33:CB33),"n/a"))</f>
        <v>313.67250000000001</v>
      </c>
      <c r="CC39" s="61">
        <f ca="1">IF(ISERROR(INDIRECT(ADDRESS(ROW(CC33),COLUMN(CC33)-3))),"n/a",IF(ISNUMBER(INDIRECT(ADDRESS(ROW(CC33),COLUMN(CC33)-3))),Calculations_forecast!$C$4*AVERAGE(BZ33:CC33),"n/a"))</f>
        <v>319.29750000000001</v>
      </c>
      <c r="CD39" s="61">
        <f ca="1">IF(ISERROR(INDIRECT(ADDRESS(ROW(CD33),COLUMN(CD33)-3))),"n/a",IF(ISNUMBER(INDIRECT(ADDRESS(ROW(CD33),COLUMN(CD33)-3))),Calculations_forecast!$C$4*AVERAGE(CA33:CD33),"n/a"))</f>
        <v>325.89000000000004</v>
      </c>
      <c r="CE39" s="61">
        <f ca="1">IF(ISERROR(INDIRECT(ADDRESS(ROW(CE33),COLUMN(CE33)-3))),"n/a",IF(ISNUMBER(INDIRECT(ADDRESS(ROW(CE33),COLUMN(CE33)-3))),Calculations_forecast!$C$4*AVERAGE(CB33:CE33),"n/a"))</f>
        <v>332.25750000000005</v>
      </c>
      <c r="CF39" s="61">
        <f ca="1">IF(ISERROR(INDIRECT(ADDRESS(ROW(CF33),COLUMN(CF33)-3))),"n/a",IF(ISNUMBER(INDIRECT(ADDRESS(ROW(CF33),COLUMN(CF33)-3))),Calculations_forecast!$C$4*AVERAGE(CC33:CF33),"n/a"))</f>
        <v>339.34500000000003</v>
      </c>
      <c r="CG39" s="61">
        <f ca="1">IF(ISERROR(INDIRECT(ADDRESS(ROW(CG33),COLUMN(CG33)-3))),"n/a",IF(ISNUMBER(INDIRECT(ADDRESS(ROW(CG33),COLUMN(CG33)-3))),Calculations_forecast!$C$4*AVERAGE(CD33:CG33),"n/a"))</f>
        <v>346.41</v>
      </c>
      <c r="CH39" s="61">
        <f ca="1">IF(ISERROR(INDIRECT(ADDRESS(ROW(CH33),COLUMN(CH33)-3))),"n/a",IF(ISNUMBER(INDIRECT(ADDRESS(ROW(CH33),COLUMN(CH33)-3))),Calculations_forecast!$C$4*AVERAGE(CE33:CH33),"n/a"))</f>
        <v>354.51</v>
      </c>
      <c r="CI39" s="61">
        <f ca="1">IF(ISERROR(INDIRECT(ADDRESS(ROW(CI33),COLUMN(CI33)-3))),"n/a",IF(ISNUMBER(INDIRECT(ADDRESS(ROW(CI33),COLUMN(CI33)-3))),Calculations_forecast!$C$4*AVERAGE(CF33:CI33),"n/a"))</f>
        <v>363.64499999999998</v>
      </c>
      <c r="CJ39" s="61">
        <f ca="1">IF(ISERROR(INDIRECT(ADDRESS(ROW(CJ33),COLUMN(CJ33)-3))),"n/a",IF(ISNUMBER(INDIRECT(ADDRESS(ROW(CJ33),COLUMN(CJ33)-3))),Calculations_forecast!$C$4*AVERAGE(CG33:CJ33),"n/a"))</f>
        <v>373.54500000000002</v>
      </c>
      <c r="CK39" s="61">
        <f ca="1">IF(ISERROR(INDIRECT(ADDRESS(ROW(CK33),COLUMN(CK33)-3))),"n/a",IF(ISNUMBER(INDIRECT(ADDRESS(ROW(CK33),COLUMN(CK33)-3))),Calculations_forecast!$C$4*AVERAGE(CH33:CK33),"n/a"))</f>
        <v>382.995</v>
      </c>
      <c r="CL39" s="61">
        <f ca="1">IF(ISERROR(INDIRECT(ADDRESS(ROW(CL33),COLUMN(CL33)-3))),"n/a",IF(ISNUMBER(INDIRECT(ADDRESS(ROW(CL33),COLUMN(CL33)-3))),Calculations_forecast!$C$4*AVERAGE(CI33:CL33),"n/a"))</f>
        <v>392.48999999999995</v>
      </c>
      <c r="CM39" s="61">
        <f ca="1">IF(ISERROR(INDIRECT(ADDRESS(ROW(CM33),COLUMN(CM33)-3))),"n/a",IF(ISNUMBER(INDIRECT(ADDRESS(ROW(CM33),COLUMN(CM33)-3))),Calculations_forecast!$C$4*AVERAGE(CJ33:CM33),"n/a"))</f>
        <v>403.53750000000002</v>
      </c>
      <c r="CN39" s="61">
        <f ca="1">IF(ISERROR(INDIRECT(ADDRESS(ROW(CN33),COLUMN(CN33)-3))),"n/a",IF(ISNUMBER(INDIRECT(ADDRESS(ROW(CN33),COLUMN(CN33)-3))),Calculations_forecast!$C$4*AVERAGE(CK33:CN33),"n/a"))</f>
        <v>414.33750000000003</v>
      </c>
      <c r="CO39" s="61">
        <f ca="1">IF(ISERROR(INDIRECT(ADDRESS(ROW(CO33),COLUMN(CO33)-3))),"n/a",IF(ISNUMBER(INDIRECT(ADDRESS(ROW(CO33),COLUMN(CO33)-3))),Calculations_forecast!$C$4*AVERAGE(CL33:CO33),"n/a"))</f>
        <v>425.52</v>
      </c>
      <c r="CP39" s="61">
        <f ca="1">IF(ISERROR(INDIRECT(ADDRESS(ROW(CP33),COLUMN(CP33)-3))),"n/a",IF(ISNUMBER(INDIRECT(ADDRESS(ROW(CP33),COLUMN(CP33)-3))),Calculations_forecast!$C$4*AVERAGE(CM33:CP33),"n/a"))</f>
        <v>434.56500000000005</v>
      </c>
      <c r="CQ39" s="61">
        <f ca="1">IF(ISERROR(INDIRECT(ADDRESS(ROW(CQ33),COLUMN(CQ33)-3))),"n/a",IF(ISNUMBER(INDIRECT(ADDRESS(ROW(CQ33),COLUMN(CQ33)-3))),Calculations_forecast!$C$4*AVERAGE(CN33:CQ33),"n/a"))</f>
        <v>439.89750000000004</v>
      </c>
      <c r="CR39" s="61">
        <f ca="1">IF(ISERROR(INDIRECT(ADDRESS(ROW(CR33),COLUMN(CR33)-3))),"n/a",IF(ISNUMBER(INDIRECT(ADDRESS(ROW(CR33),COLUMN(CR33)-3))),Calculations_forecast!$C$4*AVERAGE(CO33:CR33),"n/a"))</f>
        <v>444.28499999999997</v>
      </c>
      <c r="CS39" s="61">
        <f ca="1">IF(ISERROR(INDIRECT(ADDRESS(ROW(CS33),COLUMN(CS33)-3))),"n/a",IF(ISNUMBER(INDIRECT(ADDRESS(ROW(CS33),COLUMN(CS33)-3))),Calculations_forecast!$C$4*AVERAGE(CP33:CS33),"n/a"))</f>
        <v>448.2</v>
      </c>
      <c r="CT39" s="61">
        <f ca="1">IF(ISERROR(INDIRECT(ADDRESS(ROW(CT33),COLUMN(CT33)-3))),"n/a",IF(ISNUMBER(INDIRECT(ADDRESS(ROW(CT33),COLUMN(CT33)-3))),Calculations_forecast!$C$4*AVERAGE(CQ33:CT33),"n/a"))</f>
        <v>451.84499999999997</v>
      </c>
      <c r="CU39" s="61">
        <f ca="1">IF(ISERROR(INDIRECT(ADDRESS(ROW(CU33),COLUMN(CU33)-3))),"n/a",IF(ISNUMBER(INDIRECT(ADDRESS(ROW(CU33),COLUMN(CU33)-3))),Calculations_forecast!$C$4*AVERAGE(CR33:CU33),"n/a"))</f>
        <v>454.79250000000002</v>
      </c>
      <c r="CV39" s="61">
        <f ca="1">IF(ISERROR(INDIRECT(ADDRESS(ROW(CV33),COLUMN(CV33)-3))),"n/a",IF(ISNUMBER(INDIRECT(ADDRESS(ROW(CV33),COLUMN(CV33)-3))),Calculations_forecast!$C$4*AVERAGE(CS33:CV33),"n/a"))</f>
        <v>456.72750000000002</v>
      </c>
      <c r="CW39" s="61">
        <f ca="1">IF(ISERROR(INDIRECT(ADDRESS(ROW(CW33),COLUMN(CW33)-3))),"n/a",IF(ISNUMBER(INDIRECT(ADDRESS(ROW(CW33),COLUMN(CW33)-3))),Calculations_forecast!$C$4*AVERAGE(CT33:CW33),"n/a"))</f>
        <v>458.23500000000001</v>
      </c>
      <c r="CX39" s="61">
        <f ca="1">IF(ISERROR(INDIRECT(ADDRESS(ROW(CX33),COLUMN(CX33)-3))),"n/a",IF(ISNUMBER(INDIRECT(ADDRESS(ROW(CX33),COLUMN(CX33)-3))),Calculations_forecast!$C$4*AVERAGE(CU33:CX33),"n/a"))</f>
        <v>460.64250000000004</v>
      </c>
      <c r="CY39" s="61">
        <f ca="1">IF(ISERROR(INDIRECT(ADDRESS(ROW(CY33),COLUMN(CY33)-3))),"n/a",IF(ISNUMBER(INDIRECT(ADDRESS(ROW(CY33),COLUMN(CY33)-3))),Calculations_forecast!$C$4*AVERAGE(CV33:CY33),"n/a"))</f>
        <v>464.66999999999996</v>
      </c>
      <c r="CZ39" s="61">
        <f ca="1">IF(ISERROR(INDIRECT(ADDRESS(ROW(CZ33),COLUMN(CZ33)-3))),"n/a",IF(ISNUMBER(INDIRECT(ADDRESS(ROW(CZ33),COLUMN(CZ33)-3))),Calculations_forecast!$C$4*AVERAGE(CW33:CZ33),"n/a"))</f>
        <v>469.77750000000003</v>
      </c>
      <c r="DA39" s="61">
        <f ca="1">IF(ISERROR(INDIRECT(ADDRESS(ROW(DA33),COLUMN(DA33)-3))),"n/a",IF(ISNUMBER(INDIRECT(ADDRESS(ROW(DA33),COLUMN(DA33)-3))),Calculations_forecast!$C$4*AVERAGE(CX33:DA33),"n/a"))</f>
        <v>475.29</v>
      </c>
      <c r="DB39" s="61">
        <f ca="1">IF(ISERROR(INDIRECT(ADDRESS(ROW(DB33),COLUMN(DB33)-3))),"n/a",IF(ISNUMBER(INDIRECT(ADDRESS(ROW(DB33),COLUMN(DB33)-3))),Calculations_forecast!$C$4*AVERAGE(CY33:DB33),"n/a"))</f>
        <v>480.46500000000003</v>
      </c>
      <c r="DC39" s="61">
        <f ca="1">IF(ISERROR(INDIRECT(ADDRESS(ROW(DC33),COLUMN(DC33)-3))),"n/a",IF(ISNUMBER(INDIRECT(ADDRESS(ROW(DC33),COLUMN(DC33)-3))),Calculations_forecast!$C$4*AVERAGE(CZ33:DC33),"n/a"))</f>
        <v>485.55000000000013</v>
      </c>
      <c r="DD39" s="61">
        <f ca="1">IF(ISERROR(INDIRECT(ADDRESS(ROW(DD33),COLUMN(DD33)-3))),"n/a",IF(ISNUMBER(INDIRECT(ADDRESS(ROW(DD33),COLUMN(DD33)-3))),Calculations_forecast!$C$4*AVERAGE(DA33:DD33),"n/a"))</f>
        <v>490.2075000000001</v>
      </c>
      <c r="DE39" s="61">
        <f ca="1">IF(ISERROR(INDIRECT(ADDRESS(ROW(DE33),COLUMN(DE33)-3))),"n/a",IF(ISNUMBER(INDIRECT(ADDRESS(ROW(DE33),COLUMN(DE33)-3))),Calculations_forecast!$C$4*AVERAGE(DB33:DE33),"n/a"))</f>
        <v>494.34750000000008</v>
      </c>
      <c r="DF39" s="61">
        <f ca="1">IF(ISERROR(INDIRECT(ADDRESS(ROW(DF33),COLUMN(DF33)-3))),"n/a",IF(ISNUMBER(INDIRECT(ADDRESS(ROW(DF33),COLUMN(DF33)-3))),Calculations_forecast!$C$4*AVERAGE(DC33:DF33),"n/a"))</f>
        <v>497.9475000000001</v>
      </c>
      <c r="DG39" s="61">
        <f ca="1">IF(ISERROR(INDIRECT(ADDRESS(ROW(DG33),COLUMN(DG33)-3))),"n/a",IF(ISNUMBER(INDIRECT(ADDRESS(ROW(DG33),COLUMN(DG33)-3))),Calculations_forecast!$C$4*AVERAGE(DD33:DG33),"n/a"))</f>
        <v>500.73750000000001</v>
      </c>
      <c r="DH39" s="61">
        <f ca="1">IF(ISERROR(INDIRECT(ADDRESS(ROW(DH33),COLUMN(DH33)-3))),"n/a",IF(ISNUMBER(INDIRECT(ADDRESS(ROW(DH33),COLUMN(DH33)-3))),Calculations_forecast!$C$4*AVERAGE(DE33:DH33),"n/a"))</f>
        <v>503.12250000000012</v>
      </c>
      <c r="DI39" s="61">
        <f ca="1">IF(ISERROR(INDIRECT(ADDRESS(ROW(DI33),COLUMN(DI33)-3))),"n/a",IF(ISNUMBER(INDIRECT(ADDRESS(ROW(DI33),COLUMN(DI33)-3))),Calculations_forecast!$C$4*AVERAGE(DF33:DI33),"n/a"))</f>
        <v>505.8225000000001</v>
      </c>
      <c r="DJ39" s="61">
        <f ca="1">IF(ISERROR(INDIRECT(ADDRESS(ROW(DJ33),COLUMN(DJ33)-3))),"n/a",IF(ISNUMBER(INDIRECT(ADDRESS(ROW(DJ33),COLUMN(DJ33)-3))),Calculations_forecast!$C$4*AVERAGE(DG33:DJ33),"n/a"))</f>
        <v>508.83750000000003</v>
      </c>
      <c r="DK39" s="61">
        <f ca="1">IF(ISERROR(INDIRECT(ADDRESS(ROW(DK33),COLUMN(DK33)-3))),"n/a",IF(ISNUMBER(INDIRECT(ADDRESS(ROW(DK33),COLUMN(DK33)-3))),Calculations_forecast!$C$4*AVERAGE(DH33:DK33),"n/a"))</f>
        <v>511.875</v>
      </c>
      <c r="DL39" s="61">
        <f ca="1">IF(ISERROR(INDIRECT(ADDRESS(ROW(DL33),COLUMN(DL33)-3))),"n/a",IF(ISNUMBER(INDIRECT(ADDRESS(ROW(DL33),COLUMN(DL33)-3))),Calculations_forecast!$C$4*AVERAGE(DI33:DL33),"n/a"))</f>
        <v>515.45249999999999</v>
      </c>
      <c r="DM39" s="61">
        <f ca="1">IF(ISERROR(INDIRECT(ADDRESS(ROW(DM33),COLUMN(DM33)-3))),"n/a",IF(ISNUMBER(INDIRECT(ADDRESS(ROW(DM33),COLUMN(DM33)-3))),Calculations_forecast!$C$4*AVERAGE(DJ33:DM33),"n/a"))</f>
        <v>519.75</v>
      </c>
      <c r="DN39" s="61">
        <f ca="1">IF(ISERROR(INDIRECT(ADDRESS(ROW(DN33),COLUMN(DN33)-3))),"n/a",IF(ISNUMBER(INDIRECT(ADDRESS(ROW(DN33),COLUMN(DN33)-3))),Calculations_forecast!$C$4*AVERAGE(DK33:DN33),"n/a"))</f>
        <v>523.95749999999998</v>
      </c>
      <c r="DO39" s="61">
        <f ca="1">IF(ISERROR(INDIRECT(ADDRESS(ROW(DO33),COLUMN(DO33)-3))),"n/a",IF(ISNUMBER(INDIRECT(ADDRESS(ROW(DO33),COLUMN(DO33)-3))),Calculations_forecast!$C$4*AVERAGE(DL33:DO33),"n/a"))</f>
        <v>527.89499999999998</v>
      </c>
      <c r="DP39" s="61">
        <f ca="1">IF(ISERROR(INDIRECT(ADDRESS(ROW(DP33),COLUMN(DP33)-3))),"n/a",IF(ISNUMBER(INDIRECT(ADDRESS(ROW(DP33),COLUMN(DP33)-3))),Calculations_forecast!$C$4*AVERAGE(DM33:DP33),"n/a"))</f>
        <v>531.78750000000002</v>
      </c>
      <c r="DQ39" s="61">
        <f ca="1">IF(ISERROR(INDIRECT(ADDRESS(ROW(DQ33),COLUMN(DQ33)-3))),"n/a",IF(ISNUMBER(INDIRECT(ADDRESS(ROW(DQ33),COLUMN(DQ33)-3))),Calculations_forecast!$C$4*AVERAGE(DN33:DQ33),"n/a"))</f>
        <v>535.31999999999994</v>
      </c>
      <c r="DR39" s="61">
        <f ca="1">IF(ISERROR(INDIRECT(ADDRESS(ROW(DR33),COLUMN(DR33)-3))),"n/a",IF(ISNUMBER(INDIRECT(ADDRESS(ROW(DR33),COLUMN(DR33)-3))),Calculations_forecast!$C$4*AVERAGE(DO33:DR33),"n/a"))</f>
        <v>539.03250000000003</v>
      </c>
      <c r="DS39" s="61">
        <f ca="1">IF(ISERROR(INDIRECT(ADDRESS(ROW(DS33),COLUMN(DS33)-3))),"n/a",IF(ISNUMBER(INDIRECT(ADDRESS(ROW(DS33),COLUMN(DS33)-3))),Calculations_forecast!$C$4*AVERAGE(DP33:DS33),"n/a"))</f>
        <v>543.08249999999998</v>
      </c>
      <c r="DT39" s="61">
        <f ca="1">IF(ISERROR(INDIRECT(ADDRESS(ROW(DT33),COLUMN(DT33)-3))),"n/a",IF(ISNUMBER(INDIRECT(ADDRESS(ROW(DT33),COLUMN(DT33)-3))),Calculations_forecast!$C$4*AVERAGE(DQ33:DT33),"n/a"))</f>
        <v>549.80999999999995</v>
      </c>
      <c r="DU39" s="61">
        <f ca="1">IF(ISERROR(INDIRECT(ADDRESS(ROW(DU33),COLUMN(DU33)-3))),"n/a",IF(ISNUMBER(INDIRECT(ADDRESS(ROW(DU33),COLUMN(DU33)-3))),Calculations_forecast!$C$4*AVERAGE(DR33:DU33),"n/a"))</f>
        <v>556.38000000000011</v>
      </c>
      <c r="DV39" s="61">
        <f ca="1">IF(ISERROR(INDIRECT(ADDRESS(ROW(DV33),COLUMN(DV33)-3))),"n/a",IF(ISNUMBER(INDIRECT(ADDRESS(ROW(DV33),COLUMN(DV33)-3))),Calculations_forecast!$C$4*AVERAGE(DS33:DV33),"n/a"))</f>
        <v>563.60249999999996</v>
      </c>
      <c r="DW39" s="61">
        <f ca="1">IF(ISERROR(INDIRECT(ADDRESS(ROW(DW33),COLUMN(DW33)-3))),"n/a",IF(ISNUMBER(INDIRECT(ADDRESS(ROW(DW33),COLUMN(DW33)-3))),Calculations_forecast!$C$4*AVERAGE(DT33:DW33),"n/a"))</f>
        <v>573.79499999999996</v>
      </c>
      <c r="DX39" s="61">
        <f ca="1">IF(ISERROR(INDIRECT(ADDRESS(ROW(DX33),COLUMN(DX33)-3))),"n/a",IF(ISNUMBER(INDIRECT(ADDRESS(ROW(DX33),COLUMN(DX33)-3))),Calculations_forecast!$C$4*AVERAGE(DU33:DX33),"n/a"))</f>
        <v>582.95249999999999</v>
      </c>
      <c r="DY39" s="61">
        <f ca="1">IF(ISERROR(INDIRECT(ADDRESS(ROW(DY33),COLUMN(DY33)-3))),"n/a",IF(ISNUMBER(INDIRECT(ADDRESS(ROW(DY33),COLUMN(DY33)-3))),Calculations_forecast!$C$4*AVERAGE(DV33:DY33),"n/a"))</f>
        <v>594.83249999999998</v>
      </c>
      <c r="DZ39" s="61">
        <f ca="1">IF(ISERROR(INDIRECT(ADDRESS(ROW(DZ33),COLUMN(DZ33)-3))),"n/a",IF(ISNUMBER(INDIRECT(ADDRESS(ROW(DZ33),COLUMN(DZ33)-3))),Calculations_forecast!$C$4*AVERAGE(DW33:DZ33),"n/a"))</f>
        <v>608.4</v>
      </c>
      <c r="EA39" s="61">
        <f ca="1">IF(ISERROR(INDIRECT(ADDRESS(ROW(EA33),COLUMN(EA33)-3))),"n/a",IF(ISNUMBER(INDIRECT(ADDRESS(ROW(EA33),COLUMN(EA33)-3))),Calculations_forecast!$C$4*AVERAGE(DX33:EA33),"n/a"))</f>
        <v>622.57500000000005</v>
      </c>
      <c r="EB39" s="61">
        <f ca="1">IF(ISERROR(INDIRECT(ADDRESS(ROW(EB33),COLUMN(EB33)-3))),"n/a",IF(ISNUMBER(INDIRECT(ADDRESS(ROW(EB33),COLUMN(EB33)-3))),Calculations_forecast!$C$4*AVERAGE(DY33:EB33),"n/a"))</f>
        <v>639.85500000000002</v>
      </c>
      <c r="EC39" s="61">
        <f ca="1">IF(ISERROR(INDIRECT(ADDRESS(ROW(EC33),COLUMN(EC33)-3))),"n/a",IF(ISNUMBER(INDIRECT(ADDRESS(ROW(EC33),COLUMN(EC33)-3))),Calculations_forecast!$C$4*AVERAGE(DZ33:EC33),"n/a"))</f>
        <v>654.52499999999998</v>
      </c>
      <c r="ED39" s="61">
        <f ca="1">IF(ISERROR(INDIRECT(ADDRESS(ROW(ED33),COLUMN(ED33)-3))),"n/a",IF(ISNUMBER(INDIRECT(ADDRESS(ROW(ED33),COLUMN(ED33)-3))),Calculations_forecast!$C$4*AVERAGE(EA33:ED33),"n/a"))</f>
        <v>667.19250000000011</v>
      </c>
      <c r="EE39" s="61">
        <f ca="1">IF(ISERROR(INDIRECT(ADDRESS(ROW(EE33),COLUMN(EE33)-3))),"n/a",IF(ISNUMBER(INDIRECT(ADDRESS(ROW(EE33),COLUMN(EE33)-3))),Calculations_forecast!$C$4*AVERAGE(EB33:EE33),"n/a"))</f>
        <v>676.86750000000006</v>
      </c>
      <c r="EF39" s="61">
        <f ca="1">IF(ISERROR(INDIRECT(ADDRESS(ROW(EF33),COLUMN(EF33)-3))),"n/a",IF(ISNUMBER(INDIRECT(ADDRESS(ROW(EF33),COLUMN(EF33)-3))),Calculations_forecast!$C$4*AVERAGE(EC33:EF33),"n/a"))</f>
        <v>684.45</v>
      </c>
      <c r="EG39" s="61">
        <f ca="1">IF(ISERROR(INDIRECT(ADDRESS(ROW(EG33),COLUMN(EG33)-3))),"n/a",IF(ISNUMBER(INDIRECT(ADDRESS(ROW(EG33),COLUMN(EG33)-3))),Calculations_forecast!$C$4*AVERAGE(ED33:EG33),"n/a"))</f>
        <v>692.91000000000008</v>
      </c>
      <c r="EH39" s="61">
        <f ca="1">IF(ISERROR(INDIRECT(ADDRESS(ROW(EH33),COLUMN(EH33)-3))),"n/a",IF(ISNUMBER(INDIRECT(ADDRESS(ROW(EH33),COLUMN(EH33)-3))),Calculations_forecast!$C$4*AVERAGE(EE33:EH33),"n/a"))</f>
        <v>701.75249999999994</v>
      </c>
      <c r="EI39" s="61">
        <f ca="1">IF(ISERROR(INDIRECT(ADDRESS(ROW(EI33),COLUMN(EI33)-3))),"n/a",IF(ISNUMBER(INDIRECT(ADDRESS(ROW(EI33),COLUMN(EI33)-3))),Calculations_forecast!$C$4*AVERAGE(EF33:EI33),"n/a"))</f>
        <v>710.34749999999985</v>
      </c>
      <c r="EJ39" s="61">
        <f ca="1">IF(ISERROR(INDIRECT(ADDRESS(ROW(EJ33),COLUMN(EJ33)-3))),"n/a",IF(ISNUMBER(INDIRECT(ADDRESS(ROW(EJ33),COLUMN(EJ33)-3))),Calculations_forecast!$C$4*AVERAGE(EG33:EJ33),"n/a"))</f>
        <v>716.67</v>
      </c>
      <c r="EK39" s="61">
        <f ca="1">IF(ISERROR(INDIRECT(ADDRESS(ROW(EK33),COLUMN(EK33)-3))),"n/a",IF(ISNUMBER(INDIRECT(ADDRESS(ROW(EK33),COLUMN(EK33)-3))),Calculations_forecast!$C$4*AVERAGE(EH33:EK33),"n/a"))</f>
        <v>722.99249999999984</v>
      </c>
      <c r="EL39" s="61">
        <f ca="1">IF(ISERROR(INDIRECT(ADDRESS(ROW(EL33),COLUMN(EL33)-3))),"n/a",IF(ISNUMBER(INDIRECT(ADDRESS(ROW(EL33),COLUMN(EL33)-3))),Calculations_forecast!$C$4*AVERAGE(EI33:EL33),"n/a"))</f>
        <v>729.2924999999999</v>
      </c>
      <c r="EM39" s="61">
        <f ca="1">IF(ISERROR(INDIRECT(ADDRESS(ROW(EM33),COLUMN(EM33)-3))),"n/a",IF(ISNUMBER(INDIRECT(ADDRESS(ROW(EM33),COLUMN(EM33)-3))),Calculations_forecast!$C$4*AVERAGE(EJ33:EM33),"n/a"))</f>
        <v>737.55000000000007</v>
      </c>
      <c r="EN39" s="61">
        <f ca="1">IF(ISERROR(INDIRECT(ADDRESS(ROW(EN33),COLUMN(EN33)-3))),"n/a",IF(ISNUMBER(INDIRECT(ADDRESS(ROW(EN33),COLUMN(EN33)-3))),Calculations_forecast!$C$4*AVERAGE(EK33:EN33),"n/a"))</f>
        <v>746.28000000000009</v>
      </c>
      <c r="EO39" s="61">
        <f ca="1">IF(ISERROR(INDIRECT(ADDRESS(ROW(EO33),COLUMN(EO33)-3))),"n/a",IF(ISNUMBER(INDIRECT(ADDRESS(ROW(EO33),COLUMN(EO33)-3))),Calculations_forecast!$C$4*AVERAGE(EL33:EO33),"n/a"))</f>
        <v>758.1825</v>
      </c>
      <c r="EP39" s="61">
        <f ca="1">IF(ISERROR(INDIRECT(ADDRESS(ROW(EP33),COLUMN(EP33)-3))),"n/a",IF(ISNUMBER(INDIRECT(ADDRESS(ROW(EP33),COLUMN(EP33)-3))),Calculations_forecast!$C$4*AVERAGE(EM33:EP33),"n/a"))</f>
        <v>768.96</v>
      </c>
      <c r="EQ39" s="61">
        <f ca="1">IF(ISERROR(INDIRECT(ADDRESS(ROW(EQ33),COLUMN(EQ33)-3))),"n/a",IF(ISNUMBER(INDIRECT(ADDRESS(ROW(EQ33),COLUMN(EQ33)-3))),Calculations_forecast!$C$4*AVERAGE(EN33:EQ33),"n/a"))</f>
        <v>779.28750000000002</v>
      </c>
      <c r="ER39" s="61">
        <f ca="1">IF(ISERROR(INDIRECT(ADDRESS(ROW(ER33),COLUMN(ER33)-3))),"n/a",IF(ISNUMBER(INDIRECT(ADDRESS(ROW(ER33),COLUMN(ER33)-3))),Calculations_forecast!$C$4*AVERAGE(EO33:ER33),"n/a"))</f>
        <v>789.79499999999996</v>
      </c>
      <c r="ES39" s="61">
        <f ca="1">IF(ISERROR(INDIRECT(ADDRESS(ROW(ES33),COLUMN(ES33)-3))),"n/a",IF(ISNUMBER(INDIRECT(ADDRESS(ROW(ES33),COLUMN(ES33)-3))),Calculations_forecast!$C$4*AVERAGE(EP33:ES33),"n/a"))</f>
        <v>796.97249999999985</v>
      </c>
      <c r="ET39" s="61">
        <f ca="1">IF(ISERROR(INDIRECT(ADDRESS(ROW(ET33),COLUMN(ET33)-3))),"n/a",IF(ISNUMBER(INDIRECT(ADDRESS(ROW(ET33),COLUMN(ET33)-3))),Calculations_forecast!$C$4*AVERAGE(EQ33:ET33),"n/a"))</f>
        <v>805.38750000000005</v>
      </c>
      <c r="EU39" s="61">
        <f ca="1">IF(ISERROR(INDIRECT(ADDRESS(ROW(EU33),COLUMN(EU33)-3))),"n/a",IF(ISNUMBER(INDIRECT(ADDRESS(ROW(EU33),COLUMN(EU33)-3))),Calculations_forecast!$C$4*AVERAGE(ER33:EU33),"n/a"))</f>
        <v>815.625</v>
      </c>
      <c r="EV39" s="61">
        <f ca="1">IF(ISERROR(INDIRECT(ADDRESS(ROW(EV33),COLUMN(EV33)-3))),"n/a",IF(ISNUMBER(INDIRECT(ADDRESS(ROW(EV33),COLUMN(EV33)-3))),Calculations_forecast!$C$4*AVERAGE(ES33:EV33),"n/a"))</f>
        <v>826.62750000000017</v>
      </c>
      <c r="EW39" s="61">
        <f ca="1">IF(ISERROR(INDIRECT(ADDRESS(ROW(EW33),COLUMN(EW33)-3))),"n/a",IF(ISNUMBER(INDIRECT(ADDRESS(ROW(EW33),COLUMN(EW33)-3))),Calculations_forecast!$C$4*AVERAGE(ET33:EW33),"n/a"))</f>
        <v>838.07999999999993</v>
      </c>
      <c r="EX39" s="61">
        <f ca="1">IF(ISERROR(INDIRECT(ADDRESS(ROW(EX33),COLUMN(EX33)-3))),"n/a",IF(ISNUMBER(INDIRECT(ADDRESS(ROW(EX33),COLUMN(EX33)-3))),Calculations_forecast!$C$4*AVERAGE(EU33:EX33),"n/a"))</f>
        <v>850.47749999999996</v>
      </c>
      <c r="EY39" s="61">
        <f ca="1">IF(ISERROR(INDIRECT(ADDRESS(ROW(EY33),COLUMN(EY33)-3))),"n/a",IF(ISNUMBER(INDIRECT(ADDRESS(ROW(EY33),COLUMN(EY33)-3))),Calculations_forecast!$C$4*AVERAGE(EV33:EY33),"n/a"))</f>
        <v>863.19000000000017</v>
      </c>
      <c r="EZ39" s="61">
        <f ca="1">IF(ISERROR(INDIRECT(ADDRESS(ROW(EZ33),COLUMN(EZ33)-3))),"n/a",IF(ISNUMBER(INDIRECT(ADDRESS(ROW(EZ33),COLUMN(EZ33)-3))),Calculations_forecast!$C$4*AVERAGE(EW33:EZ33),"n/a"))</f>
        <v>947.54250000000002</v>
      </c>
      <c r="FA39" s="61">
        <f ca="1">IF(ISERROR(INDIRECT(ADDRESS(ROW(FA33),COLUMN(FA33)-3))),"n/a",IF(ISNUMBER(INDIRECT(ADDRESS(ROW(FA33),COLUMN(FA33)-3))),Calculations_forecast!$C$4*AVERAGE(EX33:FA33),"n/a"))</f>
        <v>981.2924999999999</v>
      </c>
      <c r="FB39" s="61">
        <f ca="1">IF(ISERROR(INDIRECT(ADDRESS(ROW(FB33),COLUMN(FB33)-3))),"n/a",IF(ISNUMBER(INDIRECT(ADDRESS(ROW(FB33),COLUMN(FB33)-3))),Calculations_forecast!$C$4*AVERAGE(EY33:FB33),"n/a"))</f>
        <v>1007.415</v>
      </c>
      <c r="FC39" s="61">
        <f ca="1">IF(ISERROR(INDIRECT(ADDRESS(ROW(FC33),COLUMN(FC33)-3))),"n/a",IF(ISNUMBER(INDIRECT(ADDRESS(ROW(FC33),COLUMN(FC33)-3))),Calculations_forecast!$C$4*AVERAGE(EZ33:FC33),"n/a"))</f>
        <v>1046.2950000000001</v>
      </c>
      <c r="FD39" s="61">
        <f ca="1">IF(ISERROR(INDIRECT(ADDRESS(ROW(FD33),COLUMN(FD33)-3))),"n/a",IF(ISNUMBER(INDIRECT(ADDRESS(ROW(FD33),COLUMN(FD33)-3))),Calculations_forecast!$C$4*AVERAGE(FA33:FD33),"n/a"))</f>
        <v>1038.24</v>
      </c>
      <c r="FE39" s="61">
        <f ca="1">IF(ISERROR(INDIRECT(ADDRESS(ROW(FE33),COLUMN(FE33)-3))),"n/a",IF(ISNUMBER(INDIRECT(ADDRESS(ROW(FE33),COLUMN(FE33)-3))),Calculations_forecast!$C$4*AVERAGE(FB33:FE33),"n/a"))</f>
        <v>1075.0050000000001</v>
      </c>
      <c r="FF39" s="61">
        <f ca="1">IF(ISERROR(INDIRECT(ADDRESS(ROW(FF33),COLUMN(FF33)-3))),"n/a",IF(ISNUMBER(INDIRECT(ADDRESS(ROW(FF33),COLUMN(FF33)-3))),Calculations_forecast!$C$4*AVERAGE(FC33:FF33),"n/a"))</f>
        <v>1120.68</v>
      </c>
      <c r="FG39" s="61">
        <f ca="1">IF(ISERROR(INDIRECT(ADDRESS(ROW(FG33),COLUMN(FG33)-3))),"n/a",IF(ISNUMBER(INDIRECT(ADDRESS(ROW(FG33),COLUMN(FG33)-3))),Calculations_forecast!$C$4*AVERAGE(FD33:FG33),"n/a"))</f>
        <v>1168.7175</v>
      </c>
      <c r="FH39" s="61">
        <f ca="1">IF(ISERROR(INDIRECT(ADDRESS(ROW(FH33),COLUMN(FH33)-3))),"n/a",IF(ISNUMBER(INDIRECT(ADDRESS(ROW(FH33),COLUMN(FH33)-3))),Calculations_forecast!$C$4*AVERAGE(FE33:FH33),"n/a"))</f>
        <v>1189.3724999999999</v>
      </c>
      <c r="FI39" s="61">
        <f ca="1">IF(ISERROR(INDIRECT(ADDRESS(ROW(FI33),COLUMN(FI33)-3))),"n/a",IF(ISNUMBER(INDIRECT(ADDRESS(ROW(FI33),COLUMN(FI33)-3))),Calculations_forecast!$C$4*AVERAGE(FF33:FI33),"n/a"))</f>
        <v>1213.83</v>
      </c>
      <c r="FJ39" s="61">
        <f ca="1">IF(ISERROR(INDIRECT(ADDRESS(ROW(FJ33),COLUMN(FJ33)-3))),"n/a",IF(ISNUMBER(INDIRECT(ADDRESS(ROW(FJ33),COLUMN(FJ33)-3))),Calculations_forecast!$C$4*AVERAGE(FG33:FJ33),"n/a"))</f>
        <v>1234.0124999999998</v>
      </c>
      <c r="FK39" s="61">
        <f ca="1">IF(ISERROR(INDIRECT(ADDRESS(ROW(FK33),COLUMN(FK33)-3))),"n/a",IF(ISNUMBER(INDIRECT(ADDRESS(ROW(FK33),COLUMN(FK33)-3))),Calculations_forecast!$C$4*AVERAGE(FH33:FK33),"n/a"))</f>
        <v>1232.325</v>
      </c>
      <c r="FL39" s="61">
        <f ca="1">IF(ISERROR(INDIRECT(ADDRESS(ROW(FL33),COLUMN(FL33)-3))),"n/a",IF(ISNUMBER(INDIRECT(ADDRESS(ROW(FL33),COLUMN(FL33)-3))),Calculations_forecast!$C$4*AVERAGE(FI33:FL33),"n/a"))</f>
        <v>1231.5375000000001</v>
      </c>
      <c r="FM39" s="61">
        <f ca="1">IF(ISERROR(INDIRECT(ADDRESS(ROW(FM33),COLUMN(FM33)-3))),"n/a",IF(ISNUMBER(INDIRECT(ADDRESS(ROW(FM33),COLUMN(FM33)-3))),Calculations_forecast!$C$4*AVERAGE(FJ33:FM33),"n/a"))</f>
        <v>1230.9974999999997</v>
      </c>
      <c r="FN39" s="61">
        <f ca="1">IF(ISERROR(INDIRECT(ADDRESS(ROW(FN33),COLUMN(FN33)-3))),"n/a",IF(ISNUMBER(INDIRECT(ADDRESS(ROW(FN33),COLUMN(FN33)-3))),Calculations_forecast!$C$4*AVERAGE(FK33:FN33),"n/a"))</f>
        <v>1231.6275000000001</v>
      </c>
      <c r="FO39" s="61">
        <f ca="1">IF(ISERROR(INDIRECT(ADDRESS(ROW(FO33),COLUMN(FO33)-3))),"n/a",IF(ISNUMBER(INDIRECT(ADDRESS(ROW(FO33),COLUMN(FO33)-3))),Calculations_forecast!$C$4*AVERAGE(FL33:FO33),"n/a"))</f>
        <v>1227.7125000000001</v>
      </c>
      <c r="FP39" s="61">
        <f ca="1">IF(ISERROR(INDIRECT(ADDRESS(ROW(FP33),COLUMN(FP33)-3))),"n/a",IF(ISNUMBER(INDIRECT(ADDRESS(ROW(FP33),COLUMN(FP33)-3))),Calculations_forecast!$C$4*AVERAGE(FM33:FP33),"n/a"))</f>
        <v>1223.1000000000001</v>
      </c>
      <c r="FQ39" s="61">
        <f ca="1">IF(ISERROR(INDIRECT(ADDRESS(ROW(FQ33),COLUMN(FQ33)-3))),"n/a",IF(ISNUMBER(INDIRECT(ADDRESS(ROW(FQ33),COLUMN(FQ33)-3))),Calculations_forecast!$C$4*AVERAGE(FN33:FQ33),"n/a"))</f>
        <v>1218.8699999999999</v>
      </c>
      <c r="FR39" s="61">
        <f ca="1">IF(ISERROR(INDIRECT(ADDRESS(ROW(FR33),COLUMN(FR33)-3))),"n/a",IF(ISNUMBER(INDIRECT(ADDRESS(ROW(FR33),COLUMN(FR33)-3))),Calculations_forecast!$C$4*AVERAGE(FO33:FR33),"n/a"))</f>
        <v>1215.2250000000001</v>
      </c>
      <c r="FS39" s="61">
        <f ca="1">IF(ISERROR(INDIRECT(ADDRESS(ROW(FS33),COLUMN(FS33)-3))),"n/a",IF(ISNUMBER(INDIRECT(ADDRESS(ROW(FS33),COLUMN(FS33)-3))),Calculations_forecast!$C$4*AVERAGE(FP33:FS33),"n/a"))</f>
        <v>1220.04</v>
      </c>
      <c r="FT39" s="61">
        <f ca="1">IF(ISERROR(INDIRECT(ADDRESS(ROW(FT33),COLUMN(FT33)-3))),"n/a",IF(ISNUMBER(INDIRECT(ADDRESS(ROW(FT33),COLUMN(FT33)-3))),Calculations_forecast!$C$4*AVERAGE(FQ33:FT33),"n/a"))</f>
        <v>1225.5075000000002</v>
      </c>
      <c r="FU39" s="61">
        <f ca="1">IF(ISERROR(INDIRECT(ADDRESS(ROW(FU33),COLUMN(FU33)-3))),"n/a",IF(ISNUMBER(INDIRECT(ADDRESS(ROW(FU33),COLUMN(FU33)-3))),Calculations_forecast!$C$4*AVERAGE(FR33:FU33),"n/a"))</f>
        <v>1231.0424999999998</v>
      </c>
      <c r="FV39" s="61">
        <f ca="1">IF(ISERROR(INDIRECT(ADDRESS(ROW(FV33),COLUMN(FV33)-3))),"n/a",IF(ISNUMBER(INDIRECT(ADDRESS(ROW(FV33),COLUMN(FV33)-3))),Calculations_forecast!$C$4*AVERAGE(FS33:FV33),"n/a"))</f>
        <v>1235.79</v>
      </c>
      <c r="FW39" s="61">
        <f ca="1">IF(ISERROR(INDIRECT(ADDRESS(ROW(FW33),COLUMN(FW33)-3))),"n/a",IF(ISNUMBER(INDIRECT(ADDRESS(ROW(FW33),COLUMN(FW33)-3))),Calculations_forecast!$C$4*AVERAGE(FT33:FW33),"n/a"))</f>
        <v>1239.4799999999998</v>
      </c>
      <c r="FX39" s="61">
        <f ca="1">IF(ISERROR(INDIRECT(ADDRESS(ROW(FX33),COLUMN(FX33)-3))),"n/a",IF(ISNUMBER(INDIRECT(ADDRESS(ROW(FX33),COLUMN(FX33)-3))),Calculations_forecast!$C$4*AVERAGE(FU33:FX33),"n/a"))</f>
        <v>1247.5350000000001</v>
      </c>
      <c r="FY39" s="61">
        <f ca="1">IF(ISERROR(INDIRECT(ADDRESS(ROW(FY33),COLUMN(FY33)-3))),"n/a",IF(ISNUMBER(INDIRECT(ADDRESS(ROW(FY33),COLUMN(FY33)-3))),Calculations_forecast!$C$4*AVERAGE(FV33:FY33),"n/a"))</f>
        <v>1256.5125</v>
      </c>
      <c r="FZ39" s="61">
        <f ca="1">IF(ISERROR(INDIRECT(ADDRESS(ROW(FZ33),COLUMN(FZ33)-3))),"n/a",IF(ISNUMBER(INDIRECT(ADDRESS(ROW(FZ33),COLUMN(FZ33)-3))),Calculations_forecast!$C$4*AVERAGE(FW33:FZ33),"n/a"))</f>
        <v>1266.8850000000002</v>
      </c>
      <c r="GA39" s="61">
        <f ca="1">IF(ISERROR(INDIRECT(ADDRESS(ROW(GA33),COLUMN(GA33)-3))),"n/a",IF(ISNUMBER(INDIRECT(ADDRESS(ROW(GA33),COLUMN(GA33)-3))),Calculations_forecast!$C$4*AVERAGE(FX33:GA33),"n/a"))</f>
        <v>1281.3300000000002</v>
      </c>
      <c r="GB39" s="61">
        <f ca="1">IF(ISERROR(INDIRECT(ADDRESS(ROW(GB33),COLUMN(GB33)-3))),"n/a",IF(ISNUMBER(INDIRECT(ADDRESS(ROW(GB33),COLUMN(GB33)-3))),Calculations_forecast!$C$4*AVERAGE(FY33:GB33),"n/a"))</f>
        <v>1293.5925</v>
      </c>
      <c r="GC39" s="61">
        <f ca="1">IF(ISERROR(INDIRECT(ADDRESS(ROW(GC33),COLUMN(GC33)-3))),"n/a",IF(ISNUMBER(INDIRECT(ADDRESS(ROW(GC33),COLUMN(GC33)-3))),Calculations_forecast!$C$4*AVERAGE(FZ33:GC33),"n/a"))</f>
        <v>1305.2474999999999</v>
      </c>
      <c r="GD39" s="61">
        <f ca="1">IF(ISERROR(INDIRECT(ADDRESS(ROW(GD33),COLUMN(GD33)-3))),"n/a",IF(ISNUMBER(INDIRECT(ADDRESS(ROW(GD33),COLUMN(GD33)-3))),Calculations_forecast!$C$4*AVERAGE(GA33:GD33),"n/a"))</f>
        <v>1316.25</v>
      </c>
      <c r="GE39" s="61">
        <f ca="1">IF(ISERROR(INDIRECT(ADDRESS(ROW(GE33),COLUMN(GE33)-3))),"n/a",IF(ISNUMBER(INDIRECT(ADDRESS(ROW(GE33),COLUMN(GE33)-3))),Calculations_forecast!$C$4*AVERAGE(GB33:GE33),"n/a"))</f>
        <v>1324.0575000000001</v>
      </c>
      <c r="GF39" s="61">
        <f ca="1">IF(ISERROR(INDIRECT(ADDRESS(ROW(GF33),COLUMN(GF33)-3))),"n/a",IF(ISNUMBER(INDIRECT(ADDRESS(ROW(GF33),COLUMN(GF33)-3))),Calculations_forecast!$C$4*AVERAGE(GC33:GF33),"n/a"))</f>
        <v>1330.5150000000001</v>
      </c>
      <c r="GG39" s="61">
        <f ca="1">IF(ISERROR(INDIRECT(ADDRESS(ROW(GG33),COLUMN(GG33)-3))),"n/a",IF(ISNUMBER(INDIRECT(ADDRESS(ROW(GG33),COLUMN(GG33)-3))),Calculations_forecast!$C$4*AVERAGE(GD33:GG33),"n/a"))</f>
        <v>1337.0400000000002</v>
      </c>
      <c r="GH39" s="61">
        <f ca="1">IF(ISERROR(INDIRECT(ADDRESS(ROW(GH33),COLUMN(GH33)-3))),"n/a",IF(ISNUMBER(INDIRECT(ADDRESS(ROW(GH33),COLUMN(GH33)-3))),Calculations_forecast!$C$4*AVERAGE(GE33:GH33),"n/a"))</f>
        <v>1343.2275</v>
      </c>
      <c r="GI39" s="61">
        <f ca="1">IF(ISERROR(INDIRECT(ADDRESS(ROW(GI33),COLUMN(GI33)-3))),"n/a",IF(ISNUMBER(INDIRECT(ADDRESS(ROW(GI33),COLUMN(GI33)-3))),Calculations_forecast!$C$4*AVERAGE(GF33:GI33),"n/a"))</f>
        <v>1351.0574999999999</v>
      </c>
      <c r="GJ39" s="61">
        <f ca="1">IF(ISERROR(INDIRECT(ADDRESS(ROW(GJ33),COLUMN(GJ33)-3))),"n/a",IF(ISNUMBER(INDIRECT(ADDRESS(ROW(GJ33),COLUMN(GJ33)-3))),Calculations_forecast!$C$4*AVERAGE(GG33:GJ33),"n/a"))</f>
        <v>1358.6625000000001</v>
      </c>
      <c r="GK39" s="61">
        <f ca="1">IF(ISERROR(INDIRECT(ADDRESS(ROW(GK33),COLUMN(GK33)-3))),"n/a",IF(ISNUMBER(INDIRECT(ADDRESS(ROW(GK33),COLUMN(GK33)-3))),Calculations_forecast!$C$4*AVERAGE(GH33:GK33),"n/a"))</f>
        <v>1368.2250000000001</v>
      </c>
      <c r="GL39" s="61">
        <f ca="1">IF(ISERROR(INDIRECT(ADDRESS(ROW(GL33),COLUMN(GL33)-3))),"n/a",IF(ISNUMBER(INDIRECT(ADDRESS(ROW(GL33),COLUMN(GL33)-3))),Calculations_forecast!$C$4*AVERAGE(GI33:GL33),"n/a"))</f>
        <v>1378.1925000000001</v>
      </c>
      <c r="GM39" s="61">
        <f ca="1">IF(ISERROR(INDIRECT(ADDRESS(ROW(GM33),COLUMN(GM33)-3))),"n/a",IF(ISNUMBER(INDIRECT(ADDRESS(ROW(GM33),COLUMN(GM33)-3))),Calculations_forecast!$C$4*AVERAGE(GJ33:GM33),"n/a"))</f>
        <v>1389.6674999999998</v>
      </c>
      <c r="GN39" s="61">
        <f ca="1">IF(ISERROR(INDIRECT(ADDRESS(ROW(GN33),COLUMN(GN33)-3))),"n/a",IF(ISNUMBER(INDIRECT(ADDRESS(ROW(GN33),COLUMN(GN33)-3))),Calculations_forecast!$C$4*AVERAGE(GK33:GN33),"n/a"))</f>
        <v>1401.5250000000001</v>
      </c>
      <c r="GO39" s="61">
        <f ca="1">IF(ISERROR(INDIRECT(ADDRESS(ROW(GO33),COLUMN(GO33)-3))),"n/a",IF(ISNUMBER(INDIRECT(ADDRESS(ROW(GO33),COLUMN(GO33)-3))),Calculations_forecast!$C$4*AVERAGE(GL33:GO33),"n/a"))</f>
        <v>1412.6850000000002</v>
      </c>
      <c r="GP39" s="61">
        <f ca="1">IF(ISERROR(INDIRECT(ADDRESS(ROW(GP33),COLUMN(GP33)-3))),"n/a",IF(ISNUMBER(INDIRECT(ADDRESS(ROW(GP33),COLUMN(GP33)-3))),Calculations_forecast!$C$4*AVERAGE(GM33:GP33),"n/a"))</f>
        <v>1428.3628027726768</v>
      </c>
      <c r="GQ39" s="61">
        <f ca="1">IF(ISERROR(INDIRECT(ADDRESS(ROW(GQ33),COLUMN(GQ33)-3))),"n/a",IF(ISNUMBER(INDIRECT(ADDRESS(ROW(GQ33),COLUMN(GQ33)-3))),Calculations_forecast!$C$4*AVERAGE(GN33:GQ33),"n/a"))</f>
        <v>1441.197212325344</v>
      </c>
      <c r="GR39" s="61">
        <f ca="1">IF(ISERROR(INDIRECT(ADDRESS(ROW(GR33),COLUMN(GR33)-3))),"n/a",IF(ISNUMBER(INDIRECT(ADDRESS(ROW(GR33),COLUMN(GR33)-3))),Calculations_forecast!$C$4*AVERAGE(GO33:GR33),"n/a"))</f>
        <v>1456.473494489979</v>
      </c>
      <c r="GS39" s="61">
        <f ca="1">IF(ISERROR(INDIRECT(ADDRESS(ROW(GS33),COLUMN(GS33)-3))),"n/a",IF(ISNUMBER(INDIRECT(ADDRESS(ROW(GS33),COLUMN(GS33)-3))),Calculations_forecast!$C$4*AVERAGE(GP33:GS33),"n/a"))</f>
        <v>1473.761286463282</v>
      </c>
      <c r="GT39" s="61">
        <f ca="1">IF(ISERROR(INDIRECT(ADDRESS(ROW(GT33),COLUMN(GT33)-3))),"n/a",IF(ISNUMBER(INDIRECT(ADDRESS(ROW(GT33),COLUMN(GT33)-3))),Calculations_forecast!$C$4*AVERAGE(GQ33:GT33),"n/a"))</f>
        <v>1489.5067621121418</v>
      </c>
      <c r="GU39" s="61">
        <f ca="1">IF(ISERROR(INDIRECT(ADDRESS(ROW(GU33),COLUMN(GU33)-3))),"n/a",IF(ISNUMBER(INDIRECT(ADDRESS(ROW(GU33),COLUMN(GU33)-3))),Calculations_forecast!$C$4*AVERAGE(GR33:GU33),"n/a"))</f>
        <v>1506.6587178437026</v>
      </c>
      <c r="GV39" s="61">
        <f ca="1">IF(ISERROR(INDIRECT(ADDRESS(ROW(GV33),COLUMN(GV33)-3))),"n/a",IF(ISNUMBER(INDIRECT(ADDRESS(ROW(GV33),COLUMN(GV33)-3))),Calculations_forecast!$C$4*AVERAGE(GS33:GV33),"n/a"))</f>
        <v>1525.2666590682275</v>
      </c>
      <c r="GW39" s="61">
        <f ca="1">IF(ISERROR(INDIRECT(ADDRESS(ROW(GW33),COLUMN(GW33)-3))),"n/a",IF(ISNUMBER(INDIRECT(ADDRESS(ROW(GW33),COLUMN(GW33)-3))),Calculations_forecast!$C$4*AVERAGE(GT33:GW33),"n/a"))</f>
        <v>1545.3815688429888</v>
      </c>
      <c r="GX39" s="61">
        <f ca="1">IF(ISERROR(INDIRECT(ADDRESS(ROW(GX33),COLUMN(GX33)-3))),"n/a",IF(ISNUMBER(INDIRECT(ADDRESS(ROW(GX33),COLUMN(GX33)-3))),Calculations_forecast!$C$4*AVERAGE(GU33:GX33),"n/a"))</f>
        <v>1567.0559489953071</v>
      </c>
      <c r="GY39" s="61">
        <f ca="1">IF(ISERROR(INDIRECT(ADDRESS(ROW(GY33),COLUMN(GY33)-3))),"n/a",IF(ISNUMBER(INDIRECT(ADDRESS(ROW(GY33),COLUMN(GY33)-3))),Calculations_forecast!$C$4*AVERAGE(GV33:GY33),"n/a"))</f>
        <v>1589.0321958441989</v>
      </c>
      <c r="GZ39" s="61">
        <f ca="1">IF(ISERROR(INDIRECT(ADDRESS(ROW(GZ33),COLUMN(GZ33)-3))),"n/a",IF(ISNUMBER(INDIRECT(ADDRESS(ROW(GZ33),COLUMN(GZ33)-3))),Calculations_forecast!$C$4*AVERAGE(GW33:GZ33),"n/a"))</f>
        <v>1611.3141379486799</v>
      </c>
      <c r="HA39" s="61">
        <f ca="1">IF(ISERROR(INDIRECT(ADDRESS(ROW(HA33),COLUMN(HA33)-3))),"n/a",IF(ISNUMBER(INDIRECT(ADDRESS(ROW(HA33),COLUMN(HA33)-3))),Calculations_forecast!$C$4*AVERAGE(GX33:HA33),"n/a"))</f>
        <v>1633.9056173051026</v>
      </c>
      <c r="HB39" s="61">
        <f ca="1">IF(ISERROR(INDIRECT(ADDRESS(ROW(HB33),COLUMN(HB33)-3))),"n/a",IF(ISNUMBER(INDIRECT(ADDRESS(ROW(HB33),COLUMN(HB33)-3))),Calculations_forecast!$C$4*AVERAGE(GY33:HB33),"n/a"))</f>
        <v>1656.8104880134867</v>
      </c>
      <c r="HC39" s="61">
        <f ca="1">IF(ISERROR(INDIRECT(ADDRESS(ROW(HC33),COLUMN(HC33)-3))),"n/a",IF(ISNUMBER(INDIRECT(ADDRESS(ROW(HC33),COLUMN(HC33)-3))),Calculations_forecast!$C$4*AVERAGE(GZ33:HC33),"n/a"))</f>
        <v>1677.5651308601575</v>
      </c>
      <c r="HD39" s="61">
        <f ca="1">IF(ISERROR(INDIRECT(ADDRESS(ROW(HD33),COLUMN(HD33)-3))),"n/a",IF(ISNUMBER(INDIRECT(ADDRESS(ROW(HD33),COLUMN(HD33)-3))),Calculations_forecast!$C$4*AVERAGE(HA33:HD33),"n/a"))</f>
        <v>1696.0636825348115</v>
      </c>
      <c r="HE39" s="61">
        <f ca="1">IF(ISERROR(INDIRECT(ADDRESS(ROW(HE33),COLUMN(HE33)-3))),"n/a",IF(ISNUMBER(INDIRECT(ADDRESS(ROW(HE33),COLUMN(HE33)-3))),Calculations_forecast!$C$4*AVERAGE(HB33:HE33),"n/a"))</f>
        <v>1712.196484590829</v>
      </c>
      <c r="HF39" s="61">
        <f ca="1">IF(ISERROR(INDIRECT(ADDRESS(ROW(HF33),COLUMN(HF33)-3))),"n/a",IF(ISNUMBER(INDIRECT(ADDRESS(ROW(HF33),COLUMN(HF33)-3))),Calculations_forecast!$C$4*AVERAGE(HC33:HF33),"n/a"))</f>
        <v>1725.8499606271491</v>
      </c>
      <c r="HG39" s="61">
        <f ca="1">IF(ISERROR(INDIRECT(ADDRESS(ROW(HG33),COLUMN(HG33)-3))),"n/a",IF(ISNUMBER(INDIRECT(ADDRESS(ROW(HG33),COLUMN(HG33)-3))),Calculations_forecast!$C$4*AVERAGE(HD33:HG33),"n/a"))</f>
        <v>1743.7741005865792</v>
      </c>
      <c r="HH39" s="61">
        <f ca="1">IF(ISERROR(INDIRECT(ADDRESS(ROW(HH33),COLUMN(HH33)-3))),"n/a",IF(ISNUMBER(INDIRECT(ADDRESS(ROW(HH33),COLUMN(HH33)-3))),Calculations_forecast!$C$4*AVERAGE(HE33:HH33),"n/a"))</f>
        <v>1766.1262726806654</v>
      </c>
      <c r="HI39" s="61">
        <f ca="1">IF(ISERROR(INDIRECT(ADDRESS(ROW(HI33),COLUMN(HI33)-3))),"n/a",IF(ISNUMBER(INDIRECT(ADDRESS(ROW(HI33),COLUMN(HI33)-3))),Calculations_forecast!$C$4*AVERAGE(HF33:HI33),"n/a"))</f>
        <v>1793.0687125203992</v>
      </c>
      <c r="HJ39" s="61">
        <f ca="1">IF(ISERROR(INDIRECT(ADDRESS(ROW(HJ33),COLUMN(HJ33)-3))),"n/a",IF(ISNUMBER(INDIRECT(ADDRESS(ROW(HJ33),COLUMN(HJ33)-3))),Calculations_forecast!$C$4*AVERAGE(HG33:HJ33),"n/a"))</f>
        <v>1824.7686672641069</v>
      </c>
      <c r="HK39" s="61">
        <f ca="1">IF(ISERROR(INDIRECT(ADDRESS(ROW(HK33),COLUMN(HK33)-3))),"n/a",IF(ISNUMBER(INDIRECT(ADDRESS(ROW(HK33),COLUMN(HK33)-3))),Calculations_forecast!$C$4*AVERAGE(HH33:HK33),"n/a"))</f>
        <v>1857.2111925603565</v>
      </c>
      <c r="HL39" s="61">
        <f ca="1">IF(ISERROR(INDIRECT(ADDRESS(ROW(HL33),COLUMN(HL33)-3))),"n/a",IF(ISNUMBER(INDIRECT(ADDRESS(ROW(HL33),COLUMN(HL33)-3))),Calculations_forecast!$C$4*AVERAGE(HI33:HL33),"n/a"))</f>
        <v>1890.4054136350035</v>
      </c>
      <c r="HM39" s="61">
        <f ca="1">IF(ISERROR(INDIRECT(ADDRESS(ROW(HM33),COLUMN(HM33)-3))),"n/a",IF(ISNUMBER(INDIRECT(ADDRESS(ROW(HM33),COLUMN(HM33)-3))),Calculations_forecast!$C$4*AVERAGE(HJ33:HM33),"n/a"))</f>
        <v>1924.3605347356765</v>
      </c>
      <c r="HN39" s="61">
        <f ca="1">IF(ISERROR(INDIRECT(ADDRESS(ROW(HN33),COLUMN(HN33)-3))),"n/a",IF(ISNUMBER(INDIRECT(ADDRESS(ROW(HN33),COLUMN(HN33)-3))),Calculations_forecast!$C$4*AVERAGE(HK33:HN33),"n/a"))</f>
        <v>1959.0858393957637</v>
      </c>
      <c r="HO39" s="61">
        <f ca="1">IF(ISERROR(INDIRECT(ADDRESS(ROW(HO33),COLUMN(HO33)-3))),"n/a",IF(ISNUMBER(INDIRECT(ADDRESS(ROW(HO33),COLUMN(HO33)-3))),Calculations_forecast!$C$4*AVERAGE(HL33:HO33),"n/a"))</f>
        <v>1988.997477699839</v>
      </c>
      <c r="HP39" s="61">
        <f ca="1">IF(ISERROR(INDIRECT(ADDRESS(ROW(HP33),COLUMN(HP33)-3))),"n/a",IF(ISNUMBER(INDIRECT(ADDRESS(ROW(HP33),COLUMN(HP33)-3))),Calculations_forecast!$C$4*AVERAGE(HM33:HP33),"n/a"))</f>
        <v>2013.9150098071775</v>
      </c>
      <c r="HQ39" s="61">
        <f ca="1">IF(ISERROR(INDIRECT(ADDRESS(ROW(HQ33),COLUMN(HQ33)-3))),"n/a",IF(ISNUMBER(INDIRECT(ADDRESS(ROW(HQ33),COLUMN(HQ33)-3))),Calculations_forecast!$C$4*AVERAGE(HN33:HQ33),"n/a"))</f>
        <v>2033.6525594749912</v>
      </c>
      <c r="HR39" s="61">
        <f ca="1">IF(ISERROR(INDIRECT(ADDRESS(ROW(HR33),COLUMN(HR33)-3))),"n/a",IF(ISNUMBER(INDIRECT(ADDRESS(ROW(HR33),COLUMN(HR33)-3))),Calculations_forecast!$C$4*AVERAGE(HO33:HR33),"n/a"))</f>
        <v>2048.0186582102428</v>
      </c>
      <c r="HS39" s="61">
        <f ca="1">IF(ISERROR(INDIRECT(ADDRESS(ROW(HS33),COLUMN(HS33)-3))),"n/a",IF(ISNUMBER(INDIRECT(ADDRESS(ROW(HS33),COLUMN(HS33)-3))),Calculations_forecast!$C$4*AVERAGE(HP33:HS33),"n/a"))</f>
        <v>2065.0171250667913</v>
      </c>
      <c r="HT39" s="61">
        <f ca="1">IF(ISERROR(INDIRECT(ADDRESS(ROW(HT33),COLUMN(HT33)-3))),"n/a",IF(ISNUMBER(INDIRECT(ADDRESS(ROW(HT33),COLUMN(HT33)-3))),Calculations_forecast!$C$4*AVERAGE(HQ33:HT33),"n/a"))</f>
        <v>2084.7641203465728</v>
      </c>
      <c r="HU39" s="61">
        <f ca="1">IF(ISERROR(INDIRECT(ADDRESS(ROW(HU33),COLUMN(HU33)-3))),"n/a",IF(ISNUMBER(INDIRECT(ADDRESS(ROW(HU33),COLUMN(HU33)-3))),Calculations_forecast!$C$4*AVERAGE(HR33:HU33),"n/a"))</f>
        <v>2107.379860875697</v>
      </c>
      <c r="HV39" s="61">
        <f ca="1">IF(ISERROR(INDIRECT(ADDRESS(ROW(HV33),COLUMN(HV33)-3))),"n/a",IF(ISNUMBER(INDIRECT(ADDRESS(ROW(HV33),COLUMN(HV33)-3))),Calculations_forecast!$C$4*AVERAGE(HS33:HV33),"n/a"))</f>
        <v>2132.9887487747787</v>
      </c>
      <c r="HW39" s="61">
        <f ca="1">IF(ISERROR(INDIRECT(ADDRESS(ROW(HW33),COLUMN(HW33)-3))),"n/a",IF(ISNUMBER(INDIRECT(ADDRESS(ROW(HW33),COLUMN(HW33)-3))),Calculations_forecast!$C$4*AVERAGE(HT33:HW33),"n/a"))</f>
        <v>2157.9523051742149</v>
      </c>
      <c r="HX39" s="61">
        <f ca="1">IF(ISERROR(INDIRECT(ADDRESS(ROW(HX33),COLUMN(HX33)-3))),"n/a",IF(ISNUMBER(INDIRECT(ADDRESS(ROW(HX33),COLUMN(HX33)-3))),Calculations_forecast!$C$4*AVERAGE(HU33:HX33),"n/a"))</f>
        <v>2182.2482161213729</v>
      </c>
      <c r="HY39" s="61">
        <f ca="1">IF(ISERROR(INDIRECT(ADDRESS(ROW(HY33),COLUMN(HY33)-3))),"n/a",IF(ISNUMBER(INDIRECT(ADDRESS(ROW(HY33),COLUMN(HY33)-3))),Calculations_forecast!$C$4*AVERAGE(HV33:HY33),"n/a"))</f>
        <v>2205.8536831539623</v>
      </c>
      <c r="HZ39" s="61">
        <f ca="1">IF(ISERROR(INDIRECT(ADDRESS(ROW(HZ33),COLUMN(HZ33)-3))),"n/a",IF(ISNUMBER(INDIRECT(ADDRESS(ROW(HZ33),COLUMN(HZ33)-3))),Calculations_forecast!$C$4*AVERAGE(HW33:HZ33),"n/a"))</f>
        <v>2228.7454143615082</v>
      </c>
      <c r="IA39" s="61">
        <f ca="1">IF(ISERROR(INDIRECT(ADDRESS(ROW(IA33),COLUMN(IA33)-3))),"n/a",IF(ISNUMBER(INDIRECT(ADDRESS(ROW(IA33),COLUMN(IA33)-3))),Calculations_forecast!$C$4*AVERAGE(HX33:IA33),"n/a"))</f>
        <v>2249.8271017220072</v>
      </c>
      <c r="IB39" s="61">
        <f ca="1">IF(ISERROR(INDIRECT(ADDRESS(ROW(IB33),COLUMN(IB33)-3))),"n/a",IF(ISNUMBER(INDIRECT(ADDRESS(ROW(IB33),COLUMN(IB33)-3))),Calculations_forecast!$C$4*AVERAGE(HY33:IB33),"n/a"))</f>
        <v>2268.9651847096038</v>
      </c>
      <c r="IC39" s="61">
        <f ca="1">IF(ISERROR(INDIRECT(ADDRESS(ROW(IC33),COLUMN(IC33)-3))),"n/a",IF(ISNUMBER(INDIRECT(ADDRESS(ROW(IC33),COLUMN(IC33)-3))),Calculations_forecast!$C$4*AVERAGE(HZ33:IC33),"n/a"))</f>
        <v>2286.0203007173427</v>
      </c>
      <c r="ID39" s="61">
        <f ca="1">IF(ISERROR(INDIRECT(ADDRESS(ROW(ID33),COLUMN(ID33)-3))),"n/a",IF(ISNUMBER(INDIRECT(ADDRESS(ROW(ID33),COLUMN(ID33)-3))),Calculations_forecast!$C$4*AVERAGE(IA33:ID33),"n/a"))</f>
        <v>2300.8470751064956</v>
      </c>
      <c r="IW39"/>
      <c r="IX39"/>
      <c r="IY39"/>
    </row>
    <row r="40" spans="1:259">
      <c r="A40" s="7" t="s">
        <v>226</v>
      </c>
      <c r="B40" t="s">
        <v>164</v>
      </c>
      <c r="C40" s="61" t="str">
        <f ca="1">IF(ISERROR(INDIRECT(ADDRESS(ROW(C34),COLUMN(C34)-7))),"n/a",IF(ISNUMBER(INDIRECT(ADDRESS(ROW(C34),COLUMN(C34)-7))),$C$5*($D$5*C34+$E$5*#REF!+$F$5*AVERAGE(#REF!)),"n/a"))</f>
        <v>n/a</v>
      </c>
      <c r="D40" s="61" t="str">
        <f ca="1">IF(ISERROR(INDIRECT(ADDRESS(ROW(D34),COLUMN(D34)-7))),"n/a",IF(ISNUMBER(INDIRECT(ADDRESS(ROW(D34),COLUMN(D34)-7))),$C$5*($D$5*D34+$E$5*#REF!+$F$5*AVERAGE(#REF!)),"n/a"))</f>
        <v>n/a</v>
      </c>
      <c r="E40" s="61" t="str">
        <f ca="1">IF(ISERROR(INDIRECT(ADDRESS(ROW(E34),COLUMN(E34)-7))),"n/a",IF(ISNUMBER(INDIRECT(ADDRESS(ROW(E34),COLUMN(E34)-7))),$C$5*($D$5*E34+$E$5*#REF!+$F$5*AVERAGE(#REF!)),"n/a"))</f>
        <v>n/a</v>
      </c>
      <c r="F40" s="61" t="str">
        <f ca="1">IF(ISERROR(INDIRECT(ADDRESS(ROW(F34),COLUMN(F34)-7))),"n/a",IF(ISNUMBER(INDIRECT(ADDRESS(ROW(F34),COLUMN(F34)-7))),$C$5*($D$5*F34+$E$5*#REF!+$F$5*AVERAGE(#REF!)),"n/a"))</f>
        <v>n/a</v>
      </c>
      <c r="G40" s="61" t="str">
        <f ca="1">IF(ISERROR(INDIRECT(ADDRESS(ROW(G34),COLUMN(G34)-7))),"n/a",IF(ISNUMBER(INDIRECT(ADDRESS(ROW(G34),COLUMN(G34)-7))),$C$5*($D$5*G34+$E$5*#REF!+$F$5*AVERAGE(#REF!)),"n/a"))</f>
        <v>n/a</v>
      </c>
      <c r="H40" s="61" t="str">
        <f ca="1">IF(ISERROR(INDIRECT(ADDRESS(ROW(H34),COLUMN(H34)-7))),"n/a",IF(ISNUMBER(INDIRECT(ADDRESS(ROW(H34),COLUMN(H34)-7))),$C$5*($D$5*H34+$E$5*#REF!+$F$5*AVERAGE(#REF!)),"n/a"))</f>
        <v>n/a</v>
      </c>
      <c r="I40" s="61" t="str">
        <f ca="1">IF(ISERROR(INDIRECT(ADDRESS(ROW(I34),COLUMN(I34)-7))),"n/a",IF(ISNUMBER(INDIRECT(ADDRESS(ROW(I34),COLUMN(I34)-7))),$C$5*($D$5*I34+$E$5*#REF!+$F$5*AVERAGE(#REF!)),"n/a"))</f>
        <v>n/a</v>
      </c>
      <c r="J40" s="61" t="e">
        <f ca="1">IF(ISERROR(INDIRECT(ADDRESS(ROW(J34),COLUMN(J34)-7))),"n/a",IF(ISNUMBER(INDIRECT(ADDRESS(ROW(J34),COLUMN(J34)-7))),$C$5*($D$5*J34+$E$5*#REF!+$F$5*AVERAGE(#REF!)),"n/a"))</f>
        <v>#REF!</v>
      </c>
      <c r="K40" s="61" t="e">
        <f ca="1">IF(ISERROR(INDIRECT(ADDRESS(ROW(K34),COLUMN(K34)-7))),"n/a",IF(ISNUMBER(INDIRECT(ADDRESS(ROW(K34),COLUMN(K34)-7))),$C$5*($D$5*K34+$E$5*#REF!+$F$5*AVERAGE(#REF!)),"n/a"))</f>
        <v>#REF!</v>
      </c>
      <c r="L40" s="61" t="e">
        <f ca="1">IF(ISERROR(INDIRECT(ADDRESS(ROW(L34),COLUMN(L34)-7))),"n/a",IF(ISNUMBER(INDIRECT(ADDRESS(ROW(L34),COLUMN(L34)-7))),$C$5*($D$5*L34+$E$5*K34+$F$5*AVERAGE(#REF!)),"n/a"))</f>
        <v>#REF!</v>
      </c>
      <c r="M40" s="61">
        <f ca="1">IF(ISERROR(INDIRECT(ADDRESS(ROW(M34),COLUMN(M34)-7))),"n/a",IF(ISNUMBER(INDIRECT(ADDRESS(ROW(M34),COLUMN(M34)-7))),$C$5*($D$5*M34+$E$5*L34+$F$5*AVERAGE(K34:K34)),"n/a"))</f>
        <v>-171.50400000000002</v>
      </c>
      <c r="N40" s="61">
        <f ca="1">IF(ISERROR(INDIRECT(ADDRESS(ROW(N34),COLUMN(N34)-7))),"n/a",IF(ISNUMBER(INDIRECT(ADDRESS(ROW(N34),COLUMN(N34)-7))),$C$5*($D$5*N34+$E$5*M34+$F$5*AVERAGE(K34:L34)),"n/a"))</f>
        <v>-173.874</v>
      </c>
      <c r="O40" s="61">
        <f ca="1">IF(ISERROR(INDIRECT(ADDRESS(ROW(O34),COLUMN(O34)-7))),"n/a",IF(ISNUMBER(INDIRECT(ADDRESS(ROW(O34),COLUMN(O34)-7))),$C$5*($D$5*O34+$E$5*N34+$F$5*AVERAGE(K34:M34)),"n/a"))</f>
        <v>-177.33599999999998</v>
      </c>
      <c r="P40" s="61">
        <f ca="1">IF(ISERROR(INDIRECT(ADDRESS(ROW(P34),COLUMN(P34)-7))),"n/a",IF(ISNUMBER(INDIRECT(ADDRESS(ROW(P34),COLUMN(P34)-7))),$C$5*($D$5*P34+$E$5*O34+$F$5*AVERAGE(K34:N34)),"n/a"))</f>
        <v>-180.85199999999998</v>
      </c>
      <c r="Q40" s="61">
        <f ca="1">IF(ISERROR(INDIRECT(ADDRESS(ROW(Q34),COLUMN(Q34)-7))),"n/a",IF(ISNUMBER(INDIRECT(ADDRESS(ROW(Q34),COLUMN(Q34)-7))),$C$5*($D$5*Q34+$E$5*P34+$F$5*AVERAGE(K34:O34)),"n/a"))</f>
        <v>-184.2456</v>
      </c>
      <c r="R40" s="61">
        <f t="shared" ref="R40" ca="1" si="50">IF(ISERROR(INDIRECT(ADDRESS(ROW(R34),COLUMN(R34)-7))),"n/a",IF(ISNUMBER(INDIRECT(ADDRESS(ROW(R34),COLUMN(R34)-7))),$C$5*($D$5*R34+$E$5*Q34+$F$5*AVERAGE(K34:P34)),"n/a"))</f>
        <v>-187.78200000000001</v>
      </c>
      <c r="S40" s="61">
        <f t="shared" ref="S40:T40" ca="1" si="51">IF(ISERROR(INDIRECT(ADDRESS(ROW(S34),COLUMN(S34)-7))),"n/a",IF(ISNUMBER(INDIRECT(ADDRESS(ROW(S34),COLUMN(S34)-7))),$C$5*($D$5*S34+$E$5*R34+$F$5*AVERAGE(L34:Q34)),"n/a"))</f>
        <v>-192.72</v>
      </c>
      <c r="T40" s="61">
        <f t="shared" ca="1" si="51"/>
        <v>-198.066</v>
      </c>
      <c r="U40" s="61">
        <f t="shared" ref="U40" ca="1" si="52">IF(ISERROR(INDIRECT(ADDRESS(ROW(U34),COLUMN(U34)-7))),"n/a",IF(ISNUMBER(INDIRECT(ADDRESS(ROW(U34),COLUMN(U34)-7))),$C$5*($D$5*U34+$E$5*T34+$F$5*AVERAGE(N34:S34)),"n/a"))</f>
        <v>-203.91</v>
      </c>
      <c r="V40" s="61">
        <f t="shared" ref="V40" ca="1" si="53">IF(ISERROR(INDIRECT(ADDRESS(ROW(V34),COLUMN(V34)-7))),"n/a",IF(ISNUMBER(INDIRECT(ADDRESS(ROW(V34),COLUMN(V34)-7))),$C$5*($D$5*V34+$E$5*U34+$F$5*AVERAGE(O34:T34)),"n/a"))</f>
        <v>-209.136</v>
      </c>
      <c r="W40" s="61">
        <f t="shared" ref="W40" ca="1" si="54">IF(ISERROR(INDIRECT(ADDRESS(ROW(W34),COLUMN(W34)-7))),"n/a",IF(ISNUMBER(INDIRECT(ADDRESS(ROW(W34),COLUMN(W34)-7))),$C$5*($D$5*W34+$E$5*V34+$F$5*AVERAGE(P34:U34)),"n/a"))</f>
        <v>-213.08399999999997</v>
      </c>
      <c r="X40" s="61">
        <f t="shared" ref="X40" ca="1" si="55">IF(ISERROR(INDIRECT(ADDRESS(ROW(X34),COLUMN(X34)-7))),"n/a",IF(ISNUMBER(INDIRECT(ADDRESS(ROW(X34),COLUMN(X34)-7))),$C$5*($D$5*X34+$E$5*W34+$F$5*AVERAGE(Q34:V34)),"n/a"))</f>
        <v>-212.61600000000001</v>
      </c>
      <c r="Y40" s="61">
        <f t="shared" ref="Y40" ca="1" si="56">IF(ISERROR(INDIRECT(ADDRESS(ROW(Y34),COLUMN(Y34)-7))),"n/a",IF(ISNUMBER(INDIRECT(ADDRESS(ROW(Y34),COLUMN(Y34)-7))),$C$5*($D$5*Y34+$E$5*X34+$F$5*AVERAGE(R34:W34)),"n/a"))</f>
        <v>-216.13200000000001</v>
      </c>
      <c r="Z40" s="61">
        <f t="shared" ref="Z40" ca="1" si="57">IF(ISERROR(INDIRECT(ADDRESS(ROW(Z34),COLUMN(Z34)-7))),"n/a",IF(ISNUMBER(INDIRECT(ADDRESS(ROW(Z34),COLUMN(Z34)-7))),$C$5*($D$5*Z34+$E$5*Y34+$F$5*AVERAGE(S34:X34)),"n/a"))</f>
        <v>-222.33600000000004</v>
      </c>
      <c r="AA40" s="61">
        <f t="shared" ref="AA40" ca="1" si="58">IF(ISERROR(INDIRECT(ADDRESS(ROW(AA34),COLUMN(AA34)-7))),"n/a",IF(ISNUMBER(INDIRECT(ADDRESS(ROW(AA34),COLUMN(AA34)-7))),$C$5*($D$5*AA34+$E$5*Z34+$F$5*AVERAGE(T34:Y34)),"n/a"))</f>
        <v>-227.05800000000002</v>
      </c>
      <c r="AB40" s="61">
        <f t="shared" ref="AB40" ca="1" si="59">IF(ISERROR(INDIRECT(ADDRESS(ROW(AB34),COLUMN(AB34)-7))),"n/a",IF(ISNUMBER(INDIRECT(ADDRESS(ROW(AB34),COLUMN(AB34)-7))),$C$5*($D$5*AB34+$E$5*AA34+$F$5*AVERAGE(U34:Z34)),"n/a"))</f>
        <v>-231.86399999999995</v>
      </c>
      <c r="AC40" s="61">
        <f t="shared" ref="AC40" ca="1" si="60">IF(ISERROR(INDIRECT(ADDRESS(ROW(AC34),COLUMN(AC34)-7))),"n/a",IF(ISNUMBER(INDIRECT(ADDRESS(ROW(AC34),COLUMN(AC34)-7))),$C$5*($D$5*AC34+$E$5*AB34+$F$5*AVERAGE(V34:AA34)),"n/a"))</f>
        <v>-236.69399999999999</v>
      </c>
      <c r="AD40" s="61">
        <f t="shared" ref="AD40" ca="1" si="61">IF(ISERROR(INDIRECT(ADDRESS(ROW(AD34),COLUMN(AD34)-7))),"n/a",IF(ISNUMBER(INDIRECT(ADDRESS(ROW(AD34),COLUMN(AD34)-7))),$C$5*($D$5*AD34+$E$5*AC34+$F$5*AVERAGE(W34:AB34)),"n/a"))</f>
        <v>-242.03999999999994</v>
      </c>
      <c r="AE40" s="61">
        <f t="shared" ref="AE40" ca="1" si="62">IF(ISERROR(INDIRECT(ADDRESS(ROW(AE34),COLUMN(AE34)-7))),"n/a",IF(ISNUMBER(INDIRECT(ADDRESS(ROW(AE34),COLUMN(AE34)-7))),$C$5*($D$5*AE34+$E$5*AD34+$F$5*AVERAGE(X34:AC34)),"n/a"))</f>
        <v>-248.36399999999998</v>
      </c>
      <c r="AF40" s="61">
        <f t="shared" ref="AF40" ca="1" si="63">IF(ISERROR(INDIRECT(ADDRESS(ROW(AF34),COLUMN(AF34)-7))),"n/a",IF(ISNUMBER(INDIRECT(ADDRESS(ROW(AF34),COLUMN(AF34)-7))),$C$5*($D$5*AF34+$E$5*AE34+$F$5*AVERAGE(Y34:AD34)),"n/a"))</f>
        <v>-257.46600000000001</v>
      </c>
      <c r="AG40" s="61">
        <f t="shared" ref="AG40" ca="1" si="64">IF(ISERROR(INDIRECT(ADDRESS(ROW(AG34),COLUMN(AG34)-7))),"n/a",IF(ISNUMBER(INDIRECT(ADDRESS(ROW(AG34),COLUMN(AG34)-7))),$C$5*($D$5*AG34+$E$5*AF34+$F$5*AVERAGE(Z34:AE34)),"n/a"))</f>
        <v>-264.37200000000001</v>
      </c>
      <c r="AH40" s="61">
        <f t="shared" ref="AH40" ca="1" si="65">IF(ISERROR(INDIRECT(ADDRESS(ROW(AH34),COLUMN(AH34)-7))),"n/a",IF(ISNUMBER(INDIRECT(ADDRESS(ROW(AH34),COLUMN(AH34)-7))),$C$5*($D$5*AH34+$E$5*AG34+$F$5*AVERAGE(AA34:AF34)),"n/a"))</f>
        <v>-271.67999999999995</v>
      </c>
      <c r="AI40" s="61">
        <f t="shared" ref="AI40" ca="1" si="66">IF(ISERROR(INDIRECT(ADDRESS(ROW(AI34),COLUMN(AI34)-7))),"n/a",IF(ISNUMBER(INDIRECT(ADDRESS(ROW(AI34),COLUMN(AI34)-7))),$C$5*($D$5*AI34+$E$5*AH34+$F$5*AVERAGE(AB34:AG34)),"n/a"))</f>
        <v>-279.36599999999999</v>
      </c>
      <c r="AJ40" s="61">
        <f t="shared" ref="AJ40" ca="1" si="67">IF(ISERROR(INDIRECT(ADDRESS(ROW(AJ34),COLUMN(AJ34)-7))),"n/a",IF(ISNUMBER(INDIRECT(ADDRESS(ROW(AJ34),COLUMN(AJ34)-7))),$C$5*($D$5*AJ34+$E$5*AI34+$F$5*AVERAGE(AC34:AH34)),"n/a"))</f>
        <v>-288.14400000000001</v>
      </c>
      <c r="AK40" s="61">
        <f t="shared" ref="AK40" ca="1" si="68">IF(ISERROR(INDIRECT(ADDRESS(ROW(AK34),COLUMN(AK34)-7))),"n/a",IF(ISNUMBER(INDIRECT(ADDRESS(ROW(AK34),COLUMN(AK34)-7))),$C$5*($D$5*AK34+$E$5*AJ34+$F$5*AVERAGE(AD34:AI34)),"n/a"))</f>
        <v>-297.14400000000001</v>
      </c>
      <c r="AL40" s="61">
        <f t="shared" ref="AL40" ca="1" si="69">IF(ISERROR(INDIRECT(ADDRESS(ROW(AL34),COLUMN(AL34)-7))),"n/a",IF(ISNUMBER(INDIRECT(ADDRESS(ROW(AL34),COLUMN(AL34)-7))),$C$5*($D$5*AL34+$E$5*AK34+$F$5*AVERAGE(AE34:AJ34)),"n/a"))</f>
        <v>-306.55199999999996</v>
      </c>
      <c r="AM40" s="61">
        <f t="shared" ref="AM40" ca="1" si="70">IF(ISERROR(INDIRECT(ADDRESS(ROW(AM34),COLUMN(AM34)-7))),"n/a",IF(ISNUMBER(INDIRECT(ADDRESS(ROW(AM34),COLUMN(AM34)-7))),$C$5*($D$5*AM34+$E$5*AL34+$F$5*AVERAGE(AF34:AK34)),"n/a"))</f>
        <v>-316.13399999999996</v>
      </c>
      <c r="AN40" s="61">
        <f t="shared" ref="AN40" ca="1" si="71">IF(ISERROR(INDIRECT(ADDRESS(ROW(AN34),COLUMN(AN34)-7))),"n/a",IF(ISNUMBER(INDIRECT(ADDRESS(ROW(AN34),COLUMN(AN34)-7))),$C$5*($D$5*AN34+$E$5*AM34+$F$5*AVERAGE(AG34:AL34)),"n/a"))</f>
        <v>-325.488</v>
      </c>
      <c r="AO40" s="61">
        <f t="shared" ref="AO40" ca="1" si="72">IF(ISERROR(INDIRECT(ADDRESS(ROW(AO34),COLUMN(AO34)-7))),"n/a",IF(ISNUMBER(INDIRECT(ADDRESS(ROW(AO34),COLUMN(AO34)-7))),$C$5*($D$5*AO34+$E$5*AN34+$F$5*AVERAGE(AH34:AM34)),"n/a"))</f>
        <v>-335.79599999999999</v>
      </c>
      <c r="AP40" s="61">
        <f t="shared" ref="AP40" ca="1" si="73">IF(ISERROR(INDIRECT(ADDRESS(ROW(AP34),COLUMN(AP34)-7))),"n/a",IF(ISNUMBER(INDIRECT(ADDRESS(ROW(AP34),COLUMN(AP34)-7))),$C$5*($D$5*AP34+$E$5*AO34+$F$5*AVERAGE(AI34:AN34)),"n/a"))</f>
        <v>-346.48200000000003</v>
      </c>
      <c r="AQ40" s="61">
        <f t="shared" ref="AQ40" ca="1" si="74">IF(ISERROR(INDIRECT(ADDRESS(ROW(AQ34),COLUMN(AQ34)-7))),"n/a",IF(ISNUMBER(INDIRECT(ADDRESS(ROW(AQ34),COLUMN(AQ34)-7))),$C$5*($D$5*AQ34+$E$5*AP34+$F$5*AVERAGE(AJ34:AO34)),"n/a"))</f>
        <v>-355.99200000000002</v>
      </c>
      <c r="AR40" s="61">
        <f t="shared" ref="AR40" ca="1" si="75">IF(ISERROR(INDIRECT(ADDRESS(ROW(AR34),COLUMN(AR34)-7))),"n/a",IF(ISNUMBER(INDIRECT(ADDRESS(ROW(AR34),COLUMN(AR34)-7))),$C$5*($D$5*AR34+$E$5*AQ34+$F$5*AVERAGE(AK34:AP34)),"n/a"))</f>
        <v>-364.96799999999996</v>
      </c>
      <c r="AS40" s="61">
        <f t="shared" ref="AS40" ca="1" si="76">IF(ISERROR(INDIRECT(ADDRESS(ROW(AS34),COLUMN(AS34)-7))),"n/a",IF(ISNUMBER(INDIRECT(ADDRESS(ROW(AS34),COLUMN(AS34)-7))),$C$5*($D$5*AS34+$E$5*AR34+$F$5*AVERAGE(AL34:AQ34)),"n/a"))</f>
        <v>-375.25200000000001</v>
      </c>
      <c r="AT40" s="61">
        <f t="shared" ref="AT40" ca="1" si="77">IF(ISERROR(INDIRECT(ADDRESS(ROW(AT34),COLUMN(AT34)-7))),"n/a",IF(ISNUMBER(INDIRECT(ADDRESS(ROW(AT34),COLUMN(AT34)-7))),$C$5*($D$5*AT34+$E$5*AS34+$F$5*AVERAGE(AM34:AR34)),"n/a"))</f>
        <v>-386.83800000000002</v>
      </c>
      <c r="AU40" s="61">
        <f t="shared" ref="AU40" ca="1" si="78">IF(ISERROR(INDIRECT(ADDRESS(ROW(AU34),COLUMN(AU34)-7))),"n/a",IF(ISNUMBER(INDIRECT(ADDRESS(ROW(AU34),COLUMN(AU34)-7))),$C$5*($D$5*AU34+$E$5*AT34+$F$5*AVERAGE(AN34:AS34)),"n/a"))</f>
        <v>-402.05999999999995</v>
      </c>
      <c r="AV40" s="61">
        <f t="shared" ref="AV40" ca="1" si="79">IF(ISERROR(INDIRECT(ADDRESS(ROW(AV34),COLUMN(AV34)-7))),"n/a",IF(ISNUMBER(INDIRECT(ADDRESS(ROW(AV34),COLUMN(AV34)-7))),$C$5*($D$5*AV34+$E$5*AU34+$F$5*AVERAGE(AO34:AT34)),"n/a"))</f>
        <v>-417.07799999999997</v>
      </c>
      <c r="AW40" s="61">
        <f t="shared" ref="AW40" ca="1" si="80">IF(ISERROR(INDIRECT(ADDRESS(ROW(AW34),COLUMN(AW34)-7))),"n/a",IF(ISNUMBER(INDIRECT(ADDRESS(ROW(AW34),COLUMN(AW34)-7))),$C$5*($D$5*AW34+$E$5*AV34+$F$5*AVERAGE(AP34:AU34)),"n/a"))</f>
        <v>-430.45199999999994</v>
      </c>
      <c r="AX40" s="61">
        <f t="shared" ref="AX40" ca="1" si="81">IF(ISERROR(INDIRECT(ADDRESS(ROW(AX34),COLUMN(AX34)-7))),"n/a",IF(ISNUMBER(INDIRECT(ADDRESS(ROW(AX34),COLUMN(AX34)-7))),$C$5*($D$5*AX34+$E$5*AW34+$F$5*AVERAGE(AQ34:AV34)),"n/a"))</f>
        <v>-441.49199999999996</v>
      </c>
      <c r="AY40" s="61">
        <f t="shared" ref="AY40" ca="1" si="82">IF(ISERROR(INDIRECT(ADDRESS(ROW(AY34),COLUMN(AY34)-7))),"n/a",IF(ISNUMBER(INDIRECT(ADDRESS(ROW(AY34),COLUMN(AY34)-7))),$C$5*($D$5*AY34+$E$5*AX34+$F$5*AVERAGE(AR34:AW34)),"n/a"))</f>
        <v>-451.25999999999993</v>
      </c>
      <c r="AZ40" s="61">
        <f t="shared" ref="AZ40" ca="1" si="83">IF(ISERROR(INDIRECT(ADDRESS(ROW(AZ34),COLUMN(AZ34)-7))),"n/a",IF(ISNUMBER(INDIRECT(ADDRESS(ROW(AZ34),COLUMN(AZ34)-7))),$C$5*($D$5*AZ34+$E$5*AY34+$F$5*AVERAGE(AS34:AX34)),"n/a"))</f>
        <v>-461.30999999999995</v>
      </c>
      <c r="BA40" s="61">
        <f t="shared" ref="BA40" ca="1" si="84">IF(ISERROR(INDIRECT(ADDRESS(ROW(BA34),COLUMN(BA34)-7))),"n/a",IF(ISNUMBER(INDIRECT(ADDRESS(ROW(BA34),COLUMN(BA34)-7))),$C$5*($D$5*BA34+$E$5*AZ34+$F$5*AVERAGE(AT34:AY34)),"n/a"))</f>
        <v>-469.40999999999991</v>
      </c>
      <c r="BB40" s="61">
        <f t="shared" ref="BB40" ca="1" si="85">IF(ISERROR(INDIRECT(ADDRESS(ROW(BB34),COLUMN(BB34)-7))),"n/a",IF(ISNUMBER(INDIRECT(ADDRESS(ROW(BB34),COLUMN(BB34)-7))),$C$5*($D$5*BB34+$E$5*BA34+$F$5*AVERAGE(AU34:AZ34)),"n/a"))</f>
        <v>-476.59199999999993</v>
      </c>
      <c r="BC40" s="61">
        <f t="shared" ref="BC40" ca="1" si="86">IF(ISERROR(INDIRECT(ADDRESS(ROW(BC34),COLUMN(BC34)-7))),"n/a",IF(ISNUMBER(INDIRECT(ADDRESS(ROW(BC34),COLUMN(BC34)-7))),$C$5*($D$5*BC34+$E$5*BB34+$F$5*AVERAGE(AV34:BA34)),"n/a"))</f>
        <v>-481.82399999999996</v>
      </c>
      <c r="BD40" s="61">
        <f t="shared" ref="BD40" ca="1" si="87">IF(ISERROR(INDIRECT(ADDRESS(ROW(BD34),COLUMN(BD34)-7))),"n/a",IF(ISNUMBER(INDIRECT(ADDRESS(ROW(BD34),COLUMN(BD34)-7))),$C$5*($D$5*BD34+$E$5*BC34+$F$5*AVERAGE(AW34:BB34)),"n/a"))</f>
        <v>-487.91399999999999</v>
      </c>
      <c r="BE40" s="61">
        <f t="shared" ref="BE40" ca="1" si="88">IF(ISERROR(INDIRECT(ADDRESS(ROW(BE34),COLUMN(BE34)-7))),"n/a",IF(ISNUMBER(INDIRECT(ADDRESS(ROW(BE34),COLUMN(BE34)-7))),$C$5*($D$5*BE34+$E$5*BD34+$F$5*AVERAGE(AX34:BC34)),"n/a"))</f>
        <v>-491.988</v>
      </c>
      <c r="BF40" s="61">
        <f t="shared" ref="BF40" ca="1" si="89">IF(ISERROR(INDIRECT(ADDRESS(ROW(BF34),COLUMN(BF34)-7))),"n/a",IF(ISNUMBER(INDIRECT(ADDRESS(ROW(BF34),COLUMN(BF34)-7))),$C$5*($D$5*BF34+$E$5*BE34+$F$5*AVERAGE(AY34:BD34)),"n/a"))</f>
        <v>-497.46000000000004</v>
      </c>
      <c r="BG40" s="61">
        <f t="shared" ref="BG40" ca="1" si="90">IF(ISERROR(INDIRECT(ADDRESS(ROW(BG34),COLUMN(BG34)-7))),"n/a",IF(ISNUMBER(INDIRECT(ADDRESS(ROW(BG34),COLUMN(BG34)-7))),$C$5*($D$5*BG34+$E$5*BF34+$F$5*AVERAGE(AZ34:BE34)),"n/a"))</f>
        <v>-506.346</v>
      </c>
      <c r="BH40" s="61">
        <f t="shared" ref="BH40" ca="1" si="91">IF(ISERROR(INDIRECT(ADDRESS(ROW(BH34),COLUMN(BH34)-7))),"n/a",IF(ISNUMBER(INDIRECT(ADDRESS(ROW(BH34),COLUMN(BH34)-7))),$C$5*($D$5*BH34+$E$5*BG34+$F$5*AVERAGE(BA34:BF34)),"n/a"))</f>
        <v>-515.79600000000005</v>
      </c>
      <c r="BI40" s="61">
        <f t="shared" ref="BI40" ca="1" si="92">IF(ISERROR(INDIRECT(ADDRESS(ROW(BI34),COLUMN(BI34)-7))),"n/a",IF(ISNUMBER(INDIRECT(ADDRESS(ROW(BI34),COLUMN(BI34)-7))),$C$5*($D$5*BI34+$E$5*BH34+$F$5*AVERAGE(BB34:BG34)),"n/a"))</f>
        <v>-526.54200000000003</v>
      </c>
      <c r="BJ40" s="61">
        <f t="shared" ref="BJ40" ca="1" si="93">IF(ISERROR(INDIRECT(ADDRESS(ROW(BJ34),COLUMN(BJ34)-7))),"n/a",IF(ISNUMBER(INDIRECT(ADDRESS(ROW(BJ34),COLUMN(BJ34)-7))),$C$5*($D$5*BJ34+$E$5*BI34+$F$5*AVERAGE(BC34:BH34)),"n/a"))</f>
        <v>-537.82799999999997</v>
      </c>
      <c r="BK40" s="61">
        <f t="shared" ref="BK40" ca="1" si="94">IF(ISERROR(INDIRECT(ADDRESS(ROW(BK34),COLUMN(BK34)-7))),"n/a",IF(ISNUMBER(INDIRECT(ADDRESS(ROW(BK34),COLUMN(BK34)-7))),$C$5*($D$5*BK34+$E$5*BJ34+$F$5*AVERAGE(BD34:BI34)),"n/a"))</f>
        <v>-553.30199999999991</v>
      </c>
      <c r="BL40" s="61">
        <f t="shared" ref="BL40" ca="1" si="95">IF(ISERROR(INDIRECT(ADDRESS(ROW(BL34),COLUMN(BL34)-7))),"n/a",IF(ISNUMBER(INDIRECT(ADDRESS(ROW(BL34),COLUMN(BL34)-7))),$C$5*($D$5*BL34+$E$5*BK34+$F$5*AVERAGE(BE34:BJ34)),"n/a"))</f>
        <v>-561.90599999999995</v>
      </c>
      <c r="BM40" s="61">
        <f t="shared" ref="BM40" ca="1" si="96">IF(ISERROR(INDIRECT(ADDRESS(ROW(BM34),COLUMN(BM34)-7))),"n/a",IF(ISNUMBER(INDIRECT(ADDRESS(ROW(BM34),COLUMN(BM34)-7))),$C$5*($D$5*BM34+$E$5*BL34+$F$5*AVERAGE(BF34:BK34)),"n/a"))</f>
        <v>-573.00599999999997</v>
      </c>
      <c r="BN40" s="61">
        <f t="shared" ref="BN40" ca="1" si="97">IF(ISERROR(INDIRECT(ADDRESS(ROW(BN34),COLUMN(BN34)-7))),"n/a",IF(ISNUMBER(INDIRECT(ADDRESS(ROW(BN34),COLUMN(BN34)-7))),$C$5*($D$5*BN34+$E$5*BM34+$F$5*AVERAGE(BG34:BL34)),"n/a"))</f>
        <v>-586.72199999999998</v>
      </c>
      <c r="BO40" s="61">
        <f t="shared" ref="BO40" ca="1" si="98">IF(ISERROR(INDIRECT(ADDRESS(ROW(BO34),COLUMN(BO34)-7))),"n/a",IF(ISNUMBER(INDIRECT(ADDRESS(ROW(BO34),COLUMN(BO34)-7))),$C$5*($D$5*BO34+$E$5*BN34+$F$5*AVERAGE(BH34:BM34)),"n/a"))</f>
        <v>-597.048</v>
      </c>
      <c r="BP40" s="61">
        <f t="shared" ref="BP40" ca="1" si="99">IF(ISERROR(INDIRECT(ADDRESS(ROW(BP34),COLUMN(BP34)-7))),"n/a",IF(ISNUMBER(INDIRECT(ADDRESS(ROW(BP34),COLUMN(BP34)-7))),$C$5*($D$5*BP34+$E$5*BO34+$F$5*AVERAGE(BI34:BN34)),"n/a"))</f>
        <v>-606.20399999999995</v>
      </c>
      <c r="BQ40" s="61">
        <f t="shared" ref="BQ40" ca="1" si="100">IF(ISERROR(INDIRECT(ADDRESS(ROW(BQ34),COLUMN(BQ34)-7))),"n/a",IF(ISNUMBER(INDIRECT(ADDRESS(ROW(BQ34),COLUMN(BQ34)-7))),$C$5*($D$5*BQ34+$E$5*BP34+$F$5*AVERAGE(BJ34:BO34)),"n/a"))</f>
        <v>-616.1099999999999</v>
      </c>
      <c r="BR40" s="61">
        <f t="shared" ref="BR40" ca="1" si="101">IF(ISERROR(INDIRECT(ADDRESS(ROW(BR34),COLUMN(BR34)-7))),"n/a",IF(ISNUMBER(INDIRECT(ADDRESS(ROW(BR34),COLUMN(BR34)-7))),$C$5*($D$5*BR34+$E$5*BQ34+$F$5*AVERAGE(BK34:BP34)),"n/a"))</f>
        <v>-627.37800000000004</v>
      </c>
      <c r="BS40" s="61">
        <f t="shared" ref="BS40" ca="1" si="102">IF(ISERROR(INDIRECT(ADDRESS(ROW(BS34),COLUMN(BS34)-7))),"n/a",IF(ISNUMBER(INDIRECT(ADDRESS(ROW(BS34),COLUMN(BS34)-7))),$C$5*($D$5*BS34+$E$5*BR34+$F$5*AVERAGE(BL34:BQ34)),"n/a"))</f>
        <v>-634.96199999999999</v>
      </c>
      <c r="BT40" s="61">
        <f t="shared" ref="BT40" ca="1" si="103">IF(ISERROR(INDIRECT(ADDRESS(ROW(BT34),COLUMN(BT34)-7))),"n/a",IF(ISNUMBER(INDIRECT(ADDRESS(ROW(BT34),COLUMN(BT34)-7))),$C$5*($D$5*BT34+$E$5*BS34+$F$5*AVERAGE(BM34:BR34)),"n/a"))</f>
        <v>-651.89400000000001</v>
      </c>
      <c r="BU40" s="61">
        <f t="shared" ref="BU40" ca="1" si="104">IF(ISERROR(INDIRECT(ADDRESS(ROW(BU34),COLUMN(BU34)-7))),"n/a",IF(ISNUMBER(INDIRECT(ADDRESS(ROW(BU34),COLUMN(BU34)-7))),$C$5*($D$5*BU34+$E$5*BT34+$F$5*AVERAGE(BN34:BS34)),"n/a"))</f>
        <v>-664.68599999999992</v>
      </c>
      <c r="BV40" s="61">
        <f t="shared" ref="BV40" ca="1" si="105">IF(ISERROR(INDIRECT(ADDRESS(ROW(BV34),COLUMN(BV34)-7))),"n/a",IF(ISNUMBER(INDIRECT(ADDRESS(ROW(BV34),COLUMN(BV34)-7))),$C$5*($D$5*BV34+$E$5*BU34+$F$5*AVERAGE(BO34:BT34)),"n/a"))</f>
        <v>-675.70799999999997</v>
      </c>
      <c r="BW40" s="61">
        <f t="shared" ref="BW40" ca="1" si="106">IF(ISERROR(INDIRECT(ADDRESS(ROW(BW34),COLUMN(BW34)-7))),"n/a",IF(ISNUMBER(INDIRECT(ADDRESS(ROW(BW34),COLUMN(BW34)-7))),$C$5*($D$5*BW34+$E$5*BV34+$F$5*AVERAGE(BP34:BU34)),"n/a"))</f>
        <v>-689.51400000000001</v>
      </c>
      <c r="BX40" s="61">
        <f t="shared" ref="BX40" ca="1" si="107">IF(ISERROR(INDIRECT(ADDRESS(ROW(BX34),COLUMN(BX34)-7))),"n/a",IF(ISNUMBER(INDIRECT(ADDRESS(ROW(BX34),COLUMN(BX34)-7))),$C$5*($D$5*BX34+$E$5*BW34+$F$5*AVERAGE(BQ34:BV34)),"n/a"))</f>
        <v>-702.22199999999987</v>
      </c>
      <c r="BY40" s="61">
        <f t="shared" ref="BY40" ca="1" si="108">IF(ISERROR(INDIRECT(ADDRESS(ROW(BY34),COLUMN(BY34)-7))),"n/a",IF(ISNUMBER(INDIRECT(ADDRESS(ROW(BY34),COLUMN(BY34)-7))),$C$5*($D$5*BY34+$E$5*BX34+$F$5*AVERAGE(BR34:BW34)),"n/a"))</f>
        <v>-714.69</v>
      </c>
      <c r="BZ40" s="61">
        <f t="shared" ref="BZ40" ca="1" si="109">IF(ISERROR(INDIRECT(ADDRESS(ROW(BZ34),COLUMN(BZ34)-7))),"n/a",IF(ISNUMBER(INDIRECT(ADDRESS(ROW(BZ34),COLUMN(BZ34)-7))),$C$5*($D$5*BZ34+$E$5*BY34+$F$5*AVERAGE(BS34:BX34)),"n/a"))</f>
        <v>-727.74</v>
      </c>
      <c r="CA40" s="61">
        <f t="shared" ref="CA40" ca="1" si="110">IF(ISERROR(INDIRECT(ADDRESS(ROW(CA34),COLUMN(CA34)-7))),"n/a",IF(ISNUMBER(INDIRECT(ADDRESS(ROW(CA34),COLUMN(CA34)-7))),$C$5*($D$5*CA34+$E$5*BZ34+$F$5*AVERAGE(BT34:BY34)),"n/a"))</f>
        <v>-745.29000000000008</v>
      </c>
      <c r="CB40" s="61">
        <f t="shared" ref="CB40" ca="1" si="111">IF(ISERROR(INDIRECT(ADDRESS(ROW(CB34),COLUMN(CB34)-7))),"n/a",IF(ISNUMBER(INDIRECT(ADDRESS(ROW(CB34),COLUMN(CB34)-7))),$C$5*($D$5*CB34+$E$5*CA34+$F$5*AVERAGE(BU34:BZ34)),"n/a"))</f>
        <v>-760.03200000000004</v>
      </c>
      <c r="CC40" s="61">
        <f t="shared" ref="CC40" ca="1" si="112">IF(ISERROR(INDIRECT(ADDRESS(ROW(CC34),COLUMN(CC34)-7))),"n/a",IF(ISNUMBER(INDIRECT(ADDRESS(ROW(CC34),COLUMN(CC34)-7))),$C$5*($D$5*CC34+$E$5*CB34+$F$5*AVERAGE(BV34:CA34)),"n/a"))</f>
        <v>-774.27</v>
      </c>
      <c r="CD40" s="61">
        <f t="shared" ref="CD40" ca="1" si="113">IF(ISERROR(INDIRECT(ADDRESS(ROW(CD34),COLUMN(CD34)-7))),"n/a",IF(ISNUMBER(INDIRECT(ADDRESS(ROW(CD34),COLUMN(CD34)-7))),$C$5*($D$5*CD34+$E$5*CC34+$F$5*AVERAGE(BW34:CB34)),"n/a"))</f>
        <v>-786.80400000000009</v>
      </c>
      <c r="CE40" s="61">
        <f t="shared" ref="CE40" ca="1" si="114">IF(ISERROR(INDIRECT(ADDRESS(ROW(CE34),COLUMN(CE34)-7))),"n/a",IF(ISNUMBER(INDIRECT(ADDRESS(ROW(CE34),COLUMN(CE34)-7))),$C$5*($D$5*CE34+$E$5*CD34+$F$5*AVERAGE(BX34:CC34)),"n/a"))</f>
        <v>-800.36999999999989</v>
      </c>
      <c r="CF40" s="61">
        <f t="shared" ref="CF40" ca="1" si="115">IF(ISERROR(INDIRECT(ADDRESS(ROW(CF34),COLUMN(CF34)-7))),"n/a",IF(ISNUMBER(INDIRECT(ADDRESS(ROW(CF34),COLUMN(CF34)-7))),$C$5*($D$5*CF34+$E$5*CE34+$F$5*AVERAGE(BY34:CD34)),"n/a"))</f>
        <v>-814.62</v>
      </c>
      <c r="CG40" s="61">
        <f t="shared" ref="CG40" ca="1" si="116">IF(ISERROR(INDIRECT(ADDRESS(ROW(CG34),COLUMN(CG34)-7))),"n/a",IF(ISNUMBER(INDIRECT(ADDRESS(ROW(CG34),COLUMN(CG34)-7))),$C$5*($D$5*CG34+$E$5*CF34+$F$5*AVERAGE(BZ34:CE34)),"n/a"))</f>
        <v>-828.53399999999999</v>
      </c>
      <c r="CH40" s="61">
        <f t="shared" ref="CH40" ca="1" si="117">IF(ISERROR(INDIRECT(ADDRESS(ROW(CH34),COLUMN(CH34)-7))),"n/a",IF(ISNUMBER(INDIRECT(ADDRESS(ROW(CH34),COLUMN(CH34)-7))),$C$5*($D$5*CH34+$E$5*CG34+$F$5*AVERAGE(CA34:CF34)),"n/a"))</f>
        <v>-841.25399999999991</v>
      </c>
      <c r="CI40" s="61">
        <f t="shared" ref="CI40" ca="1" si="118">IF(ISERROR(INDIRECT(ADDRESS(ROW(CI34),COLUMN(CI34)-7))),"n/a",IF(ISNUMBER(INDIRECT(ADDRESS(ROW(CI34),COLUMN(CI34)-7))),$C$5*($D$5*CI34+$E$5*CH34+$F$5*AVERAGE(CB34:CG34)),"n/a"))</f>
        <v>-848.91</v>
      </c>
      <c r="CJ40" s="61">
        <f t="shared" ref="CJ40" ca="1" si="119">IF(ISERROR(INDIRECT(ADDRESS(ROW(CJ34),COLUMN(CJ34)-7))),"n/a",IF(ISNUMBER(INDIRECT(ADDRESS(ROW(CJ34),COLUMN(CJ34)-7))),$C$5*($D$5*CJ34+$E$5*CI34+$F$5*AVERAGE(CC34:CH34)),"n/a"))</f>
        <v>-856.78200000000015</v>
      </c>
      <c r="CK40" s="61">
        <f t="shared" ref="CK40" ca="1" si="120">IF(ISERROR(INDIRECT(ADDRESS(ROW(CK34),COLUMN(CK34)-7))),"n/a",IF(ISNUMBER(INDIRECT(ADDRESS(ROW(CK34),COLUMN(CK34)-7))),$C$5*($D$5*CK34+$E$5*CJ34+$F$5*AVERAGE(CD34:CI34)),"n/a"))</f>
        <v>-866.47199999999987</v>
      </c>
      <c r="CL40" s="61">
        <f t="shared" ref="CL40" ca="1" si="121">IF(ISERROR(INDIRECT(ADDRESS(ROW(CL34),COLUMN(CL34)-7))),"n/a",IF(ISNUMBER(INDIRECT(ADDRESS(ROW(CL34),COLUMN(CL34)-7))),$C$5*($D$5*CL34+$E$5*CK34+$F$5*AVERAGE(CE34:CJ34)),"n/a"))</f>
        <v>-877.06199999999978</v>
      </c>
      <c r="CM40" s="61">
        <f t="shared" ref="CM40" ca="1" si="122">IF(ISERROR(INDIRECT(ADDRESS(ROW(CM34),COLUMN(CM34)-7))),"n/a",IF(ISNUMBER(INDIRECT(ADDRESS(ROW(CM34),COLUMN(CM34)-7))),$C$5*($D$5*CM34+$E$5*CL34+$F$5*AVERAGE(CF34:CK34)),"n/a"))</f>
        <v>-885.63000000000011</v>
      </c>
      <c r="CN40" s="61">
        <f t="shared" ref="CN40" ca="1" si="123">IF(ISERROR(INDIRECT(ADDRESS(ROW(CN34),COLUMN(CN34)-7))),"n/a",IF(ISNUMBER(INDIRECT(ADDRESS(ROW(CN34),COLUMN(CN34)-7))),$C$5*($D$5*CN34+$E$5*CM34+$F$5*AVERAGE(CG34:CL34)),"n/a"))</f>
        <v>-895.16999999999985</v>
      </c>
      <c r="CO40" s="61">
        <f t="shared" ref="CO40" ca="1" si="124">IF(ISERROR(INDIRECT(ADDRESS(ROW(CO34),COLUMN(CO34)-7))),"n/a",IF(ISNUMBER(INDIRECT(ADDRESS(ROW(CO34),COLUMN(CO34)-7))),$C$5*($D$5*CO34+$E$5*CN34+$F$5*AVERAGE(CH34:CM34)),"n/a"))</f>
        <v>-905.05799999999999</v>
      </c>
      <c r="CP40" s="61">
        <f t="shared" ref="CP40" ca="1" si="125">IF(ISERROR(INDIRECT(ADDRESS(ROW(CP34),COLUMN(CP34)-7))),"n/a",IF(ISNUMBER(INDIRECT(ADDRESS(ROW(CP34),COLUMN(CP34)-7))),$C$5*($D$5*CP34+$E$5*CO34+$F$5*AVERAGE(CI34:CN34)),"n/a"))</f>
        <v>-915.23399999999992</v>
      </c>
      <c r="CQ40" s="61">
        <f t="shared" ref="CQ40" ca="1" si="126">IF(ISERROR(INDIRECT(ADDRESS(ROW(CQ34),COLUMN(CQ34)-7))),"n/a",IF(ISNUMBER(INDIRECT(ADDRESS(ROW(CQ34),COLUMN(CQ34)-7))),$C$5*($D$5*CQ34+$E$5*CP34+$F$5*AVERAGE(CJ34:CO34)),"n/a"))</f>
        <v>-924.46800000000007</v>
      </c>
      <c r="CR40" s="61">
        <f t="shared" ref="CR40" ca="1" si="127">IF(ISERROR(INDIRECT(ADDRESS(ROW(CR34),COLUMN(CR34)-7))),"n/a",IF(ISNUMBER(INDIRECT(ADDRESS(ROW(CR34),COLUMN(CR34)-7))),$C$5*($D$5*CR34+$E$5*CQ34+$F$5*AVERAGE(CK34:CP34)),"n/a"))</f>
        <v>-935.4</v>
      </c>
      <c r="CS40" s="61">
        <f t="shared" ref="CS40" ca="1" si="128">IF(ISERROR(INDIRECT(ADDRESS(ROW(CS34),COLUMN(CS34)-7))),"n/a",IF(ISNUMBER(INDIRECT(ADDRESS(ROW(CS34),COLUMN(CS34)-7))),$C$5*($D$5*CS34+$E$5*CR34+$F$5*AVERAGE(CL34:CQ34)),"n/a"))</f>
        <v>-948.61800000000005</v>
      </c>
      <c r="CT40" s="61">
        <f t="shared" ref="CT40" ca="1" si="129">IF(ISERROR(INDIRECT(ADDRESS(ROW(CT34),COLUMN(CT34)-7))),"n/a",IF(ISNUMBER(INDIRECT(ADDRESS(ROW(CT34),COLUMN(CT34)-7))),$C$5*($D$5*CT34+$E$5*CS34+$F$5*AVERAGE(CM34:CR34)),"n/a"))</f>
        <v>-962.59199999999987</v>
      </c>
      <c r="CU40" s="61">
        <f t="shared" ref="CU40" ca="1" si="130">IF(ISERROR(INDIRECT(ADDRESS(ROW(CU34),COLUMN(CU34)-7))),"n/a",IF(ISNUMBER(INDIRECT(ADDRESS(ROW(CU34),COLUMN(CU34)-7))),$C$5*($D$5*CU34+$E$5*CT34+$F$5*AVERAGE(CN34:CS34)),"n/a"))</f>
        <v>-977.45999999999992</v>
      </c>
      <c r="CV40" s="61">
        <f t="shared" ref="CV40" ca="1" si="131">IF(ISERROR(INDIRECT(ADDRESS(ROW(CV34),COLUMN(CV34)-7))),"n/a",IF(ISNUMBER(INDIRECT(ADDRESS(ROW(CV34),COLUMN(CV34)-7))),$C$5*($D$5*CV34+$E$5*CU34+$F$5*AVERAGE(CO34:CT34)),"n/a"))</f>
        <v>-993.76200000000006</v>
      </c>
      <c r="CW40" s="61">
        <f t="shared" ref="CW40" ca="1" si="132">IF(ISERROR(INDIRECT(ADDRESS(ROW(CW34),COLUMN(CW34)-7))),"n/a",IF(ISNUMBER(INDIRECT(ADDRESS(ROW(CW34),COLUMN(CW34)-7))),$C$5*($D$5*CW34+$E$5*CV34+$F$5*AVERAGE(CP34:CU34)),"n/a"))</f>
        <v>-1008.7200000000001</v>
      </c>
      <c r="CX40" s="61">
        <f t="shared" ref="CX40" ca="1" si="133">IF(ISERROR(INDIRECT(ADDRESS(ROW(CX34),COLUMN(CX34)-7))),"n/a",IF(ISNUMBER(INDIRECT(ADDRESS(ROW(CX34),COLUMN(CX34)-7))),$C$5*($D$5*CX34+$E$5*CW34+$F$5*AVERAGE(CQ34:CV34)),"n/a"))</f>
        <v>-1022.3100000000002</v>
      </c>
      <c r="CY40" s="61">
        <f t="shared" ref="CY40" ca="1" si="134">IF(ISERROR(INDIRECT(ADDRESS(ROW(CY34),COLUMN(CY34)-7))),"n/a",IF(ISNUMBER(INDIRECT(ADDRESS(ROW(CY34),COLUMN(CY34)-7))),$C$5*($D$5*CY34+$E$5*CX34+$F$5*AVERAGE(CR34:CW34)),"n/a"))</f>
        <v>-1038.7139999999999</v>
      </c>
      <c r="CZ40" s="61">
        <f t="shared" ref="CZ40" ca="1" si="135">IF(ISERROR(INDIRECT(ADDRESS(ROW(CZ34),COLUMN(CZ34)-7))),"n/a",IF(ISNUMBER(INDIRECT(ADDRESS(ROW(CZ34),COLUMN(CZ34)-7))),$C$5*($D$5*CZ34+$E$5*CY34+$F$5*AVERAGE(CS34:CX34)),"n/a"))</f>
        <v>-1054.7339999999999</v>
      </c>
      <c r="DA40" s="61">
        <f t="shared" ref="DA40" ca="1" si="136">IF(ISERROR(INDIRECT(ADDRESS(ROW(DA34),COLUMN(DA34)-7))),"n/a",IF(ISNUMBER(INDIRECT(ADDRESS(ROW(DA34),COLUMN(DA34)-7))),$C$5*($D$5*DA34+$E$5*CZ34+$F$5*AVERAGE(CT34:CY34)),"n/a"))</f>
        <v>-1069.4159999999999</v>
      </c>
      <c r="DB40" s="61">
        <f t="shared" ref="DB40" ca="1" si="137">IF(ISERROR(INDIRECT(ADDRESS(ROW(DB34),COLUMN(DB34)-7))),"n/a",IF(ISNUMBER(INDIRECT(ADDRESS(ROW(DB34),COLUMN(DB34)-7))),$C$5*($D$5*DB34+$E$5*DA34+$F$5*AVERAGE(CU34:CZ34)),"n/a"))</f>
        <v>-1083.7739999999999</v>
      </c>
      <c r="DC40" s="61">
        <f t="shared" ref="DC40" ca="1" si="138">IF(ISERROR(INDIRECT(ADDRESS(ROW(DC34),COLUMN(DC34)-7))),"n/a",IF(ISNUMBER(INDIRECT(ADDRESS(ROW(DC34),COLUMN(DC34)-7))),$C$5*($D$5*DC34+$E$5*DB34+$F$5*AVERAGE(CV34:DA34)),"n/a"))</f>
        <v>-1100.6279999999999</v>
      </c>
      <c r="DD40" s="61">
        <f t="shared" ref="DD40" ca="1" si="139">IF(ISERROR(INDIRECT(ADDRESS(ROW(DD34),COLUMN(DD34)-7))),"n/a",IF(ISNUMBER(INDIRECT(ADDRESS(ROW(DD34),COLUMN(DD34)-7))),$C$5*($D$5*DD34+$E$5*DC34+$F$5*AVERAGE(CW34:DB34)),"n/a"))</f>
        <v>-1119.6120000000001</v>
      </c>
      <c r="DE40" s="61">
        <f t="shared" ref="DE40" ca="1" si="140">IF(ISERROR(INDIRECT(ADDRESS(ROW(DE34),COLUMN(DE34)-7))),"n/a",IF(ISNUMBER(INDIRECT(ADDRESS(ROW(DE34),COLUMN(DE34)-7))),$C$5*($D$5*DE34+$E$5*DD34+$F$5*AVERAGE(CX34:DC34)),"n/a"))</f>
        <v>-1137.396</v>
      </c>
      <c r="DF40" s="61">
        <f t="shared" ref="DF40" ca="1" si="141">IF(ISERROR(INDIRECT(ADDRESS(ROW(DF34),COLUMN(DF34)-7))),"n/a",IF(ISNUMBER(INDIRECT(ADDRESS(ROW(DF34),COLUMN(DF34)-7))),$C$5*($D$5*DF34+$E$5*DE34+$F$5*AVERAGE(CY34:DD34)),"n/a"))</f>
        <v>-1155.336</v>
      </c>
      <c r="DG40" s="61">
        <f t="shared" ref="DG40" ca="1" si="142">IF(ISERROR(INDIRECT(ADDRESS(ROW(DG34),COLUMN(DG34)-7))),"n/a",IF(ISNUMBER(INDIRECT(ADDRESS(ROW(DG34),COLUMN(DG34)-7))),$C$5*($D$5*DG34+$E$5*DF34+$F$5*AVERAGE(CZ34:DE34)),"n/a"))</f>
        <v>-1176.6180000000002</v>
      </c>
      <c r="DH40" s="61">
        <f t="shared" ref="DH40" ca="1" si="143">IF(ISERROR(INDIRECT(ADDRESS(ROW(DH34),COLUMN(DH34)-7))),"n/a",IF(ISNUMBER(INDIRECT(ADDRESS(ROW(DH34),COLUMN(DH34)-7))),$C$5*($D$5*DH34+$E$5*DG34+$F$5*AVERAGE(DA34:DF34)),"n/a"))</f>
        <v>-1198.4219999999998</v>
      </c>
      <c r="DI40" s="61">
        <f t="shared" ref="DI40" ca="1" si="144">IF(ISERROR(INDIRECT(ADDRESS(ROW(DI34),COLUMN(DI34)-7))),"n/a",IF(ISNUMBER(INDIRECT(ADDRESS(ROW(DI34),COLUMN(DI34)-7))),$C$5*($D$5*DI34+$E$5*DH34+$F$5*AVERAGE(DB34:DG34)),"n/a"))</f>
        <v>-1221.0839999999998</v>
      </c>
      <c r="DJ40" s="61">
        <f t="shared" ref="DJ40" ca="1" si="145">IF(ISERROR(INDIRECT(ADDRESS(ROW(DJ34),COLUMN(DJ34)-7))),"n/a",IF(ISNUMBER(INDIRECT(ADDRESS(ROW(DJ34),COLUMN(DJ34)-7))),$C$5*($D$5*DJ34+$E$5*DI34+$F$5*AVERAGE(DC34:DH34)),"n/a"))</f>
        <v>-1245.3840000000002</v>
      </c>
      <c r="DK40" s="61">
        <f t="shared" ref="DK40" ca="1" si="146">IF(ISERROR(INDIRECT(ADDRESS(ROW(DK34),COLUMN(DK34)-7))),"n/a",IF(ISNUMBER(INDIRECT(ADDRESS(ROW(DK34),COLUMN(DK34)-7))),$C$5*($D$5*DK34+$E$5*DJ34+$F$5*AVERAGE(DD34:DI34)),"n/a"))</f>
        <v>-1269.8340000000001</v>
      </c>
      <c r="DL40" s="61">
        <f t="shared" ref="DL40" ca="1" si="147">IF(ISERROR(INDIRECT(ADDRESS(ROW(DL34),COLUMN(DL34)-7))),"n/a",IF(ISNUMBER(INDIRECT(ADDRESS(ROW(DL34),COLUMN(DL34)-7))),$C$5*($D$5*DL34+$E$5*DK34+$F$5*AVERAGE(DE34:DJ34)),"n/a"))</f>
        <v>-1293.3839999999998</v>
      </c>
      <c r="DM40" s="61">
        <f t="shared" ref="DM40" ca="1" si="148">IF(ISERROR(INDIRECT(ADDRESS(ROW(DM34),COLUMN(DM34)-7))),"n/a",IF(ISNUMBER(INDIRECT(ADDRESS(ROW(DM34),COLUMN(DM34)-7))),$C$5*($D$5*DM34+$E$5*DL34+$F$5*AVERAGE(DF34:DK34)),"n/a"))</f>
        <v>-1318.0799999999997</v>
      </c>
      <c r="DN40" s="61">
        <f t="shared" ref="DN40" ca="1" si="149">IF(ISERROR(INDIRECT(ADDRESS(ROW(DN34),COLUMN(DN34)-7))),"n/a",IF(ISNUMBER(INDIRECT(ADDRESS(ROW(DN34),COLUMN(DN34)-7))),$C$5*($D$5*DN34+$E$5*DM34+$F$5*AVERAGE(DG34:DL34)),"n/a"))</f>
        <v>-1342.932</v>
      </c>
      <c r="DO40" s="61">
        <f t="shared" ref="DO40" ca="1" si="150">IF(ISERROR(INDIRECT(ADDRESS(ROW(DO34),COLUMN(DO34)-7))),"n/a",IF(ISNUMBER(INDIRECT(ADDRESS(ROW(DO34),COLUMN(DO34)-7))),$C$5*($D$5*DO34+$E$5*DN34+$F$5*AVERAGE(DH34:DM34)),"n/a"))</f>
        <v>-1365.93</v>
      </c>
      <c r="DP40" s="61">
        <f t="shared" ref="DP40" ca="1" si="151">IF(ISERROR(INDIRECT(ADDRESS(ROW(DP34),COLUMN(DP34)-7))),"n/a",IF(ISNUMBER(INDIRECT(ADDRESS(ROW(DP34),COLUMN(DP34)-7))),$C$5*($D$5*DP34+$E$5*DO34+$F$5*AVERAGE(DI34:DN34)),"n/a"))</f>
        <v>-1388.13</v>
      </c>
      <c r="DQ40" s="61">
        <f t="shared" ref="DQ40" ca="1" si="152">IF(ISERROR(INDIRECT(ADDRESS(ROW(DQ34),COLUMN(DQ34)-7))),"n/a",IF(ISNUMBER(INDIRECT(ADDRESS(ROW(DQ34),COLUMN(DQ34)-7))),$C$5*($D$5*DQ34+$E$5*DP34+$F$5*AVERAGE(DJ34:DO34)),"n/a"))</f>
        <v>-1411.614</v>
      </c>
      <c r="DR40" s="61">
        <f t="shared" ref="DR40" ca="1" si="153">IF(ISERROR(INDIRECT(ADDRESS(ROW(DR34),COLUMN(DR34)-7))),"n/a",IF(ISNUMBER(INDIRECT(ADDRESS(ROW(DR34),COLUMN(DR34)-7))),$C$5*($D$5*DR34+$E$5*DQ34+$F$5*AVERAGE(DK34:DP34)),"n/a"))</f>
        <v>-1437.414</v>
      </c>
      <c r="DS40" s="61">
        <f t="shared" ref="DS40" ca="1" si="154">IF(ISERROR(INDIRECT(ADDRESS(ROW(DS34),COLUMN(DS34)-7))),"n/a",IF(ISNUMBER(INDIRECT(ADDRESS(ROW(DS34),COLUMN(DS34)-7))),$C$5*($D$5*DS34+$E$5*DR34+$F$5*AVERAGE(DL34:DQ34)),"n/a"))</f>
        <v>-1467.9360000000001</v>
      </c>
      <c r="DT40" s="61">
        <f t="shared" ref="DT40" ca="1" si="155">IF(ISERROR(INDIRECT(ADDRESS(ROW(DT34),COLUMN(DT34)-7))),"n/a",IF(ISNUMBER(INDIRECT(ADDRESS(ROW(DT34),COLUMN(DT34)-7))),$C$5*($D$5*DT34+$E$5*DS34+$F$5*AVERAGE(DM34:DR34)),"n/a"))</f>
        <v>-1496.3339999999998</v>
      </c>
      <c r="DU40" s="61">
        <f t="shared" ref="DU40" ca="1" si="156">IF(ISERROR(INDIRECT(ADDRESS(ROW(DU34),COLUMN(DU34)-7))),"n/a",IF(ISNUMBER(INDIRECT(ADDRESS(ROW(DU34),COLUMN(DU34)-7))),$C$5*($D$5*DU34+$E$5*DT34+$F$5*AVERAGE(DN34:DS34)),"n/a"))</f>
        <v>-1521.66</v>
      </c>
      <c r="DV40" s="61">
        <f t="shared" ref="DV40" ca="1" si="157">IF(ISERROR(INDIRECT(ADDRESS(ROW(DV34),COLUMN(DV34)-7))),"n/a",IF(ISNUMBER(INDIRECT(ADDRESS(ROW(DV34),COLUMN(DV34)-7))),$C$5*($D$5*DV34+$E$5*DU34+$F$5*AVERAGE(DO34:DT34)),"n/a"))</f>
        <v>-1545.2280000000001</v>
      </c>
      <c r="DW40" s="61">
        <f t="shared" ref="DW40" ca="1" si="158">IF(ISERROR(INDIRECT(ADDRESS(ROW(DW34),COLUMN(DW34)-7))),"n/a",IF(ISNUMBER(INDIRECT(ADDRESS(ROW(DW34),COLUMN(DW34)-7))),$C$5*($D$5*DW34+$E$5*DV34+$F$5*AVERAGE(DP34:DU34)),"n/a"))</f>
        <v>-1572.8640000000003</v>
      </c>
      <c r="DX40" s="61">
        <f t="shared" ref="DX40" ca="1" si="159">IF(ISERROR(INDIRECT(ADDRESS(ROW(DX34),COLUMN(DX34)-7))),"n/a",IF(ISNUMBER(INDIRECT(ADDRESS(ROW(DX34),COLUMN(DX34)-7))),$C$5*($D$5*DX34+$E$5*DW34+$F$5*AVERAGE(DQ34:DV34)),"n/a"))</f>
        <v>-1598.13</v>
      </c>
      <c r="DY40" s="61">
        <f t="shared" ref="DY40" ca="1" si="160">IF(ISERROR(INDIRECT(ADDRESS(ROW(DY34),COLUMN(DY34)-7))),"n/a",IF(ISNUMBER(INDIRECT(ADDRESS(ROW(DY34),COLUMN(DY34)-7))),$C$5*($D$5*DY34+$E$5*DX34+$F$5*AVERAGE(DR34:DW34)),"n/a"))</f>
        <v>-1593.4259999999999</v>
      </c>
      <c r="DZ40" s="61">
        <f t="shared" ref="DZ40" ca="1" si="161">IF(ISERROR(INDIRECT(ADDRESS(ROW(DZ34),COLUMN(DZ34)-7))),"n/a",IF(ISNUMBER(INDIRECT(ADDRESS(ROW(DZ34),COLUMN(DZ34)-7))),$C$5*($D$5*DZ34+$E$5*DY34+$F$5*AVERAGE(DS34:DX34)),"n/a"))</f>
        <v>-1600.674</v>
      </c>
      <c r="EA40" s="61">
        <f t="shared" ref="EA40" ca="1" si="162">IF(ISERROR(INDIRECT(ADDRESS(ROW(EA34),COLUMN(EA34)-7))),"n/a",IF(ISNUMBER(INDIRECT(ADDRESS(ROW(EA34),COLUMN(EA34)-7))),$C$5*($D$5*EA34+$E$5*DZ34+$F$5*AVERAGE(DT34:DY34)),"n/a"))</f>
        <v>-1597.6560000000002</v>
      </c>
      <c r="EB40" s="61">
        <f t="shared" ref="EB40" ca="1" si="163">IF(ISERROR(INDIRECT(ADDRESS(ROW(EB34),COLUMN(EB34)-7))),"n/a",IF(ISNUMBER(INDIRECT(ADDRESS(ROW(EB34),COLUMN(EB34)-7))),$C$5*($D$5*EB34+$E$5*EA34+$F$5*AVERAGE(DU34:DZ34)),"n/a"))</f>
        <v>-1583.7239999999999</v>
      </c>
      <c r="EC40" s="61">
        <f t="shared" ref="EC40" ca="1" si="164">IF(ISERROR(INDIRECT(ADDRESS(ROW(EC34),COLUMN(EC34)-7))),"n/a",IF(ISNUMBER(INDIRECT(ADDRESS(ROW(EC34),COLUMN(EC34)-7))),$C$5*($D$5*EC34+$E$5*EB34+$F$5*AVERAGE(DV34:EA34)),"n/a"))</f>
        <v>-1577.7840000000001</v>
      </c>
      <c r="ED40" s="61">
        <f t="shared" ref="ED40" ca="1" si="165">IF(ISERROR(INDIRECT(ADDRESS(ROW(ED34),COLUMN(ED34)-7))),"n/a",IF(ISNUMBER(INDIRECT(ADDRESS(ROW(ED34),COLUMN(ED34)-7))),$C$5*($D$5*ED34+$E$5*EC34+$F$5*AVERAGE(DW34:EB34)),"n/a"))</f>
        <v>-1571.5739999999998</v>
      </c>
      <c r="EE40" s="61">
        <f t="shared" ref="EE40" ca="1" si="166">IF(ISERROR(INDIRECT(ADDRESS(ROW(EE34),COLUMN(EE34)-7))),"n/a",IF(ISNUMBER(INDIRECT(ADDRESS(ROW(EE34),COLUMN(EE34)-7))),$C$5*($D$5*EE34+$E$5*ED34+$F$5*AVERAGE(DX34:EC34)),"n/a"))</f>
        <v>-1560.8399999999997</v>
      </c>
      <c r="EF40" s="61">
        <f t="shared" ref="EF40" ca="1" si="167">IF(ISERROR(INDIRECT(ADDRESS(ROW(EF34),COLUMN(EF34)-7))),"n/a",IF(ISNUMBER(INDIRECT(ADDRESS(ROW(EF34),COLUMN(EF34)-7))),$C$5*($D$5*EF34+$E$5*EE34+$F$5*AVERAGE(DY34:ED34)),"n/a"))</f>
        <v>-1551.9359999999997</v>
      </c>
      <c r="EG40" s="61">
        <f t="shared" ref="EG40" ca="1" si="168">IF(ISERROR(INDIRECT(ADDRESS(ROW(EG34),COLUMN(EG34)-7))),"n/a",IF(ISNUMBER(INDIRECT(ADDRESS(ROW(EG34),COLUMN(EG34)-7))),$C$5*($D$5*EG34+$E$5*EF34+$F$5*AVERAGE(DZ34:EE34)),"n/a"))</f>
        <v>-1548.954</v>
      </c>
      <c r="EH40" s="61">
        <f t="shared" ref="EH40" ca="1" si="169">IF(ISERROR(INDIRECT(ADDRESS(ROW(EH34),COLUMN(EH34)-7))),"n/a",IF(ISNUMBER(INDIRECT(ADDRESS(ROW(EH34),COLUMN(EH34)-7))),$C$5*($D$5*EH34+$E$5*EG34+$F$5*AVERAGE(EA34:EF34)),"n/a"))</f>
        <v>-1547.6339999999998</v>
      </c>
      <c r="EI40" s="61">
        <f t="shared" ref="EI40" ca="1" si="170">IF(ISERROR(INDIRECT(ADDRESS(ROW(EI34),COLUMN(EI34)-7))),"n/a",IF(ISNUMBER(INDIRECT(ADDRESS(ROW(EI34),COLUMN(EI34)-7))),$C$5*($D$5*EI34+$E$5*EH34+$F$5*AVERAGE(EB34:EG34)),"n/a"))</f>
        <v>-1561.3019999999999</v>
      </c>
      <c r="EJ40" s="61">
        <f t="shared" ref="EJ40" ca="1" si="171">IF(ISERROR(INDIRECT(ADDRESS(ROW(EJ34),COLUMN(EJ34)-7))),"n/a",IF(ISNUMBER(INDIRECT(ADDRESS(ROW(EJ34),COLUMN(EJ34)-7))),$C$5*($D$5*EJ34+$E$5*EI34+$F$5*AVERAGE(EC34:EH34)),"n/a"))</f>
        <v>-1575</v>
      </c>
      <c r="EK40" s="61">
        <f t="shared" ref="EK40" ca="1" si="172">IF(ISERROR(INDIRECT(ADDRESS(ROW(EK34),COLUMN(EK34)-7))),"n/a",IF(ISNUMBER(INDIRECT(ADDRESS(ROW(EK34),COLUMN(EK34)-7))),$C$5*($D$5*EK34+$E$5*EJ34+$F$5*AVERAGE(ED34:EI34)),"n/a"))</f>
        <v>-1593.8399999999997</v>
      </c>
      <c r="EL40" s="61">
        <f t="shared" ref="EL40" ca="1" si="173">IF(ISERROR(INDIRECT(ADDRESS(ROW(EL34),COLUMN(EL34)-7))),"n/a",IF(ISNUMBER(INDIRECT(ADDRESS(ROW(EL34),COLUMN(EL34)-7))),$C$5*($D$5*EL34+$E$5*EK34+$F$5*AVERAGE(EE34:EJ34)),"n/a"))</f>
        <v>-1616.55</v>
      </c>
      <c r="EM40" s="61">
        <f t="shared" ref="EM40" ca="1" si="174">IF(ISERROR(INDIRECT(ADDRESS(ROW(EM34),COLUMN(EM34)-7))),"n/a",IF(ISNUMBER(INDIRECT(ADDRESS(ROW(EM34),COLUMN(EM34)-7))),$C$5*($D$5*EM34+$E$5*EL34+$F$5*AVERAGE(EF34:EK34)),"n/a"))</f>
        <v>-1649.1180000000002</v>
      </c>
      <c r="EN40" s="61">
        <f t="shared" ref="EN40" ca="1" si="175">IF(ISERROR(INDIRECT(ADDRESS(ROW(EN34),COLUMN(EN34)-7))),"n/a",IF(ISNUMBER(INDIRECT(ADDRESS(ROW(EN34),COLUMN(EN34)-7))),$C$5*($D$5*EN34+$E$5*EM34+$F$5*AVERAGE(EG34:EL34)),"n/a"))</f>
        <v>-1683.6120000000003</v>
      </c>
      <c r="EO40" s="61">
        <f t="shared" ref="EO40" ca="1" si="176">IF(ISERROR(INDIRECT(ADDRESS(ROW(EO34),COLUMN(EO34)-7))),"n/a",IF(ISNUMBER(INDIRECT(ADDRESS(ROW(EO34),COLUMN(EO34)-7))),$C$5*($D$5*EO34+$E$5*EN34+$F$5*AVERAGE(EH34:EM34)),"n/a"))</f>
        <v>-1720.8839999999998</v>
      </c>
      <c r="EP40" s="61">
        <f t="shared" ref="EP40" ca="1" si="177">IF(ISERROR(INDIRECT(ADDRESS(ROW(EP34),COLUMN(EP34)-7))),"n/a",IF(ISNUMBER(INDIRECT(ADDRESS(ROW(EP34),COLUMN(EP34)-7))),$C$5*($D$5*EP34+$E$5*EO34+$F$5*AVERAGE(EI34:EN34)),"n/a"))</f>
        <v>-1755.8519999999996</v>
      </c>
      <c r="EQ40" s="61">
        <f t="shared" ref="EQ40" ca="1" si="178">IF(ISERROR(INDIRECT(ADDRESS(ROW(EQ34),COLUMN(EQ34)-7))),"n/a",IF(ISNUMBER(INDIRECT(ADDRESS(ROW(EQ34),COLUMN(EQ34)-7))),$C$5*($D$5*EQ34+$E$5*EP34+$F$5*AVERAGE(EJ34:EO34)),"n/a"))</f>
        <v>-1798.146</v>
      </c>
      <c r="ER40" s="61">
        <f t="shared" ref="ER40" ca="1" si="179">IF(ISERROR(INDIRECT(ADDRESS(ROW(ER34),COLUMN(ER34)-7))),"n/a",IF(ISNUMBER(INDIRECT(ADDRESS(ROW(ER34),COLUMN(ER34)-7))),$C$5*($D$5*ER34+$E$5*EQ34+$F$5*AVERAGE(EK34:EP34)),"n/a"))</f>
        <v>-1840.2</v>
      </c>
      <c r="ES40" s="61">
        <f t="shared" ref="ES40" ca="1" si="180">IF(ISERROR(INDIRECT(ADDRESS(ROW(ES34),COLUMN(ES34)-7))),"n/a",IF(ISNUMBER(INDIRECT(ADDRESS(ROW(ES34),COLUMN(ES34)-7))),$C$5*($D$5*ES34+$E$5*ER34+$F$5*AVERAGE(EL34:EQ34)),"n/a"))</f>
        <v>-1875.0179999999998</v>
      </c>
      <c r="ET40" s="61">
        <f t="shared" ref="ET40" ca="1" si="181">IF(ISERROR(INDIRECT(ADDRESS(ROW(ET34),COLUMN(ET34)-7))),"n/a",IF(ISNUMBER(INDIRECT(ADDRESS(ROW(ET34),COLUMN(ET34)-7))),$C$5*($D$5*ET34+$E$5*ES34+$F$5*AVERAGE(EM34:ER34)),"n/a"))</f>
        <v>-1910.8379999999997</v>
      </c>
      <c r="EU40" s="61">
        <f t="shared" ref="EU40" ca="1" si="182">IF(ISERROR(INDIRECT(ADDRESS(ROW(EU34),COLUMN(EU34)-7))),"n/a",IF(ISNUMBER(INDIRECT(ADDRESS(ROW(EU34),COLUMN(EU34)-7))),$C$5*($D$5*EU34+$E$5*ET34+$F$5*AVERAGE(EN34:ES34)),"n/a"))</f>
        <v>-1950.75</v>
      </c>
      <c r="EV40" s="61">
        <f t="shared" ref="EV40" ca="1" si="183">IF(ISERROR(INDIRECT(ADDRESS(ROW(EV34),COLUMN(EV34)-7))),"n/a",IF(ISNUMBER(INDIRECT(ADDRESS(ROW(EV34),COLUMN(EV34)-7))),$C$5*($D$5*EV34+$E$5*EU34+$F$5*AVERAGE(EO34:ET34)),"n/a"))</f>
        <v>-1988.4359999999997</v>
      </c>
      <c r="EW40" s="61">
        <f t="shared" ref="EW40" ca="1" si="184">IF(ISERROR(INDIRECT(ADDRESS(ROW(EW34),COLUMN(EW34)-7))),"n/a",IF(ISNUMBER(INDIRECT(ADDRESS(ROW(EW34),COLUMN(EW34)-7))),$C$5*($D$5*EW34+$E$5*EV34+$F$5*AVERAGE(EP34:EU34)),"n/a"))</f>
        <v>-2017.5419999999997</v>
      </c>
      <c r="EX40" s="61">
        <f t="shared" ref="EX40" ca="1" si="185">IF(ISERROR(INDIRECT(ADDRESS(ROW(EX34),COLUMN(EX34)-7))),"n/a",IF(ISNUMBER(INDIRECT(ADDRESS(ROW(EX34),COLUMN(EX34)-7))),$C$5*($D$5*EX34+$E$5*EW34+$F$5*AVERAGE(EQ34:EV34)),"n/a"))</f>
        <v>-2045.712</v>
      </c>
      <c r="EY40" s="61">
        <f t="shared" ref="EY40" ca="1" si="186">IF(ISERROR(INDIRECT(ADDRESS(ROW(EY34),COLUMN(EY34)-7))),"n/a",IF(ISNUMBER(INDIRECT(ADDRESS(ROW(EY34),COLUMN(EY34)-7))),$C$5*($D$5*EY34+$E$5*EX34+$F$5*AVERAGE(ER34:EW34)),"n/a"))</f>
        <v>-2070.8339999999998</v>
      </c>
      <c r="EZ40" s="61">
        <f t="shared" ref="EZ40" ca="1" si="187">IF(ISERROR(INDIRECT(ADDRESS(ROW(EZ34),COLUMN(EZ34)-7))),"n/a",IF(ISNUMBER(INDIRECT(ADDRESS(ROW(EZ34),COLUMN(EZ34)-7))),$C$5*($D$5*EZ34+$E$5*EY34+$F$5*AVERAGE(ES34:EX34)),"n/a"))</f>
        <v>-2094.3659999999995</v>
      </c>
      <c r="FA40" s="61">
        <f t="shared" ref="FA40" ca="1" si="188">IF(ISERROR(INDIRECT(ADDRESS(ROW(FA34),COLUMN(FA34)-7))),"n/a",IF(ISNUMBER(INDIRECT(ADDRESS(ROW(FA34),COLUMN(FA34)-7))),$C$5*($D$5*FA34+$E$5*EZ34+$F$5*AVERAGE(ET34:EY34)),"n/a"))</f>
        <v>-2109.0479999999998</v>
      </c>
      <c r="FB40" s="61">
        <f t="shared" ref="FB40" ca="1" si="189">IF(ISERROR(INDIRECT(ADDRESS(ROW(FB34),COLUMN(FB34)-7))),"n/a",IF(ISNUMBER(INDIRECT(ADDRESS(ROW(FB34),COLUMN(FB34)-7))),$C$5*($D$5*FB34+$E$5*FA34+$F$5*AVERAGE(EU34:EZ34)),"n/a"))</f>
        <v>-2109.9839999999999</v>
      </c>
      <c r="FC40" s="61">
        <f t="shared" ref="FC40" ca="1" si="190">IF(ISERROR(INDIRECT(ADDRESS(ROW(FC34),COLUMN(FC34)-7))),"n/a",IF(ISNUMBER(INDIRECT(ADDRESS(ROW(FC34),COLUMN(FC34)-7))),$C$5*($D$5*FC34+$E$5*FB34+$F$5*AVERAGE(EV34:FA34)),"n/a"))</f>
        <v>-2071.614</v>
      </c>
      <c r="FD40" s="61">
        <f t="shared" ref="FD40" ca="1" si="191">IF(ISERROR(INDIRECT(ADDRESS(ROW(FD34),COLUMN(FD34)-7))),"n/a",IF(ISNUMBER(INDIRECT(ADDRESS(ROW(FD34),COLUMN(FD34)-7))),$C$5*($D$5*FD34+$E$5*FC34+$F$5*AVERAGE(EW34:FB34)),"n/a"))</f>
        <v>-2027.604</v>
      </c>
      <c r="FE40" s="61">
        <f t="shared" ref="FE40" ca="1" si="192">IF(ISERROR(INDIRECT(ADDRESS(ROW(FE34),COLUMN(FE34)-7))),"n/a",IF(ISNUMBER(INDIRECT(ADDRESS(ROW(FE34),COLUMN(FE34)-7))),$C$5*($D$5*FE34+$E$5*FD34+$F$5*AVERAGE(EX34:FC34)),"n/a"))</f>
        <v>-2002.5479999999998</v>
      </c>
      <c r="FF40" s="61">
        <f t="shared" ref="FF40" ca="1" si="193">IF(ISERROR(INDIRECT(ADDRESS(ROW(FF34),COLUMN(FF34)-7))),"n/a",IF(ISNUMBER(INDIRECT(ADDRESS(ROW(FF34),COLUMN(FF34)-7))),$C$5*($D$5*FF34+$E$5*FE34+$F$5*AVERAGE(EY34:FD34)),"n/a"))</f>
        <v>-1982.0519999999999</v>
      </c>
      <c r="FG40" s="61">
        <f t="shared" ref="FG40" ca="1" si="194">IF(ISERROR(INDIRECT(ADDRESS(ROW(FG34),COLUMN(FG34)-7))),"n/a",IF(ISNUMBER(INDIRECT(ADDRESS(ROW(FG34),COLUMN(FG34)-7))),$C$5*($D$5*FG34+$E$5*FF34+$F$5*AVERAGE(EZ34:FE34)),"n/a"))</f>
        <v>-1965.6899999999996</v>
      </c>
      <c r="FH40" s="61">
        <f t="shared" ref="FH40" ca="1" si="195">IF(ISERROR(INDIRECT(ADDRESS(ROW(FH34),COLUMN(FH34)-7))),"n/a",IF(ISNUMBER(INDIRECT(ADDRESS(ROW(FH34),COLUMN(FH34)-7))),$C$5*($D$5*FH34+$E$5*FG34+$F$5*AVERAGE(FA34:FF34)),"n/a"))</f>
        <v>-1952.076</v>
      </c>
      <c r="FI40" s="61">
        <f t="shared" ref="FI40" ca="1" si="196">IF(ISERROR(INDIRECT(ADDRESS(ROW(FI34),COLUMN(FI34)-7))),"n/a",IF(ISNUMBER(INDIRECT(ADDRESS(ROW(FI34),COLUMN(FI34)-7))),$C$5*($D$5*FI34+$E$5*FH34+$F$5*AVERAGE(FB34:FG34)),"n/a"))</f>
        <v>-1944.1499999999999</v>
      </c>
      <c r="FJ40" s="61">
        <f t="shared" ref="FJ40" ca="1" si="197">IF(ISERROR(INDIRECT(ADDRESS(ROW(FJ34),COLUMN(FJ34)-7))),"n/a",IF(ISNUMBER(INDIRECT(ADDRESS(ROW(FJ34),COLUMN(FJ34)-7))),$C$5*($D$5*FJ34+$E$5*FI34+$F$5*AVERAGE(FC34:FH34)),"n/a"))</f>
        <v>-1942.566</v>
      </c>
      <c r="FK40" s="61">
        <f t="shared" ref="FK40" ca="1" si="198">IF(ISERROR(INDIRECT(ADDRESS(ROW(FK34),COLUMN(FK34)-7))),"n/a",IF(ISNUMBER(INDIRECT(ADDRESS(ROW(FK34),COLUMN(FK34)-7))),$C$5*($D$5*FK34+$E$5*FJ34+$F$5*AVERAGE(FD34:FI34)),"n/a"))</f>
        <v>-1964.682</v>
      </c>
      <c r="FL40" s="61">
        <f t="shared" ref="FL40" ca="1" si="199">IF(ISERROR(INDIRECT(ADDRESS(ROW(FL34),COLUMN(FL34)-7))),"n/a",IF(ISNUMBER(INDIRECT(ADDRESS(ROW(FL34),COLUMN(FL34)-7))),$C$5*($D$5*FL34+$E$5*FK34+$F$5*AVERAGE(FE34:FJ34)),"n/a"))</f>
        <v>-1992.3839999999998</v>
      </c>
      <c r="FM40" s="61">
        <f t="shared" ref="FM40" ca="1" si="200">IF(ISERROR(INDIRECT(ADDRESS(ROW(FM34),COLUMN(FM34)-7))),"n/a",IF(ISNUMBER(INDIRECT(ADDRESS(ROW(FM34),COLUMN(FM34)-7))),$C$5*($D$5*FM34+$E$5*FL34+$F$5*AVERAGE(FF34:FK34)),"n/a"))</f>
        <v>-2018.6879999999996</v>
      </c>
      <c r="FN40" s="61">
        <f t="shared" ref="FN40" ca="1" si="201">IF(ISERROR(INDIRECT(ADDRESS(ROW(FN34),COLUMN(FN34)-7))),"n/a",IF(ISNUMBER(INDIRECT(ADDRESS(ROW(FN34),COLUMN(FN34)-7))),$C$5*($D$5*FN34+$E$5*FM34+$F$5*AVERAGE(FG34:FL34)),"n/a"))</f>
        <v>-2041.806</v>
      </c>
      <c r="FO40" s="61">
        <f t="shared" ref="FO40" ca="1" si="202">IF(ISERROR(INDIRECT(ADDRESS(ROW(FO34),COLUMN(FO34)-7))),"n/a",IF(ISNUMBER(INDIRECT(ADDRESS(ROW(FO34),COLUMN(FO34)-7))),$C$5*($D$5*FO34+$E$5*FN34+$F$5*AVERAGE(FH34:FM34)),"n/a"))</f>
        <v>-2064.0420000000004</v>
      </c>
      <c r="FP40" s="61">
        <f t="shared" ref="FP40" ca="1" si="203">IF(ISERROR(INDIRECT(ADDRESS(ROW(FP34),COLUMN(FP34)-7))),"n/a",IF(ISNUMBER(INDIRECT(ADDRESS(ROW(FP34),COLUMN(FP34)-7))),$C$5*($D$5*FP34+$E$5*FO34+$F$5*AVERAGE(FI34:FN34)),"n/a"))</f>
        <v>-2086.248</v>
      </c>
      <c r="FQ40" s="61">
        <f t="shared" ref="FQ40" ca="1" si="204">IF(ISERROR(INDIRECT(ADDRESS(ROW(FQ34),COLUMN(FQ34)-7))),"n/a",IF(ISNUMBER(INDIRECT(ADDRESS(ROW(FQ34),COLUMN(FQ34)-7))),$C$5*($D$5*FQ34+$E$5*FP34+$F$5*AVERAGE(FJ34:FO34)),"n/a"))</f>
        <v>-2105.7719999999999</v>
      </c>
      <c r="FR40" s="61">
        <f t="shared" ref="FR40" ca="1" si="205">IF(ISERROR(INDIRECT(ADDRESS(ROW(FR34),COLUMN(FR34)-7))),"n/a",IF(ISNUMBER(INDIRECT(ADDRESS(ROW(FR34),COLUMN(FR34)-7))),$C$5*($D$5*FR34+$E$5*FQ34+$F$5*AVERAGE(FK34:FP34)),"n/a"))</f>
        <v>-2133.252</v>
      </c>
      <c r="FS40" s="61">
        <f t="shared" ref="FS40" ca="1" si="206">IF(ISERROR(INDIRECT(ADDRESS(ROW(FS34),COLUMN(FS34)-7))),"n/a",IF(ISNUMBER(INDIRECT(ADDRESS(ROW(FS34),COLUMN(FS34)-7))),$C$5*($D$5*FS34+$E$5*FR34+$F$5*AVERAGE(FL34:FQ34)),"n/a"))</f>
        <v>-2181.924</v>
      </c>
      <c r="FT40" s="61">
        <f t="shared" ref="FT40" ca="1" si="207">IF(ISERROR(INDIRECT(ADDRESS(ROW(FT34),COLUMN(FT34)-7))),"n/a",IF(ISNUMBER(INDIRECT(ADDRESS(ROW(FT34),COLUMN(FT34)-7))),$C$5*($D$5*FT34+$E$5*FS34+$F$5*AVERAGE(FM34:FR34)),"n/a"))</f>
        <v>-2228.5439999999999</v>
      </c>
      <c r="FU40" s="61">
        <f t="shared" ref="FU40" ca="1" si="208">IF(ISERROR(INDIRECT(ADDRESS(ROW(FU34),COLUMN(FU34)-7))),"n/a",IF(ISNUMBER(INDIRECT(ADDRESS(ROW(FU34),COLUMN(FU34)-7))),$C$5*($D$5*FU34+$E$5*FT34+$F$5*AVERAGE(FN34:FS34)),"n/a"))</f>
        <v>-2260.9079999999999</v>
      </c>
      <c r="FV40" s="61">
        <f t="shared" ref="FV40" ca="1" si="209">IF(ISERROR(INDIRECT(ADDRESS(ROW(FV34),COLUMN(FV34)-7))),"n/a",IF(ISNUMBER(INDIRECT(ADDRESS(ROW(FV34),COLUMN(FV34)-7))),$C$5*($D$5*FV34+$E$5*FU34+$F$5*AVERAGE(FO34:FT34)),"n/a"))</f>
        <v>-2295.1319999999996</v>
      </c>
      <c r="FW40" s="61">
        <f t="shared" ref="FW40" ca="1" si="210">IF(ISERROR(INDIRECT(ADDRESS(ROW(FW34),COLUMN(FW34)-7))),"n/a",IF(ISNUMBER(INDIRECT(ADDRESS(ROW(FW34),COLUMN(FW34)-7))),$C$5*($D$5*FW34+$E$5*FV34+$F$5*AVERAGE(FP34:FU34)),"n/a"))</f>
        <v>-2337.5879999999997</v>
      </c>
      <c r="FX40" s="61">
        <f t="shared" ref="FX40" ca="1" si="211">IF(ISERROR(INDIRECT(ADDRESS(ROW(FX34),COLUMN(FX34)-7))),"n/a",IF(ISNUMBER(INDIRECT(ADDRESS(ROW(FX34),COLUMN(FX34)-7))),$C$5*($D$5*FX34+$E$5*FW34+$F$5*AVERAGE(FQ34:FV34)),"n/a"))</f>
        <v>-2379.8580000000002</v>
      </c>
      <c r="FY40" s="61">
        <f t="shared" ref="FY40" ca="1" si="212">IF(ISERROR(INDIRECT(ADDRESS(ROW(FY34),COLUMN(FY34)-7))),"n/a",IF(ISNUMBER(INDIRECT(ADDRESS(ROW(FY34),COLUMN(FY34)-7))),$C$5*($D$5*FY34+$E$5*FX34+$F$5*AVERAGE(FR34:FW34)),"n/a"))</f>
        <v>-2422.134</v>
      </c>
      <c r="FZ40" s="61">
        <f t="shared" ref="FZ40" ca="1" si="213">IF(ISERROR(INDIRECT(ADDRESS(ROW(FZ34),COLUMN(FZ34)-7))),"n/a",IF(ISNUMBER(INDIRECT(ADDRESS(ROW(FZ34),COLUMN(FZ34)-7))),$C$5*($D$5*FZ34+$E$5*FY34+$F$5*AVERAGE(FS34:FX34)),"n/a"))</f>
        <v>-2463.63</v>
      </c>
      <c r="GA40" s="61">
        <f t="shared" ref="GA40" ca="1" si="214">IF(ISERROR(INDIRECT(ADDRESS(ROW(GA34),COLUMN(GA34)-7))),"n/a",IF(ISNUMBER(INDIRECT(ADDRESS(ROW(GA34),COLUMN(GA34)-7))),$C$5*($D$5*GA34+$E$5*FZ34+$F$5*AVERAGE(FT34:FY34)),"n/a"))</f>
        <v>-2498.0459999999998</v>
      </c>
      <c r="GB40" s="61">
        <f t="shared" ref="GB40" ca="1" si="215">IF(ISERROR(INDIRECT(ADDRESS(ROW(GB34),COLUMN(GB34)-7))),"n/a",IF(ISNUMBER(INDIRECT(ADDRESS(ROW(GB34),COLUMN(GB34)-7))),$C$5*($D$5*GB34+$E$5*GA34+$F$5*AVERAGE(FU34:FZ34)),"n/a"))</f>
        <v>-2533.4279999999999</v>
      </c>
      <c r="GC40" s="61">
        <f t="shared" ref="GC40" ca="1" si="216">IF(ISERROR(INDIRECT(ADDRESS(ROW(GC34),COLUMN(GC34)-7))),"n/a",IF(ISNUMBER(INDIRECT(ADDRESS(ROW(GC34),COLUMN(GC34)-7))),$C$5*($D$5*GC34+$E$5*GB34+$F$5*AVERAGE(FV34:GA34)),"n/a"))</f>
        <v>-2565.402</v>
      </c>
      <c r="GD40" s="61">
        <f t="shared" ref="GD40" ca="1" si="217">IF(ISERROR(INDIRECT(ADDRESS(ROW(GD34),COLUMN(GD34)-7))),"n/a",IF(ISNUMBER(INDIRECT(ADDRESS(ROW(GD34),COLUMN(GD34)-7))),$C$5*($D$5*GD34+$E$5*GC34+$F$5*AVERAGE(FW34:GB34)),"n/a"))</f>
        <v>-2594.9759999999992</v>
      </c>
      <c r="GE40" s="61">
        <f t="shared" ref="GE40" ca="1" si="218">IF(ISERROR(INDIRECT(ADDRESS(ROW(GE34),COLUMN(GE34)-7))),"n/a",IF(ISNUMBER(INDIRECT(ADDRESS(ROW(GE34),COLUMN(GE34)-7))),$C$5*($D$5*GE34+$E$5*GD34+$F$5*AVERAGE(FX34:GC34)),"n/a"))</f>
        <v>-2614.8539999999998</v>
      </c>
      <c r="GF40" s="61">
        <f t="shared" ref="GF40" ca="1" si="219">IF(ISERROR(INDIRECT(ADDRESS(ROW(GF34),COLUMN(GF34)-7))),"n/a",IF(ISNUMBER(INDIRECT(ADDRESS(ROW(GF34),COLUMN(GF34)-7))),$C$5*($D$5*GF34+$E$5*GE34+$F$5*AVERAGE(FY34:GD34)),"n/a"))</f>
        <v>-2635.0919999999996</v>
      </c>
      <c r="GG40" s="61">
        <f t="shared" ref="GG40" ca="1" si="220">IF(ISERROR(INDIRECT(ADDRESS(ROW(GG34),COLUMN(GG34)-7))),"n/a",IF(ISNUMBER(INDIRECT(ADDRESS(ROW(GG34),COLUMN(GG34)-7))),$C$5*($D$5*GG34+$E$5*GF34+$F$5*AVERAGE(FZ34:GE34)),"n/a"))</f>
        <v>-2659.6559999999999</v>
      </c>
      <c r="GH40" s="61">
        <f t="shared" ref="GH40" ca="1" si="221">IF(ISERROR(INDIRECT(ADDRESS(ROW(GH34),COLUMN(GH34)-7))),"n/a",IF(ISNUMBER(INDIRECT(ADDRESS(ROW(GH34),COLUMN(GH34)-7))),$C$5*($D$5*GH34+$E$5*GG34+$F$5*AVERAGE(GA34:GF34)),"n/a"))</f>
        <v>-2683.1339999999996</v>
      </c>
      <c r="GI40" s="61">
        <f t="shared" ref="GI40" ca="1" si="222">IF(ISERROR(INDIRECT(ADDRESS(ROW(GI34),COLUMN(GI34)-7))),"n/a",IF(ISNUMBER(INDIRECT(ADDRESS(ROW(GI34),COLUMN(GI34)-7))),$C$5*($D$5*GI34+$E$5*GH34+$F$5*AVERAGE(GB34:GG34)),"n/a"))</f>
        <v>-2704.422</v>
      </c>
      <c r="GJ40" s="61">
        <f t="shared" ref="GJ40" ca="1" si="223">IF(ISERROR(INDIRECT(ADDRESS(ROW(GJ34),COLUMN(GJ34)-7))),"n/a",IF(ISNUMBER(INDIRECT(ADDRESS(ROW(GJ34),COLUMN(GJ34)-7))),$C$5*($D$5*GJ34+$E$5*GI34+$F$5*AVERAGE(GC34:GH34)),"n/a"))</f>
        <v>-2723.364</v>
      </c>
      <c r="GK40" s="61">
        <f t="shared" ref="GK40" ca="1" si="224">IF(ISERROR(INDIRECT(ADDRESS(ROW(GK34),COLUMN(GK34)-7))),"n/a",IF(ISNUMBER(INDIRECT(ADDRESS(ROW(GK34),COLUMN(GK34)-7))),$C$5*($D$5*GK34+$E$5*GJ34+$F$5*AVERAGE(GD34:GI34)),"n/a"))</f>
        <v>-2746.0439999999999</v>
      </c>
      <c r="GL40" s="61">
        <f t="shared" ref="GL40" ca="1" si="225">IF(ISERROR(INDIRECT(ADDRESS(ROW(GL34),COLUMN(GL34)-7))),"n/a",IF(ISNUMBER(INDIRECT(ADDRESS(ROW(GL34),COLUMN(GL34)-7))),$C$5*($D$5*GL34+$E$5*GK34+$F$5*AVERAGE(GE34:GJ34)),"n/a"))</f>
        <v>-2770.7759999999998</v>
      </c>
      <c r="GM40" s="61">
        <f t="shared" ref="GM40" ca="1" si="226">IF(ISERROR(INDIRECT(ADDRESS(ROW(GM34),COLUMN(GM34)-7))),"n/a",IF(ISNUMBER(INDIRECT(ADDRESS(ROW(GM34),COLUMN(GM34)-7))),$C$5*($D$5*GM34+$E$5*GL34+$F$5*AVERAGE(GF34:GK34)),"n/a"))</f>
        <v>-2794.7820000000002</v>
      </c>
      <c r="GN40" s="61">
        <f t="shared" ref="GN40" ca="1" si="227">IF(ISERROR(INDIRECT(ADDRESS(ROW(GN34),COLUMN(GN34)-7))),"n/a",IF(ISNUMBER(INDIRECT(ADDRESS(ROW(GN34),COLUMN(GN34)-7))),$C$5*($D$5*GN34+$E$5*GM34+$F$5*AVERAGE(GG34:GL34)),"n/a"))</f>
        <v>-2818.482</v>
      </c>
      <c r="GO40" s="61">
        <f t="shared" ref="GO40" ca="1" si="228">IF(ISERROR(INDIRECT(ADDRESS(ROW(GO34),COLUMN(GO34)-7))),"n/a",IF(ISNUMBER(INDIRECT(ADDRESS(ROW(GO34),COLUMN(GO34)-7))),$C$5*($D$5*GO34+$E$5*GN34+$F$5*AVERAGE(GH34:GM34)),"n/a"))</f>
        <v>-2845.5899999999997</v>
      </c>
      <c r="GP40" s="61">
        <f t="shared" ref="GP40" ca="1" si="229">IF(ISERROR(INDIRECT(ADDRESS(ROW(GP34),COLUMN(GP34)-7))),"n/a",IF(ISNUMBER(INDIRECT(ADDRESS(ROW(GP34),COLUMN(GP34)-7))),$C$5*($D$5*GP34+$E$5*GO34+$F$5*AVERAGE(GI34:GN34)),"n/a"))</f>
        <v>-2874.4770981960487</v>
      </c>
      <c r="GQ40" s="61">
        <f t="shared" ref="GQ40" ca="1" si="230">IF(ISERROR(INDIRECT(ADDRESS(ROW(GQ34),COLUMN(GQ34)-7))),"n/a",IF(ISNUMBER(INDIRECT(ADDRESS(ROW(GQ34),COLUMN(GQ34)-7))),$C$5*($D$5*GQ34+$E$5*GP34+$F$5*AVERAGE(GJ34:GO34)),"n/a"))</f>
        <v>-2897.9827476197456</v>
      </c>
      <c r="GR40" s="61">
        <f t="shared" ref="GR40" ca="1" si="231">IF(ISERROR(INDIRECT(ADDRESS(ROW(GR34),COLUMN(GR34)-7))),"n/a",IF(ISNUMBER(INDIRECT(ADDRESS(ROW(GR34),COLUMN(GR34)-7))),$C$5*($D$5*GR34+$E$5*GQ34+$F$5*AVERAGE(GK34:GP34)),"n/a"))</f>
        <v>-2917.6091448962029</v>
      </c>
      <c r="GS40" s="61">
        <f t="shared" ref="GS40" ca="1" si="232">IF(ISERROR(INDIRECT(ADDRESS(ROW(GS34),COLUMN(GS34)-7))),"n/a",IF(ISNUMBER(INDIRECT(ADDRESS(ROW(GS34),COLUMN(GS34)-7))),$C$5*($D$5*GS34+$E$5*GR34+$F$5*AVERAGE(GL34:GQ34)),"n/a"))</f>
        <v>-2934.2424681863586</v>
      </c>
      <c r="GT40" s="61">
        <f t="shared" ref="GT40" ca="1" si="233">IF(ISERROR(INDIRECT(ADDRESS(ROW(GT34),COLUMN(GT34)-7))),"n/a",IF(ISNUMBER(INDIRECT(ADDRESS(ROW(GT34),COLUMN(GT34)-7))),$C$5*($D$5*GT34+$E$5*GS34+$F$5*AVERAGE(GM34:GR34)),"n/a"))</f>
        <v>-2948.8189510281395</v>
      </c>
      <c r="GU40" s="61">
        <f t="shared" ref="GU40" ca="1" si="234">IF(ISERROR(INDIRECT(ADDRESS(ROW(GU34),COLUMN(GU34)-7))),"n/a",IF(ISNUMBER(INDIRECT(ADDRESS(ROW(GU34),COLUMN(GU34)-7))),$C$5*($D$5*GU34+$E$5*GT34+$F$5*AVERAGE(GN34:GS34)),"n/a"))</f>
        <v>-2973.8926875324246</v>
      </c>
      <c r="GV40" s="61">
        <f t="shared" ref="GV40" ca="1" si="235">IF(ISERROR(INDIRECT(ADDRESS(ROW(GV34),COLUMN(GV34)-7))),"n/a",IF(ISNUMBER(INDIRECT(ADDRESS(ROW(GV34),COLUMN(GV34)-7))),$C$5*($D$5*GV34+$E$5*GU34+$F$5*AVERAGE(GO34:GT34)),"n/a"))</f>
        <v>-3008.0979052263187</v>
      </c>
      <c r="GW40" s="61">
        <f t="shared" ref="GW40" ca="1" si="236">IF(ISERROR(INDIRECT(ADDRESS(ROW(GW34),COLUMN(GW34)-7))),"n/a",IF(ISNUMBER(INDIRECT(ADDRESS(ROW(GW34),COLUMN(GW34)-7))),$C$5*($D$5*GW34+$E$5*GV34+$F$5*AVERAGE(GP34:GU34)),"n/a"))</f>
        <v>-3045.3645925700198</v>
      </c>
      <c r="GX40" s="61">
        <f t="shared" ref="GX40" ca="1" si="237">IF(ISERROR(INDIRECT(ADDRESS(ROW(GX34),COLUMN(GX34)-7))),"n/a",IF(ISNUMBER(INDIRECT(ADDRESS(ROW(GX34),COLUMN(GX34)-7))),$C$5*($D$5*GX34+$E$5*GW34+$F$5*AVERAGE(GQ34:GV34)),"n/a"))</f>
        <v>-3086.2552994920875</v>
      </c>
      <c r="GY40" s="61">
        <f t="shared" ref="GY40" ca="1" si="238">IF(ISERROR(INDIRECT(ADDRESS(ROW(GY34),COLUMN(GY34)-7))),"n/a",IF(ISNUMBER(INDIRECT(ADDRESS(ROW(GY34),COLUMN(GY34)-7))),$C$5*($D$5*GY34+$E$5*GX34+$F$5*AVERAGE(GR34:GW34)),"n/a"))</f>
        <v>-3126.448400749654</v>
      </c>
      <c r="GZ40" s="61">
        <f t="shared" ref="GZ40" ca="1" si="239">IF(ISERROR(INDIRECT(ADDRESS(ROW(GZ34),COLUMN(GZ34)-7))),"n/a",IF(ISNUMBER(INDIRECT(ADDRESS(ROW(GZ34),COLUMN(GZ34)-7))),$C$5*($D$5*GZ34+$E$5*GY34+$F$5*AVERAGE(GS34:GX34)),"n/a"))</f>
        <v>-3165.7519272251056</v>
      </c>
      <c r="HA40" s="61">
        <f t="shared" ref="HA40" ca="1" si="240">IF(ISERROR(INDIRECT(ADDRESS(ROW(HA34),COLUMN(HA34)-7))),"n/a",IF(ISNUMBER(INDIRECT(ADDRESS(ROW(HA34),COLUMN(HA34)-7))),$C$5*($D$5*HA34+$E$5*GZ34+$F$5*AVERAGE(GT34:GY34)),"n/a"))</f>
        <v>-3207.5763106574009</v>
      </c>
      <c r="HB40" s="61">
        <f t="shared" ref="HB40" ca="1" si="241">IF(ISERROR(INDIRECT(ADDRESS(ROW(HB34),COLUMN(HB34)-7))),"n/a",IF(ISNUMBER(INDIRECT(ADDRESS(ROW(HB34),COLUMN(HB34)-7))),$C$5*($D$5*HB34+$E$5*HA34+$F$5*AVERAGE(GU34:GZ34)),"n/a"))</f>
        <v>-3251.8863439039496</v>
      </c>
      <c r="HC40" s="61">
        <f t="shared" ref="HC40" ca="1" si="242">IF(ISERROR(INDIRECT(ADDRESS(ROW(HC34),COLUMN(HC34)-7))),"n/a",IF(ISNUMBER(INDIRECT(ADDRESS(ROW(HC34),COLUMN(HC34)-7))),$C$5*($D$5*HC34+$E$5*HB34+$F$5*AVERAGE(GV34:HA34)),"n/a"))</f>
        <v>-3294.1311902749367</v>
      </c>
      <c r="HD40" s="61">
        <f t="shared" ref="HD40" ca="1" si="243">IF(ISERROR(INDIRECT(ADDRESS(ROW(HD34),COLUMN(HD34)-7))),"n/a",IF(ISNUMBER(INDIRECT(ADDRESS(ROW(HD34),COLUMN(HD34)-7))),$C$5*($D$5*HD34+$E$5*HC34+$F$5*AVERAGE(GW34:HB34)),"n/a"))</f>
        <v>-3334.1852749482805</v>
      </c>
      <c r="HE40" s="61">
        <f t="shared" ref="HE40" ca="1" si="244">IF(ISERROR(INDIRECT(ADDRESS(ROW(HE34),COLUMN(HE34)-7))),"n/a",IF(ISNUMBER(INDIRECT(ADDRESS(ROW(HE34),COLUMN(HE34)-7))),$C$5*($D$5*HE34+$E$5*HD34+$F$5*AVERAGE(GX34:HC34)),"n/a"))</f>
        <v>-3371.6039634819927</v>
      </c>
      <c r="HF40" s="61">
        <f t="shared" ref="HF40" ca="1" si="245">IF(ISERROR(INDIRECT(ADDRESS(ROW(HF34),COLUMN(HF34)-7))),"n/a",IF(ISNUMBER(INDIRECT(ADDRESS(ROW(HF34),COLUMN(HF34)-7))),$C$5*($D$5*HF34+$E$5*HE34+$F$5*AVERAGE(GY34:HD34)),"n/a"))</f>
        <v>-3406.2428026647372</v>
      </c>
      <c r="HG40" s="61">
        <f t="shared" ref="HG40" ca="1" si="246">IF(ISERROR(INDIRECT(ADDRESS(ROW(HG34),COLUMN(HG34)-7))),"n/a",IF(ISNUMBER(INDIRECT(ADDRESS(ROW(HG34),COLUMN(HG34)-7))),$C$5*($D$5*HG34+$E$5*HF34+$F$5*AVERAGE(GZ34:HE34)),"n/a"))</f>
        <v>-3442.1143705253203</v>
      </c>
      <c r="HH40" s="61">
        <f t="shared" ref="HH40" ca="1" si="247">IF(ISERROR(INDIRECT(ADDRESS(ROW(HH34),COLUMN(HH34)-7))),"n/a",IF(ISNUMBER(INDIRECT(ADDRESS(ROW(HH34),COLUMN(HH34)-7))),$C$5*($D$5*HH34+$E$5*HG34+$F$5*AVERAGE(HA34:HF34)),"n/a"))</f>
        <v>-3479.2415840116205</v>
      </c>
      <c r="HI40" s="61">
        <f t="shared" ref="HI40" ca="1" si="248">IF(ISERROR(INDIRECT(ADDRESS(ROW(HI34),COLUMN(HI34)-7))),"n/a",IF(ISNUMBER(INDIRECT(ADDRESS(ROW(HI34),COLUMN(HI34)-7))),$C$5*($D$5*HI34+$E$5*HH34+$F$5*AVERAGE(HB34:HG34)),"n/a"))</f>
        <v>-3517.3701229856019</v>
      </c>
      <c r="HJ40" s="61">
        <f t="shared" ref="HJ40" ca="1" si="249">IF(ISERROR(INDIRECT(ADDRESS(ROW(HJ34),COLUMN(HJ34)-7))),"n/a",IF(ISNUMBER(INDIRECT(ADDRESS(ROW(HJ34),COLUMN(HJ34)-7))),$C$5*($D$5*HJ34+$E$5*HI34+$F$5*AVERAGE(HC34:HH34)),"n/a"))</f>
        <v>-3556.5177720975248</v>
      </c>
      <c r="HK40" s="61">
        <f t="shared" ref="HK40" ca="1" si="250">IF(ISERROR(INDIRECT(ADDRESS(ROW(HK34),COLUMN(HK34)-7))),"n/a",IF(ISNUMBER(INDIRECT(ADDRESS(ROW(HK34),COLUMN(HK34)-7))),$C$5*($D$5*HK34+$E$5*HJ34+$F$5*AVERAGE(HD34:HI34)),"n/a"))</f>
        <v>-3595.5826692055493</v>
      </c>
      <c r="HL40" s="61">
        <f t="shared" ref="HL40" ca="1" si="251">IF(ISERROR(INDIRECT(ADDRESS(ROW(HL34),COLUMN(HL34)-7))),"n/a",IF(ISNUMBER(INDIRECT(ADDRESS(ROW(HL34),COLUMN(HL34)-7))),$C$5*($D$5*HL34+$E$5*HK34+$F$5*AVERAGE(HE34:HJ34)),"n/a"))</f>
        <v>-3634.562723427181</v>
      </c>
      <c r="HM40" s="61">
        <f t="shared" ref="HM40" ca="1" si="252">IF(ISERROR(INDIRECT(ADDRESS(ROW(HM34),COLUMN(HM34)-7))),"n/a",IF(ISNUMBER(INDIRECT(ADDRESS(ROW(HM34),COLUMN(HM34)-7))),$C$5*($D$5*HM34+$E$5*HL34+$F$5*AVERAGE(HF34:HK34)),"n/a"))</f>
        <v>-3673.8590987950352</v>
      </c>
      <c r="HN40" s="61">
        <f t="shared" ref="HN40" ca="1" si="253">IF(ISERROR(INDIRECT(ADDRESS(ROW(HN34),COLUMN(HN34)-7))),"n/a",IF(ISNUMBER(INDIRECT(ADDRESS(ROW(HN34),COLUMN(HN34)-7))),$C$5*($D$5*HN34+$E$5*HM34+$F$5*AVERAGE(HG34:HL34)),"n/a"))</f>
        <v>-3713.4762484939702</v>
      </c>
      <c r="HO40" s="61">
        <f t="shared" ref="HO40" ca="1" si="254">IF(ISERROR(INDIRECT(ADDRESS(ROW(HO34),COLUMN(HO34)-7))),"n/a",IF(ISNUMBER(INDIRECT(ADDRESS(ROW(HO34),COLUMN(HO34)-7))),$C$5*($D$5*HO34+$E$5*HN34+$F$5*AVERAGE(HH34:HM34)),"n/a"))</f>
        <v>-3753.24498263039</v>
      </c>
      <c r="HP40" s="61">
        <f t="shared" ref="HP40" ca="1" si="255">IF(ISERROR(INDIRECT(ADDRESS(ROW(HP34),COLUMN(HP34)-7))),"n/a",IF(ISNUMBER(INDIRECT(ADDRESS(ROW(HP34),COLUMN(HP34)-7))),$C$5*($D$5*HP34+$E$5*HO34+$F$5*AVERAGE(HI34:HN34)),"n/a"))</f>
        <v>-3793.1671909079114</v>
      </c>
      <c r="HQ40" s="61">
        <f t="shared" ref="HQ40" ca="1" si="256">IF(ISERROR(INDIRECT(ADDRESS(ROW(HQ34),COLUMN(HQ34)-7))),"n/a",IF(ISNUMBER(INDIRECT(ADDRESS(ROW(HQ34),COLUMN(HQ34)-7))),$C$5*($D$5*HQ34+$E$5*HP34+$F$5*AVERAGE(HJ34:HO34)),"n/a"))</f>
        <v>-3833.1928675868085</v>
      </c>
      <c r="HR40" s="61">
        <f t="shared" ref="HR40" ca="1" si="257">IF(ISERROR(INDIRECT(ADDRESS(ROW(HR34),COLUMN(HR34)-7))),"n/a",IF(ISNUMBER(INDIRECT(ADDRESS(ROW(HR34),COLUMN(HR34)-7))),$C$5*($D$5*HR34+$E$5*HQ34+$F$5*AVERAGE(HK34:HP34)),"n/a"))</f>
        <v>-3873.3224199713991</v>
      </c>
      <c r="HS40" s="61">
        <f t="shared" ref="HS40" ca="1" si="258">IF(ISERROR(INDIRECT(ADDRESS(ROW(HS34),COLUMN(HS34)-7))),"n/a",IF(ISNUMBER(INDIRECT(ADDRESS(ROW(HS34),COLUMN(HS34)-7))),$C$5*($D$5*HS34+$E$5*HR34+$F$5*AVERAGE(HL34:HQ34)),"n/a"))</f>
        <v>-3919.2497090012234</v>
      </c>
      <c r="HT40" s="61">
        <f t="shared" ref="HT40" ca="1" si="259">IF(ISERROR(INDIRECT(ADDRESS(ROW(HT34),COLUMN(HT34)-7))),"n/a",IF(ISNUMBER(INDIRECT(ADDRESS(ROW(HT34),COLUMN(HT34)-7))),$C$5*($D$5*HT34+$E$5*HS34+$F$5*AVERAGE(HM34:HR34)),"n/a"))</f>
        <v>-3971.1904060441384</v>
      </c>
      <c r="HU40" s="61">
        <f t="shared" ref="HU40:ID40" ca="1" si="260">IF(ISERROR(INDIRECT(ADDRESS(ROW(HU34),COLUMN(HU34)-7))),"n/a",IF(ISNUMBER(INDIRECT(ADDRESS(ROW(HU34),COLUMN(HU34)-7))),$C$5*($D$5*HU34+$E$5*HT34+$F$5*AVERAGE(HN34:HS34)),"n/a"))</f>
        <v>-4026.7217780997498</v>
      </c>
      <c r="HV40" s="61">
        <f t="shared" ca="1" si="260"/>
        <v>-4085.9687208452929</v>
      </c>
      <c r="HW40" s="61">
        <f t="shared" ca="1" si="260"/>
        <v>-4146.0653211841291</v>
      </c>
      <c r="HX40" s="61">
        <f t="shared" ca="1" si="260"/>
        <v>-4207.0361647665222</v>
      </c>
      <c r="HY40" s="61">
        <f t="shared" ca="1" si="260"/>
        <v>-4270.3774267046801</v>
      </c>
      <c r="HZ40" s="61">
        <f t="shared" ca="1" si="260"/>
        <v>-4336.1674178211397</v>
      </c>
      <c r="IA40" s="61">
        <f t="shared" ca="1" si="260"/>
        <v>-4396.1076496748228</v>
      </c>
      <c r="IB40" s="61">
        <f t="shared" ca="1" si="260"/>
        <v>-4450.003159385984</v>
      </c>
      <c r="IC40" s="61">
        <f t="shared" ca="1" si="260"/>
        <v>-4500.5203002499893</v>
      </c>
      <c r="ID40" s="61">
        <f t="shared" ca="1" si="260"/>
        <v>-4547.5393737180711</v>
      </c>
      <c r="IW40"/>
      <c r="IX40"/>
      <c r="IY40"/>
    </row>
    <row r="41" spans="1:259">
      <c r="A41" s="7" t="s">
        <v>227</v>
      </c>
      <c r="B41" t="s">
        <v>229</v>
      </c>
      <c r="C41" s="61" t="str">
        <f ca="1">IF(ISERROR(INDIRECT(ADDRESS(ROW(C35),COLUMN(C35)-11))),"n/a",IF(ISNUMBER(INDIRECT(ADDRESS(ROW(C35),COLUMN(C35)-11))),Calculations_forecast!$C$6*AVERAGE(C35:C35),"n/a"))</f>
        <v>n/a</v>
      </c>
      <c r="D41" s="61" t="str">
        <f ca="1">IF(ISERROR(INDIRECT(ADDRESS(ROW(D35),COLUMN(D35)-11))),"n/a",IF(ISNUMBER(INDIRECT(ADDRESS(ROW(D35),COLUMN(D35)-11))),Calculations_forecast!$C$6*AVERAGE(D35:D35),"n/a"))</f>
        <v>n/a</v>
      </c>
      <c r="E41" s="61" t="str">
        <f ca="1">IF(ISERROR(INDIRECT(ADDRESS(ROW(E35),COLUMN(E35)-11))),"n/a",IF(ISNUMBER(INDIRECT(ADDRESS(ROW(E35),COLUMN(E35)-11))),Calculations_forecast!$C$6*AVERAGE(E35:E35),"n/a"))</f>
        <v>n/a</v>
      </c>
      <c r="F41" s="61" t="str">
        <f ca="1">IF(ISERROR(INDIRECT(ADDRESS(ROW(F35),COLUMN(F35)-11))),"n/a",IF(ISNUMBER(INDIRECT(ADDRESS(ROW(F35),COLUMN(F35)-11))),Calculations_forecast!$C$6*AVERAGE(F35:F35),"n/a"))</f>
        <v>n/a</v>
      </c>
      <c r="G41" s="61" t="str">
        <f ca="1">IF(ISERROR(INDIRECT(ADDRESS(ROW(G35),COLUMN(G35)-11))),"n/a",IF(ISNUMBER(INDIRECT(ADDRESS(ROW(G35),COLUMN(G35)-11))),Calculations_forecast!$C$6*AVERAGE(G35:G35),"n/a"))</f>
        <v>n/a</v>
      </c>
      <c r="H41" s="61" t="str">
        <f ca="1">IF(ISERROR(INDIRECT(ADDRESS(ROW(H35),COLUMN(H35)-11))),"n/a",IF(ISNUMBER(INDIRECT(ADDRESS(ROW(H35),COLUMN(H35)-11))),Calculations_forecast!$C$6*AVERAGE(H35:H35),"n/a"))</f>
        <v>n/a</v>
      </c>
      <c r="I41" s="61" t="str">
        <f ca="1">IF(ISERROR(INDIRECT(ADDRESS(ROW(I35),COLUMN(I35)-11))),"n/a",IF(ISNUMBER(INDIRECT(ADDRESS(ROW(I35),COLUMN(I35)-11))),Calculations_forecast!$C$6*AVERAGE(I35:I35),"n/a"))</f>
        <v>n/a</v>
      </c>
      <c r="J41" s="61" t="str">
        <f ca="1">IF(ISERROR(INDIRECT(ADDRESS(ROW(J35),COLUMN(J35)-11))),"n/a",IF(ISNUMBER(INDIRECT(ADDRESS(ROW(J35),COLUMN(J35)-11))),Calculations_forecast!$C$6*AVERAGE(J35:J35),"n/a"))</f>
        <v>n/a</v>
      </c>
      <c r="K41" s="61" t="str">
        <f ca="1">IF(ISERROR(INDIRECT(ADDRESS(ROW(K35),COLUMN(K35)-11))),"n/a",IF(ISNUMBER(INDIRECT(ADDRESS(ROW(K35),COLUMN(K35)-11))),Calculations_forecast!$C$6*AVERAGE(K35:K35),"n/a"))</f>
        <v>n/a</v>
      </c>
      <c r="L41" s="61" t="str">
        <f ca="1">IF(ISERROR(INDIRECT(ADDRESS(ROW(L35),COLUMN(L35)-11))),"n/a",IF(ISNUMBER(INDIRECT(ADDRESS(ROW(L35),COLUMN(L35)-11))),Calculations_forecast!$C$6*AVERAGE(K35:L35),"n/a"))</f>
        <v>n/a</v>
      </c>
      <c r="M41" s="61" t="str">
        <f ca="1">IF(ISERROR(INDIRECT(ADDRESS(ROW(M35),COLUMN(M35)-11))),"n/a",IF(ISNUMBER(INDIRECT(ADDRESS(ROW(M35),COLUMN(M35)-11))),Calculations_forecast!$C$6*AVERAGE(K35:M35),"n/a"))</f>
        <v>n/a</v>
      </c>
      <c r="N41" s="61">
        <f ca="1">IF(ISERROR(INDIRECT(ADDRESS(ROW(N35),COLUMN(N35)-11))),"n/a",IF(ISNUMBER(INDIRECT(ADDRESS(ROW(N35),COLUMN(N35)-11))),Calculations_forecast!$C$6*AVERAGE(K35:N35),"n/a"))</f>
        <v>-14.17</v>
      </c>
      <c r="O41" s="61">
        <f ca="1">IF(ISERROR(INDIRECT(ADDRESS(ROW(O35),COLUMN(O35)-11))),"n/a",IF(ISNUMBER(INDIRECT(ADDRESS(ROW(O35),COLUMN(O35)-11))),Calculations_forecast!$C$6*AVERAGE(K35:O35),"n/a"))</f>
        <v>-14.664</v>
      </c>
      <c r="P41" s="61">
        <f ca="1">IF(ISERROR(INDIRECT(ADDRESS(ROW(P35),COLUMN(P35)-11))),"n/a",IF(ISNUMBER(INDIRECT(ADDRESS(ROW(P35),COLUMN(P35)-11))),Calculations_forecast!$C$6*AVERAGE(K35:P35),"n/a"))</f>
        <v>-14.966666666666667</v>
      </c>
      <c r="Q41" s="61">
        <f ca="1">IF(ISERROR(INDIRECT(ADDRESS(ROW(Q35),COLUMN(Q35)-11))),"n/a",IF(ISNUMBER(INDIRECT(ADDRESS(ROW(Q35),COLUMN(Q35)-11))),Calculations_forecast!$C$6*AVERAGE(K35:Q35),"n/a"))</f>
        <v>-15.045714285714283</v>
      </c>
      <c r="R41" s="61">
        <f ca="1">IF(ISERROR(INDIRECT(ADDRESS(ROW(R35),COLUMN(R35)-11))),"n/a",IF(ISNUMBER(INDIRECT(ADDRESS(ROW(R35),COLUMN(R35)-11))),Calculations_forecast!$C$6*AVERAGE(K35:R35),"n/a"))</f>
        <v>-15.199999999999998</v>
      </c>
      <c r="S41" s="61">
        <f ca="1">IF(ISERROR(INDIRECT(ADDRESS(ROW(S35),COLUMN(S35)-11))),"n/a",IF(ISNUMBER(INDIRECT(ADDRESS(ROW(S35),COLUMN(S35)-11))),Calculations_forecast!$C$6*AVERAGE(K35:S35),"n/a"))</f>
        <v>-15.226666666666667</v>
      </c>
      <c r="T41" s="61">
        <f ca="1">IF(ISERROR(INDIRECT(ADDRESS(ROW(T35),COLUMN(T35)-11))),"n/a",IF(ISNUMBER(INDIRECT(ADDRESS(ROW(T35),COLUMN(T35)-11))),Calculations_forecast!$C$6*AVERAGE(L35:T35),"n/a"))</f>
        <v>-15.52888888888889</v>
      </c>
      <c r="U41" s="61">
        <f ca="1">IF(ISERROR(INDIRECT(ADDRESS(ROW(U35),COLUMN(U35)-11))),"n/a",IF(ISNUMBER(INDIRECT(ADDRESS(ROW(U35),COLUMN(U35)-11))),Calculations_forecast!$C$6*AVERAGE(M35:U35),"n/a"))</f>
        <v>-16.022222222222222</v>
      </c>
      <c r="V41" s="61">
        <f ca="1">IF(ISERROR(INDIRECT(ADDRESS(ROW(V35),COLUMN(V35)-11))),"n/a",IF(ISNUMBER(INDIRECT(ADDRESS(ROW(V35),COLUMN(V35)-11))),Calculations_forecast!$C$6*AVERAGE(N35:V35),"n/a"))</f>
        <v>-16.186666666666667</v>
      </c>
      <c r="W41" s="61">
        <f ca="1">IF(ISERROR(INDIRECT(ADDRESS(ROW(W35),COLUMN(W35)-11))),"n/a",IF(ISNUMBER(INDIRECT(ADDRESS(ROW(W35),COLUMN(W35)-11))),Calculations_forecast!$C$6*AVERAGE(O35:W35),"n/a"))</f>
        <v>-15.875555555555557</v>
      </c>
      <c r="X41" s="61">
        <f ca="1">IF(ISERROR(INDIRECT(ADDRESS(ROW(X35),COLUMN(X35)-11))),"n/a",IF(ISNUMBER(INDIRECT(ADDRESS(ROW(X35),COLUMN(X35)-11))),Calculations_forecast!$C$6*AVERAGE(P35:X35),"n/a"))</f>
        <v>-15.600000000000001</v>
      </c>
      <c r="Y41" s="61">
        <f ca="1">IF(ISERROR(INDIRECT(ADDRESS(ROW(Y35),COLUMN(Y35)-11))),"n/a",IF(ISNUMBER(INDIRECT(ADDRESS(ROW(Y35),COLUMN(Y35)-11))),Calculations_forecast!$C$6*AVERAGE(Q35:Y35),"n/a"))</f>
        <v>-15.822222222222223</v>
      </c>
      <c r="Z41" s="61">
        <f ca="1">IF(ISERROR(INDIRECT(ADDRESS(ROW(Z35),COLUMN(Z35)-11))),"n/a",IF(ISNUMBER(INDIRECT(ADDRESS(ROW(Z35),COLUMN(Z35)-11))),Calculations_forecast!$C$6*AVERAGE(R35:Z35),"n/a"))</f>
        <v>-16.177777777777777</v>
      </c>
      <c r="AA41" s="61">
        <f ca="1">IF(ISERROR(INDIRECT(ADDRESS(ROW(AA35),COLUMN(AA35)-11))),"n/a",IF(ISNUMBER(INDIRECT(ADDRESS(ROW(AA35),COLUMN(AA35)-11))),Calculations_forecast!$C$6*AVERAGE(S35:AA35),"n/a"))</f>
        <v>-16.760000000000002</v>
      </c>
      <c r="AB41" s="61">
        <f ca="1">IF(ISERROR(INDIRECT(ADDRESS(ROW(AB35),COLUMN(AB35)-11))),"n/a",IF(ISNUMBER(INDIRECT(ADDRESS(ROW(AB35),COLUMN(AB35)-11))),Calculations_forecast!$C$6*AVERAGE(T35:AB35),"n/a"))</f>
        <v>-17.391111111111112</v>
      </c>
      <c r="AC41" s="61">
        <f ca="1">IF(ISERROR(INDIRECT(ADDRESS(ROW(AC35),COLUMN(AC35)-11))),"n/a",IF(ISNUMBER(INDIRECT(ADDRESS(ROW(AC35),COLUMN(AC35)-11))),Calculations_forecast!$C$6*AVERAGE(U35:AC35),"n/a"))</f>
        <v>-17.915555555555557</v>
      </c>
      <c r="AD41" s="61">
        <f ca="1">IF(ISERROR(INDIRECT(ADDRESS(ROW(AD35),COLUMN(AD35)-11))),"n/a",IF(ISNUMBER(INDIRECT(ADDRESS(ROW(AD35),COLUMN(AD35)-11))),Calculations_forecast!$C$6*AVERAGE(V35:AD35),"n/a"))</f>
        <v>-18.186666666666667</v>
      </c>
      <c r="AE41" s="61">
        <f ca="1">IF(ISERROR(INDIRECT(ADDRESS(ROW(AE35),COLUMN(AE35)-11))),"n/a",IF(ISNUMBER(INDIRECT(ADDRESS(ROW(AE35),COLUMN(AE35)-11))),Calculations_forecast!$C$6*AVERAGE(W35:AE35),"n/a"))</f>
        <v>-18.933333333333337</v>
      </c>
      <c r="AF41" s="61">
        <f ca="1">IF(ISERROR(INDIRECT(ADDRESS(ROW(AF35),COLUMN(AF35)-11))),"n/a",IF(ISNUMBER(INDIRECT(ADDRESS(ROW(AF35),COLUMN(AF35)-11))),Calculations_forecast!$C$6*AVERAGE(X35:AF35),"n/a"))</f>
        <v>-20.222222222222225</v>
      </c>
      <c r="AG41" s="61">
        <f ca="1">IF(ISERROR(INDIRECT(ADDRESS(ROW(AG35),COLUMN(AG35)-11))),"n/a",IF(ISNUMBER(INDIRECT(ADDRESS(ROW(AG35),COLUMN(AG35)-11))),Calculations_forecast!$C$6*AVERAGE(Y35:AG35),"n/a"))</f>
        <v>-21.484444444444449</v>
      </c>
      <c r="AH41" s="61">
        <f ca="1">IF(ISERROR(INDIRECT(ADDRESS(ROW(AH35),COLUMN(AH35)-11))),"n/a",IF(ISNUMBER(INDIRECT(ADDRESS(ROW(AH35),COLUMN(AH35)-11))),Calculations_forecast!$C$6*AVERAGE(Z35:AH35),"n/a"))</f>
        <v>-22.280000000000005</v>
      </c>
      <c r="AI41" s="61">
        <f ca="1">IF(ISERROR(INDIRECT(ADDRESS(ROW(AI35),COLUMN(AI35)-11))),"n/a",IF(ISNUMBER(INDIRECT(ADDRESS(ROW(AI35),COLUMN(AI35)-11))),Calculations_forecast!$C$6*AVERAGE(AA35:AI35),"n/a"))</f>
        <v>-22.808888888888891</v>
      </c>
      <c r="AJ41" s="61">
        <f ca="1">IF(ISERROR(INDIRECT(ADDRESS(ROW(AJ35),COLUMN(AJ35)-11))),"n/a",IF(ISNUMBER(INDIRECT(ADDRESS(ROW(AJ35),COLUMN(AJ35)-11))),Calculations_forecast!$C$6*AVERAGE(AB35:AJ35),"n/a"))</f>
        <v>-23.617777777777775</v>
      </c>
      <c r="AK41" s="61">
        <f ca="1">IF(ISERROR(INDIRECT(ADDRESS(ROW(AK35),COLUMN(AK35)-11))),"n/a",IF(ISNUMBER(INDIRECT(ADDRESS(ROW(AK35),COLUMN(AK35)-11))),Calculations_forecast!$C$6*AVERAGE(AC35:AK35),"n/a"))</f>
        <v>-24.466666666666669</v>
      </c>
      <c r="AL41" s="61">
        <f ca="1">IF(ISERROR(INDIRECT(ADDRESS(ROW(AL35),COLUMN(AL35)-11))),"n/a",IF(ISNUMBER(INDIRECT(ADDRESS(ROW(AL35),COLUMN(AL35)-11))),Calculations_forecast!$C$6*AVERAGE(AD35:AL35),"n/a"))</f>
        <v>-25.497777777777781</v>
      </c>
      <c r="AM41" s="61">
        <f ca="1">IF(ISERROR(INDIRECT(ADDRESS(ROW(AM35),COLUMN(AM35)-11))),"n/a",IF(ISNUMBER(INDIRECT(ADDRESS(ROW(AM35),COLUMN(AM35)-11))),Calculations_forecast!$C$6*AVERAGE(AE35:AM35),"n/a"))</f>
        <v>-26.431111111111115</v>
      </c>
      <c r="AN41" s="61">
        <f ca="1">IF(ISERROR(INDIRECT(ADDRESS(ROW(AN35),COLUMN(AN35)-11))),"n/a",IF(ISNUMBER(INDIRECT(ADDRESS(ROW(AN35),COLUMN(AN35)-11))),Calculations_forecast!$C$6*AVERAGE(AF35:AN35),"n/a"))</f>
        <v>-27.137777777777774</v>
      </c>
      <c r="AO41" s="61">
        <f ca="1">IF(ISERROR(INDIRECT(ADDRESS(ROW(AO35),COLUMN(AO35)-11))),"n/a",IF(ISNUMBER(INDIRECT(ADDRESS(ROW(AO35),COLUMN(AO35)-11))),Calculations_forecast!$C$6*AVERAGE(AG35:AO35),"n/a"))</f>
        <v>-27.506666666666668</v>
      </c>
      <c r="AP41" s="61">
        <f ca="1">IF(ISERROR(INDIRECT(ADDRESS(ROW(AP35),COLUMN(AP35)-11))),"n/a",IF(ISNUMBER(INDIRECT(ADDRESS(ROW(AP35),COLUMN(AP35)-11))),Calculations_forecast!$C$6*AVERAGE(AH35:AP35),"n/a"))</f>
        <v>-27.546666666666667</v>
      </c>
      <c r="AQ41" s="61">
        <f ca="1">IF(ISERROR(INDIRECT(ADDRESS(ROW(AQ35),COLUMN(AQ35)-11))),"n/a",IF(ISNUMBER(INDIRECT(ADDRESS(ROW(AQ35),COLUMN(AQ35)-11))),Calculations_forecast!$C$6*AVERAGE(AI35:AQ35),"n/a"))</f>
        <v>-27.875555555555554</v>
      </c>
      <c r="AR41" s="61">
        <f ca="1">IF(ISERROR(INDIRECT(ADDRESS(ROW(AR35),COLUMN(AR35)-11))),"n/a",IF(ISNUMBER(INDIRECT(ADDRESS(ROW(AR35),COLUMN(AR35)-11))),Calculations_forecast!$C$6*AVERAGE(AJ35:AR35),"n/a"))</f>
        <v>-27.502222222222219</v>
      </c>
      <c r="AS41" s="61">
        <f ca="1">IF(ISERROR(INDIRECT(ADDRESS(ROW(AS35),COLUMN(AS35)-11))),"n/a",IF(ISNUMBER(INDIRECT(ADDRESS(ROW(AS35),COLUMN(AS35)-11))),Calculations_forecast!$C$6*AVERAGE(AK35:AS35),"n/a"))</f>
        <v>-26.92</v>
      </c>
      <c r="AT41" s="61">
        <f ca="1">IF(ISERROR(INDIRECT(ADDRESS(ROW(AT35),COLUMN(AT35)-11))),"n/a",IF(ISNUMBER(INDIRECT(ADDRESS(ROW(AT35),COLUMN(AT35)-11))),Calculations_forecast!$C$6*AVERAGE(AL35:AT35),"n/a"))</f>
        <v>-26.608888888888885</v>
      </c>
      <c r="AU41" s="61">
        <f ca="1">IF(ISERROR(INDIRECT(ADDRESS(ROW(AU35),COLUMN(AU35)-11))),"n/a",IF(ISNUMBER(INDIRECT(ADDRESS(ROW(AU35),COLUMN(AU35)-11))),Calculations_forecast!$C$6*AVERAGE(AM35:AU35),"n/a"))</f>
        <v>-26.031111111111109</v>
      </c>
      <c r="AV41" s="61">
        <f ca="1">IF(ISERROR(INDIRECT(ADDRESS(ROW(AV35),COLUMN(AV35)-11))),"n/a",IF(ISNUMBER(INDIRECT(ADDRESS(ROW(AV35),COLUMN(AV35)-11))),Calculations_forecast!$C$6*AVERAGE(AN35:AV35),"n/a"))</f>
        <v>-25.15111111111111</v>
      </c>
      <c r="AW41" s="61">
        <f ca="1">IF(ISERROR(INDIRECT(ADDRESS(ROW(AW35),COLUMN(AW35)-11))),"n/a",IF(ISNUMBER(INDIRECT(ADDRESS(ROW(AW35),COLUMN(AW35)-11))),Calculations_forecast!$C$6*AVERAGE(AO35:AW35),"n/a"))</f>
        <v>-24.368888888888893</v>
      </c>
      <c r="AX41" s="61">
        <f ca="1">IF(ISERROR(INDIRECT(ADDRESS(ROW(AX35),COLUMN(AX35)-11))),"n/a",IF(ISNUMBER(INDIRECT(ADDRESS(ROW(AX35),COLUMN(AX35)-11))),Calculations_forecast!$C$6*AVERAGE(AP35:AX35),"n/a"))</f>
        <v>-23.23555555555556</v>
      </c>
      <c r="AY41" s="61">
        <f ca="1">IF(ISERROR(INDIRECT(ADDRESS(ROW(AY35),COLUMN(AY35)-11))),"n/a",IF(ISNUMBER(INDIRECT(ADDRESS(ROW(AY35),COLUMN(AY35)-11))),Calculations_forecast!$C$6*AVERAGE(AQ35:AY35),"n/a"))</f>
        <v>-21.804444444444446</v>
      </c>
      <c r="AZ41" s="61">
        <f ca="1">IF(ISERROR(INDIRECT(ADDRESS(ROW(AZ35),COLUMN(AZ35)-11))),"n/a",IF(ISNUMBER(INDIRECT(ADDRESS(ROW(AZ35),COLUMN(AZ35)-11))),Calculations_forecast!$C$6*AVERAGE(AR35:AZ35),"n/a"))</f>
        <v>-20.106666666666669</v>
      </c>
      <c r="BA41" s="61">
        <f ca="1">IF(ISERROR(INDIRECT(ADDRESS(ROW(BA35),COLUMN(BA35)-11))),"n/a",IF(ISNUMBER(INDIRECT(ADDRESS(ROW(BA35),COLUMN(BA35)-11))),Calculations_forecast!$C$6*AVERAGE(AS35:BA35),"n/a"))</f>
        <v>-19.399999999999999</v>
      </c>
      <c r="BB41" s="61">
        <f ca="1">IF(ISERROR(INDIRECT(ADDRESS(ROW(BB35),COLUMN(BB35)-11))),"n/a",IF(ISNUMBER(INDIRECT(ADDRESS(ROW(BB35),COLUMN(BB35)-11))),Calculations_forecast!$C$6*AVERAGE(AT35:BB35),"n/a"))</f>
        <v>-18.137777777777778</v>
      </c>
      <c r="BC41" s="61">
        <f ca="1">IF(ISERROR(INDIRECT(ADDRESS(ROW(BC35),COLUMN(BC35)-11))),"n/a",IF(ISNUMBER(INDIRECT(ADDRESS(ROW(BC35),COLUMN(BC35)-11))),Calculations_forecast!$C$6*AVERAGE(AU35:BC35),"n/a"))</f>
        <v>-16.728888888888889</v>
      </c>
      <c r="BD41" s="61">
        <f ca="1">IF(ISERROR(INDIRECT(ADDRESS(ROW(BD35),COLUMN(BD35)-11))),"n/a",IF(ISNUMBER(INDIRECT(ADDRESS(ROW(BD35),COLUMN(BD35)-11))),Calculations_forecast!$C$6*AVERAGE(AV35:BD35),"n/a"))</f>
        <v>-16.088888888888892</v>
      </c>
      <c r="BE41" s="61">
        <f ca="1">IF(ISERROR(INDIRECT(ADDRESS(ROW(BE35),COLUMN(BE35)-11))),"n/a",IF(ISNUMBER(INDIRECT(ADDRESS(ROW(BE35),COLUMN(BE35)-11))),Calculations_forecast!$C$6*AVERAGE(AW35:BE35),"n/a"))</f>
        <v>-16.271111111111111</v>
      </c>
      <c r="BF41" s="61">
        <f ca="1">IF(ISERROR(INDIRECT(ADDRESS(ROW(BF35),COLUMN(BF35)-11))),"n/a",IF(ISNUMBER(INDIRECT(ADDRESS(ROW(BF35),COLUMN(BF35)-11))),Calculations_forecast!$C$6*AVERAGE(AX35:BF35),"n/a"))</f>
        <v>-16.43555555555556</v>
      </c>
      <c r="BG41" s="61">
        <f ca="1">IF(ISERROR(INDIRECT(ADDRESS(ROW(BG35),COLUMN(BG35)-11))),"n/a",IF(ISNUMBER(INDIRECT(ADDRESS(ROW(BG35),COLUMN(BG35)-11))),Calculations_forecast!$C$6*AVERAGE(AY35:BG35),"n/a"))</f>
        <v>-17.573333333333334</v>
      </c>
      <c r="BH41" s="61">
        <f ca="1">IF(ISERROR(INDIRECT(ADDRESS(ROW(BH35),COLUMN(BH35)-11))),"n/a",IF(ISNUMBER(INDIRECT(ADDRESS(ROW(BH35),COLUMN(BH35)-11))),Calculations_forecast!$C$6*AVERAGE(AZ35:BH35),"n/a"))</f>
        <v>-19.15111111111111</v>
      </c>
      <c r="BI41" s="61">
        <f ca="1">IF(ISERROR(INDIRECT(ADDRESS(ROW(BI35),COLUMN(BI35)-11))),"n/a",IF(ISNUMBER(INDIRECT(ADDRESS(ROW(BI35),COLUMN(BI35)-11))),Calculations_forecast!$C$6*AVERAGE(BA35:BI35),"n/a"))</f>
        <v>-20.115555555555559</v>
      </c>
      <c r="BJ41" s="61">
        <f ca="1">IF(ISERROR(INDIRECT(ADDRESS(ROW(BJ35),COLUMN(BJ35)-11))),"n/a",IF(ISNUMBER(INDIRECT(ADDRESS(ROW(BJ35),COLUMN(BJ35)-11))),Calculations_forecast!$C$6*AVERAGE(BB35:BJ35),"n/a"))</f>
        <v>-21.048888888888893</v>
      </c>
      <c r="BK41" s="61">
        <f ca="1">IF(ISERROR(INDIRECT(ADDRESS(ROW(BK35),COLUMN(BK35)-11))),"n/a",IF(ISNUMBER(INDIRECT(ADDRESS(ROW(BK35),COLUMN(BK35)-11))),Calculations_forecast!$C$6*AVERAGE(BC35:BK35),"n/a"))</f>
        <v>-22.337777777777781</v>
      </c>
      <c r="BL41" s="61">
        <f ca="1">IF(ISERROR(INDIRECT(ADDRESS(ROW(BL35),COLUMN(BL35)-11))),"n/a",IF(ISNUMBER(INDIRECT(ADDRESS(ROW(BL35),COLUMN(BL35)-11))),Calculations_forecast!$C$6*AVERAGE(BD35:BL35),"n/a"))</f>
        <v>-23.431111111111107</v>
      </c>
      <c r="BM41" s="61">
        <f ca="1">IF(ISERROR(INDIRECT(ADDRESS(ROW(BM35),COLUMN(BM35)-11))),"n/a",IF(ISNUMBER(INDIRECT(ADDRESS(ROW(BM35),COLUMN(BM35)-11))),Calculations_forecast!$C$6*AVERAGE(BE35:BM35),"n/a"))</f>
        <v>-24.15111111111111</v>
      </c>
      <c r="BN41" s="61">
        <f ca="1">IF(ISERROR(INDIRECT(ADDRESS(ROW(BN35),COLUMN(BN35)-11))),"n/a",IF(ISNUMBER(INDIRECT(ADDRESS(ROW(BN35),COLUMN(BN35)-11))),Calculations_forecast!$C$6*AVERAGE(BF35:BN35),"n/a"))</f>
        <v>-24.408888888888892</v>
      </c>
      <c r="BO41" s="61">
        <f ca="1">IF(ISERROR(INDIRECT(ADDRESS(ROW(BO35),COLUMN(BO35)-11))),"n/a",IF(ISNUMBER(INDIRECT(ADDRESS(ROW(BO35),COLUMN(BO35)-11))),Calculations_forecast!$C$6*AVERAGE(BG35:BO35),"n/a"))</f>
        <v>-24.768888888888888</v>
      </c>
      <c r="BP41" s="61">
        <f ca="1">IF(ISERROR(INDIRECT(ADDRESS(ROW(BP35),COLUMN(BP35)-11))),"n/a",IF(ISNUMBER(INDIRECT(ADDRESS(ROW(BP35),COLUMN(BP35)-11))),Calculations_forecast!$C$6*AVERAGE(BH35:BP35),"n/a"))</f>
        <v>-24.684444444444445</v>
      </c>
      <c r="BQ41" s="61">
        <f ca="1">IF(ISERROR(INDIRECT(ADDRESS(ROW(BQ35),COLUMN(BQ35)-11))),"n/a",IF(ISNUMBER(INDIRECT(ADDRESS(ROW(BQ35),COLUMN(BQ35)-11))),Calculations_forecast!$C$6*AVERAGE(BI35:BQ35),"n/a"))</f>
        <v>-24.755555555555556</v>
      </c>
      <c r="BR41" s="61">
        <f ca="1">IF(ISERROR(INDIRECT(ADDRESS(ROW(BR35),COLUMN(BR35)-11))),"n/a",IF(ISNUMBER(INDIRECT(ADDRESS(ROW(BR35),COLUMN(BR35)-11))),Calculations_forecast!$C$6*AVERAGE(BJ35:BR35),"n/a"))</f>
        <v>-25.897777777777783</v>
      </c>
      <c r="BS41" s="61">
        <f ca="1">IF(ISERROR(INDIRECT(ADDRESS(ROW(BS35),COLUMN(BS35)-11))),"n/a",IF(ISNUMBER(INDIRECT(ADDRESS(ROW(BS35),COLUMN(BS35)-11))),Calculations_forecast!$C$6*AVERAGE(BK35:BS35),"n/a"))</f>
        <v>-27.05777777777778</v>
      </c>
      <c r="BT41" s="61">
        <f ca="1">IF(ISERROR(INDIRECT(ADDRESS(ROW(BT35),COLUMN(BT35)-11))),"n/a",IF(ISNUMBER(INDIRECT(ADDRESS(ROW(BT35),COLUMN(BT35)-11))),Calculations_forecast!$C$6*AVERAGE(BL35:BT35),"n/a"))</f>
        <v>-28.595555555555553</v>
      </c>
      <c r="BU41" s="61">
        <f ca="1">IF(ISERROR(INDIRECT(ADDRESS(ROW(BU35),COLUMN(BU35)-11))),"n/a",IF(ISNUMBER(INDIRECT(ADDRESS(ROW(BU35),COLUMN(BU35)-11))),Calculations_forecast!$C$6*AVERAGE(BM35:BU35),"n/a"))</f>
        <v>-30.391111111111115</v>
      </c>
      <c r="BV41" s="61">
        <f ca="1">IF(ISERROR(INDIRECT(ADDRESS(ROW(BV35),COLUMN(BV35)-11))),"n/a",IF(ISNUMBER(INDIRECT(ADDRESS(ROW(BV35),COLUMN(BV35)-11))),Calculations_forecast!$C$6*AVERAGE(BN35:BV35),"n/a"))</f>
        <v>-31.653333333333336</v>
      </c>
      <c r="BW41" s="61">
        <f ca="1">IF(ISERROR(INDIRECT(ADDRESS(ROW(BW35),COLUMN(BW35)-11))),"n/a",IF(ISNUMBER(INDIRECT(ADDRESS(ROW(BW35),COLUMN(BW35)-11))),Calculations_forecast!$C$6*AVERAGE(BO35:BW35),"n/a"))</f>
        <v>-32.946666666666673</v>
      </c>
      <c r="BX41" s="61">
        <f ca="1">IF(ISERROR(INDIRECT(ADDRESS(ROW(BX35),COLUMN(BX35)-11))),"n/a",IF(ISNUMBER(INDIRECT(ADDRESS(ROW(BX35),COLUMN(BX35)-11))),Calculations_forecast!$C$6*AVERAGE(BP35:BX35),"n/a"))</f>
        <v>-34.413333333333334</v>
      </c>
      <c r="BY41" s="61">
        <f ca="1">IF(ISERROR(INDIRECT(ADDRESS(ROW(BY35),COLUMN(BY35)-11))),"n/a",IF(ISNUMBER(INDIRECT(ADDRESS(ROW(BY35),COLUMN(BY35)-11))),Calculations_forecast!$C$6*AVERAGE(BQ35:BY35),"n/a"))</f>
        <v>-36.191111111111105</v>
      </c>
      <c r="BZ41" s="61">
        <f ca="1">IF(ISERROR(INDIRECT(ADDRESS(ROW(BZ35),COLUMN(BZ35)-11))),"n/a",IF(ISNUMBER(INDIRECT(ADDRESS(ROW(BZ35),COLUMN(BZ35)-11))),Calculations_forecast!$C$6*AVERAGE(BR35:BZ35),"n/a"))</f>
        <v>-38.088888888888896</v>
      </c>
      <c r="CA41" s="61">
        <f ca="1">IF(ISERROR(INDIRECT(ADDRESS(ROW(CA35),COLUMN(CA35)-11))),"n/a",IF(ISNUMBER(INDIRECT(ADDRESS(ROW(CA35),COLUMN(CA35)-11))),Calculations_forecast!$C$6*AVERAGE(BS35:CA35),"n/a"))</f>
        <v>-39.457777777777778</v>
      </c>
      <c r="CB41" s="61">
        <f ca="1">IF(ISERROR(INDIRECT(ADDRESS(ROW(CB35),COLUMN(CB35)-11))),"n/a",IF(ISNUMBER(INDIRECT(ADDRESS(ROW(CB35),COLUMN(CB35)-11))),Calculations_forecast!$C$6*AVERAGE(BT35:CB35),"n/a"))</f>
        <v>-40.128888888888895</v>
      </c>
      <c r="CC41" s="61">
        <f ca="1">IF(ISERROR(INDIRECT(ADDRESS(ROW(CC35),COLUMN(CC35)-11))),"n/a",IF(ISNUMBER(INDIRECT(ADDRESS(ROW(CC35),COLUMN(CC35)-11))),Calculations_forecast!$C$6*AVERAGE(BU35:CC35),"n/a"))</f>
        <v>-40.07555555555556</v>
      </c>
      <c r="CD41" s="61">
        <f ca="1">IF(ISERROR(INDIRECT(ADDRESS(ROW(CD35),COLUMN(CD35)-11))),"n/a",IF(ISNUMBER(INDIRECT(ADDRESS(ROW(CD35),COLUMN(CD35)-11))),Calculations_forecast!$C$6*AVERAGE(BV35:CD35),"n/a"))</f>
        <v>-39.786666666666662</v>
      </c>
      <c r="CE41" s="61">
        <f ca="1">IF(ISERROR(INDIRECT(ADDRESS(ROW(CE35),COLUMN(CE35)-11))),"n/a",IF(ISNUMBER(INDIRECT(ADDRESS(ROW(CE35),COLUMN(CE35)-11))),Calculations_forecast!$C$6*AVERAGE(BW35:CE35),"n/a"))</f>
        <v>-39.666666666666671</v>
      </c>
      <c r="CF41" s="61">
        <f ca="1">IF(ISERROR(INDIRECT(ADDRESS(ROW(CF35),COLUMN(CF35)-11))),"n/a",IF(ISNUMBER(INDIRECT(ADDRESS(ROW(CF35),COLUMN(CF35)-11))),Calculations_forecast!$C$6*AVERAGE(BX35:CF35),"n/a"))</f>
        <v>-39.768888888888895</v>
      </c>
      <c r="CG41" s="61">
        <f ca="1">IF(ISERROR(INDIRECT(ADDRESS(ROW(CG35),COLUMN(CG35)-11))),"n/a",IF(ISNUMBER(INDIRECT(ADDRESS(ROW(CG35),COLUMN(CG35)-11))),Calculations_forecast!$C$6*AVERAGE(BY35:CG35),"n/a"))</f>
        <v>-39.613333333333344</v>
      </c>
      <c r="CH41" s="61">
        <f ca="1">IF(ISERROR(INDIRECT(ADDRESS(ROW(CH35),COLUMN(CH35)-11))),"n/a",IF(ISNUMBER(INDIRECT(ADDRESS(ROW(CH35),COLUMN(CH35)-11))),Calculations_forecast!$C$6*AVERAGE(BZ35:CH35),"n/a"))</f>
        <v>-39.044444444444451</v>
      </c>
      <c r="CI41" s="61">
        <f ca="1">IF(ISERROR(INDIRECT(ADDRESS(ROW(CI35),COLUMN(CI35)-11))),"n/a",IF(ISNUMBER(INDIRECT(ADDRESS(ROW(CI35),COLUMN(CI35)-11))),Calculations_forecast!$C$6*AVERAGE(CA35:CI35),"n/a"))</f>
        <v>-38.222222222222221</v>
      </c>
      <c r="CJ41" s="61">
        <f ca="1">IF(ISERROR(INDIRECT(ADDRESS(ROW(CJ35),COLUMN(CJ35)-11))),"n/a",IF(ISNUMBER(INDIRECT(ADDRESS(ROW(CJ35),COLUMN(CJ35)-11))),Calculations_forecast!$C$6*AVERAGE(CB35:CJ35),"n/a"))</f>
        <v>-37.271111111111111</v>
      </c>
      <c r="CK41" s="61">
        <f ca="1">IF(ISERROR(INDIRECT(ADDRESS(ROW(CK35),COLUMN(CK35)-11))),"n/a",IF(ISNUMBER(INDIRECT(ADDRESS(ROW(CK35),COLUMN(CK35)-11))),Calculations_forecast!$C$6*AVERAGE(CC35:CK35),"n/a"))</f>
        <v>-37.04</v>
      </c>
      <c r="CL41" s="61">
        <f ca="1">IF(ISERROR(INDIRECT(ADDRESS(ROW(CL35),COLUMN(CL35)-11))),"n/a",IF(ISNUMBER(INDIRECT(ADDRESS(ROW(CL35),COLUMN(CL35)-11))),Calculations_forecast!$C$6*AVERAGE(CD35:CL35),"n/a"))</f>
        <v>-37.035555555555554</v>
      </c>
      <c r="CM41" s="61">
        <f ca="1">IF(ISERROR(INDIRECT(ADDRESS(ROW(CM35),COLUMN(CM35)-11))),"n/a",IF(ISNUMBER(INDIRECT(ADDRESS(ROW(CM35),COLUMN(CM35)-11))),Calculations_forecast!$C$6*AVERAGE(CE35:CM35),"n/a"))</f>
        <v>-37.724444444444444</v>
      </c>
      <c r="CN41" s="61">
        <f ca="1">IF(ISERROR(INDIRECT(ADDRESS(ROW(CN35),COLUMN(CN35)-11))),"n/a",IF(ISNUMBER(INDIRECT(ADDRESS(ROW(CN35),COLUMN(CN35)-11))),Calculations_forecast!$C$6*AVERAGE(CF35:CN35),"n/a"))</f>
        <v>-38.591111111111118</v>
      </c>
      <c r="CO41" s="61">
        <f ca="1">IF(ISERROR(INDIRECT(ADDRESS(ROW(CO35),COLUMN(CO35)-11))),"n/a",IF(ISNUMBER(INDIRECT(ADDRESS(ROW(CO35),COLUMN(CO35)-11))),Calculations_forecast!$C$6*AVERAGE(CG35:CO35),"n/a"))</f>
        <v>-39.137777777777785</v>
      </c>
      <c r="CP41" s="61">
        <f ca="1">IF(ISERROR(INDIRECT(ADDRESS(ROW(CP35),COLUMN(CP35)-11))),"n/a",IF(ISNUMBER(INDIRECT(ADDRESS(ROW(CP35),COLUMN(CP35)-11))),Calculations_forecast!$C$6*AVERAGE(CH35:CP35),"n/a"))</f>
        <v>-40.05777777777778</v>
      </c>
      <c r="CQ41" s="61">
        <f ca="1">IF(ISERROR(INDIRECT(ADDRESS(ROW(CQ35),COLUMN(CQ35)-11))),"n/a",IF(ISNUMBER(INDIRECT(ADDRESS(ROW(CQ35),COLUMN(CQ35)-11))),Calculations_forecast!$C$6*AVERAGE(CI35:CQ35),"n/a"))</f>
        <v>-41.177777777777777</v>
      </c>
      <c r="CR41" s="61">
        <f ca="1">IF(ISERROR(INDIRECT(ADDRESS(ROW(CR35),COLUMN(CR35)-11))),"n/a",IF(ISNUMBER(INDIRECT(ADDRESS(ROW(CR35),COLUMN(CR35)-11))),Calculations_forecast!$C$6*AVERAGE(CJ35:CR35),"n/a"))</f>
        <v>-42.906666666666666</v>
      </c>
      <c r="CS41" s="61">
        <f ca="1">IF(ISERROR(INDIRECT(ADDRESS(ROW(CS35),COLUMN(CS35)-11))),"n/a",IF(ISNUMBER(INDIRECT(ADDRESS(ROW(CS35),COLUMN(CS35)-11))),Calculations_forecast!$C$6*AVERAGE(CK35:CS35),"n/a"))</f>
        <v>-44.457777777777778</v>
      </c>
      <c r="CT41" s="61">
        <f ca="1">IF(ISERROR(INDIRECT(ADDRESS(ROW(CT35),COLUMN(CT35)-11))),"n/a",IF(ISNUMBER(INDIRECT(ADDRESS(ROW(CT35),COLUMN(CT35)-11))),Calculations_forecast!$C$6*AVERAGE(CL35:CT35),"n/a"))</f>
        <v>-47.333333333333329</v>
      </c>
      <c r="CU41" s="61">
        <f ca="1">IF(ISERROR(INDIRECT(ADDRESS(ROW(CU35),COLUMN(CU35)-11))),"n/a",IF(ISNUMBER(INDIRECT(ADDRESS(ROW(CU35),COLUMN(CU35)-11))),Calculations_forecast!$C$6*AVERAGE(CM35:CU35),"n/a"))</f>
        <v>-49.026666666666671</v>
      </c>
      <c r="CV41" s="61">
        <f ca="1">IF(ISERROR(INDIRECT(ADDRESS(ROW(CV35),COLUMN(CV35)-11))),"n/a",IF(ISNUMBER(INDIRECT(ADDRESS(ROW(CV35),COLUMN(CV35)-11))),Calculations_forecast!$C$6*AVERAGE(CN35:CV35),"n/a"))</f>
        <v>-50.417777777777786</v>
      </c>
      <c r="CW41" s="61">
        <f ca="1">IF(ISERROR(INDIRECT(ADDRESS(ROW(CW35),COLUMN(CW35)-11))),"n/a",IF(ISNUMBER(INDIRECT(ADDRESS(ROW(CW35),COLUMN(CW35)-11))),Calculations_forecast!$C$6*AVERAGE(CO35:CW35),"n/a"))</f>
        <v>-52.351111111111123</v>
      </c>
      <c r="CX41" s="61">
        <f ca="1">IF(ISERROR(INDIRECT(ADDRESS(ROW(CX35),COLUMN(CX35)-11))),"n/a",IF(ISNUMBER(INDIRECT(ADDRESS(ROW(CX35),COLUMN(CX35)-11))),Calculations_forecast!$C$6*AVERAGE(CP35:CX35),"n/a"))</f>
        <v>-54.786666666666669</v>
      </c>
      <c r="CY41" s="61">
        <f ca="1">IF(ISERROR(INDIRECT(ADDRESS(ROW(CY35),COLUMN(CY35)-11))),"n/a",IF(ISNUMBER(INDIRECT(ADDRESS(ROW(CY35),COLUMN(CY35)-11))),Calculations_forecast!$C$6*AVERAGE(CQ35:CY35),"n/a"))</f>
        <v>-56.968888888888891</v>
      </c>
      <c r="CZ41" s="61">
        <f ca="1">IF(ISERROR(INDIRECT(ADDRESS(ROW(CZ35),COLUMN(CZ35)-11))),"n/a",IF(ISNUMBER(INDIRECT(ADDRESS(ROW(CZ35),COLUMN(CZ35)-11))),Calculations_forecast!$C$6*AVERAGE(CR35:CZ35),"n/a"))</f>
        <v>-58.773333333333326</v>
      </c>
      <c r="DA41" s="61">
        <f ca="1">IF(ISERROR(INDIRECT(ADDRESS(ROW(DA35),COLUMN(DA35)-11))),"n/a",IF(ISNUMBER(INDIRECT(ADDRESS(ROW(DA35),COLUMN(DA35)-11))),Calculations_forecast!$C$6*AVERAGE(CS35:DA35),"n/a"))</f>
        <v>-60.315555555555562</v>
      </c>
      <c r="DB41" s="61">
        <f ca="1">IF(ISERROR(INDIRECT(ADDRESS(ROW(DB35),COLUMN(DB35)-11))),"n/a",IF(ISNUMBER(INDIRECT(ADDRESS(ROW(DB35),COLUMN(DB35)-11))),Calculations_forecast!$C$6*AVERAGE(CT35:DB35),"n/a"))</f>
        <v>-62.04</v>
      </c>
      <c r="DC41" s="61">
        <f ca="1">IF(ISERROR(INDIRECT(ADDRESS(ROW(DC35),COLUMN(DC35)-11))),"n/a",IF(ISNUMBER(INDIRECT(ADDRESS(ROW(DC35),COLUMN(DC35)-11))),Calculations_forecast!$C$6*AVERAGE(CU35:DC35),"n/a"))</f>
        <v>-62.853333333333332</v>
      </c>
      <c r="DD41" s="61">
        <f ca="1">IF(ISERROR(INDIRECT(ADDRESS(ROW(DD35),COLUMN(DD35)-11))),"n/a",IF(ISNUMBER(INDIRECT(ADDRESS(ROW(DD35),COLUMN(DD35)-11))),Calculations_forecast!$C$6*AVERAGE(CV35:DD35),"n/a"))</f>
        <v>-65.28</v>
      </c>
      <c r="DE41" s="61">
        <f ca="1">IF(ISERROR(INDIRECT(ADDRESS(ROW(DE35),COLUMN(DE35)-11))),"n/a",IF(ISNUMBER(INDIRECT(ADDRESS(ROW(DE35),COLUMN(DE35)-11))),Calculations_forecast!$C$6*AVERAGE(CW35:DE35),"n/a"))</f>
        <v>-67.382222222222225</v>
      </c>
      <c r="DF41" s="61">
        <f ca="1">IF(ISERROR(INDIRECT(ADDRESS(ROW(DF35),COLUMN(DF35)-11))),"n/a",IF(ISNUMBER(INDIRECT(ADDRESS(ROW(DF35),COLUMN(DF35)-11))),Calculations_forecast!$C$6*AVERAGE(CX35:DF35),"n/a"))</f>
        <v>-68.955555555555549</v>
      </c>
      <c r="DG41" s="61">
        <f ca="1">IF(ISERROR(INDIRECT(ADDRESS(ROW(DG35),COLUMN(DG35)-11))),"n/a",IF(ISNUMBER(INDIRECT(ADDRESS(ROW(DG35),COLUMN(DG35)-11))),Calculations_forecast!$C$6*AVERAGE(CY35:DG35),"n/a"))</f>
        <v>-70.257777777777775</v>
      </c>
      <c r="DH41" s="61">
        <f ca="1">IF(ISERROR(INDIRECT(ADDRESS(ROW(DH35),COLUMN(DH35)-11))),"n/a",IF(ISNUMBER(INDIRECT(ADDRESS(ROW(DH35),COLUMN(DH35)-11))),Calculations_forecast!$C$6*AVERAGE(CZ35:DH35),"n/a"))</f>
        <v>-71.524444444444441</v>
      </c>
      <c r="DI41" s="61">
        <f ca="1">IF(ISERROR(INDIRECT(ADDRESS(ROW(DI35),COLUMN(DI35)-11))),"n/a",IF(ISNUMBER(INDIRECT(ADDRESS(ROW(DI35),COLUMN(DI35)-11))),Calculations_forecast!$C$6*AVERAGE(DA35:DI35),"n/a"))</f>
        <v>-73.50222222222223</v>
      </c>
      <c r="DJ41" s="61">
        <f ca="1">IF(ISERROR(INDIRECT(ADDRESS(ROW(DJ35),COLUMN(DJ35)-11))),"n/a",IF(ISNUMBER(INDIRECT(ADDRESS(ROW(DJ35),COLUMN(DJ35)-11))),Calculations_forecast!$C$6*AVERAGE(DB35:DJ35),"n/a"))</f>
        <v>-74.711111111111094</v>
      </c>
      <c r="DK41" s="61">
        <f ca="1">IF(ISERROR(INDIRECT(ADDRESS(ROW(DK35),COLUMN(DK35)-11))),"n/a",IF(ISNUMBER(INDIRECT(ADDRESS(ROW(DK35),COLUMN(DK35)-11))),Calculations_forecast!$C$6*AVERAGE(DC35:DK35),"n/a"))</f>
        <v>-75.746666666666655</v>
      </c>
      <c r="DL41" s="61">
        <f ca="1">IF(ISERROR(INDIRECT(ADDRESS(ROW(DL35),COLUMN(DL35)-11))),"n/a",IF(ISNUMBER(INDIRECT(ADDRESS(ROW(DL35),COLUMN(DL35)-11))),Calculations_forecast!$C$6*AVERAGE(DD35:DL35),"n/a"))</f>
        <v>-76.142222222222216</v>
      </c>
      <c r="DM41" s="61">
        <f ca="1">IF(ISERROR(INDIRECT(ADDRESS(ROW(DM35),COLUMN(DM35)-11))),"n/a",IF(ISNUMBER(INDIRECT(ADDRESS(ROW(DM35),COLUMN(DM35)-11))),Calculations_forecast!$C$6*AVERAGE(DE35:DM35),"n/a"))</f>
        <v>-76.297777777777767</v>
      </c>
      <c r="DN41" s="61">
        <f ca="1">IF(ISERROR(INDIRECT(ADDRESS(ROW(DN35),COLUMN(DN35)-11))),"n/a",IF(ISNUMBER(INDIRECT(ADDRESS(ROW(DN35),COLUMN(DN35)-11))),Calculations_forecast!$C$6*AVERAGE(DF35:DN35),"n/a"))</f>
        <v>-76.248888888888885</v>
      </c>
      <c r="DO41" s="61">
        <f ca="1">IF(ISERROR(INDIRECT(ADDRESS(ROW(DO35),COLUMN(DO35)-11))),"n/a",IF(ISNUMBER(INDIRECT(ADDRESS(ROW(DO35),COLUMN(DO35)-11))),Calculations_forecast!$C$6*AVERAGE(DG35:DO35),"n/a"))</f>
        <v>-76.693333333333342</v>
      </c>
      <c r="DP41" s="61">
        <f ca="1">IF(ISERROR(INDIRECT(ADDRESS(ROW(DP35),COLUMN(DP35)-11))),"n/a",IF(ISNUMBER(INDIRECT(ADDRESS(ROW(DP35),COLUMN(DP35)-11))),Calculations_forecast!$C$6*AVERAGE(DH35:DP35),"n/a"))</f>
        <v>-76.928888888888892</v>
      </c>
      <c r="DQ41" s="61">
        <f ca="1">IF(ISERROR(INDIRECT(ADDRESS(ROW(DQ35),COLUMN(DQ35)-11))),"n/a",IF(ISNUMBER(INDIRECT(ADDRESS(ROW(DQ35),COLUMN(DQ35)-11))),Calculations_forecast!$C$6*AVERAGE(DI35:DQ35),"n/a"))</f>
        <v>-77.128888888888881</v>
      </c>
      <c r="DR41" s="61">
        <f ca="1">IF(ISERROR(INDIRECT(ADDRESS(ROW(DR35),COLUMN(DR35)-11))),"n/a",IF(ISNUMBER(INDIRECT(ADDRESS(ROW(DR35),COLUMN(DR35)-11))),Calculations_forecast!$C$6*AVERAGE(DJ35:DR35),"n/a"))</f>
        <v>-76.915555555555557</v>
      </c>
      <c r="DS41" s="61">
        <f ca="1">IF(ISERROR(INDIRECT(ADDRESS(ROW(DS35),COLUMN(DS35)-11))),"n/a",IF(ISNUMBER(INDIRECT(ADDRESS(ROW(DS35),COLUMN(DS35)-11))),Calculations_forecast!$C$6*AVERAGE(DK35:DS35),"n/a"))</f>
        <v>-77.808888888888902</v>
      </c>
      <c r="DT41" s="61">
        <f ca="1">IF(ISERROR(INDIRECT(ADDRESS(ROW(DT35),COLUMN(DT35)-11))),"n/a",IF(ISNUMBER(INDIRECT(ADDRESS(ROW(DT35),COLUMN(DT35)-11))),Calculations_forecast!$C$6*AVERAGE(DL35:DT35),"n/a"))</f>
        <v>-78.942222222222213</v>
      </c>
      <c r="DU41" s="61">
        <f ca="1">IF(ISERROR(INDIRECT(ADDRESS(ROW(DU35),COLUMN(DU35)-11))),"n/a",IF(ISNUMBER(INDIRECT(ADDRESS(ROW(DU35),COLUMN(DU35)-11))),Calculations_forecast!$C$6*AVERAGE(DM35:DU35),"n/a"))</f>
        <v>-79.391111111111115</v>
      </c>
      <c r="DV41" s="61">
        <f ca="1">IF(ISERROR(INDIRECT(ADDRESS(ROW(DV35),COLUMN(DV35)-11))),"n/a",IF(ISNUMBER(INDIRECT(ADDRESS(ROW(DV35),COLUMN(DV35)-11))),Calculations_forecast!$C$6*AVERAGE(DN35:DV35),"n/a"))</f>
        <v>-79.666666666666671</v>
      </c>
      <c r="DW41" s="61">
        <f ca="1">IF(ISERROR(INDIRECT(ADDRESS(ROW(DW35),COLUMN(DW35)-11))),"n/a",IF(ISNUMBER(INDIRECT(ADDRESS(ROW(DW35),COLUMN(DW35)-11))),Calculations_forecast!$C$6*AVERAGE(DO35:DW35),"n/a"))</f>
        <v>-78.360000000000014</v>
      </c>
      <c r="DX41" s="61">
        <f ca="1">IF(ISERROR(INDIRECT(ADDRESS(ROW(DX35),COLUMN(DX35)-11))),"n/a",IF(ISNUMBER(INDIRECT(ADDRESS(ROW(DX35),COLUMN(DX35)-11))),Calculations_forecast!$C$6*AVERAGE(DP35:DX35),"n/a"))</f>
        <v>-76.25777777777779</v>
      </c>
      <c r="DY41" s="61">
        <f ca="1">IF(ISERROR(INDIRECT(ADDRESS(ROW(DY35),COLUMN(DY35)-11))),"n/a",IF(ISNUMBER(INDIRECT(ADDRESS(ROW(DY35),COLUMN(DY35)-11))),Calculations_forecast!$C$6*AVERAGE(DQ35:DY35),"n/a"))</f>
        <v>-73.484444444444449</v>
      </c>
      <c r="DZ41" s="61">
        <f ca="1">IF(ISERROR(INDIRECT(ADDRESS(ROW(DZ35),COLUMN(DZ35)-11))),"n/a",IF(ISNUMBER(INDIRECT(ADDRESS(ROW(DZ35),COLUMN(DZ35)-11))),Calculations_forecast!$C$6*AVERAGE(DR35:DZ35),"n/a"))</f>
        <v>-69.937777777777782</v>
      </c>
      <c r="EA41" s="61">
        <f ca="1">IF(ISERROR(INDIRECT(ADDRESS(ROW(EA35),COLUMN(EA35)-11))),"n/a",IF(ISNUMBER(INDIRECT(ADDRESS(ROW(EA35),COLUMN(EA35)-11))),Calculations_forecast!$C$6*AVERAGE(DS35:EA35),"n/a"))</f>
        <v>-66.302222222222241</v>
      </c>
      <c r="EB41" s="61">
        <f ca="1">IF(ISERROR(INDIRECT(ADDRESS(ROW(EB35),COLUMN(EB35)-11))),"n/a",IF(ISNUMBER(INDIRECT(ADDRESS(ROW(EB35),COLUMN(EB35)-11))),Calculations_forecast!$C$6*AVERAGE(DT35:EB35),"n/a"))</f>
        <v>-62.302222222222241</v>
      </c>
      <c r="EC41" s="61">
        <f ca="1">IF(ISERROR(INDIRECT(ADDRESS(ROW(EC35),COLUMN(EC35)-11))),"n/a",IF(ISNUMBER(INDIRECT(ADDRESS(ROW(EC35),COLUMN(EC35)-11))),Calculations_forecast!$C$6*AVERAGE(DU35:EC35),"n/a"))</f>
        <v>-58.795555555555566</v>
      </c>
      <c r="ED41" s="61">
        <f ca="1">IF(ISERROR(INDIRECT(ADDRESS(ROW(ED35),COLUMN(ED35)-11))),"n/a",IF(ISNUMBER(INDIRECT(ADDRESS(ROW(ED35),COLUMN(ED35)-11))),Calculations_forecast!$C$6*AVERAGE(DV35:ED35),"n/a"))</f>
        <v>-56.973333333333336</v>
      </c>
      <c r="EE41" s="61">
        <f ca="1">IF(ISERROR(INDIRECT(ADDRESS(ROW(EE35),COLUMN(EE35)-11))),"n/a",IF(ISNUMBER(INDIRECT(ADDRESS(ROW(EE35),COLUMN(EE35)-11))),Calculations_forecast!$C$6*AVERAGE(DW35:EE35),"n/a"))</f>
        <v>-55.955555555555556</v>
      </c>
      <c r="EF41" s="61">
        <f ca="1">IF(ISERROR(INDIRECT(ADDRESS(ROW(EF35),COLUMN(EF35)-11))),"n/a",IF(ISNUMBER(INDIRECT(ADDRESS(ROW(EF35),COLUMN(EF35)-11))),Calculations_forecast!$C$6*AVERAGE(DX35:EF35),"n/a"))</f>
        <v>-56.6</v>
      </c>
      <c r="EG41" s="61">
        <f ca="1">IF(ISERROR(INDIRECT(ADDRESS(ROW(EG35),COLUMN(EG35)-11))),"n/a",IF(ISNUMBER(INDIRECT(ADDRESS(ROW(EG35),COLUMN(EG35)-11))),Calculations_forecast!$C$6*AVERAGE(DY35:EG35),"n/a"))</f>
        <v>-58.44444444444445</v>
      </c>
      <c r="EH41" s="61">
        <f ca="1">IF(ISERROR(INDIRECT(ADDRESS(ROW(EH35),COLUMN(EH35)-11))),"n/a",IF(ISNUMBER(INDIRECT(ADDRESS(ROW(EH35),COLUMN(EH35)-11))),Calculations_forecast!$C$6*AVERAGE(DZ35:EH35),"n/a"))</f>
        <v>-62.16</v>
      </c>
      <c r="EI41" s="61">
        <f ca="1">IF(ISERROR(INDIRECT(ADDRESS(ROW(EI35),COLUMN(EI35)-11))),"n/a",IF(ISNUMBER(INDIRECT(ADDRESS(ROW(EI35),COLUMN(EI35)-11))),Calculations_forecast!$C$6*AVERAGE(EA35:EI35),"n/a"))</f>
        <v>-67.11999999999999</v>
      </c>
      <c r="EJ41" s="61">
        <f ca="1">IF(ISERROR(INDIRECT(ADDRESS(ROW(EJ35),COLUMN(EJ35)-11))),"n/a",IF(ISNUMBER(INDIRECT(ADDRESS(ROW(EJ35),COLUMN(EJ35)-11))),Calculations_forecast!$C$6*AVERAGE(EB35:EJ35),"n/a"))</f>
        <v>-72.946666666666658</v>
      </c>
      <c r="EK41" s="61">
        <f ca="1">IF(ISERROR(INDIRECT(ADDRESS(ROW(EK35),COLUMN(EK35)-11))),"n/a",IF(ISNUMBER(INDIRECT(ADDRESS(ROW(EK35),COLUMN(EK35)-11))),Calculations_forecast!$C$6*AVERAGE(EC35:EK35),"n/a"))</f>
        <v>-79.413333333333341</v>
      </c>
      <c r="EL41" s="61">
        <f ca="1">IF(ISERROR(INDIRECT(ADDRESS(ROW(EL35),COLUMN(EL35)-11))),"n/a",IF(ISNUMBER(INDIRECT(ADDRESS(ROW(EL35),COLUMN(EL35)-11))),Calculations_forecast!$C$6*AVERAGE(ED35:EL35),"n/a"))</f>
        <v>-85.640000000000015</v>
      </c>
      <c r="EM41" s="61">
        <f ca="1">IF(ISERROR(INDIRECT(ADDRESS(ROW(EM35),COLUMN(EM35)-11))),"n/a",IF(ISNUMBER(INDIRECT(ADDRESS(ROW(EM35),COLUMN(EM35)-11))),Calculations_forecast!$C$6*AVERAGE(EE35:EM35),"n/a"))</f>
        <v>-94.515555555555565</v>
      </c>
      <c r="EN41" s="61">
        <f ca="1">IF(ISERROR(INDIRECT(ADDRESS(ROW(EN35),COLUMN(EN35)-11))),"n/a",IF(ISNUMBER(INDIRECT(ADDRESS(ROW(EN35),COLUMN(EN35)-11))),Calculations_forecast!$C$6*AVERAGE(EF35:EN35),"n/a"))</f>
        <v>-101.89777777777778</v>
      </c>
      <c r="EO41" s="61">
        <f ca="1">IF(ISERROR(INDIRECT(ADDRESS(ROW(EO35),COLUMN(EO35)-11))),"n/a",IF(ISNUMBER(INDIRECT(ADDRESS(ROW(EO35),COLUMN(EO35)-11))),Calculations_forecast!$C$6*AVERAGE(EG35:EO35),"n/a"))</f>
        <v>-109.62222222222222</v>
      </c>
      <c r="EP41" s="61">
        <f ca="1">IF(ISERROR(INDIRECT(ADDRESS(ROW(EP35),COLUMN(EP35)-11))),"n/a",IF(ISNUMBER(INDIRECT(ADDRESS(ROW(EP35),COLUMN(EP35)-11))),Calculations_forecast!$C$6*AVERAGE(EH35:EP35),"n/a"))</f>
        <v>-117.85777777777778</v>
      </c>
      <c r="EQ41" s="61">
        <f ca="1">IF(ISERROR(INDIRECT(ADDRESS(ROW(EQ35),COLUMN(EQ35)-11))),"n/a",IF(ISNUMBER(INDIRECT(ADDRESS(ROW(EQ35),COLUMN(EQ35)-11))),Calculations_forecast!$C$6*AVERAGE(EI35:EQ35),"n/a"))</f>
        <v>-125.58222222222224</v>
      </c>
      <c r="ER41" s="61">
        <f ca="1">IF(ISERROR(INDIRECT(ADDRESS(ROW(ER35),COLUMN(ER35)-11))),"n/a",IF(ISNUMBER(INDIRECT(ADDRESS(ROW(ER35),COLUMN(ER35)-11))),Calculations_forecast!$C$6*AVERAGE(EJ35:ER35),"n/a"))</f>
        <v>-133.0888888888889</v>
      </c>
      <c r="ES41" s="61">
        <f ca="1">IF(ISERROR(INDIRECT(ADDRESS(ROW(ES35),COLUMN(ES35)-11))),"n/a",IF(ISNUMBER(INDIRECT(ADDRESS(ROW(ES35),COLUMN(ES35)-11))),Calculations_forecast!$C$6*AVERAGE(EK35:ES35),"n/a"))</f>
        <v>-140.47999999999999</v>
      </c>
      <c r="ET41" s="61">
        <f ca="1">IF(ISERROR(INDIRECT(ADDRESS(ROW(ET35),COLUMN(ET35)-11))),"n/a",IF(ISNUMBER(INDIRECT(ADDRESS(ROW(ET35),COLUMN(ET35)-11))),Calculations_forecast!$C$6*AVERAGE(EL35:ET35),"n/a"))</f>
        <v>-145.35111111111112</v>
      </c>
      <c r="EU41" s="61">
        <f ca="1">IF(ISERROR(INDIRECT(ADDRESS(ROW(EU35),COLUMN(EU35)-11))),"n/a",IF(ISNUMBER(INDIRECT(ADDRESS(ROW(EU35),COLUMN(EU35)-11))),Calculations_forecast!$C$6*AVERAGE(EM35:EU35),"n/a"))</f>
        <v>-149.85777777777778</v>
      </c>
      <c r="EV41" s="61">
        <f ca="1">IF(ISERROR(INDIRECT(ADDRESS(ROW(EV35),COLUMN(EV35)-11))),"n/a",IF(ISNUMBER(INDIRECT(ADDRESS(ROW(EV35),COLUMN(EV35)-11))),Calculations_forecast!$C$6*AVERAGE(EN35:EV35),"n/a"))</f>
        <v>-150.69777777777776</v>
      </c>
      <c r="EW41" s="61">
        <f ca="1">IF(ISERROR(INDIRECT(ADDRESS(ROW(EW35),COLUMN(EW35)-11))),"n/a",IF(ISNUMBER(INDIRECT(ADDRESS(ROW(EW35),COLUMN(EW35)-11))),Calculations_forecast!$C$6*AVERAGE(EO35:EW35),"n/a"))</f>
        <v>-150.60888888888891</v>
      </c>
      <c r="EX41" s="61">
        <f ca="1">IF(ISERROR(INDIRECT(ADDRESS(ROW(EX35),COLUMN(EX35)-11))),"n/a",IF(ISNUMBER(INDIRECT(ADDRESS(ROW(EX35),COLUMN(EX35)-11))),Calculations_forecast!$C$6*AVERAGE(EP35:EX35),"n/a"))</f>
        <v>-149.71111111111111</v>
      </c>
      <c r="EY41" s="61">
        <f ca="1">IF(ISERROR(INDIRECT(ADDRESS(ROW(EY35),COLUMN(EY35)-11))),"n/a",IF(ISNUMBER(INDIRECT(ADDRESS(ROW(EY35),COLUMN(EY35)-11))),Calculations_forecast!$C$6*AVERAGE(EQ35:EY35),"n/a"))</f>
        <v>-144.32888888888891</v>
      </c>
      <c r="EZ41" s="61">
        <f ca="1">IF(ISERROR(INDIRECT(ADDRESS(ROW(EZ35),COLUMN(EZ35)-11))),"n/a",IF(ISNUMBER(INDIRECT(ADDRESS(ROW(EZ35),COLUMN(EZ35)-11))),Calculations_forecast!$C$6*AVERAGE(ER35:EZ35),"n/a"))</f>
        <v>-137.73777777777778</v>
      </c>
      <c r="FA41" s="61">
        <f ca="1">IF(ISERROR(INDIRECT(ADDRESS(ROW(FA35),COLUMN(FA35)-11))),"n/a",IF(ISNUMBER(INDIRECT(ADDRESS(ROW(FA35),COLUMN(FA35)-11))),Calculations_forecast!$C$6*AVERAGE(ES35:FA35),"n/a"))</f>
        <v>-130.85333333333335</v>
      </c>
      <c r="FB41" s="61">
        <f ca="1">IF(ISERROR(INDIRECT(ADDRESS(ROW(FB35),COLUMN(FB35)-11))),"n/a",IF(ISNUMBER(INDIRECT(ADDRESS(ROW(FB35),COLUMN(FB35)-11))),Calculations_forecast!$C$6*AVERAGE(ET35:FB35),"n/a"))</f>
        <v>-118.07111111111112</v>
      </c>
      <c r="FC41" s="61">
        <f ca="1">IF(ISERROR(INDIRECT(ADDRESS(ROW(FC35),COLUMN(FC35)-11))),"n/a",IF(ISNUMBER(INDIRECT(ADDRESS(ROW(FC35),COLUMN(FC35)-11))),Calculations_forecast!$C$6*AVERAGE(EU35:FC35),"n/a"))</f>
        <v>-107.63111111111112</v>
      </c>
      <c r="FD41" s="61">
        <f ca="1">IF(ISERROR(INDIRECT(ADDRESS(ROW(FD35),COLUMN(FD35)-11))),"n/a",IF(ISNUMBER(INDIRECT(ADDRESS(ROW(FD35),COLUMN(FD35)-11))),Calculations_forecast!$C$6*AVERAGE(EV35:FD35),"n/a"))</f>
        <v>-97.75555555555556</v>
      </c>
      <c r="FE41" s="61">
        <f ca="1">IF(ISERROR(INDIRECT(ADDRESS(ROW(FE35),COLUMN(FE35)-11))),"n/a",IF(ISNUMBER(INDIRECT(ADDRESS(ROW(FE35),COLUMN(FE35)-11))),Calculations_forecast!$C$6*AVERAGE(EW35:FE35),"n/a"))</f>
        <v>-87.631111111111125</v>
      </c>
      <c r="FF41" s="61">
        <f ca="1">IF(ISERROR(INDIRECT(ADDRESS(ROW(FF35),COLUMN(FF35)-11))),"n/a",IF(ISNUMBER(INDIRECT(ADDRESS(ROW(FF35),COLUMN(FF35)-11))),Calculations_forecast!$C$6*AVERAGE(EX35:FF35),"n/a"))</f>
        <v>-79.751111111111115</v>
      </c>
      <c r="FG41" s="61">
        <f ca="1">IF(ISERROR(INDIRECT(ADDRESS(ROW(FG35),COLUMN(FG35)-11))),"n/a",IF(ISNUMBER(INDIRECT(ADDRESS(ROW(FG35),COLUMN(FG35)-11))),Calculations_forecast!$C$6*AVERAGE(EY35:FG35),"n/a"))</f>
        <v>-73.275555555555556</v>
      </c>
      <c r="FH41" s="61">
        <f ca="1">IF(ISERROR(INDIRECT(ADDRESS(ROW(FH35),COLUMN(FH35)-11))),"n/a",IF(ISNUMBER(INDIRECT(ADDRESS(ROW(FH35),COLUMN(FH35)-11))),Calculations_forecast!$C$6*AVERAGE(EZ35:FH35),"n/a"))</f>
        <v>-70.106666666666655</v>
      </c>
      <c r="FI41" s="61">
        <f ca="1">IF(ISERROR(INDIRECT(ADDRESS(ROW(FI35),COLUMN(FI35)-11))),"n/a",IF(ISNUMBER(INDIRECT(ADDRESS(ROW(FI35),COLUMN(FI35)-11))),Calculations_forecast!$C$6*AVERAGE(FA35:FI35),"n/a"))</f>
        <v>-67.657777777777795</v>
      </c>
      <c r="FJ41" s="61">
        <f ca="1">IF(ISERROR(INDIRECT(ADDRESS(ROW(FJ35),COLUMN(FJ35)-11))),"n/a",IF(ISNUMBER(INDIRECT(ADDRESS(ROW(FJ35),COLUMN(FJ35)-11))),Calculations_forecast!$C$6*AVERAGE(FB35:FJ35),"n/a"))</f>
        <v>-65.484444444444463</v>
      </c>
      <c r="FK41" s="61">
        <f ca="1">IF(ISERROR(INDIRECT(ADDRESS(ROW(FK35),COLUMN(FK35)-11))),"n/a",IF(ISNUMBER(INDIRECT(ADDRESS(ROW(FK35),COLUMN(FK35)-11))),Calculations_forecast!$C$6*AVERAGE(FC35:FK35),"n/a"))</f>
        <v>-68.106666666666669</v>
      </c>
      <c r="FL41" s="61">
        <f ca="1">IF(ISERROR(INDIRECT(ADDRESS(ROW(FL35),COLUMN(FL35)-11))),"n/a",IF(ISNUMBER(INDIRECT(ADDRESS(ROW(FL35),COLUMN(FL35)-11))),Calculations_forecast!$C$6*AVERAGE(FD35:FL35),"n/a"))</f>
        <v>-70.453333333333333</v>
      </c>
      <c r="FM41" s="61">
        <f ca="1">IF(ISERROR(INDIRECT(ADDRESS(ROW(FM35),COLUMN(FM35)-11))),"n/a",IF(ISNUMBER(INDIRECT(ADDRESS(ROW(FM35),COLUMN(FM35)-11))),Calculations_forecast!$C$6*AVERAGE(FE35:FM35),"n/a"))</f>
        <v>-71.640000000000015</v>
      </c>
      <c r="FN41" s="61">
        <f ca="1">IF(ISERROR(INDIRECT(ADDRESS(ROW(FN35),COLUMN(FN35)-11))),"n/a",IF(ISNUMBER(INDIRECT(ADDRESS(ROW(FN35),COLUMN(FN35)-11))),Calculations_forecast!$C$6*AVERAGE(FF35:FN35),"n/a"))</f>
        <v>-75.186666666666682</v>
      </c>
      <c r="FO41" s="61">
        <f ca="1">IF(ISERROR(INDIRECT(ADDRESS(ROW(FO35),COLUMN(FO35)-11))),"n/a",IF(ISNUMBER(INDIRECT(ADDRESS(ROW(FO35),COLUMN(FO35)-11))),Calculations_forecast!$C$6*AVERAGE(FG35:FO35),"n/a"))</f>
        <v>-77.497777777777785</v>
      </c>
      <c r="FP41" s="61">
        <f ca="1">IF(ISERROR(INDIRECT(ADDRESS(ROW(FP35),COLUMN(FP35)-11))),"n/a",IF(ISNUMBER(INDIRECT(ADDRESS(ROW(FP35),COLUMN(FP35)-11))),Calculations_forecast!$C$6*AVERAGE(FH35:FP35),"n/a"))</f>
        <v>-80.031111111111116</v>
      </c>
      <c r="FQ41" s="61">
        <f ca="1">IF(ISERROR(INDIRECT(ADDRESS(ROW(FQ35),COLUMN(FQ35)-11))),"n/a",IF(ISNUMBER(INDIRECT(ADDRESS(ROW(FQ35),COLUMN(FQ35)-11))),Calculations_forecast!$C$6*AVERAGE(FI35:FQ35),"n/a"))</f>
        <v>-82.808888888888902</v>
      </c>
      <c r="FR41" s="61">
        <f ca="1">IF(ISERROR(INDIRECT(ADDRESS(ROW(FR35),COLUMN(FR35)-11))),"n/a",IF(ISNUMBER(INDIRECT(ADDRESS(ROW(FR35),COLUMN(FR35)-11))),Calculations_forecast!$C$6*AVERAGE(FJ35:FR35),"n/a"))</f>
        <v>-85.791111111111121</v>
      </c>
      <c r="FS41" s="61">
        <f ca="1">IF(ISERROR(INDIRECT(ADDRESS(ROW(FS35),COLUMN(FS35)-11))),"n/a",IF(ISNUMBER(INDIRECT(ADDRESS(ROW(FS35),COLUMN(FS35)-11))),Calculations_forecast!$C$6*AVERAGE(FK35:FS35),"n/a"))</f>
        <v>-89.715555555555568</v>
      </c>
      <c r="FT41" s="61">
        <f ca="1">IF(ISERROR(INDIRECT(ADDRESS(ROW(FT35),COLUMN(FT35)-11))),"n/a",IF(ISNUMBER(INDIRECT(ADDRESS(ROW(FT35),COLUMN(FT35)-11))),Calculations_forecast!$C$6*AVERAGE(FL35:FT35),"n/a"))</f>
        <v>-93.435555555555567</v>
      </c>
      <c r="FU41" s="61">
        <f ca="1">IF(ISERROR(INDIRECT(ADDRESS(ROW(FU35),COLUMN(FU35)-11))),"n/a",IF(ISNUMBER(INDIRECT(ADDRESS(ROW(FU35),COLUMN(FU35)-11))),Calculations_forecast!$C$6*AVERAGE(FM35:FU35),"n/a"))</f>
        <v>-96.648888888888905</v>
      </c>
      <c r="FV41" s="61">
        <f ca="1">IF(ISERROR(INDIRECT(ADDRESS(ROW(FV35),COLUMN(FV35)-11))),"n/a",IF(ISNUMBER(INDIRECT(ADDRESS(ROW(FV35),COLUMN(FV35)-11))),Calculations_forecast!$C$6*AVERAGE(FN35:FV35),"n/a"))</f>
        <v>-100.50666666666666</v>
      </c>
      <c r="FW41" s="61">
        <f ca="1">IF(ISERROR(INDIRECT(ADDRESS(ROW(FW35),COLUMN(FW35)-11))),"n/a",IF(ISNUMBER(INDIRECT(ADDRESS(ROW(FW35),COLUMN(FW35)-11))),Calculations_forecast!$C$6*AVERAGE(FO35:FW35),"n/a"))</f>
        <v>-103.61333333333334</v>
      </c>
      <c r="FX41" s="61">
        <f ca="1">IF(ISERROR(INDIRECT(ADDRESS(ROW(FX35),COLUMN(FX35)-11))),"n/a",IF(ISNUMBER(INDIRECT(ADDRESS(ROW(FX35),COLUMN(FX35)-11))),Calculations_forecast!$C$6*AVERAGE(FP35:FX35),"n/a"))</f>
        <v>-108.15111111111111</v>
      </c>
      <c r="FY41" s="61">
        <f ca="1">IF(ISERROR(INDIRECT(ADDRESS(ROW(FY35),COLUMN(FY35)-11))),"n/a",IF(ISNUMBER(INDIRECT(ADDRESS(ROW(FY35),COLUMN(FY35)-11))),Calculations_forecast!$C$6*AVERAGE(FQ35:FY35),"n/a"))</f>
        <v>-110.74222222222222</v>
      </c>
      <c r="FZ41" s="61">
        <f ca="1">IF(ISERROR(INDIRECT(ADDRESS(ROW(FZ35),COLUMN(FZ35)-11))),"n/a",IF(ISNUMBER(INDIRECT(ADDRESS(ROW(FZ35),COLUMN(FZ35)-11))),Calculations_forecast!$C$6*AVERAGE(FR35:FZ35),"n/a"))</f>
        <v>-112.97333333333334</v>
      </c>
      <c r="GA41" s="61">
        <f ca="1">IF(ISERROR(INDIRECT(ADDRESS(ROW(GA35),COLUMN(GA35)-11))),"n/a",IF(ISNUMBER(INDIRECT(ADDRESS(ROW(GA35),COLUMN(GA35)-11))),Calculations_forecast!$C$6*AVERAGE(FS35:GA35),"n/a"))</f>
        <v>-115.91555555555558</v>
      </c>
      <c r="GB41" s="61">
        <f ca="1">IF(ISERROR(INDIRECT(ADDRESS(ROW(GB35),COLUMN(GB35)-11))),"n/a",IF(ISNUMBER(INDIRECT(ADDRESS(ROW(GB35),COLUMN(GB35)-11))),Calculations_forecast!$C$6*AVERAGE(FT35:GB35),"n/a"))</f>
        <v>-117.51111111111113</v>
      </c>
      <c r="GC41" s="61">
        <f ca="1">IF(ISERROR(INDIRECT(ADDRESS(ROW(GC35),COLUMN(GC35)-11))),"n/a",IF(ISNUMBER(INDIRECT(ADDRESS(ROW(GC35),COLUMN(GC35)-11))),Calculations_forecast!$C$6*AVERAGE(FU35:GC35),"n/a"))</f>
        <v>-118.15999999999997</v>
      </c>
      <c r="GD41" s="61">
        <f ca="1">IF(ISERROR(INDIRECT(ADDRESS(ROW(GD35),COLUMN(GD35)-11))),"n/a",IF(ISNUMBER(INDIRECT(ADDRESS(ROW(GD35),COLUMN(GD35)-11))),Calculations_forecast!$C$6*AVERAGE(FV35:GD35),"n/a"))</f>
        <v>-114.01333333333332</v>
      </c>
      <c r="GE41" s="61">
        <f ca="1">IF(ISERROR(INDIRECT(ADDRESS(ROW(GE35),COLUMN(GE35)-11))),"n/a",IF(ISNUMBER(INDIRECT(ADDRESS(ROW(GE35),COLUMN(GE35)-11))),Calculations_forecast!$C$6*AVERAGE(FW35:GE35),"n/a"))</f>
        <v>-114.27555555555556</v>
      </c>
      <c r="GF41" s="61">
        <f ca="1">IF(ISERROR(INDIRECT(ADDRESS(ROW(GF35),COLUMN(GF35)-11))),"n/a",IF(ISNUMBER(INDIRECT(ADDRESS(ROW(GF35),COLUMN(GF35)-11))),Calculations_forecast!$C$6*AVERAGE(FX35:GF35),"n/a"))</f>
        <v>-113.38666666666666</v>
      </c>
      <c r="GG41" s="61">
        <f ca="1">IF(ISERROR(INDIRECT(ADDRESS(ROW(GG35),COLUMN(GG35)-11))),"n/a",IF(ISNUMBER(INDIRECT(ADDRESS(ROW(GG35),COLUMN(GG35)-11))),Calculations_forecast!$C$6*AVERAGE(FY35:GG35),"n/a"))</f>
        <v>-113.23111111111112</v>
      </c>
      <c r="GH41" s="61">
        <f ca="1">IF(ISERROR(INDIRECT(ADDRESS(ROW(GH35),COLUMN(GH35)-11))),"n/a",IF(ISNUMBER(INDIRECT(ADDRESS(ROW(GH35),COLUMN(GH35)-11))),Calculations_forecast!$C$6*AVERAGE(FZ35:GH35),"n/a"))</f>
        <v>-113.67555555555555</v>
      </c>
      <c r="GI41" s="61">
        <f ca="1">IF(ISERROR(INDIRECT(ADDRESS(ROW(GI35),COLUMN(GI35)-11))),"n/a",IF(ISNUMBER(INDIRECT(ADDRESS(ROW(GI35),COLUMN(GI35)-11))),Calculations_forecast!$C$6*AVERAGE(GA35:GI35),"n/a"))</f>
        <v>-111.26222222222225</v>
      </c>
      <c r="GJ41" s="61">
        <f ca="1">IF(ISERROR(INDIRECT(ADDRESS(ROW(GJ35),COLUMN(GJ35)-11))),"n/a",IF(ISNUMBER(INDIRECT(ADDRESS(ROW(GJ35),COLUMN(GJ35)-11))),Calculations_forecast!$C$6*AVERAGE(GB35:GJ35),"n/a"))</f>
        <v>-108.36888888888889</v>
      </c>
      <c r="GK41" s="61">
        <f ca="1">IF(ISERROR(INDIRECT(ADDRESS(ROW(GK35),COLUMN(GK35)-11))),"n/a",IF(ISNUMBER(INDIRECT(ADDRESS(ROW(GK35),COLUMN(GK35)-11))),Calculations_forecast!$C$6*AVERAGE(GC35:GK35),"n/a"))</f>
        <v>-106.33777777777777</v>
      </c>
      <c r="GL41" s="61">
        <f ca="1">IF(ISERROR(INDIRECT(ADDRESS(ROW(GL35),COLUMN(GL35)-11))),"n/a",IF(ISNUMBER(INDIRECT(ADDRESS(ROW(GL35),COLUMN(GL35)-11))),Calculations_forecast!$C$6*AVERAGE(GD35:GL35),"n/a"))</f>
        <v>-104.48444444444445</v>
      </c>
      <c r="GM41" s="61">
        <f ca="1">IF(ISERROR(INDIRECT(ADDRESS(ROW(GM35),COLUMN(GM35)-11))),"n/a",IF(ISNUMBER(INDIRECT(ADDRESS(ROW(GM35),COLUMN(GM35)-11))),Calculations_forecast!$C$6*AVERAGE(GE35:GM35),"n/a"))</f>
        <v>-101.47111111111111</v>
      </c>
      <c r="GN41" s="61">
        <f ca="1">IF(ISERROR(INDIRECT(ADDRESS(ROW(GN35),COLUMN(GN35)-11))),"n/a",IF(ISNUMBER(INDIRECT(ADDRESS(ROW(GN35),COLUMN(GN35)-11))),Calculations_forecast!$C$6*AVERAGE(GF35:GN35),"n/a"))</f>
        <v>-95.222222222222229</v>
      </c>
      <c r="GO41" s="61">
        <f ca="1">IF(ISERROR(INDIRECT(ADDRESS(ROW(GO35),COLUMN(GO35)-11))),"n/a",IF(ISNUMBER(INDIRECT(ADDRESS(ROW(GO35),COLUMN(GO35)-11))),Calculations_forecast!$C$6*AVERAGE(GG35:GO35),"n/a"))</f>
        <v>-88.951111111111118</v>
      </c>
      <c r="GP41" s="61">
        <f ca="1">IF(ISERROR(INDIRECT(ADDRESS(ROW(GP35),COLUMN(GP35)-11))),"n/a",IF(ISNUMBER(INDIRECT(ADDRESS(ROW(GP35),COLUMN(GP35)-11))),Calculations_forecast!$C$6*AVERAGE(GH35:GP35),"n/a"))</f>
        <v>-80.781893229793525</v>
      </c>
      <c r="GQ41" s="61">
        <f ca="1">IF(ISERROR(INDIRECT(ADDRESS(ROW(GQ35),COLUMN(GQ35)-11))),"n/a",IF(ISNUMBER(INDIRECT(ADDRESS(ROW(GQ35),COLUMN(GQ35)-11))),Calculations_forecast!$C$6*AVERAGE(GI35:GQ35),"n/a"))</f>
        <v>-73.964670347532419</v>
      </c>
      <c r="GR41" s="61">
        <f ca="1">IF(ISERROR(INDIRECT(ADDRESS(ROW(GR35),COLUMN(GR35)-11))),"n/a",IF(ISNUMBER(INDIRECT(ADDRESS(ROW(GR35),COLUMN(GR35)-11))),Calculations_forecast!$C$6*AVERAGE(GJ35:GR35),"n/a"))</f>
        <v>-70.864847471945069</v>
      </c>
      <c r="GS41" s="61">
        <f ca="1">IF(ISERROR(INDIRECT(ADDRESS(ROW(GS35),COLUMN(GS35)-11))),"n/a",IF(ISNUMBER(INDIRECT(ADDRESS(ROW(GS35),COLUMN(GS35)-11))),Calculations_forecast!$C$6*AVERAGE(GK35:GS35),"n/a"))</f>
        <v>-68.387891090742585</v>
      </c>
      <c r="GT41" s="61">
        <f ca="1">IF(ISERROR(INDIRECT(ADDRESS(ROW(GT35),COLUMN(GT35)-11))),"n/a",IF(ISNUMBER(INDIRECT(ADDRESS(ROW(GT35),COLUMN(GT35)-11))),Calculations_forecast!$C$6*AVERAGE(GL35:GT35),"n/a"))</f>
        <v>-66.268399073985293</v>
      </c>
      <c r="GU41" s="61">
        <f ca="1">IF(ISERROR(INDIRECT(ADDRESS(ROW(GU35),COLUMN(GU35)-11))),"n/a",IF(ISNUMBER(INDIRECT(ADDRESS(ROW(GU35),COLUMN(GU35)-11))),Calculations_forecast!$C$6*AVERAGE(GM35:GU35),"n/a"))</f>
        <v>-66.04967750692893</v>
      </c>
      <c r="GV41" s="61">
        <f ca="1">IF(ISERROR(INDIRECT(ADDRESS(ROW(GV35),COLUMN(GV35)-11))),"n/a",IF(ISNUMBER(INDIRECT(ADDRESS(ROW(GV35),COLUMN(GV35)-11))),Calculations_forecast!$C$6*AVERAGE(GN35:GV35),"n/a"))</f>
        <v>-72.43776003978769</v>
      </c>
      <c r="GW41" s="61">
        <f ca="1">IF(ISERROR(INDIRECT(ADDRESS(ROW(GW35),COLUMN(GW35)-11))),"n/a",IF(ISNUMBER(INDIRECT(ADDRESS(ROW(GW35),COLUMN(GW35)-11))),Calculations_forecast!$C$6*AVERAGE(GO35:GW35),"n/a"))</f>
        <v>-78.432889744175895</v>
      </c>
      <c r="GX41" s="61">
        <f ca="1">IF(ISERROR(INDIRECT(ADDRESS(ROW(GX35),COLUMN(GX35)-11))),"n/a",IF(ISNUMBER(INDIRECT(ADDRESS(ROW(GX35),COLUMN(GX35)-11))),Calculations_forecast!$C$6*AVERAGE(GP35:GX35),"n/a"))</f>
        <v>-85.071769646969415</v>
      </c>
      <c r="GY41" s="61">
        <f ca="1">IF(ISERROR(INDIRECT(ADDRESS(ROW(GY35),COLUMN(GY35)-11))),"n/a",IF(ISNUMBER(INDIRECT(ADDRESS(ROW(GY35),COLUMN(GY35)-11))),Calculations_forecast!$C$6*AVERAGE(GQ35:GY35),"n/a"))</f>
        <v>-92.064614393255169</v>
      </c>
      <c r="GZ41" s="61">
        <f ca="1">IF(ISERROR(INDIRECT(ADDRESS(ROW(GZ35),COLUMN(GZ35)-11))),"n/a",IF(ISNUMBER(INDIRECT(ADDRESS(ROW(GZ35),COLUMN(GZ35)-11))),Calculations_forecast!$C$6*AVERAGE(GR35:GZ35),"n/a"))</f>
        <v>-98.093338578259164</v>
      </c>
      <c r="HA41" s="61">
        <f ca="1">IF(ISERROR(INDIRECT(ADDRESS(ROW(HA35),COLUMN(HA35)-11))),"n/a",IF(ISNUMBER(INDIRECT(ADDRESS(ROW(HA35),COLUMN(HA35)-11))),Calculations_forecast!$C$6*AVERAGE(GS35:HA35),"n/a"))</f>
        <v>-103.12444214526255</v>
      </c>
      <c r="HB41" s="61">
        <f ca="1">IF(ISERROR(INDIRECT(ADDRESS(ROW(HB35),COLUMN(HB35)-11))),"n/a",IF(ISNUMBER(INDIRECT(ADDRESS(ROW(HB35),COLUMN(HB35)-11))),Calculations_forecast!$C$6*AVERAGE(GT35:HB35),"n/a"))</f>
        <v>-107.1175803990152</v>
      </c>
      <c r="HC41" s="61">
        <f ca="1">IF(ISERROR(INDIRECT(ADDRESS(ROW(HC35),COLUMN(HC35)-11))),"n/a",IF(ISNUMBER(INDIRECT(ADDRESS(ROW(HC35),COLUMN(HC35)-11))),Calculations_forecast!$C$6*AVERAGE(GU35:HC35),"n/a"))</f>
        <v>-110.08203567358633</v>
      </c>
      <c r="HD41" s="61">
        <f ca="1">IF(ISERROR(INDIRECT(ADDRESS(ROW(HD35),COLUMN(HD35)-11))),"n/a",IF(ISNUMBER(INDIRECT(ADDRESS(ROW(HD35),COLUMN(HD35)-11))),Calculations_forecast!$C$6*AVERAGE(GV35:HD35),"n/a"))</f>
        <v>-112.59833347590835</v>
      </c>
      <c r="HE41" s="61">
        <f ca="1">IF(ISERROR(INDIRECT(ADDRESS(ROW(HE35),COLUMN(HE35)-11))),"n/a",IF(ISNUMBER(INDIRECT(ADDRESS(ROW(HE35),COLUMN(HE35)-11))),Calculations_forecast!$C$6*AVERAGE(GW35:HE35),"n/a"))</f>
        <v>-114.64858139670014</v>
      </c>
      <c r="HF41" s="61">
        <f ca="1">IF(ISERROR(INDIRECT(ADDRESS(ROW(HF35),COLUMN(HF35)-11))),"n/a",IF(ISNUMBER(INDIRECT(ADDRESS(ROW(HF35),COLUMN(HF35)-11))),Calculations_forecast!$C$6*AVERAGE(GX35:HF35),"n/a"))</f>
        <v>-116.21386866826511</v>
      </c>
      <c r="HG41" s="61">
        <f ca="1">IF(ISERROR(INDIRECT(ADDRESS(ROW(HG35),COLUMN(HG35)-11))),"n/a",IF(ISNUMBER(INDIRECT(ADDRESS(ROW(HG35),COLUMN(HG35)-11))),Calculations_forecast!$C$6*AVERAGE(GY35:HG35),"n/a"))</f>
        <v>-117.37451595729976</v>
      </c>
      <c r="HH41" s="61">
        <f ca="1">IF(ISERROR(INDIRECT(ADDRESS(ROW(HH35),COLUMN(HH35)-11))),"n/a",IF(ISNUMBER(INDIRECT(ADDRESS(ROW(HH35),COLUMN(HH35)-11))),Calculations_forecast!$C$6*AVERAGE(GZ35:HH35),"n/a"))</f>
        <v>-118.68576061564033</v>
      </c>
      <c r="HI41" s="61">
        <f ca="1">IF(ISERROR(INDIRECT(ADDRESS(ROW(HI35),COLUMN(HI35)-11))),"n/a",IF(ISNUMBER(INDIRECT(ADDRESS(ROW(HI35),COLUMN(HI35)-11))),Calculations_forecast!$C$6*AVERAGE(HA35:HI35),"n/a"))</f>
        <v>-120.15178655043314</v>
      </c>
      <c r="HJ41" s="61">
        <f ca="1">IF(ISERROR(INDIRECT(ADDRESS(ROW(HJ35),COLUMN(HJ35)-11))),"n/a",IF(ISNUMBER(INDIRECT(ADDRESS(ROW(HJ35),COLUMN(HJ35)-11))),Calculations_forecast!$C$6*AVERAGE(HB35:HJ35),"n/a"))</f>
        <v>-121.77685048639636</v>
      </c>
      <c r="HK41" s="61">
        <f ca="1">IF(ISERROR(INDIRECT(ADDRESS(ROW(HK35),COLUMN(HK35)-11))),"n/a",IF(ISNUMBER(INDIRECT(ADDRESS(ROW(HK35),COLUMN(HK35)-11))),Calculations_forecast!$C$6*AVERAGE(HC35:HK35),"n/a"))</f>
        <v>-123.56154444581151</v>
      </c>
      <c r="HL41" s="61">
        <f ca="1">IF(ISERROR(INDIRECT(ADDRESS(ROW(HL35),COLUMN(HL35)-11))),"n/a",IF(ISNUMBER(INDIRECT(ADDRESS(ROW(HL35),COLUMN(HL35)-11))),Calculations_forecast!$C$6*AVERAGE(HD35:HL35),"n/a"))</f>
        <v>-125.45471362649394</v>
      </c>
      <c r="HM41" s="61">
        <f ca="1">IF(ISERROR(INDIRECT(ADDRESS(ROW(HM35),COLUMN(HM35)-11))),"n/a",IF(ISNUMBER(INDIRECT(ADDRESS(ROW(HM35),COLUMN(HM35)-11))),Calculations_forecast!$C$6*AVERAGE(HE35:HM35),"n/a"))</f>
        <v>-127.46085420425598</v>
      </c>
      <c r="HN41" s="61">
        <f ca="1">IF(ISERROR(INDIRECT(ADDRESS(ROW(HN35),COLUMN(HN35)-11))),"n/a",IF(ISNUMBER(INDIRECT(ADDRESS(ROW(HN35),COLUMN(HN35)-11))),Calculations_forecast!$C$6*AVERAGE(HF35:HN35),"n/a"))</f>
        <v>-129.58464407104154</v>
      </c>
      <c r="HO41" s="61">
        <f ca="1">IF(ISERROR(INDIRECT(ADDRESS(ROW(HO35),COLUMN(HO35)-11))),"n/a",IF(ISNUMBER(INDIRECT(ADDRESS(ROW(HO35),COLUMN(HO35)-11))),Calculations_forecast!$C$6*AVERAGE(HG35:HO35),"n/a"))</f>
        <v>-131.75058454026049</v>
      </c>
      <c r="HP41" s="61">
        <f ca="1">IF(ISERROR(INDIRECT(ADDRESS(ROW(HP35),COLUMN(HP35)-11))),"n/a",IF(ISNUMBER(INDIRECT(ADDRESS(ROW(HP35),COLUMN(HP35)-11))),Calculations_forecast!$C$6*AVERAGE(HH35:HP35),"n/a"))</f>
        <v>-133.86121050203519</v>
      </c>
      <c r="HQ41" s="61">
        <f ca="1">IF(ISERROR(INDIRECT(ADDRESS(ROW(HQ35),COLUMN(HQ35)-11))),"n/a",IF(ISNUMBER(INDIRECT(ADDRESS(ROW(HQ35),COLUMN(HQ35)-11))),Calculations_forecast!$C$6*AVERAGE(HI35:HQ35),"n/a"))</f>
        <v>-135.91540953412991</v>
      </c>
      <c r="HR41" s="61">
        <f ca="1">IF(ISERROR(INDIRECT(ADDRESS(ROW(HR35),COLUMN(HR35)-11))),"n/a",IF(ISNUMBER(INDIRECT(ADDRESS(ROW(HR35),COLUMN(HR35)-11))),Calculations_forecast!$C$6*AVERAGE(HJ35:HR35),"n/a"))</f>
        <v>-137.91211032662721</v>
      </c>
      <c r="HS41" s="61">
        <f ca="1">IF(ISERROR(INDIRECT(ADDRESS(ROW(HS35),COLUMN(HS35)-11))),"n/a",IF(ISNUMBER(INDIRECT(ADDRESS(ROW(HS35),COLUMN(HS35)-11))),Calculations_forecast!$C$6*AVERAGE(HK35:HS35),"n/a"))</f>
        <v>-139.50514352545369</v>
      </c>
      <c r="HT41" s="61">
        <f ca="1">IF(ISERROR(INDIRECT(ADDRESS(ROW(HT35),COLUMN(HT35)-11))),"n/a",IF(ISNUMBER(INDIRECT(ADDRESS(ROW(HT35),COLUMN(HT35)-11))),Calculations_forecast!$C$6*AVERAGE(HL35:HT35),"n/a"))</f>
        <v>-140.69339176226765</v>
      </c>
      <c r="HU41" s="61">
        <f ca="1">IF(ISERROR(INDIRECT(ADDRESS(ROW(HU35),COLUMN(HU35)-11))),"n/a",IF(ISNUMBER(INDIRECT(ADDRESS(ROW(HU35),COLUMN(HU35)-11))),Calculations_forecast!$C$6*AVERAGE(HM35:HU35),"n/a"))</f>
        <v>-141.47089971118359</v>
      </c>
      <c r="HV41" s="61">
        <f ca="1">IF(ISERROR(INDIRECT(ADDRESS(ROW(HV35),COLUMN(HV35)-11))),"n/a",IF(ISNUMBER(INDIRECT(ADDRESS(ROW(HV35),COLUMN(HV35)-11))),Calculations_forecast!$C$6*AVERAGE(HN35:HV35),"n/a"))</f>
        <v>-141.83161559338402</v>
      </c>
      <c r="HW41" s="61">
        <f ca="1">IF(ISERROR(INDIRECT(ADDRESS(ROW(HW35),COLUMN(HW35)-11))),"n/a",IF(ISNUMBER(INDIRECT(ADDRESS(ROW(HW35),COLUMN(HW35)-11))),Calculations_forecast!$C$6*AVERAGE(HO35:HW35),"n/a"))</f>
        <v>-141.6165938542693</v>
      </c>
      <c r="HX41" s="61">
        <f ca="1">IF(ISERROR(INDIRECT(ADDRESS(ROW(HX35),COLUMN(HX35)-11))),"n/a",IF(ISNUMBER(INDIRECT(ADDRESS(ROW(HX35),COLUMN(HX35)-11))),Calculations_forecast!$C$6*AVERAGE(HP35:HX35),"n/a"))</f>
        <v>-140.90573753255623</v>
      </c>
      <c r="HY41" s="61">
        <f ca="1">IF(ISERROR(INDIRECT(ADDRESS(ROW(HY35),COLUMN(HY35)-11))),"n/a",IF(ISNUMBER(INDIRECT(ADDRESS(ROW(HY35),COLUMN(HY35)-11))),Calculations_forecast!$C$6*AVERAGE(HQ35:HY35),"n/a"))</f>
        <v>-139.70072660989075</v>
      </c>
      <c r="HZ41" s="61">
        <f ca="1">IF(ISERROR(INDIRECT(ADDRESS(ROW(HZ35),COLUMN(HZ35)-11))),"n/a",IF(ISNUMBER(INDIRECT(ADDRESS(ROW(HZ35),COLUMN(HZ35)-11))),Calculations_forecast!$C$6*AVERAGE(HR35:HZ35),"n/a"))</f>
        <v>-138.0031805519948</v>
      </c>
      <c r="IA41" s="61">
        <f ca="1">IF(ISERROR(INDIRECT(ADDRESS(ROW(IA35),COLUMN(IA35)-11))),"n/a",IF(ISNUMBER(INDIRECT(ADDRESS(ROW(IA35),COLUMN(IA35)-11))),Calculations_forecast!$C$6*AVERAGE(HS35:IA35),"n/a"))</f>
        <v>-136.1818142241253</v>
      </c>
      <c r="IB41" s="61">
        <f ca="1">IF(ISERROR(INDIRECT(ADDRESS(ROW(IB35),COLUMN(IB35)-11))),"n/a",IF(ISNUMBER(INDIRECT(ADDRESS(ROW(IB35),COLUMN(IB35)-11))),Calculations_forecast!$C$6*AVERAGE(HT35:IB35),"n/a"))</f>
        <v>-134.57966472770752</v>
      </c>
      <c r="IC41" s="61">
        <f ca="1">IF(ISERROR(INDIRECT(ADDRESS(ROW(IC35),COLUMN(IC35)-11))),"n/a",IF(ISNUMBER(INDIRECT(ADDRESS(ROW(IC35),COLUMN(IC35)-11))),Calculations_forecast!$C$6*AVERAGE(HU35:IC35),"n/a"))</f>
        <v>-133.19848255272805</v>
      </c>
      <c r="ID41" s="61">
        <f ca="1">IF(ISERROR(INDIRECT(ADDRESS(ROW(ID35),COLUMN(ID35)-11))),"n/a",IF(ISNUMBER(INDIRECT(ADDRESS(ROW(ID35),COLUMN(ID35)-11))),Calculations_forecast!$C$6*AVERAGE(HV35:ID35),"n/a"))</f>
        <v>-132.04005061202847</v>
      </c>
      <c r="IW41"/>
      <c r="IX41"/>
      <c r="IY41"/>
    </row>
    <row r="42" spans="1:259">
      <c r="C42" s="61"/>
      <c r="D42" s="61"/>
      <c r="E42" s="61"/>
      <c r="F42" s="61"/>
      <c r="G42" s="61"/>
      <c r="IW42"/>
      <c r="IX42"/>
      <c r="IY42"/>
    </row>
    <row r="43" spans="1:259">
      <c r="A43" s="12" t="s">
        <v>243</v>
      </c>
      <c r="C43" s="61"/>
      <c r="D43" s="61"/>
      <c r="E43" s="61"/>
      <c r="F43" s="61"/>
      <c r="G43" s="61"/>
      <c r="IW43"/>
      <c r="IX43"/>
      <c r="IY43"/>
    </row>
    <row r="44" spans="1:259">
      <c r="C44" s="61"/>
      <c r="D44" s="61"/>
      <c r="E44" s="61"/>
      <c r="F44" s="61"/>
      <c r="G44" s="61"/>
      <c r="IW44"/>
      <c r="IX44"/>
      <c r="IY44"/>
    </row>
    <row r="45" spans="1:259">
      <c r="A45" s="7" t="s">
        <v>228</v>
      </c>
      <c r="B45" t="s">
        <v>236</v>
      </c>
      <c r="C45" s="61" t="str">
        <f t="shared" ref="C45:K45" ca="1" si="261">IF(C38="n/a", "n/a", IF(C39="n/a", "n/a", IF(C40="n/a", "n/a", IF(C41="n/a", "n/a", SUM(C38:C41)))))</f>
        <v>n/a</v>
      </c>
      <c r="D45" s="61" t="str">
        <f t="shared" ca="1" si="261"/>
        <v>n/a</v>
      </c>
      <c r="E45" s="61" t="str">
        <f t="shared" ca="1" si="261"/>
        <v>n/a</v>
      </c>
      <c r="F45" s="61" t="str">
        <f t="shared" ca="1" si="261"/>
        <v>n/a</v>
      </c>
      <c r="G45" s="61" t="str">
        <f t="shared" ca="1" si="261"/>
        <v>n/a</v>
      </c>
      <c r="H45" s="61" t="str">
        <f t="shared" ca="1" si="261"/>
        <v>n/a</v>
      </c>
      <c r="I45" s="61" t="str">
        <f t="shared" ca="1" si="261"/>
        <v>n/a</v>
      </c>
      <c r="J45" s="61" t="e">
        <f t="shared" ca="1" si="261"/>
        <v>#REF!</v>
      </c>
      <c r="K45" s="61" t="e">
        <f t="shared" ca="1" si="261"/>
        <v>#REF!</v>
      </c>
      <c r="L45" s="61" t="e">
        <f t="shared" ref="L45:R45" ca="1" si="262">IF(L38="n/a", "n/a", IF(L39="n/a", "n/a", IF(L40="n/a", "n/a", IF(L41="n/a", "n/a", SUM(L38:L41)))))</f>
        <v>#REF!</v>
      </c>
      <c r="M45" s="61" t="str">
        <f t="shared" ca="1" si="262"/>
        <v>n/a</v>
      </c>
      <c r="N45" s="61">
        <f t="shared" ca="1" si="262"/>
        <v>-102.7015</v>
      </c>
      <c r="O45" s="61">
        <f t="shared" ca="1" si="262"/>
        <v>-103.50749999999998</v>
      </c>
      <c r="P45" s="61">
        <f t="shared" ca="1" si="262"/>
        <v>-103.79366666666662</v>
      </c>
      <c r="Q45" s="61">
        <f t="shared" ca="1" si="262"/>
        <v>-103.59881428571428</v>
      </c>
      <c r="R45" s="61">
        <f t="shared" ca="1" si="262"/>
        <v>-105.21950000000002</v>
      </c>
      <c r="S45" s="61">
        <f ca="1">IF(S38="n/a", "n/a", IF(S39="n/a", "n/a", IF(S40="n/a", "n/a", IF(S41="n/a", "n/a", SUM(S38:S41)))))</f>
        <v>-107.46166666666667</v>
      </c>
      <c r="T45" s="61">
        <f ca="1">IF(T38="n/a", "n/a", IF(T39="n/a", "n/a", IF(T40="n/a", "n/a", IF(T41="n/a", "n/a", SUM(T38:T41)))))</f>
        <v>-109.10488888888891</v>
      </c>
      <c r="U45" s="61">
        <f t="shared" ref="U45:Z45" ca="1" si="263">IF(U38="n/a", "n/a", IF(U39="n/a", "n/a", IF(U40="n/a", "n/a", IF(U41="n/a", "n/a", SUM(U38:U41)))))</f>
        <v>-110.26722222222223</v>
      </c>
      <c r="V45" s="61">
        <f t="shared" ca="1" si="263"/>
        <v>-109.62766666666666</v>
      </c>
      <c r="W45" s="61">
        <f t="shared" ca="1" si="263"/>
        <v>-105.99705555555553</v>
      </c>
      <c r="X45" s="61">
        <f t="shared" ca="1" si="263"/>
        <v>-96.433500000000009</v>
      </c>
      <c r="Y45" s="61">
        <f t="shared" ca="1" si="263"/>
        <v>-92.184222222222246</v>
      </c>
      <c r="Z45" s="61">
        <f t="shared" ca="1" si="263"/>
        <v>-91.701277777777818</v>
      </c>
      <c r="AA45" s="61">
        <f t="shared" ref="AA45:CL45" ca="1" si="264">IF(AA38="n/a", "n/a", IF(AA39="n/a", "n/a", IF(AA40="n/a", "n/a", IF(AA41="n/a", "n/a", SUM(AA38:AA41)))))</f>
        <v>-91.403000000000034</v>
      </c>
      <c r="AB45" s="61">
        <f t="shared" ca="1" si="264"/>
        <v>-94.927611111111077</v>
      </c>
      <c r="AC45" s="61">
        <f t="shared" ca="1" si="264"/>
        <v>-97.492055555555538</v>
      </c>
      <c r="AD45" s="61">
        <f t="shared" ca="1" si="264"/>
        <v>-100.34166666666661</v>
      </c>
      <c r="AE45" s="61">
        <f t="shared" ca="1" si="264"/>
        <v>-104.98233333333332</v>
      </c>
      <c r="AF45" s="61">
        <f t="shared" ca="1" si="264"/>
        <v>-112.38072222222226</v>
      </c>
      <c r="AG45" s="61">
        <f t="shared" ca="1" si="264"/>
        <v>-117.93894444444447</v>
      </c>
      <c r="AH45" s="61">
        <f t="shared" ca="1" si="264"/>
        <v>-123.43249999999995</v>
      </c>
      <c r="AI45" s="61">
        <f t="shared" ca="1" si="264"/>
        <v>-128.90238888888888</v>
      </c>
      <c r="AJ45" s="61">
        <f t="shared" ca="1" si="264"/>
        <v>-135.65427777777779</v>
      </c>
      <c r="AK45" s="61">
        <f t="shared" ca="1" si="264"/>
        <v>-142.03816666666668</v>
      </c>
      <c r="AL45" s="61">
        <f t="shared" ca="1" si="264"/>
        <v>-148.9672777777777</v>
      </c>
      <c r="AM45" s="61">
        <f t="shared" ca="1" si="264"/>
        <v>-155.61261111111105</v>
      </c>
      <c r="AN45" s="61">
        <f t="shared" ca="1" si="264"/>
        <v>-161.12827777777775</v>
      </c>
      <c r="AO45" s="61">
        <f t="shared" ca="1" si="264"/>
        <v>-165.61766666666665</v>
      </c>
      <c r="AP45" s="61">
        <f t="shared" ca="1" si="264"/>
        <v>-169.4136666666667</v>
      </c>
      <c r="AQ45" s="61">
        <f t="shared" ca="1" si="264"/>
        <v>-171.08505555555556</v>
      </c>
      <c r="AR45" s="61">
        <f t="shared" ca="1" si="264"/>
        <v>-171.36272222222217</v>
      </c>
      <c r="AS45" s="61">
        <f t="shared" ca="1" si="264"/>
        <v>-169.072</v>
      </c>
      <c r="AT45" s="61">
        <f t="shared" ca="1" si="264"/>
        <v>-169.09688888888891</v>
      </c>
      <c r="AU45" s="61">
        <f t="shared" ca="1" si="264"/>
        <v>-173.63861111111106</v>
      </c>
      <c r="AV45" s="61">
        <f t="shared" ca="1" si="264"/>
        <v>-178.14661111111104</v>
      </c>
      <c r="AW45" s="61">
        <f t="shared" ca="1" si="264"/>
        <v>-184.19088888888885</v>
      </c>
      <c r="AX45" s="61">
        <f t="shared" ca="1" si="264"/>
        <v>-187.68505555555549</v>
      </c>
      <c r="AY45" s="61">
        <f t="shared" ca="1" si="264"/>
        <v>-189.67694444444439</v>
      </c>
      <c r="AZ45" s="61">
        <f t="shared" ca="1" si="264"/>
        <v>-190.33416666666665</v>
      </c>
      <c r="BA45" s="61">
        <f t="shared" ca="1" si="264"/>
        <v>-190.36999999999992</v>
      </c>
      <c r="BB45" s="61">
        <f t="shared" ca="1" si="264"/>
        <v>-185.93977777777775</v>
      </c>
      <c r="BC45" s="61">
        <f t="shared" ca="1" si="264"/>
        <v>-179.93038888888879</v>
      </c>
      <c r="BD45" s="61">
        <f t="shared" ca="1" si="264"/>
        <v>-176.26788888888888</v>
      </c>
      <c r="BE45" s="61">
        <f t="shared" ca="1" si="264"/>
        <v>-176.29411111111108</v>
      </c>
      <c r="BF45" s="61">
        <f t="shared" ca="1" si="264"/>
        <v>-180.44555555555561</v>
      </c>
      <c r="BG45" s="61">
        <f t="shared" ca="1" si="264"/>
        <v>-188.60183333333327</v>
      </c>
      <c r="BH45" s="61">
        <f t="shared" ca="1" si="264"/>
        <v>-198.43711111111116</v>
      </c>
      <c r="BI45" s="61">
        <f t="shared" ca="1" si="264"/>
        <v>-207.47005555555558</v>
      </c>
      <c r="BJ45" s="61">
        <f t="shared" ca="1" si="264"/>
        <v>-216.06688888888891</v>
      </c>
      <c r="BK45" s="61">
        <f t="shared" ca="1" si="264"/>
        <v>-227.92477777777765</v>
      </c>
      <c r="BL45" s="61">
        <f t="shared" ca="1" si="264"/>
        <v>-232.78461111111105</v>
      </c>
      <c r="BM45" s="61">
        <f t="shared" ca="1" si="264"/>
        <v>-238.93461111111105</v>
      </c>
      <c r="BN45" s="61">
        <f t="shared" ca="1" si="264"/>
        <v>-248.31838888888882</v>
      </c>
      <c r="BO45" s="61">
        <f t="shared" ca="1" si="264"/>
        <v>-254.0993888888888</v>
      </c>
      <c r="BP45" s="61">
        <f t="shared" ca="1" si="264"/>
        <v>-257.52344444444441</v>
      </c>
      <c r="BQ45" s="61">
        <f t="shared" ca="1" si="264"/>
        <v>-261.31305555555537</v>
      </c>
      <c r="BR45" s="61">
        <f t="shared" ca="1" si="264"/>
        <v>-267.53577777777781</v>
      </c>
      <c r="BS45" s="61">
        <f t="shared" ca="1" si="264"/>
        <v>-271.32977777777779</v>
      </c>
      <c r="BT45" s="61">
        <f t="shared" ca="1" si="264"/>
        <v>-284.87205555555562</v>
      </c>
      <c r="BU45" s="61">
        <f t="shared" ca="1" si="264"/>
        <v>-295.79211111111107</v>
      </c>
      <c r="BV45" s="61">
        <f t="shared" ca="1" si="264"/>
        <v>-304.25133333333326</v>
      </c>
      <c r="BW45" s="61">
        <f t="shared" ca="1" si="264"/>
        <v>-312.96066666666661</v>
      </c>
      <c r="BX45" s="61">
        <f t="shared" ca="1" si="264"/>
        <v>-321.30783333333324</v>
      </c>
      <c r="BY45" s="61">
        <f t="shared" ca="1" si="264"/>
        <v>-328.93861111111119</v>
      </c>
      <c r="BZ45" s="61">
        <f t="shared" ca="1" si="264"/>
        <v>-336.66388888888895</v>
      </c>
      <c r="CA45" s="61">
        <f t="shared" ca="1" si="264"/>
        <v>-347.05527777777786</v>
      </c>
      <c r="CB45" s="61">
        <f t="shared" ca="1" si="264"/>
        <v>-352.95088888888893</v>
      </c>
      <c r="CC45" s="61">
        <f t="shared" ca="1" si="264"/>
        <v>-356.80805555555554</v>
      </c>
      <c r="CD45" s="61">
        <f t="shared" ca="1" si="264"/>
        <v>-357.60066666666671</v>
      </c>
      <c r="CE45" s="61">
        <f t="shared" ca="1" si="264"/>
        <v>-360.2466666666665</v>
      </c>
      <c r="CF45" s="61">
        <f t="shared" ca="1" si="264"/>
        <v>-362.94388888888886</v>
      </c>
      <c r="CG45" s="61">
        <f t="shared" ca="1" si="264"/>
        <v>-364.6873333333333</v>
      </c>
      <c r="CH45" s="61">
        <f t="shared" ca="1" si="264"/>
        <v>-363.11344444444444</v>
      </c>
      <c r="CI45" s="61">
        <f t="shared" ca="1" si="264"/>
        <v>-355.02972222222223</v>
      </c>
      <c r="CJ45" s="61">
        <f t="shared" ca="1" si="264"/>
        <v>-344.85061111111116</v>
      </c>
      <c r="CK45" s="61">
        <f t="shared" ca="1" si="264"/>
        <v>-337.27699999999987</v>
      </c>
      <c r="CL45" s="61">
        <f t="shared" ca="1" si="264"/>
        <v>-328.62505555555538</v>
      </c>
      <c r="CM45" s="61">
        <f t="shared" ref="CM45:EX45" ca="1" si="265">IF(CM38="n/a", "n/a", IF(CM39="n/a", "n/a", IF(CM40="n/a", "n/a", IF(CM41="n/a", "n/a", SUM(CM38:CM41)))))</f>
        <v>-318.0819444444445</v>
      </c>
      <c r="CN45" s="61">
        <f t="shared" ca="1" si="265"/>
        <v>-309.22861111111092</v>
      </c>
      <c r="CO45" s="61">
        <f t="shared" ca="1" si="265"/>
        <v>-299.97577777777775</v>
      </c>
      <c r="CP45" s="61">
        <f t="shared" ca="1" si="265"/>
        <v>-296.73927777777772</v>
      </c>
      <c r="CQ45" s="61">
        <f t="shared" ca="1" si="265"/>
        <v>-294.49327777777785</v>
      </c>
      <c r="CR45" s="61">
        <f t="shared" ca="1" si="265"/>
        <v>-297.56916666666666</v>
      </c>
      <c r="CS45" s="61">
        <f t="shared" ca="1" si="265"/>
        <v>-302.21327777777788</v>
      </c>
      <c r="CT45" s="61">
        <f t="shared" ca="1" si="265"/>
        <v>-308.87033333333324</v>
      </c>
      <c r="CU45" s="61">
        <f t="shared" ca="1" si="265"/>
        <v>-316.70166666666648</v>
      </c>
      <c r="CV45" s="61">
        <f t="shared" ca="1" si="265"/>
        <v>-325.75477777777792</v>
      </c>
      <c r="CW45" s="61">
        <f t="shared" ca="1" si="265"/>
        <v>-336.50361111111124</v>
      </c>
      <c r="CX45" s="61">
        <f t="shared" ca="1" si="265"/>
        <v>-342.96666666666675</v>
      </c>
      <c r="CY45" s="61">
        <f t="shared" ca="1" si="265"/>
        <v>-349.71788888888892</v>
      </c>
      <c r="CZ45" s="61">
        <f t="shared" ca="1" si="265"/>
        <v>-355.05483333333314</v>
      </c>
      <c r="DA45" s="61">
        <f t="shared" ca="1" si="265"/>
        <v>-358.43155555555552</v>
      </c>
      <c r="DB45" s="61">
        <f t="shared" ca="1" si="265"/>
        <v>-367.58399999999989</v>
      </c>
      <c r="DC45" s="61">
        <f t="shared" ca="1" si="265"/>
        <v>-377.30883333333315</v>
      </c>
      <c r="DD45" s="61">
        <f t="shared" ca="1" si="265"/>
        <v>-388.077</v>
      </c>
      <c r="DE45" s="61">
        <f t="shared" ca="1" si="265"/>
        <v>-399.45822222222216</v>
      </c>
      <c r="DF45" s="61">
        <f t="shared" ca="1" si="265"/>
        <v>-408.59905555555542</v>
      </c>
      <c r="DG45" s="61">
        <f t="shared" ca="1" si="265"/>
        <v>-422.79077777777792</v>
      </c>
      <c r="DH45" s="61">
        <f t="shared" ca="1" si="265"/>
        <v>-441.7214444444441</v>
      </c>
      <c r="DI45" s="61">
        <f t="shared" ca="1" si="265"/>
        <v>-459.90372222222197</v>
      </c>
      <c r="DJ45" s="61">
        <f t="shared" ca="1" si="265"/>
        <v>-478.21261111111141</v>
      </c>
      <c r="DK45" s="61">
        <f t="shared" ca="1" si="265"/>
        <v>-498.90566666666678</v>
      </c>
      <c r="DL45" s="61">
        <f t="shared" ca="1" si="265"/>
        <v>-517.29372222222207</v>
      </c>
      <c r="DM45" s="61">
        <f t="shared" ca="1" si="265"/>
        <v>-537.60027777777748</v>
      </c>
      <c r="DN45" s="61">
        <f t="shared" ca="1" si="265"/>
        <v>-557.07088888888893</v>
      </c>
      <c r="DO45" s="61">
        <f t="shared" ca="1" si="265"/>
        <v>-573.40333333333342</v>
      </c>
      <c r="DP45" s="61">
        <f t="shared" ca="1" si="265"/>
        <v>-589.31388888888887</v>
      </c>
      <c r="DQ45" s="61">
        <f t="shared" ca="1" si="265"/>
        <v>-604.29038888888908</v>
      </c>
      <c r="DR45" s="61">
        <f t="shared" ca="1" si="265"/>
        <v>-621.34955555555553</v>
      </c>
      <c r="DS45" s="61">
        <f t="shared" ca="1" si="265"/>
        <v>-645.22738888888898</v>
      </c>
      <c r="DT45" s="61">
        <f t="shared" ca="1" si="265"/>
        <v>-661.86622222222206</v>
      </c>
      <c r="DU45" s="61">
        <f t="shared" ca="1" si="265"/>
        <v>-674.45611111111111</v>
      </c>
      <c r="DV45" s="61">
        <f t="shared" ca="1" si="265"/>
        <v>-684.50716666666676</v>
      </c>
      <c r="DW45" s="61">
        <f t="shared" ca="1" si="265"/>
        <v>-690.38400000000036</v>
      </c>
      <c r="DX45" s="61">
        <f t="shared" ca="1" si="265"/>
        <v>-691.76777777777784</v>
      </c>
      <c r="DY45" s="61">
        <f t="shared" ca="1" si="265"/>
        <v>-663.92794444444428</v>
      </c>
      <c r="DZ45" s="61">
        <f t="shared" ca="1" si="265"/>
        <v>-639.36927777777794</v>
      </c>
      <c r="EA45" s="61">
        <f t="shared" ca="1" si="265"/>
        <v>-607.2457222222223</v>
      </c>
      <c r="EB45" s="61">
        <f t="shared" ca="1" si="265"/>
        <v>-565.0137222222221</v>
      </c>
      <c r="EC45" s="61">
        <f t="shared" ca="1" si="265"/>
        <v>-529.75955555555572</v>
      </c>
      <c r="ED45" s="61">
        <f t="shared" ca="1" si="265"/>
        <v>-502.60233333333304</v>
      </c>
      <c r="EE45" s="61">
        <f t="shared" ca="1" si="265"/>
        <v>-474.29055555555516</v>
      </c>
      <c r="EF45" s="61">
        <f t="shared" ca="1" si="265"/>
        <v>-451.29349999999965</v>
      </c>
      <c r="EG45" s="61">
        <f t="shared" ca="1" si="265"/>
        <v>-433.14594444444435</v>
      </c>
      <c r="EH45" s="61">
        <f t="shared" ca="1" si="265"/>
        <v>-420.9164999999997</v>
      </c>
      <c r="EI45" s="61">
        <f t="shared" ca="1" si="265"/>
        <v>-420.41950000000008</v>
      </c>
      <c r="EJ45" s="61">
        <f t="shared" ca="1" si="265"/>
        <v>-420.14416666666665</v>
      </c>
      <c r="EK45" s="61">
        <f t="shared" ca="1" si="265"/>
        <v>-428.73333333333306</v>
      </c>
      <c r="EL45" s="61">
        <f t="shared" ca="1" si="265"/>
        <v>-438.16250000000002</v>
      </c>
      <c r="EM45" s="61">
        <f t="shared" ca="1" si="265"/>
        <v>-460.52605555555567</v>
      </c>
      <c r="EN45" s="61">
        <f t="shared" ca="1" si="265"/>
        <v>-483.18727777777787</v>
      </c>
      <c r="EO45" s="61">
        <f t="shared" ca="1" si="265"/>
        <v>-507.66372222222179</v>
      </c>
      <c r="EP45" s="61">
        <f t="shared" ca="1" si="265"/>
        <v>-531.87727777777741</v>
      </c>
      <c r="EQ45" s="61">
        <f t="shared" ca="1" si="265"/>
        <v>-558.87822222222235</v>
      </c>
      <c r="ER45" s="61">
        <f t="shared" ca="1" si="265"/>
        <v>-586.56888888888898</v>
      </c>
      <c r="ES45" s="61">
        <f t="shared" ca="1" si="265"/>
        <v>-604.59050000000002</v>
      </c>
      <c r="ET45" s="61">
        <f t="shared" ca="1" si="265"/>
        <v>-622.44411111111094</v>
      </c>
      <c r="EU45" s="61">
        <f t="shared" ca="1" si="265"/>
        <v>-641.32527777777773</v>
      </c>
      <c r="EV45" s="61">
        <f t="shared" ca="1" si="265"/>
        <v>-657.98127777777734</v>
      </c>
      <c r="EW45" s="61">
        <f t="shared" ca="1" si="265"/>
        <v>-666.36588888888878</v>
      </c>
      <c r="EX45" s="61">
        <f t="shared" ca="1" si="265"/>
        <v>-667.80811111111109</v>
      </c>
      <c r="EY45" s="61">
        <f t="shared" ref="EY45:HJ45" ca="1" si="266">IF(EY38="n/a", "n/a", IF(EY39="n/a", "n/a", IF(EY40="n/a", "n/a", IF(EY41="n/a", "n/a", SUM(EY38:EY41)))))</f>
        <v>-667.74788888888838</v>
      </c>
      <c r="EZ45" s="61">
        <f t="shared" ca="1" si="266"/>
        <v>-587.35377777777728</v>
      </c>
      <c r="FA45" s="61">
        <f t="shared" ca="1" si="266"/>
        <v>-549.00383333333309</v>
      </c>
      <c r="FB45" s="61">
        <f t="shared" ca="1" si="266"/>
        <v>-500.66261111111089</v>
      </c>
      <c r="FC45" s="61">
        <f t="shared" ca="1" si="266"/>
        <v>-399.27011111111102</v>
      </c>
      <c r="FD45" s="61">
        <f t="shared" ca="1" si="266"/>
        <v>-339.30955555555545</v>
      </c>
      <c r="FE45" s="61">
        <f t="shared" ca="1" si="266"/>
        <v>-252.01911111111082</v>
      </c>
      <c r="FF45" s="61">
        <f t="shared" ca="1" si="266"/>
        <v>-164.85061111111094</v>
      </c>
      <c r="FG45" s="61">
        <f t="shared" ca="1" si="266"/>
        <v>-83.445555555555174</v>
      </c>
      <c r="FH45" s="61">
        <f t="shared" ca="1" si="266"/>
        <v>-37.705166666666713</v>
      </c>
      <c r="FI45" s="61">
        <f t="shared" ca="1" si="266"/>
        <v>7.5672222222223411</v>
      </c>
      <c r="FJ45" s="61">
        <f t="shared" ca="1" si="266"/>
        <v>45.209555555555269</v>
      </c>
      <c r="FK45" s="61">
        <f t="shared" ca="1" si="266"/>
        <v>31.901333333333369</v>
      </c>
      <c r="FL45" s="61">
        <f t="shared" ca="1" si="266"/>
        <v>11.617666666666807</v>
      </c>
      <c r="FM45" s="61">
        <f t="shared" ca="1" si="266"/>
        <v>-13.352999999999753</v>
      </c>
      <c r="FN45" s="61">
        <f t="shared" ca="1" si="266"/>
        <v>-37.88016666666654</v>
      </c>
      <c r="FO45" s="61">
        <f t="shared" ca="1" si="266"/>
        <v>-66.072277777777956</v>
      </c>
      <c r="FP45" s="61">
        <f t="shared" ca="1" si="266"/>
        <v>-88.629111111111072</v>
      </c>
      <c r="FQ45" s="61">
        <f t="shared" ca="1" si="266"/>
        <v>-105.89088888888878</v>
      </c>
      <c r="FR45" s="61">
        <f t="shared" ca="1" si="266"/>
        <v>-128.72561111111096</v>
      </c>
      <c r="FS45" s="61">
        <f t="shared" ca="1" si="266"/>
        <v>-165.81955555555584</v>
      </c>
      <c r="FT45" s="61">
        <f t="shared" ca="1" si="266"/>
        <v>-203.44705555555518</v>
      </c>
      <c r="FU45" s="61">
        <f t="shared" ca="1" si="266"/>
        <v>-223.18438888888932</v>
      </c>
      <c r="FV45" s="61">
        <f t="shared" ca="1" si="266"/>
        <v>-248.30616666666629</v>
      </c>
      <c r="FW45" s="61">
        <f t="shared" ca="1" si="266"/>
        <v>-278.70383333333314</v>
      </c>
      <c r="FX45" s="61">
        <f t="shared" ca="1" si="266"/>
        <v>-301.70661111111104</v>
      </c>
      <c r="FY45" s="61">
        <f t="shared" ca="1" si="266"/>
        <v>-317.86372222222241</v>
      </c>
      <c r="FZ45" s="61">
        <f t="shared" ca="1" si="266"/>
        <v>-329.12333333333299</v>
      </c>
      <c r="GA45" s="61">
        <f t="shared" ca="1" si="266"/>
        <v>-329.73905555555507</v>
      </c>
      <c r="GB45" s="61">
        <f t="shared" ca="1" si="266"/>
        <v>-333.50661111111111</v>
      </c>
      <c r="GC45" s="61">
        <f t="shared" ca="1" si="266"/>
        <v>-338.85950000000014</v>
      </c>
      <c r="GD45" s="61">
        <f t="shared" ca="1" si="266"/>
        <v>-339.7843333333326</v>
      </c>
      <c r="GE45" s="61">
        <f t="shared" ca="1" si="266"/>
        <v>-339.44955555555509</v>
      </c>
      <c r="GF45" s="61">
        <f t="shared" ca="1" si="266"/>
        <v>-341.56366666666634</v>
      </c>
      <c r="GG45" s="61">
        <f t="shared" ca="1" si="266"/>
        <v>-347.5221111111108</v>
      </c>
      <c r="GH45" s="61">
        <f t="shared" ca="1" si="266"/>
        <v>-351.14955555555525</v>
      </c>
      <c r="GI45" s="61">
        <f t="shared" ca="1" si="266"/>
        <v>-349.77422222222242</v>
      </c>
      <c r="GJ45" s="61">
        <f t="shared" ca="1" si="266"/>
        <v>-348.20538888888876</v>
      </c>
      <c r="GK45" s="61">
        <f t="shared" ca="1" si="266"/>
        <v>-347.77177777777752</v>
      </c>
      <c r="GL45" s="61">
        <f t="shared" ca="1" si="266"/>
        <v>-351.6604444444439</v>
      </c>
      <c r="GM45" s="61">
        <f t="shared" ca="1" si="266"/>
        <v>-350.53561111111151</v>
      </c>
      <c r="GN45" s="61">
        <f t="shared" ca="1" si="266"/>
        <v>-341.25672222222198</v>
      </c>
      <c r="GO45" s="61">
        <f t="shared" ca="1" si="266"/>
        <v>-335.99361111111068</v>
      </c>
      <c r="GP45" s="61">
        <f t="shared" ca="1" si="266"/>
        <v>-326.51143984817264</v>
      </c>
      <c r="GQ45" s="61">
        <f t="shared" ca="1" si="266"/>
        <v>-313.36540668354712</v>
      </c>
      <c r="GR45" s="61">
        <f t="shared" ca="1" si="266"/>
        <v>-297.02309373551793</v>
      </c>
      <c r="GS45" s="61">
        <f t="shared" ca="1" si="266"/>
        <v>-275.45165194357395</v>
      </c>
      <c r="GT45" s="61">
        <f t="shared" ca="1" si="266"/>
        <v>-248.75796804847334</v>
      </c>
      <c r="GU45" s="61">
        <f t="shared" ca="1" si="266"/>
        <v>-234.13910549553364</v>
      </c>
      <c r="GV45" s="61">
        <f t="shared" ca="1" si="266"/>
        <v>-234.93403354339921</v>
      </c>
      <c r="GW45" s="61">
        <f t="shared" ca="1" si="266"/>
        <v>-238.07172018843619</v>
      </c>
      <c r="GX45" s="61">
        <f t="shared" ca="1" si="266"/>
        <v>-245.15018429917222</v>
      </c>
      <c r="GY45" s="61">
        <f t="shared" ca="1" si="266"/>
        <v>-250.62487006460174</v>
      </c>
      <c r="GZ45" s="61">
        <f t="shared" ca="1" si="266"/>
        <v>-252.95769984022994</v>
      </c>
      <c r="HA45" s="61">
        <f t="shared" ca="1" si="266"/>
        <v>-255.49703454643537</v>
      </c>
      <c r="HB45" s="61">
        <f t="shared" ca="1" si="266"/>
        <v>-258.13819395323367</v>
      </c>
      <c r="HC45" s="61">
        <f t="shared" ca="1" si="266"/>
        <v>-256.73329494859865</v>
      </c>
      <c r="HD45" s="61">
        <f t="shared" ca="1" si="266"/>
        <v>-251.71893389373588</v>
      </c>
      <c r="HE45" s="61">
        <f t="shared" ca="1" si="266"/>
        <v>-242.61389226849224</v>
      </c>
      <c r="HF45" s="61">
        <f t="shared" ca="1" si="266"/>
        <v>-229.23577107442082</v>
      </c>
      <c r="HG45" s="61">
        <f t="shared" ca="1" si="266"/>
        <v>-216.35650791643297</v>
      </c>
      <c r="HH45" s="61">
        <f t="shared" ca="1" si="266"/>
        <v>-204.5555591093115</v>
      </c>
      <c r="HI45" s="61">
        <f t="shared" ca="1" si="266"/>
        <v>-193.58420394641348</v>
      </c>
      <c r="HJ45" s="61">
        <f t="shared" ca="1" si="266"/>
        <v>-183.4660159544535</v>
      </c>
      <c r="HK45" s="61">
        <f t="shared" ref="HK45:HU45" ca="1" si="267">IF(HK38="n/a", "n/a", IF(HK39="n/a", "n/a", IF(HK40="n/a", "n/a", IF(HK41="n/a", "n/a", SUM(HK38:HK41)))))</f>
        <v>-172.86061909053095</v>
      </c>
      <c r="HL45" s="61">
        <f t="shared" ca="1" si="267"/>
        <v>-161.70916960467437</v>
      </c>
      <c r="HM45" s="61">
        <f t="shared" ca="1" si="267"/>
        <v>-150.41168679233706</v>
      </c>
      <c r="HN45" s="61">
        <f t="shared" ca="1" si="267"/>
        <v>-138.97161791734558</v>
      </c>
      <c r="HO45" s="61">
        <f t="shared" ca="1" si="267"/>
        <v>-127.16027537408291</v>
      </c>
      <c r="HP45" s="61">
        <f t="shared" ca="1" si="267"/>
        <v>-114.87686101206555</v>
      </c>
      <c r="HQ45" s="61">
        <f t="shared" ca="1" si="267"/>
        <v>-102.06500098981982</v>
      </c>
      <c r="HR45" s="61">
        <f t="shared" ca="1" si="267"/>
        <v>-88.718742826055575</v>
      </c>
      <c r="HS45" s="61">
        <f t="shared" ca="1" si="267"/>
        <v>-79.965045981985526</v>
      </c>
      <c r="HT45" s="61">
        <f t="shared" ca="1" si="267"/>
        <v>-76.006884247168614</v>
      </c>
      <c r="HU45" s="61">
        <f t="shared" ca="1" si="267"/>
        <v>-74.403821782157792</v>
      </c>
      <c r="HV45" s="61">
        <f t="shared" ref="HV45:ID45" ca="1" si="268">IF(HV38="n/a", "n/a", IF(HV39="n/a", "n/a", IF(HV40="n/a", "n/a", IF(HV41="n/a", "n/a", SUM(HV38:HV41)))))</f>
        <v>-75.262785252022752</v>
      </c>
      <c r="HW45" s="61">
        <f t="shared" ca="1" si="268"/>
        <v>-76.614639422914763</v>
      </c>
      <c r="HX45" s="61">
        <f t="shared" ca="1" si="268"/>
        <v>-78.581192901846151</v>
      </c>
      <c r="HY45" s="61">
        <f t="shared" ca="1" si="268"/>
        <v>-82.678058511603865</v>
      </c>
      <c r="HZ45" s="61">
        <f t="shared" ca="1" si="268"/>
        <v>-89.003370889618083</v>
      </c>
      <c r="IA45" s="61">
        <f t="shared" ca="1" si="268"/>
        <v>-86.742719547082601</v>
      </c>
      <c r="IB45" s="61">
        <f t="shared" ca="1" si="268"/>
        <v>-75.98169473602141</v>
      </c>
      <c r="IC45" s="61">
        <f t="shared" ca="1" si="268"/>
        <v>-59.324668117858124</v>
      </c>
      <c r="ID45" s="61">
        <f t="shared" ca="1" si="268"/>
        <v>-36.58872090771078</v>
      </c>
      <c r="IW45"/>
      <c r="IX45"/>
      <c r="IY45"/>
    </row>
    <row r="46" spans="1:259">
      <c r="A46" s="7" t="s">
        <v>170</v>
      </c>
      <c r="B46" t="s">
        <v>237</v>
      </c>
      <c r="C46" s="61" t="str">
        <f t="shared" ref="C46:S46" ca="1" si="269">IFERROR(C45/C23, "n/a")</f>
        <v>n/a</v>
      </c>
      <c r="D46" s="61" t="str">
        <f t="shared" ca="1" si="269"/>
        <v>n/a</v>
      </c>
      <c r="E46" s="61" t="str">
        <f t="shared" ca="1" si="269"/>
        <v>n/a</v>
      </c>
      <c r="F46" s="61" t="str">
        <f t="shared" ca="1" si="269"/>
        <v>n/a</v>
      </c>
      <c r="G46" s="61" t="str">
        <f t="shared" ca="1" si="269"/>
        <v>n/a</v>
      </c>
      <c r="H46" s="61" t="str">
        <f t="shared" ca="1" si="269"/>
        <v>n/a</v>
      </c>
      <c r="I46" s="61" t="str">
        <f t="shared" ca="1" si="269"/>
        <v>n/a</v>
      </c>
      <c r="J46" s="61" t="str">
        <f t="shared" ca="1" si="269"/>
        <v>n/a</v>
      </c>
      <c r="K46" s="61" t="str">
        <f t="shared" ca="1" si="269"/>
        <v>n/a</v>
      </c>
      <c r="L46" s="61" t="str">
        <f t="shared" ca="1" si="269"/>
        <v>n/a</v>
      </c>
      <c r="M46" s="61" t="str">
        <f t="shared" ca="1" si="269"/>
        <v>n/a</v>
      </c>
      <c r="N46" s="61">
        <f t="shared" ca="1" si="269"/>
        <v>-449.42018204095922</v>
      </c>
      <c r="O46" s="61">
        <f ca="1">IFERROR(O45/O23, "n/a")</f>
        <v>-447.52259068701619</v>
      </c>
      <c r="P46" s="61">
        <f t="shared" ca="1" si="269"/>
        <v>-440.27006009190512</v>
      </c>
      <c r="Q46" s="61">
        <f t="shared" ca="1" si="269"/>
        <v>-431.57181539560213</v>
      </c>
      <c r="R46" s="61">
        <f t="shared" ca="1" si="269"/>
        <v>-429.50240835986619</v>
      </c>
      <c r="S46" s="61">
        <f t="shared" ca="1" si="269"/>
        <v>-425.9787793501672</v>
      </c>
      <c r="T46" s="61">
        <f t="shared" ref="T46" ca="1" si="270">IFERROR(T45/T23, "n/a")</f>
        <v>-420.57238797659744</v>
      </c>
      <c r="U46" s="61">
        <f t="shared" ref="U46:Z46" ca="1" si="271">IFERROR(U45/U23, "n/a")</f>
        <v>-413.91599933266599</v>
      </c>
      <c r="V46" s="61">
        <f t="shared" ca="1" si="271"/>
        <v>-401.34602477271335</v>
      </c>
      <c r="W46" s="61">
        <f t="shared" ca="1" si="271"/>
        <v>-380.94179894179888</v>
      </c>
      <c r="X46" s="61">
        <f t="shared" ca="1" si="271"/>
        <v>-342.39987217724757</v>
      </c>
      <c r="Y46" s="61">
        <f t="shared" ca="1" si="271"/>
        <v>-321.31133573447977</v>
      </c>
      <c r="Z46" s="61">
        <f t="shared" ca="1" si="271"/>
        <v>-314.34690037631231</v>
      </c>
      <c r="AA46" s="61">
        <f t="shared" ref="AA46:CL46" ca="1" si="272">IFERROR(AA45/AA23, "n/a")</f>
        <v>-309.89320223766754</v>
      </c>
      <c r="AB46" s="61">
        <f t="shared" ca="1" si="272"/>
        <v>-319.15950344992461</v>
      </c>
      <c r="AC46" s="61">
        <f t="shared" ca="1" si="272"/>
        <v>-322.86413947395528</v>
      </c>
      <c r="AD46" s="61">
        <f t="shared" ca="1" si="272"/>
        <v>-327.13352677164482</v>
      </c>
      <c r="AE46" s="61">
        <f t="shared" ca="1" si="272"/>
        <v>-336.20166954888015</v>
      </c>
      <c r="AF46" s="61">
        <f t="shared" ca="1" si="272"/>
        <v>-353.84358382311797</v>
      </c>
      <c r="AG46" s="61">
        <f t="shared" ca="1" si="272"/>
        <v>-365.84962758459056</v>
      </c>
      <c r="AH46" s="61">
        <f t="shared" ca="1" si="272"/>
        <v>-377.52714482336728</v>
      </c>
      <c r="AI46" s="61">
        <f t="shared" ca="1" si="272"/>
        <v>-387.90968669542247</v>
      </c>
      <c r="AJ46" s="61">
        <f t="shared" ca="1" si="272"/>
        <v>-400.0185119656104</v>
      </c>
      <c r="AK46" s="61">
        <f t="shared" ca="1" si="272"/>
        <v>-411.60938526332058</v>
      </c>
      <c r="AL46" s="61">
        <f t="shared" ca="1" si="272"/>
        <v>-423.67190289746503</v>
      </c>
      <c r="AM46" s="61">
        <f t="shared" ca="1" si="272"/>
        <v>-434.3687679305263</v>
      </c>
      <c r="AN46" s="61">
        <f t="shared" ca="1" si="272"/>
        <v>-437.78909870337662</v>
      </c>
      <c r="AO46" s="61">
        <f t="shared" ca="1" si="272"/>
        <v>-439.0828671668566</v>
      </c>
      <c r="AP46" s="61">
        <f t="shared" ca="1" si="272"/>
        <v>-438.52060846081508</v>
      </c>
      <c r="AQ46" s="61">
        <f t="shared" ca="1" si="272"/>
        <v>-429.93756579186174</v>
      </c>
      <c r="AR46" s="61">
        <f t="shared" ca="1" si="272"/>
        <v>-420.33634768009756</v>
      </c>
      <c r="AS46" s="61">
        <f t="shared" ca="1" si="272"/>
        <v>-405.22493588668124</v>
      </c>
      <c r="AT46" s="61">
        <f t="shared" ca="1" si="272"/>
        <v>-395.49277034542268</v>
      </c>
      <c r="AU46" s="61">
        <f t="shared" ca="1" si="272"/>
        <v>-395.83871588727277</v>
      </c>
      <c r="AV46" s="61">
        <f t="shared" ca="1" si="272"/>
        <v>-399.41395253825175</v>
      </c>
      <c r="AW46" s="61">
        <f t="shared" ca="1" si="272"/>
        <v>-406.27953257651501</v>
      </c>
      <c r="AX46" s="61">
        <f t="shared" ca="1" si="272"/>
        <v>-407.74506964057247</v>
      </c>
      <c r="AY46" s="61">
        <f t="shared" ca="1" si="272"/>
        <v>-406.927281482117</v>
      </c>
      <c r="AZ46" s="61">
        <f t="shared" ca="1" si="272"/>
        <v>-404.45858744696375</v>
      </c>
      <c r="BA46" s="61">
        <f t="shared" ca="1" si="272"/>
        <v>-398.26359832635967</v>
      </c>
      <c r="BB46" s="61">
        <f t="shared" ca="1" si="272"/>
        <v>-384.76136609232657</v>
      </c>
      <c r="BC46" s="61">
        <f t="shared" ca="1" si="272"/>
        <v>-369.28492917020117</v>
      </c>
      <c r="BD46" s="61">
        <f t="shared" ca="1" si="272"/>
        <v>-358.49394717990788</v>
      </c>
      <c r="BE46" s="61">
        <f t="shared" ca="1" si="272"/>
        <v>-353.89764350318393</v>
      </c>
      <c r="BF46" s="61">
        <f t="shared" ca="1" si="272"/>
        <v>-359.84037720965904</v>
      </c>
      <c r="BG46" s="61">
        <f t="shared" ca="1" si="272"/>
        <v>-372.06911290852884</v>
      </c>
      <c r="BH46" s="61">
        <f t="shared" ca="1" si="272"/>
        <v>-387.70121155678868</v>
      </c>
      <c r="BI46" s="61">
        <f t="shared" ca="1" si="272"/>
        <v>-402.23745236541146</v>
      </c>
      <c r="BJ46" s="61">
        <f t="shared" ca="1" si="272"/>
        <v>-416.33791719923875</v>
      </c>
      <c r="BK46" s="61">
        <f t="shared" ca="1" si="272"/>
        <v>-434.0762889041244</v>
      </c>
      <c r="BL46" s="61">
        <f t="shared" ca="1" si="272"/>
        <v>-439.76387786887648</v>
      </c>
      <c r="BM46" s="61">
        <f t="shared" ca="1" si="272"/>
        <v>-447.87083377591154</v>
      </c>
      <c r="BN46" s="61">
        <f t="shared" ca="1" si="272"/>
        <v>-462.22848905269501</v>
      </c>
      <c r="BO46" s="61">
        <f t="shared" ca="1" si="272"/>
        <v>-469.64123258273514</v>
      </c>
      <c r="BP46" s="61">
        <f t="shared" ca="1" si="272"/>
        <v>-476.46292150538289</v>
      </c>
      <c r="BQ46" s="61">
        <f t="shared" ca="1" si="272"/>
        <v>-480.93837294429886</v>
      </c>
      <c r="BR46" s="61">
        <f t="shared" ca="1" si="272"/>
        <v>-489.43649661149942</v>
      </c>
      <c r="BS46" s="61">
        <f t="shared" ca="1" si="272"/>
        <v>-491.76217087046274</v>
      </c>
      <c r="BT46" s="61">
        <f t="shared" ca="1" si="272"/>
        <v>-511.38486977265575</v>
      </c>
      <c r="BU46" s="61">
        <f t="shared" ca="1" si="272"/>
        <v>-526.02096868528781</v>
      </c>
      <c r="BV46" s="61">
        <f t="shared" ca="1" si="272"/>
        <v>-536.4281768280498</v>
      </c>
      <c r="BW46" s="61">
        <f t="shared" ca="1" si="272"/>
        <v>-547.46902242047861</v>
      </c>
      <c r="BX46" s="61">
        <f t="shared" ca="1" si="272"/>
        <v>-555.924759647271</v>
      </c>
      <c r="BY46" s="61">
        <f t="shared" ca="1" si="272"/>
        <v>-562.2017315474734</v>
      </c>
      <c r="BZ46" s="61">
        <f t="shared" ca="1" si="272"/>
        <v>-569.64161162905691</v>
      </c>
      <c r="CA46" s="61">
        <f t="shared" ca="1" si="272"/>
        <v>-580.54445020621586</v>
      </c>
      <c r="CB46" s="61">
        <f t="shared" ca="1" si="272"/>
        <v>-582.54256435084335</v>
      </c>
      <c r="CC46" s="61">
        <f t="shared" ca="1" si="272"/>
        <v>-585.44950539092895</v>
      </c>
      <c r="CD46" s="61">
        <f t="shared" ca="1" si="272"/>
        <v>-582.15551250535873</v>
      </c>
      <c r="CE46" s="61">
        <f t="shared" ca="1" si="272"/>
        <v>-578.06875377760628</v>
      </c>
      <c r="CF46" s="61">
        <f t="shared" ca="1" si="272"/>
        <v>-577.14576994702941</v>
      </c>
      <c r="CG46" s="61">
        <f t="shared" ca="1" si="272"/>
        <v>-572.6424328073067</v>
      </c>
      <c r="CH46" s="61">
        <f t="shared" ca="1" si="272"/>
        <v>-562.73101871223582</v>
      </c>
      <c r="CI46" s="61">
        <f t="shared" ca="1" si="272"/>
        <v>-547.32791018749765</v>
      </c>
      <c r="CJ46" s="61">
        <f t="shared" ca="1" si="272"/>
        <v>-528.75789434231001</v>
      </c>
      <c r="CK46" s="61">
        <f t="shared" ca="1" si="272"/>
        <v>-513.66412329998002</v>
      </c>
      <c r="CL46" s="61">
        <f t="shared" ca="1" si="272"/>
        <v>-496.89285042269779</v>
      </c>
      <c r="CM46" s="61">
        <f t="shared" ref="CM46:EX46" ca="1" si="273">IFERROR(CM45/CM23, "n/a")</f>
        <v>-477.95934552132911</v>
      </c>
      <c r="CN46" s="61">
        <f t="shared" ca="1" si="273"/>
        <v>-461.59035573070054</v>
      </c>
      <c r="CO46" s="61">
        <f t="shared" ca="1" si="273"/>
        <v>-444.94249065957337</v>
      </c>
      <c r="CP46" s="61">
        <f t="shared" ca="1" si="273"/>
        <v>-437.09478380559108</v>
      </c>
      <c r="CQ46" s="61">
        <f t="shared" ca="1" si="273"/>
        <v>-431.21398333349612</v>
      </c>
      <c r="CR46" s="61">
        <f t="shared" ca="1" si="273"/>
        <v>-432.80899257729362</v>
      </c>
      <c r="CS46" s="61">
        <f t="shared" ca="1" si="273"/>
        <v>-437.66042660281795</v>
      </c>
      <c r="CT46" s="61">
        <f t="shared" ca="1" si="273"/>
        <v>-444.73770098392112</v>
      </c>
      <c r="CU46" s="61">
        <f t="shared" ca="1" si="273"/>
        <v>-454.38480705127262</v>
      </c>
      <c r="CV46" s="61">
        <f t="shared" ca="1" si="273"/>
        <v>-464.77967380689694</v>
      </c>
      <c r="CW46" s="61">
        <f t="shared" ca="1" si="273"/>
        <v>-476.69477852858194</v>
      </c>
      <c r="CX46" s="61">
        <f t="shared" ca="1" si="273"/>
        <v>-483.5760848619866</v>
      </c>
      <c r="CY46" s="61">
        <f t="shared" ca="1" si="273"/>
        <v>-490.69438598132302</v>
      </c>
      <c r="CZ46" s="61">
        <f t="shared" ca="1" si="273"/>
        <v>-495.29864453279367</v>
      </c>
      <c r="DA46" s="61">
        <f t="shared" ca="1" si="273"/>
        <v>-497.97376358825687</v>
      </c>
      <c r="DB46" s="61">
        <f t="shared" ca="1" si="273"/>
        <v>-508.45713337206399</v>
      </c>
      <c r="DC46" s="61">
        <f t="shared" ca="1" si="273"/>
        <v>-519.02282564836196</v>
      </c>
      <c r="DD46" s="61">
        <f t="shared" ca="1" si="273"/>
        <v>-530.29023530376321</v>
      </c>
      <c r="DE46" s="61">
        <f t="shared" ca="1" si="273"/>
        <v>-543.52494383517308</v>
      </c>
      <c r="DF46" s="61">
        <f t="shared" ca="1" si="273"/>
        <v>-552.19819657484345</v>
      </c>
      <c r="DG46" s="61">
        <f t="shared" ca="1" si="273"/>
        <v>-568.85590971540159</v>
      </c>
      <c r="DH46" s="61">
        <f t="shared" ca="1" si="273"/>
        <v>-592.84307190331913</v>
      </c>
      <c r="DI46" s="61">
        <f t="shared" ca="1" si="273"/>
        <v>-615.61818625307467</v>
      </c>
      <c r="DJ46" s="61">
        <f t="shared" ca="1" si="273"/>
        <v>-638.11880160541148</v>
      </c>
      <c r="DK46" s="61">
        <f t="shared" ca="1" si="273"/>
        <v>-665.67796798626591</v>
      </c>
      <c r="DL46" s="61">
        <f t="shared" ca="1" si="273"/>
        <v>-688.98086363024208</v>
      </c>
      <c r="DM46" s="61">
        <f t="shared" ca="1" si="273"/>
        <v>-713.82135591169845</v>
      </c>
      <c r="DN46" s="61">
        <f t="shared" ca="1" si="273"/>
        <v>-737.74452243264318</v>
      </c>
      <c r="DO46" s="61">
        <f t="shared" ca="1" si="273"/>
        <v>-757.39803893079045</v>
      </c>
      <c r="DP46" s="61">
        <f t="shared" ca="1" si="273"/>
        <v>-774.19060547673257</v>
      </c>
      <c r="DQ46" s="61">
        <f t="shared" ca="1" si="273"/>
        <v>-789.68465544854371</v>
      </c>
      <c r="DR46" s="61">
        <f t="shared" ca="1" si="273"/>
        <v>-807.2095557720761</v>
      </c>
      <c r="DS46" s="61">
        <f t="shared" ca="1" si="273"/>
        <v>-831.28576991018701</v>
      </c>
      <c r="DT46" s="61">
        <f t="shared" ca="1" si="273"/>
        <v>-848.90559111190896</v>
      </c>
      <c r="DU46" s="61">
        <f t="shared" ca="1" si="273"/>
        <v>-859.72735641951704</v>
      </c>
      <c r="DV46" s="61">
        <f t="shared" ca="1" si="273"/>
        <v>-867.72791616488144</v>
      </c>
      <c r="DW46" s="61">
        <f t="shared" ca="1" si="273"/>
        <v>-869.27135140579981</v>
      </c>
      <c r="DX46" s="61">
        <f t="shared" ca="1" si="273"/>
        <v>-866.94209812489396</v>
      </c>
      <c r="DY46" s="61">
        <f t="shared" ca="1" si="273"/>
        <v>-831.55224624188304</v>
      </c>
      <c r="DZ46" s="61">
        <f t="shared" ca="1" si="273"/>
        <v>-800.30200870908857</v>
      </c>
      <c r="EA46" s="61">
        <f t="shared" ca="1" si="273"/>
        <v>-758.69677181116754</v>
      </c>
      <c r="EB46" s="61">
        <f t="shared" ca="1" si="273"/>
        <v>-700.59235470466979</v>
      </c>
      <c r="EC46" s="61">
        <f t="shared" ca="1" si="273"/>
        <v>-653.69326088715059</v>
      </c>
      <c r="ED46" s="61">
        <f t="shared" ca="1" si="273"/>
        <v>-617.32624218007891</v>
      </c>
      <c r="EE46" s="61">
        <f t="shared" ca="1" si="273"/>
        <v>-578.47366209971358</v>
      </c>
      <c r="EF46" s="61">
        <f t="shared" ca="1" si="273"/>
        <v>-550.28410822938349</v>
      </c>
      <c r="EG46" s="61">
        <f t="shared" ca="1" si="273"/>
        <v>-524.91722244439859</v>
      </c>
      <c r="EH46" s="61">
        <f t="shared" ca="1" si="273"/>
        <v>-507.77067374389253</v>
      </c>
      <c r="EI46" s="61">
        <f t="shared" ca="1" si="273"/>
        <v>-502.99642271753839</v>
      </c>
      <c r="EJ46" s="61">
        <f t="shared" ca="1" si="273"/>
        <v>-499.25039114332674</v>
      </c>
      <c r="EK46" s="61">
        <f t="shared" ca="1" si="273"/>
        <v>-506.90281669602751</v>
      </c>
      <c r="EL46" s="61">
        <f t="shared" ca="1" si="273"/>
        <v>-513.66631106317629</v>
      </c>
      <c r="EM46" s="61">
        <f t="shared" ca="1" si="273"/>
        <v>-536.82499161359613</v>
      </c>
      <c r="EN46" s="61">
        <f t="shared" ca="1" si="273"/>
        <v>-559.87958306618361</v>
      </c>
      <c r="EO46" s="61">
        <f t="shared" ca="1" si="273"/>
        <v>-582.01630521320931</v>
      </c>
      <c r="EP46" s="61">
        <f t="shared" ca="1" si="273"/>
        <v>-605.04542047593179</v>
      </c>
      <c r="EQ46" s="61">
        <f t="shared" ca="1" si="273"/>
        <v>-632.54433553910667</v>
      </c>
      <c r="ER46" s="61">
        <f t="shared" ca="1" si="273"/>
        <v>-658.58517811585807</v>
      </c>
      <c r="ES46" s="61">
        <f t="shared" ca="1" si="273"/>
        <v>-673.95382797520847</v>
      </c>
      <c r="ET46" s="61">
        <f t="shared" ca="1" si="273"/>
        <v>-695.02563854429127</v>
      </c>
      <c r="EU46" s="61">
        <f t="shared" ca="1" si="273"/>
        <v>-709.41492199041807</v>
      </c>
      <c r="EV46" s="61">
        <f t="shared" ca="1" si="273"/>
        <v>-721.97735008973109</v>
      </c>
      <c r="EW46" s="61">
        <f t="shared" ca="1" si="273"/>
        <v>-727.0768018427591</v>
      </c>
      <c r="EX46" s="61">
        <f t="shared" ca="1" si="273"/>
        <v>-721.55688335200171</v>
      </c>
      <c r="EY46" s="61">
        <f t="shared" ref="EY46:HJ46" ca="1" si="274">IFERROR(EY45/EY23, "n/a")</f>
        <v>-715.48505152675341</v>
      </c>
      <c r="EZ46" s="61">
        <f t="shared" ca="1" si="274"/>
        <v>-622.92926828980819</v>
      </c>
      <c r="FA46" s="61">
        <f t="shared" ca="1" si="274"/>
        <v>-576.2851734441806</v>
      </c>
      <c r="FB46" s="61">
        <f t="shared" ca="1" si="274"/>
        <v>-533.5449887689407</v>
      </c>
      <c r="FC46" s="61">
        <f t="shared" ca="1" si="274"/>
        <v>-428.06611893164262</v>
      </c>
      <c r="FD46" s="61">
        <f t="shared" ca="1" si="274"/>
        <v>-362.15424535238384</v>
      </c>
      <c r="FE46" s="61">
        <f t="shared" ca="1" si="274"/>
        <v>-267.14202091511549</v>
      </c>
      <c r="FF46" s="61">
        <f t="shared" ca="1" si="274"/>
        <v>-173.40283913736582</v>
      </c>
      <c r="FG46" s="61">
        <f t="shared" ca="1" si="274"/>
        <v>-87.475554344192105</v>
      </c>
      <c r="FH46" s="61">
        <f t="shared" ca="1" si="274"/>
        <v>-39.481849912740017</v>
      </c>
      <c r="FI46" s="61">
        <f t="shared" ca="1" si="274"/>
        <v>7.9097954637576873</v>
      </c>
      <c r="FJ46" s="61">
        <f t="shared" ca="1" si="274"/>
        <v>46.971942851337452</v>
      </c>
      <c r="FK46" s="61">
        <f t="shared" ca="1" si="274"/>
        <v>32.857824607662423</v>
      </c>
      <c r="FL46" s="61">
        <f t="shared" ca="1" si="274"/>
        <v>11.849200035357695</v>
      </c>
      <c r="FM46" s="61">
        <f t="shared" ca="1" si="274"/>
        <v>-13.55345560844871</v>
      </c>
      <c r="FN46" s="61">
        <f t="shared" ca="1" si="274"/>
        <v>-38.317755433719618</v>
      </c>
      <c r="FO46" s="61">
        <f t="shared" ca="1" si="274"/>
        <v>-66.379615397066374</v>
      </c>
      <c r="FP46" s="61">
        <f t="shared" ca="1" si="274"/>
        <v>-88.828976307803629</v>
      </c>
      <c r="FQ46" s="61">
        <f t="shared" ca="1" si="274"/>
        <v>-105.82633482464574</v>
      </c>
      <c r="FR46" s="61">
        <f t="shared" ca="1" si="274"/>
        <v>-127.92861583446226</v>
      </c>
      <c r="FS46" s="61">
        <f t="shared" ca="1" si="274"/>
        <v>-164.20866851740016</v>
      </c>
      <c r="FT46" s="61">
        <f t="shared" ca="1" si="274"/>
        <v>-201.32110469002851</v>
      </c>
      <c r="FU46" s="61">
        <f t="shared" ca="1" si="274"/>
        <v>-219.96411425617887</v>
      </c>
      <c r="FV46" s="61">
        <f t="shared" ca="1" si="274"/>
        <v>-243.73132960988869</v>
      </c>
      <c r="FW46" s="61">
        <f t="shared" ca="1" si="274"/>
        <v>-272.28339097416239</v>
      </c>
      <c r="FX46" s="61">
        <f t="shared" ca="1" si="274"/>
        <v>-293.30631815903627</v>
      </c>
      <c r="FY46" s="61">
        <f t="shared" ca="1" si="274"/>
        <v>-308.09107337477457</v>
      </c>
      <c r="FZ46" s="61">
        <f t="shared" ca="1" si="274"/>
        <v>-319.33259594175865</v>
      </c>
      <c r="GA46" s="61">
        <f t="shared" ca="1" si="274"/>
        <v>-321.36430184936074</v>
      </c>
      <c r="GB46" s="61">
        <f t="shared" ca="1" si="274"/>
        <v>-323.45994521280153</v>
      </c>
      <c r="GC46" s="61">
        <f t="shared" ca="1" si="274"/>
        <v>-327.66958371609542</v>
      </c>
      <c r="GD46" s="61">
        <f t="shared" ca="1" si="274"/>
        <v>-328.7132703867083</v>
      </c>
      <c r="GE46" s="61">
        <f t="shared" ca="1" si="274"/>
        <v>-328.21159069031859</v>
      </c>
      <c r="GF46" s="61">
        <f t="shared" ca="1" si="274"/>
        <v>-328.3287353449129</v>
      </c>
      <c r="GG46" s="61">
        <f t="shared" ca="1" si="274"/>
        <v>-332.61752003819907</v>
      </c>
      <c r="GH46" s="61">
        <f t="shared" ca="1" si="274"/>
        <v>-334.47911639445562</v>
      </c>
      <c r="GI46" s="61">
        <f t="shared" ca="1" si="274"/>
        <v>-331.46414296484443</v>
      </c>
      <c r="GJ46" s="61">
        <f t="shared" ca="1" si="274"/>
        <v>-329.33140601043095</v>
      </c>
      <c r="GK46" s="61">
        <f t="shared" ca="1" si="274"/>
        <v>-327.61679269140245</v>
      </c>
      <c r="GL46" s="61">
        <f t="shared" ca="1" si="274"/>
        <v>-329.05748574838719</v>
      </c>
      <c r="GM46" s="61">
        <f t="shared" ca="1" si="274"/>
        <v>-326.0189835482808</v>
      </c>
      <c r="GN46" s="61">
        <f t="shared" ca="1" si="274"/>
        <v>-315.83515092432316</v>
      </c>
      <c r="GO46" s="61">
        <f t="shared" ca="1" si="274"/>
        <v>-309.75146684039265</v>
      </c>
      <c r="GP46" s="61">
        <f t="shared" ca="1" si="274"/>
        <v>-299.56522927655959</v>
      </c>
      <c r="GQ46" s="61">
        <f t="shared" ca="1" si="274"/>
        <v>-286.18978031649186</v>
      </c>
      <c r="GR46" s="61">
        <f t="shared" ca="1" si="274"/>
        <v>-270.00445710267229</v>
      </c>
      <c r="GS46" s="61">
        <f t="shared" ca="1" si="274"/>
        <v>-249.12286148071277</v>
      </c>
      <c r="GT46" s="61">
        <f t="shared" ca="1" si="274"/>
        <v>-223.76840325764857</v>
      </c>
      <c r="GU46" s="61">
        <f t="shared" ca="1" si="274"/>
        <v>-209.53012762268088</v>
      </c>
      <c r="GV46" s="61">
        <f t="shared" ca="1" si="274"/>
        <v>-209.13882104662147</v>
      </c>
      <c r="GW46" s="61">
        <f t="shared" ca="1" si="274"/>
        <v>-210.82621347894568</v>
      </c>
      <c r="GX46" s="61">
        <f t="shared" ca="1" si="274"/>
        <v>-215.95758425909537</v>
      </c>
      <c r="GY46" s="61">
        <f t="shared" ca="1" si="274"/>
        <v>-219.61746736129811</v>
      </c>
      <c r="GZ46" s="61">
        <f t="shared" ca="1" si="274"/>
        <v>-220.50841953004431</v>
      </c>
      <c r="HA46" s="61">
        <f t="shared" ca="1" si="274"/>
        <v>-221.57205077601017</v>
      </c>
      <c r="HB46" s="61">
        <f t="shared" ca="1" si="274"/>
        <v>-222.70943801668389</v>
      </c>
      <c r="HC46" s="61">
        <f t="shared" ca="1" si="274"/>
        <v>-220.33947359612094</v>
      </c>
      <c r="HD46" s="61">
        <f t="shared" ca="1" si="274"/>
        <v>-214.90927301341969</v>
      </c>
      <c r="HE46" s="61">
        <f t="shared" ca="1" si="274"/>
        <v>-206.05442003564232</v>
      </c>
      <c r="HF46" s="61">
        <f t="shared" ca="1" si="274"/>
        <v>-193.67496931023209</v>
      </c>
      <c r="HG46" s="61">
        <f t="shared" ca="1" si="274"/>
        <v>-181.84531241146922</v>
      </c>
      <c r="HH46" s="61">
        <f t="shared" ca="1" si="274"/>
        <v>-171.04032567472791</v>
      </c>
      <c r="HI46" s="61">
        <f t="shared" ca="1" si="274"/>
        <v>-161.02841009081641</v>
      </c>
      <c r="HJ46" s="61">
        <f t="shared" ca="1" si="274"/>
        <v>-151.82991231309123</v>
      </c>
      <c r="HK46" s="61">
        <f t="shared" ref="HK46:HU46" ca="1" si="275">IFERROR(HK45/HK23, "n/a")</f>
        <v>-142.32916558850303</v>
      </c>
      <c r="HL46" s="61">
        <f t="shared" ca="1" si="275"/>
        <v>-132.476344740634</v>
      </c>
      <c r="HM46" s="61">
        <f t="shared" ca="1" si="275"/>
        <v>-122.60384353311237</v>
      </c>
      <c r="HN46" s="61">
        <f t="shared" ca="1" si="275"/>
        <v>-112.7140964786291</v>
      </c>
      <c r="HO46" s="61">
        <f t="shared" ca="1" si="275"/>
        <v>-102.62206735790004</v>
      </c>
      <c r="HP46" s="61">
        <f t="shared" ca="1" si="275"/>
        <v>-92.249130213837987</v>
      </c>
      <c r="HQ46" s="61">
        <f t="shared" ca="1" si="275"/>
        <v>-81.554931158587962</v>
      </c>
      <c r="HR46" s="61">
        <f t="shared" ca="1" si="275"/>
        <v>-70.540209190623102</v>
      </c>
      <c r="HS46" s="61">
        <f t="shared" ca="1" si="275"/>
        <v>-63.265877820640583</v>
      </c>
      <c r="HT46" s="61">
        <f t="shared" ca="1" si="275"/>
        <v>-59.837954875932972</v>
      </c>
      <c r="HU46" s="61">
        <f t="shared" ca="1" si="275"/>
        <v>-58.287533995875656</v>
      </c>
      <c r="HV46" s="61">
        <f t="shared" ref="HV46:ID46" ca="1" si="276">IFERROR(HV45/HV23, "n/a")</f>
        <v>-58.670316414893414</v>
      </c>
      <c r="HW46" s="61">
        <f t="shared" ca="1" si="276"/>
        <v>-59.429961871742108</v>
      </c>
      <c r="HX46" s="61">
        <f t="shared" ca="1" si="276"/>
        <v>-60.65592840134628</v>
      </c>
      <c r="HY46" s="61">
        <f t="shared" ca="1" si="276"/>
        <v>-63.504223948172282</v>
      </c>
      <c r="HZ46" s="61">
        <f t="shared" ca="1" si="276"/>
        <v>-68.026076718147991</v>
      </c>
      <c r="IA46" s="61">
        <f t="shared" ca="1" si="276"/>
        <v>-65.97086017491911</v>
      </c>
      <c r="IB46" s="61">
        <f t="shared" ca="1" si="276"/>
        <v>-57.501947516402893</v>
      </c>
      <c r="IC46" s="61">
        <f t="shared" ca="1" si="276"/>
        <v>-44.674431921460979</v>
      </c>
      <c r="ID46" s="61">
        <f t="shared" ca="1" si="276"/>
        <v>-27.416936845391522</v>
      </c>
      <c r="IW46"/>
      <c r="IX46"/>
      <c r="IY46"/>
    </row>
    <row r="47" spans="1:259">
      <c r="A47" s="7" t="s">
        <v>184</v>
      </c>
      <c r="B47" s="14" t="s">
        <v>183</v>
      </c>
      <c r="C47" s="61" t="str">
        <f t="shared" ref="C47:K47" ca="1" si="277">IFERROR(C21-C46, "n/a")</f>
        <v>n/a</v>
      </c>
      <c r="D47" s="61" t="str">
        <f t="shared" ca="1" si="277"/>
        <v>n/a</v>
      </c>
      <c r="E47" s="61" t="str">
        <f t="shared" ca="1" si="277"/>
        <v>n/a</v>
      </c>
      <c r="F47" s="61" t="str">
        <f t="shared" ca="1" si="277"/>
        <v>n/a</v>
      </c>
      <c r="G47" s="61" t="str">
        <f t="shared" ca="1" si="277"/>
        <v>n/a</v>
      </c>
      <c r="H47" s="61" t="str">
        <f t="shared" ca="1" si="277"/>
        <v>n/a</v>
      </c>
      <c r="I47" s="61" t="str">
        <f t="shared" ca="1" si="277"/>
        <v>n/a</v>
      </c>
      <c r="J47" s="61" t="str">
        <f t="shared" ca="1" si="277"/>
        <v>n/a</v>
      </c>
      <c r="K47" s="61" t="str">
        <f t="shared" ca="1" si="277"/>
        <v>n/a</v>
      </c>
      <c r="L47" s="61" t="str">
        <f ca="1">IFERROR(L21-L46, "n/a")</f>
        <v>n/a</v>
      </c>
      <c r="M47" s="61" t="str">
        <f t="shared" ref="M47:N47" ca="1" si="278">IFERROR(M21-M46, "n/a")</f>
        <v>n/a</v>
      </c>
      <c r="N47" s="61">
        <f t="shared" ca="1" si="278"/>
        <v>3952.4201820409594</v>
      </c>
      <c r="O47" s="61">
        <f ca="1">IFERROR(O21-O46, "n/a")</f>
        <v>4014.5225906870164</v>
      </c>
      <c r="P47" s="61">
        <f t="shared" ref="P47:Q47" ca="1" si="279">IFERROR(P21-P46, "n/a")</f>
        <v>4005.5700600919054</v>
      </c>
      <c r="Q47" s="61">
        <f t="shared" ca="1" si="279"/>
        <v>4009.4718153956023</v>
      </c>
      <c r="R47" s="61">
        <f ca="1">IFERROR(R21-R46, "n/a")</f>
        <v>3996.7024083598662</v>
      </c>
      <c r="S47" s="61">
        <f ca="1">IFERROR(S21-S46, "n/a")</f>
        <v>3961.2787793501675</v>
      </c>
      <c r="T47" s="61">
        <f ca="1">IFERROR(T21-T46, "n/a")</f>
        <v>3968.5723879765974</v>
      </c>
      <c r="U47" s="61">
        <f t="shared" ref="U47:Z47" ca="1" si="280">IFERROR(U21-U46, "n/a")</f>
        <v>3977.2159993326663</v>
      </c>
      <c r="V47" s="61">
        <f t="shared" ca="1" si="280"/>
        <v>3912.5460247727133</v>
      </c>
      <c r="W47" s="61">
        <f t="shared" ca="1" si="280"/>
        <v>3921.5417989417988</v>
      </c>
      <c r="X47" s="61">
        <f t="shared" ca="1" si="280"/>
        <v>3941.2998721772478</v>
      </c>
      <c r="Y47" s="61">
        <f t="shared" ca="1" si="280"/>
        <v>3971.3113357344796</v>
      </c>
      <c r="Z47" s="61">
        <f t="shared" ca="1" si="280"/>
        <v>4003.6469003763123</v>
      </c>
      <c r="AA47" s="61">
        <f t="shared" ref="AA47" ca="1" si="281">IFERROR(AA21-AA46, "n/a")</f>
        <v>4072.8932022376675</v>
      </c>
      <c r="AB47" s="61">
        <f t="shared" ref="AB47" ca="1" si="282">IFERROR(AB21-AB46, "n/a")</f>
        <v>4116.8595034499249</v>
      </c>
      <c r="AC47" s="61">
        <f t="shared" ref="AC47" ca="1" si="283">IFERROR(AC21-AC46, "n/a")</f>
        <v>4160.564139473955</v>
      </c>
      <c r="AD47" s="61">
        <f t="shared" ref="AD47" ca="1" si="284">IFERROR(AD21-AD46, "n/a")</f>
        <v>4214.5335267716446</v>
      </c>
      <c r="AE47" s="61">
        <f t="shared" ref="AE47" ca="1" si="285">IFERROR(AE21-AE46, "n/a")</f>
        <v>4269.5016695488803</v>
      </c>
      <c r="AF47" s="61">
        <f t="shared" ref="AF47" ca="1" si="286">IFERROR(AF21-AF46, "n/a")</f>
        <v>4308.4435838231175</v>
      </c>
      <c r="AG47" s="61">
        <f t="shared" ref="AG47" ca="1" si="287">IFERROR(AG21-AG46, "n/a")</f>
        <v>4357.849627584591</v>
      </c>
      <c r="AH47" s="61">
        <f t="shared" ref="AH47" ca="1" si="288">IFERROR(AH21-AH46, "n/a")</f>
        <v>4429.5271448233671</v>
      </c>
      <c r="AI47" s="61">
        <f t="shared" ref="AI47" ca="1" si="289">IFERROR(AI21-AI46, "n/a")</f>
        <v>4462.7096866954225</v>
      </c>
      <c r="AJ47" s="61">
        <f t="shared" ref="AJ47" ca="1" si="290">IFERROR(AJ21-AJ46, "n/a")</f>
        <v>4561.9185119656104</v>
      </c>
      <c r="AK47" s="61">
        <f t="shared" ref="AK47" ca="1" si="291">IFERROR(AK21-AK46, "n/a")</f>
        <v>4591.0093852633199</v>
      </c>
      <c r="AL47" s="61">
        <f t="shared" ref="AL47" ca="1" si="292">IFERROR(AL21-AL46, "n/a")</f>
        <v>4636.7719028974652</v>
      </c>
      <c r="AM47" s="61">
        <f t="shared" ref="AM47" ca="1" si="293">IFERROR(AM21-AM46, "n/a")</f>
        <v>4669.2687679305263</v>
      </c>
      <c r="AN47" s="61">
        <f t="shared" ref="AN47" ca="1" si="294">IFERROR(AN21-AN46, "n/a")</f>
        <v>4669.9890987033768</v>
      </c>
      <c r="AO47" s="61">
        <f t="shared" ref="AO47" ca="1" si="295">IFERROR(AO21-AO46, "n/a")</f>
        <v>4712.3828671668571</v>
      </c>
      <c r="AP47" s="61">
        <f t="shared" ref="AP47" ca="1" si="296">IFERROR(AP21-AP46, "n/a")</f>
        <v>4722.5206084608153</v>
      </c>
      <c r="AQ47" s="61">
        <f t="shared" ref="AQ47" ca="1" si="297">IFERROR(AQ21-AQ46, "n/a")</f>
        <v>4707.8375657918614</v>
      </c>
      <c r="AR47" s="61">
        <f t="shared" ref="AR47" ca="1" si="298">IFERROR(AR21-AR46, "n/a")</f>
        <v>4601.8363476800978</v>
      </c>
      <c r="AS47" s="61">
        <f t="shared" ref="AS47" ca="1" si="299">IFERROR(AS21-AS46, "n/a")</f>
        <v>4632.6249358866808</v>
      </c>
      <c r="AT47" s="61">
        <f t="shared" ref="AT47" ca="1" si="300">IFERROR(AT21-AT46, "n/a")</f>
        <v>4679.9927703454223</v>
      </c>
      <c r="AU47" s="61">
        <f t="shared" ref="AU47" ca="1" si="301">IFERROR(AU21-AU46, "n/a")</f>
        <v>4694.6387158872731</v>
      </c>
      <c r="AV47" s="61">
        <f t="shared" ref="AV47" ca="1" si="302">IFERROR(AV21-AV46, "n/a")</f>
        <v>4698.6139525382514</v>
      </c>
      <c r="AW47" s="61">
        <f t="shared" ref="AW47" ca="1" si="303">IFERROR(AW21-AW46, "n/a")</f>
        <v>4725.2795325765146</v>
      </c>
      <c r="AX47" s="61">
        <f t="shared" ref="AX47" ca="1" si="304">IFERROR(AX21-AX46, "n/a")</f>
        <v>4697.2450696405722</v>
      </c>
      <c r="AY47" s="61">
        <f t="shared" ref="AY47" ca="1" si="305">IFERROR(AY21-AY46, "n/a")</f>
        <v>4728.0272814821174</v>
      </c>
      <c r="AZ47" s="61">
        <f t="shared" ref="AZ47" ca="1" si="306">IFERROR(AZ21-AZ46, "n/a")</f>
        <v>4738.7585874469642</v>
      </c>
      <c r="BA47" s="61">
        <f t="shared" ref="BA47" ca="1" si="307">IFERROR(BA21-BA46, "n/a")</f>
        <v>4761.5635983263601</v>
      </c>
      <c r="BB47" s="61">
        <f t="shared" ref="BB47" ca="1" si="308">IFERROR(BB21-BB46, "n/a")</f>
        <v>4824.461366092326</v>
      </c>
      <c r="BC47" s="61">
        <f t="shared" ref="BC47" ca="1" si="309">IFERROR(BC21-BC46, "n/a")</f>
        <v>4852.8849291702018</v>
      </c>
      <c r="BD47" s="61">
        <f t="shared" ref="BD47" ca="1" si="310">IFERROR(BD21-BD46, "n/a")</f>
        <v>4933.3939471799076</v>
      </c>
      <c r="BE47" s="61">
        <f t="shared" ref="BE47" ca="1" si="311">IFERROR(BE21-BE46, "n/a")</f>
        <v>5010.8976435031836</v>
      </c>
      <c r="BF47" s="61">
        <f t="shared" ref="BF47" ca="1" si="312">IFERROR(BF21-BF46, "n/a")</f>
        <v>5091.0403772096588</v>
      </c>
      <c r="BG47" s="61">
        <f t="shared" ref="BG47" ca="1" si="313">IFERROR(BG21-BG46, "n/a")</f>
        <v>5142.569112908529</v>
      </c>
      <c r="BH47" s="61">
        <f t="shared" ref="BH47" ca="1" si="314">IFERROR(BH21-BH46, "n/a")</f>
        <v>5225.0012115567888</v>
      </c>
      <c r="BI47" s="61">
        <f t="shared" ref="BI47" ca="1" si="315">IFERROR(BI21-BI46, "n/a")</f>
        <v>5275.4374523654114</v>
      </c>
      <c r="BJ47" s="61">
        <f t="shared" ref="BJ47" ca="1" si="316">IFERROR(BJ21-BJ46, "n/a")</f>
        <v>5352.6379171992394</v>
      </c>
      <c r="BK47" s="61">
        <f t="shared" ref="BK47" ca="1" si="317">IFERROR(BK21-BK46, "n/a")</f>
        <v>5454.2762889041242</v>
      </c>
      <c r="BL47" s="61">
        <f t="shared" ref="BL47" ca="1" si="318">IFERROR(BL21-BL46, "n/a")</f>
        <v>5506.0638778688763</v>
      </c>
      <c r="BM47" s="61">
        <f t="shared" ref="BM47" ca="1" si="319">IFERROR(BM21-BM46, "n/a")</f>
        <v>5610.3708337759117</v>
      </c>
      <c r="BN47" s="61">
        <f t="shared" ref="BN47" ca="1" si="320">IFERROR(BN21-BN46, "n/a")</f>
        <v>5635.8284890526957</v>
      </c>
      <c r="BO47" s="61">
        <f t="shared" ref="BO47" ca="1" si="321">IFERROR(BO21-BO46, "n/a")</f>
        <v>5688.5412325827347</v>
      </c>
      <c r="BP47" s="61">
        <f t="shared" ref="BP47" ca="1" si="322">IFERROR(BP21-BP46, "n/a")</f>
        <v>5752.1629215053827</v>
      </c>
      <c r="BQ47" s="61">
        <f t="shared" ref="BQ47" ca="1" si="323">IFERROR(BQ21-BQ46, "n/a")</f>
        <v>5849.9383729442989</v>
      </c>
      <c r="BR47" s="61">
        <f t="shared" ref="BR47" ca="1" si="324">IFERROR(BR21-BR46, "n/a")</f>
        <v>5891.436496611499</v>
      </c>
      <c r="BS47" s="61">
        <f t="shared" ref="BS47" ca="1" si="325">IFERROR(BS21-BS46, "n/a")</f>
        <v>5899.1621708704624</v>
      </c>
      <c r="BT47" s="61">
        <f t="shared" ref="BT47" ca="1" si="326">IFERROR(BT21-BT46, "n/a")</f>
        <v>5992.584869772656</v>
      </c>
      <c r="BU47" s="61">
        <f t="shared" ref="BU47" ca="1" si="327">IFERROR(BU21-BU46, "n/a")</f>
        <v>6069.7209686852875</v>
      </c>
      <c r="BV47" s="61">
        <f t="shared" ref="BV47" ca="1" si="328">IFERROR(BV21-BV46, "n/a")</f>
        <v>6091.9281768280498</v>
      </c>
      <c r="BW47" s="61">
        <f t="shared" ref="BW47" ca="1" si="329">IFERROR(BW21-BW46, "n/a")</f>
        <v>6201.0690224204791</v>
      </c>
      <c r="BX47" s="61">
        <f t="shared" ref="BX47" ca="1" si="330">IFERROR(BX21-BX46, "n/a")</f>
        <v>6251.2247596472716</v>
      </c>
      <c r="BY47" s="61">
        <f t="shared" ref="BY47" ca="1" si="331">IFERROR(BY21-BY46, "n/a")</f>
        <v>6308.1017315474728</v>
      </c>
      <c r="BZ47" s="61">
        <f t="shared" ref="BZ47" ca="1" si="332">IFERROR(BZ21-BZ46, "n/a")</f>
        <v>6380.9416116290568</v>
      </c>
      <c r="CA47" s="61">
        <f t="shared" ref="CA47" ca="1" si="333">IFERROR(CA21-CA46, "n/a")</f>
        <v>6418.7444502062153</v>
      </c>
      <c r="CB47" s="61">
        <f t="shared" ref="CB47" ca="1" si="334">IFERROR(CB21-CB46, "n/a")</f>
        <v>6448.0425643508433</v>
      </c>
      <c r="CC47" s="61">
        <f t="shared" ref="CC47" ca="1" si="335">IFERROR(CC21-CC46, "n/a")</f>
        <v>6507.7495053909288</v>
      </c>
      <c r="CD47" s="61">
        <f t="shared" ref="CD47" ca="1" si="336">IFERROR(CD21-CD46, "n/a")</f>
        <v>6530.1555125053583</v>
      </c>
      <c r="CE47" s="61">
        <f t="shared" ref="CE47" ca="1" si="337">IFERROR(CE21-CE46, "n/a")</f>
        <v>6576.168753777607</v>
      </c>
      <c r="CF47" s="61">
        <f t="shared" ref="CF47" ca="1" si="338">IFERROR(CF21-CF46, "n/a")</f>
        <v>6593.4457699470295</v>
      </c>
      <c r="CG47" s="61">
        <f t="shared" ref="CG47" ca="1" si="339">IFERROR(CG21-CG46, "n/a")</f>
        <v>6612.842432807307</v>
      </c>
      <c r="CH47" s="61">
        <f t="shared" ref="CH47" ca="1" si="340">IFERROR(CH21-CH46, "n/a")</f>
        <v>6556.9310187122355</v>
      </c>
      <c r="CI47" s="61">
        <f t="shared" ref="CI47" ca="1" si="341">IFERROR(CI21-CI46, "n/a")</f>
        <v>6519.0279101874976</v>
      </c>
      <c r="CJ47" s="61">
        <f t="shared" ref="CJ47" ca="1" si="342">IFERROR(CJ21-CJ46, "n/a")</f>
        <v>6549.9578943423094</v>
      </c>
      <c r="CK47" s="61">
        <f t="shared" ref="CK47" ca="1" si="343">IFERROR(CK21-CK46, "n/a")</f>
        <v>6564.8641232999798</v>
      </c>
      <c r="CL47" s="61">
        <f t="shared" ref="CL47" ca="1" si="344">IFERROR(CL21-CL46, "n/a")</f>
        <v>6545.0928504226977</v>
      </c>
      <c r="CM47" s="61">
        <f t="shared" ref="CM47" ca="1" si="345">IFERROR(CM21-CM46, "n/a")</f>
        <v>6639.3593455213286</v>
      </c>
      <c r="CN47" s="61">
        <f t="shared" ref="CN47" ca="1" si="346">IFERROR(CN21-CN46, "n/a")</f>
        <v>6664.7903557307</v>
      </c>
      <c r="CO47" s="61">
        <f t="shared" ref="CO47" ca="1" si="347">IFERROR(CO21-CO46, "n/a")</f>
        <v>6714.642490659573</v>
      </c>
      <c r="CP47" s="61">
        <f t="shared" ref="CP47" ca="1" si="348">IFERROR(CP21-CP46, "n/a")</f>
        <v>6781.4947838055905</v>
      </c>
      <c r="CQ47" s="61">
        <f t="shared" ref="CQ47" ca="1" si="349">IFERROR(CQ21-CQ46, "n/a")</f>
        <v>6800.0139833334961</v>
      </c>
      <c r="CR47" s="61">
        <f t="shared" ref="CR47" ca="1" si="350">IFERROR(CR21-CR46, "n/a")</f>
        <v>6859.5089925772936</v>
      </c>
      <c r="CS47" s="61">
        <f t="shared" ref="CS47" ca="1" si="351">IFERROR(CS21-CS46, "n/a")</f>
        <v>6935.8604266028178</v>
      </c>
      <c r="CT47" s="61">
        <f t="shared" ref="CT47" ca="1" si="352">IFERROR(CT21-CT46, "n/a")</f>
        <v>7000.0377009839212</v>
      </c>
      <c r="CU47" s="61">
        <f t="shared" ref="CU47" ca="1" si="353">IFERROR(CU21-CU46, "n/a")</f>
        <v>7084.6848070512724</v>
      </c>
      <c r="CV47" s="61">
        <f t="shared" ref="CV47" ca="1" si="354">IFERROR(CV21-CV46, "n/a")</f>
        <v>7146.5796738068975</v>
      </c>
      <c r="CW47" s="61">
        <f t="shared" ref="CW47" ca="1" si="355">IFERROR(CW21-CW46, "n/a")</f>
        <v>7209.4947785285822</v>
      </c>
      <c r="CX47" s="61">
        <f t="shared" ref="CX47" ca="1" si="356">IFERROR(CX21-CX46, "n/a")</f>
        <v>7289.176084861987</v>
      </c>
      <c r="CY47" s="61">
        <f t="shared" ref="CY47" ca="1" si="357">IFERROR(CY21-CY46, "n/a")</f>
        <v>7313.1943859813227</v>
      </c>
      <c r="CZ47" s="61">
        <f t="shared" ref="CZ47" ca="1" si="358">IFERROR(CZ21-CZ46, "n/a")</f>
        <v>7377.5986445327935</v>
      </c>
      <c r="DA47" s="61">
        <f t="shared" ref="DA47" ca="1" si="359">IFERROR(DA21-DA46, "n/a")</f>
        <v>7442.6737635882564</v>
      </c>
      <c r="DB47" s="61">
        <f t="shared" ref="DB47" ca="1" si="360">IFERROR(DB21-DB46, "n/a")</f>
        <v>7501.5571333720645</v>
      </c>
      <c r="DC47" s="61">
        <f t="shared" ref="DC47" ca="1" si="361">IFERROR(DC21-DC46, "n/a")</f>
        <v>7576.6228256483628</v>
      </c>
      <c r="DD47" s="61">
        <f t="shared" ref="DD47" ca="1" si="362">IFERROR(DD21-DD46, "n/a")</f>
        <v>7663.8902353037638</v>
      </c>
      <c r="DE47" s="61">
        <f t="shared" ref="DE47" ca="1" si="363">IFERROR(DE21-DE46, "n/a")</f>
        <v>7720.3249438351731</v>
      </c>
      <c r="DF47" s="61">
        <f t="shared" ref="DF47" ca="1" si="364">IFERROR(DF21-DF46, "n/a")</f>
        <v>7786.0981965748433</v>
      </c>
      <c r="DG47" s="61">
        <f t="shared" ref="DG47" ca="1" si="365">IFERROR(DG21-DG46, "n/a")</f>
        <v>7879.0559097154019</v>
      </c>
      <c r="DH47" s="61">
        <f t="shared" ref="DH47" ca="1" si="366">IFERROR(DH21-DH46, "n/a")</f>
        <v>7935.9430719033198</v>
      </c>
      <c r="DI47" s="61">
        <f t="shared" ref="DI47" ca="1" si="367">IFERROR(DI21-DI46, "n/a")</f>
        <v>8083.8181862530746</v>
      </c>
      <c r="DJ47" s="61">
        <f t="shared" ref="DJ47" ca="1" si="368">IFERROR(DJ21-DJ46, "n/a")</f>
        <v>8195.5188016054108</v>
      </c>
      <c r="DK47" s="61">
        <f t="shared" ref="DK47" ca="1" si="369">IFERROR(DK21-DK46, "n/a")</f>
        <v>8299.5779679862662</v>
      </c>
      <c r="DL47" s="61">
        <f t="shared" ref="DL47" ca="1" si="370">IFERROR(DL21-DL46, "n/a")</f>
        <v>8457.2808636302416</v>
      </c>
      <c r="DM47" s="61">
        <f t="shared" ref="DM47" ca="1" si="371">IFERROR(DM21-DM46, "n/a")</f>
        <v>8583.4213559116979</v>
      </c>
      <c r="DN47" s="61">
        <f t="shared" ref="DN47" ca="1" si="372">IFERROR(DN21-DN46, "n/a")</f>
        <v>8721.0445224326431</v>
      </c>
      <c r="DO47" s="61">
        <f t="shared" ref="DO47" ca="1" si="373">IFERROR(DO21-DO46, "n/a")</f>
        <v>8818.1980389307901</v>
      </c>
      <c r="DP47" s="61">
        <f t="shared" ref="DP47" ca="1" si="374">IFERROR(DP21-DP46, "n/a")</f>
        <v>8952.4906054767325</v>
      </c>
      <c r="DQ47" s="61">
        <f t="shared" ref="DQ47" ca="1" si="375">IFERROR(DQ21-DQ46, "n/a")</f>
        <v>9060.2846554485441</v>
      </c>
      <c r="DR47" s="61">
        <f t="shared" ref="DR47" ca="1" si="376">IFERROR(DR21-DR46, "n/a")</f>
        <v>9199.0095557720761</v>
      </c>
      <c r="DS47" s="61">
        <f t="shared" ref="DS47" ca="1" si="377">IFERROR(DS21-DS46, "n/a")</f>
        <v>9351.9857699101885</v>
      </c>
      <c r="DT47" s="61">
        <f t="shared" ref="DT47" ca="1" si="378">IFERROR(DT21-DT46, "n/a")</f>
        <v>9451.9055911119085</v>
      </c>
      <c r="DU47" s="61">
        <f t="shared" ref="DU47" ca="1" si="379">IFERROR(DU21-DU46, "n/a")</f>
        <v>9547.2273564195166</v>
      </c>
      <c r="DV47" s="61">
        <f t="shared" ref="DV47" ca="1" si="380">IFERROR(DV21-DV46, "n/a")</f>
        <v>9629.9279161648828</v>
      </c>
      <c r="DW47" s="61">
        <f t="shared" ref="DW47" ca="1" si="381">IFERROR(DW21-DW46, "n/a")</f>
        <v>9666.5713514057989</v>
      </c>
      <c r="DX47" s="61">
        <f t="shared" ref="DX47" ca="1" si="382">IFERROR(DX21-DX46, "n/a")</f>
        <v>9685.0420981248935</v>
      </c>
      <c r="DY47" s="61">
        <f t="shared" ref="DY47" ca="1" si="383">IFERROR(DY21-DY46, "n/a")</f>
        <v>9679.8522462418823</v>
      </c>
      <c r="DZ47" s="61">
        <f t="shared" ref="DZ47" ca="1" si="384">IFERROR(DZ21-DZ46, "n/a")</f>
        <v>9780.9020087090885</v>
      </c>
      <c r="EA47" s="61">
        <f t="shared" ref="EA47" ca="1" si="385">IFERROR(EA21-EA46, "n/a")</f>
        <v>9766.7967718111686</v>
      </c>
      <c r="EB47" s="61">
        <f t="shared" ref="EB47" ca="1" si="386">IFERROR(EB21-EB46, "n/a")</f>
        <v>9754.8923547046688</v>
      </c>
      <c r="EC47" s="61">
        <f t="shared" ref="EC47" ca="1" si="387">IFERROR(EC21-EC46, "n/a")</f>
        <v>9773.5932608871499</v>
      </c>
      <c r="ED47" s="61">
        <f t="shared" ref="ED47" ca="1" si="388">IFERROR(ED21-ED46, "n/a")</f>
        <v>9789.7262421800788</v>
      </c>
      <c r="EE47" s="61">
        <f t="shared" ref="EE47" ca="1" si="389">IFERROR(EE21-EE46, "n/a")</f>
        <v>9793.9736620997137</v>
      </c>
      <c r="EF47" s="61">
        <f t="shared" ref="EF47" ca="1" si="390">IFERROR(EF21-EF46, "n/a")</f>
        <v>9869.2841082293835</v>
      </c>
      <c r="EG47" s="61">
        <f t="shared" ref="EG47" ca="1" si="391">IFERROR(EG21-EG46, "n/a")</f>
        <v>9980.6172224443999</v>
      </c>
      <c r="EH47" s="61">
        <f t="shared" ref="EH47" ca="1" si="392">IFERROR(EH21-EH46, "n/a")</f>
        <v>10027.570673743892</v>
      </c>
      <c r="EI47" s="61">
        <f t="shared" ref="EI47" ca="1" si="393">IFERROR(EI21-EI46, "n/a")</f>
        <v>10107.496422717539</v>
      </c>
      <c r="EJ47" s="61">
        <f t="shared" ref="EJ47" ca="1" si="394">IFERROR(EJ21-EJ46, "n/a")</f>
        <v>10163.550391143326</v>
      </c>
      <c r="EK47" s="61">
        <f t="shared" ref="EK47" ca="1" si="395">IFERROR(EK21-EK46, "n/a")</f>
        <v>10278.002816696027</v>
      </c>
      <c r="EL47" s="61">
        <f t="shared" ref="EL47" ca="1" si="396">IFERROR(EL21-EL46, "n/a")</f>
        <v>10391.066311063176</v>
      </c>
      <c r="EM47" s="61">
        <f t="shared" ref="EM47" ca="1" si="397">IFERROR(EM21-EM46, "n/a")</f>
        <v>10471.824991613596</v>
      </c>
      <c r="EN47" s="61">
        <f t="shared" ref="EN47" ca="1" si="398">IFERROR(EN21-EN46, "n/a")</f>
        <v>10607.679583066183</v>
      </c>
      <c r="EO47" s="61">
        <f t="shared" ref="EO47" ca="1" si="399">IFERROR(EO21-EO46, "n/a")</f>
        <v>10727.316305213208</v>
      </c>
      <c r="EP47" s="61">
        <f t="shared" ref="EP47" ca="1" si="400">IFERROR(EP21-EP46, "n/a")</f>
        <v>10780.445420475931</v>
      </c>
      <c r="EQ47" s="61">
        <f t="shared" ref="EQ47" ca="1" si="401">IFERROR(EQ21-EQ46, "n/a")</f>
        <v>10921.444335539107</v>
      </c>
      <c r="ER47" s="61">
        <f t="shared" ref="ER47" ca="1" si="402">IFERROR(ER21-ER46, "n/a")</f>
        <v>10999.585178115858</v>
      </c>
      <c r="ES47" s="61">
        <f t="shared" ref="ES47" ca="1" si="403">IFERROR(ES21-ES46, "n/a")</f>
        <v>11077.753827975208</v>
      </c>
      <c r="ET47" s="61">
        <f t="shared" ref="ET47" ca="1" si="404">IFERROR(ET21-ET46, "n/a")</f>
        <v>11199.525638544292</v>
      </c>
      <c r="EU47" s="61">
        <f t="shared" ref="EU47" ca="1" si="405">IFERROR(EU21-EU46, "n/a")</f>
        <v>11272.714921990417</v>
      </c>
      <c r="EV47" s="61">
        <f t="shared" ref="EV47" ca="1" si="406">IFERROR(EV21-EV46, "n/a")</f>
        <v>11304.777350089731</v>
      </c>
      <c r="EW47" s="61">
        <f t="shared" ref="EW47" ca="1" si="407">IFERROR(EW21-EW46, "n/a")</f>
        <v>11369.576801842759</v>
      </c>
      <c r="EX47" s="61">
        <f t="shared" ref="EX47" ca="1" si="408">IFERROR(EX21-EX46, "n/a")</f>
        <v>11394.356883352</v>
      </c>
      <c r="EY47" s="61">
        <f t="shared" ref="EY47" ca="1" si="409">IFERROR(EY21-EY46, "n/a")</f>
        <v>11359.885051526753</v>
      </c>
      <c r="EZ47" s="61">
        <f t="shared" ref="EZ47" ca="1" si="410">IFERROR(EZ21-EZ46, "n/a")</f>
        <v>11284.629268289809</v>
      </c>
      <c r="FA47" s="61">
        <f t="shared" ref="FA47" ca="1" si="411">IFERROR(FA21-FA46, "n/a")</f>
        <v>11158.185173444181</v>
      </c>
      <c r="FB47" s="61">
        <f t="shared" ref="FB47" ca="1" si="412">IFERROR(FB21-FB46, "n/a")</f>
        <v>11016.944988768941</v>
      </c>
      <c r="FC47" s="61">
        <f t="shared" ref="FC47" ca="1" si="413">IFERROR(FC21-FC46, "n/a")</f>
        <v>10887.766118931644</v>
      </c>
      <c r="FD47" s="61">
        <f t="shared" ref="FD47" ca="1" si="414">IFERROR(FD21-FD46, "n/a")</f>
        <v>10779.454245352383</v>
      </c>
      <c r="FE47" s="61">
        <f t="shared" ref="FE47" ca="1" si="415">IFERROR(FE21-FE46, "n/a")</f>
        <v>10756.342020915115</v>
      </c>
      <c r="FF47" s="61">
        <f t="shared" ref="FF47" ca="1" si="416">IFERROR(FF21-FF46, "n/a")</f>
        <v>10647.002839137365</v>
      </c>
      <c r="FG47" s="61">
        <f t="shared" ref="FG47" ca="1" si="417">IFERROR(FG21-FG46, "n/a")</f>
        <v>10612.875554344191</v>
      </c>
      <c r="FH47" s="61">
        <f t="shared" ref="FH47" ca="1" si="418">IFERROR(FH21-FH46, "n/a")</f>
        <v>10648.58184991274</v>
      </c>
      <c r="FI47" s="61">
        <f t="shared" ref="FI47" ca="1" si="419">IFERROR(FI21-FI46, "n/a")</f>
        <v>10675.390204536241</v>
      </c>
      <c r="FJ47" s="61">
        <f t="shared" ref="FJ47" ca="1" si="420">IFERROR(FJ21-FJ46, "n/a")</f>
        <v>10707.028057148662</v>
      </c>
      <c r="FK47" s="61">
        <f t="shared" ref="FK47" ca="1" si="421">IFERROR(FK21-FK46, "n/a")</f>
        <v>10766.842175392338</v>
      </c>
      <c r="FL47" s="61">
        <f t="shared" ref="FL47" ca="1" si="422">IFERROR(FL21-FL46, "n/a")</f>
        <v>10811.850799964643</v>
      </c>
      <c r="FM47" s="61">
        <f t="shared" ref="FM47" ca="1" si="423">IFERROR(FM21-FM46, "n/a")</f>
        <v>10879.553455608449</v>
      </c>
      <c r="FN47" s="61">
        <f t="shared" ref="FN47" ca="1" si="424">IFERROR(FN21-FN46, "n/a")</f>
        <v>10924.21775543372</v>
      </c>
      <c r="FO47" s="61">
        <f t="shared" ref="FO47" ca="1" si="425">IFERROR(FO21-FO46, "n/a")</f>
        <v>11039.679615397066</v>
      </c>
      <c r="FP47" s="61">
        <f t="shared" ref="FP47" ca="1" si="426">IFERROR(FP21-FP46, "n/a")</f>
        <v>11078.428976307803</v>
      </c>
      <c r="FQ47" s="61">
        <f t="shared" ref="FQ47" ca="1" si="427">IFERROR(FQ21-FQ46, "n/a")</f>
        <v>11113.326334824646</v>
      </c>
      <c r="FR47" s="61">
        <f t="shared" ref="FR47" ca="1" si="428">IFERROR(FR21-FR46, "n/a")</f>
        <v>11184.828615834462</v>
      </c>
      <c r="FS47" s="61">
        <f t="shared" ref="FS47" ca="1" si="429">IFERROR(FS21-FS46, "n/a")</f>
        <v>11278.408668517401</v>
      </c>
      <c r="FT47" s="61">
        <f t="shared" ref="FT47" ca="1" si="430">IFERROR(FT21-FT46, "n/a")</f>
        <v>11323.521104690029</v>
      </c>
      <c r="FU47" s="61">
        <f t="shared" ref="FU47" ca="1" si="431">IFERROR(FU21-FU46, "n/a")</f>
        <v>11387.364114256179</v>
      </c>
      <c r="FV47" s="61">
        <f t="shared" ref="FV47" ca="1" si="432">IFERROR(FV21-FV46, "n/a")</f>
        <v>11507.33132960989</v>
      </c>
      <c r="FW47" s="61">
        <f t="shared" ref="FW47" ca="1" si="433">IFERROR(FW21-FW46, "n/a")</f>
        <v>11579.583390974161</v>
      </c>
      <c r="FX47" s="61">
        <f t="shared" ref="FX47" ca="1" si="434">IFERROR(FX21-FX46, "n/a")</f>
        <v>11722.006318159038</v>
      </c>
      <c r="FY47" s="61">
        <f t="shared" ref="FY47" ca="1" si="435">IFERROR(FY21-FY46, "n/a")</f>
        <v>11862.291073374776</v>
      </c>
      <c r="FZ47" s="61">
        <f t="shared" ref="FZ47" ca="1" si="436">IFERROR(FZ21-FZ46, "n/a")</f>
        <v>12006.432595941758</v>
      </c>
      <c r="GA47" s="61">
        <f t="shared" ref="GA47" ca="1" si="437">IFERROR(GA21-GA46, "n/a")</f>
        <v>12109.76430184936</v>
      </c>
      <c r="GB47" s="61">
        <f t="shared" ref="GB47" ca="1" si="438">IFERROR(GB21-GB46, "n/a")</f>
        <v>12210.959945212802</v>
      </c>
      <c r="GC47" s="61">
        <f t="shared" ref="GC47" ca="1" si="439">IFERROR(GC21-GC46, "n/a")</f>
        <v>12299.669583716095</v>
      </c>
      <c r="GD47" s="61">
        <f t="shared" ref="GD47" ca="1" si="440">IFERROR(GD21-GD46, "n/a")</f>
        <v>12368.413270386709</v>
      </c>
      <c r="GE47" s="61">
        <f t="shared" ref="GE47" ca="1" si="441">IFERROR(GE21-GE46, "n/a")</f>
        <v>12440.011590690317</v>
      </c>
      <c r="GF47" s="61">
        <f t="shared" ref="GF47" ca="1" si="442">IFERROR(GF21-GF46, "n/a")</f>
        <v>12542.428735344913</v>
      </c>
      <c r="GG47" s="61">
        <f t="shared" ref="GG47" ca="1" si="443">IFERROR(GG21-GG46, "n/a")</f>
        <v>12626.917520038198</v>
      </c>
      <c r="GH47" s="61">
        <f t="shared" ref="GH47" ca="1" si="444">IFERROR(GH21-GH46, "n/a")</f>
        <v>12707.179116394456</v>
      </c>
      <c r="GI47" s="61">
        <f t="shared" ref="GI47" ca="1" si="445">IFERROR(GI21-GI46, "n/a")</f>
        <v>12759.064142964844</v>
      </c>
      <c r="GJ47" s="61">
        <f t="shared" ref="GJ47" ca="1" si="446">IFERROR(GJ21-GJ46, "n/a")</f>
        <v>12845.231406010431</v>
      </c>
      <c r="GK47" s="61">
        <f t="shared" ref="GK47" ca="1" si="447">IFERROR(GK21-GK46, "n/a")</f>
        <v>12912.516792691402</v>
      </c>
      <c r="GL47" s="61">
        <f t="shared" ref="GL47" ca="1" si="448">IFERROR(GL21-GL46, "n/a")</f>
        <v>13035.457485748388</v>
      </c>
      <c r="GM47" s="61">
        <f t="shared" ref="GM47" ca="1" si="449">IFERROR(GM21-GM46, "n/a")</f>
        <v>13048.818983548281</v>
      </c>
      <c r="GN47" s="61">
        <f t="shared" ref="GN47" ca="1" si="450">IFERROR(GN21-GN46, "n/a")</f>
        <v>13157.835150924324</v>
      </c>
      <c r="GO47" s="61">
        <f t="shared" ref="GO47" ca="1" si="451">IFERROR(GO21-GO46, "n/a")</f>
        <v>13278.251466840393</v>
      </c>
      <c r="GP47" s="61">
        <f t="shared" ref="GP47" ca="1" si="452">IFERROR(GP21-GP46, "n/a")</f>
        <v>13362.28138177656</v>
      </c>
      <c r="GQ47" s="61">
        <f t="shared" ref="GQ47" ca="1" si="453">IFERROR(GQ21-GQ46, "n/a")</f>
        <v>13447.594753348631</v>
      </c>
      <c r="GR47" s="61">
        <f t="shared" ref="GR47" ca="1" si="454">IFERROR(GR21-GR46, "n/a")</f>
        <v>13533.212897601215</v>
      </c>
      <c r="GS47" s="61">
        <f t="shared" ref="GS47" ca="1" si="455">IFERROR(GS21-GS46, "n/a")</f>
        <v>13607.130084307721</v>
      </c>
      <c r="GT47" s="61">
        <f t="shared" ref="GT47" ca="1" si="456">IFERROR(GT21-GT46, "n/a")</f>
        <v>13672.576680181823</v>
      </c>
      <c r="GU47" s="61">
        <f t="shared" ref="GU47" ca="1" si="457">IFERROR(GU21-GU46, "n/a")</f>
        <v>13755.640532430401</v>
      </c>
      <c r="GV47" s="61">
        <f t="shared" ref="GV47" ca="1" si="458">IFERROR(GV21-GV46, "n/a")</f>
        <v>13830.768791361146</v>
      </c>
      <c r="GW47" s="61">
        <f t="shared" ref="GW47" ca="1" si="459">IFERROR(GW21-GW46, "n/a")</f>
        <v>13896.614060953652</v>
      </c>
      <c r="GX47" s="61">
        <f t="shared" ref="GX47" ca="1" si="460">IFERROR(GX21-GX46, "n/a")</f>
        <v>13968.429433020623</v>
      </c>
      <c r="GY47" s="61">
        <f t="shared" ref="GY47" ca="1" si="461">IFERROR(GY21-GY46, "n/a")</f>
        <v>14034.559919495825</v>
      </c>
      <c r="GZ47" s="61">
        <f t="shared" ref="GZ47" ca="1" si="462">IFERROR(GZ21-GZ46, "n/a")</f>
        <v>14094.302526510663</v>
      </c>
      <c r="HA47" s="61">
        <f t="shared" ref="HA47" ca="1" si="463">IFERROR(HA21-HA46, "n/a")</f>
        <v>14158.075707120182</v>
      </c>
      <c r="HB47" s="61">
        <f t="shared" ref="HB47" ca="1" si="464">IFERROR(HB21-HB46, "n/a")</f>
        <v>14221.091170595024</v>
      </c>
      <c r="HC47" s="61">
        <f t="shared" ref="HC47" ca="1" si="465">IFERROR(HC21-HC46, "n/a")</f>
        <v>14278.074344720593</v>
      </c>
      <c r="HD47" s="61">
        <f t="shared" ref="HD47" ca="1" si="466">IFERROR(HD21-HD46, "n/a")</f>
        <v>14335.833662383595</v>
      </c>
      <c r="HE47" s="61">
        <f t="shared" ref="HE47" ca="1" si="467">IFERROR(HE21-HE46, "n/a")</f>
        <v>14393.629572523645</v>
      </c>
      <c r="HF47" s="61">
        <f t="shared" ref="HF47" ca="1" si="468">IFERROR(HF21-HF46, "n/a")</f>
        <v>14443.88826609647</v>
      </c>
      <c r="HG47" s="61">
        <f t="shared" ref="HG47" ca="1" si="469">IFERROR(HG21-HG46, "n/a")</f>
        <v>14491.624500778275</v>
      </c>
      <c r="HH47" s="61">
        <f t="shared" ref="HH47" ca="1" si="470">IFERROR(HH21-HH46, "n/a")</f>
        <v>14542.888181271077</v>
      </c>
      <c r="HI47" s="61">
        <f t="shared" ref="HI47" ca="1" si="471">IFERROR(HI21-HI46, "n/a")</f>
        <v>14599.202343540741</v>
      </c>
      <c r="HJ47" s="61">
        <f t="shared" ref="HJ47" ca="1" si="472">IFERROR(HJ21-HJ46, "n/a")</f>
        <v>14660.606516297586</v>
      </c>
      <c r="HK47" s="61">
        <f t="shared" ref="HK47" ca="1" si="473">IFERROR(HK21-HK46, "n/a")</f>
        <v>14725.390705785399</v>
      </c>
      <c r="HL47" s="61">
        <f t="shared" ref="HL47" ca="1" si="474">IFERROR(HL21-HL46, "n/a")</f>
        <v>14792.609365177472</v>
      </c>
      <c r="HM47" s="61">
        <f t="shared" ref="HM47" ca="1" si="475">IFERROR(HM21-HM46, "n/a")</f>
        <v>14861.901582280309</v>
      </c>
      <c r="HN47" s="61">
        <f t="shared" ref="HN47" ca="1" si="476">IFERROR(HN21-HN46, "n/a")</f>
        <v>14932.488400879385</v>
      </c>
      <c r="HO47" s="61">
        <f t="shared" ref="HO47" ca="1" si="477">IFERROR(HO21-HO46, "n/a")</f>
        <v>15002.978894538835</v>
      </c>
      <c r="HP47" s="61">
        <f t="shared" ref="HP47" ca="1" si="478">IFERROR(HP21-HP46, "n/a")</f>
        <v>15070.981834305747</v>
      </c>
      <c r="HQ47" s="61">
        <f t="shared" ref="HQ47" ca="1" si="479">IFERROR(HQ21-HQ46, "n/a")</f>
        <v>15131.773637080774</v>
      </c>
      <c r="HR47" s="61">
        <f t="shared" ref="HR47" ca="1" si="480">IFERROR(HR21-HR46, "n/a")</f>
        <v>15187.130379605927</v>
      </c>
      <c r="HS47" s="61">
        <f t="shared" ref="HS47" ca="1" si="481">IFERROR(HS21-HS46, "n/a")</f>
        <v>15250.110401052949</v>
      </c>
      <c r="HT47" s="61">
        <f t="shared" ref="HT47" ca="1" si="482">IFERROR(HT21-HT46, "n/a")</f>
        <v>15314.036133568776</v>
      </c>
      <c r="HU47" s="61">
        <f t="shared" ref="HU47:ID47" ca="1" si="483">IFERROR(HU21-HU46, "n/a")</f>
        <v>15382.655024310705</v>
      </c>
      <c r="HV47" s="61">
        <f t="shared" ca="1" si="483"/>
        <v>15455.330510365282</v>
      </c>
      <c r="HW47" s="61">
        <f t="shared" ca="1" si="483"/>
        <v>15535.19049756855</v>
      </c>
      <c r="HX47" s="61">
        <f t="shared" ca="1" si="483"/>
        <v>15620.37246500431</v>
      </c>
      <c r="HY47" s="61">
        <f t="shared" ca="1" si="483"/>
        <v>15707.087632683426</v>
      </c>
      <c r="HZ47" s="61">
        <f t="shared" ca="1" si="483"/>
        <v>15794.246714810048</v>
      </c>
      <c r="IA47" s="61">
        <f t="shared" ca="1" si="483"/>
        <v>15868.424352809967</v>
      </c>
      <c r="IB47" s="61">
        <f t="shared" ca="1" si="483"/>
        <v>15940.231903894037</v>
      </c>
      <c r="IC47" s="61">
        <f t="shared" ca="1" si="483"/>
        <v>16007.254813154783</v>
      </c>
      <c r="ID47" s="61">
        <f t="shared" ca="1" si="483"/>
        <v>16069.530874828206</v>
      </c>
      <c r="IW47"/>
      <c r="IX47"/>
      <c r="IY47"/>
    </row>
    <row r="48" spans="1:259">
      <c r="B48" s="14"/>
      <c r="C48" s="61"/>
      <c r="D48" s="61"/>
      <c r="E48" s="61"/>
      <c r="F48" s="61"/>
      <c r="G48" s="61"/>
      <c r="IW48"/>
      <c r="IX48"/>
      <c r="IY48"/>
    </row>
    <row r="49" spans="1:259">
      <c r="A49" s="12" t="s">
        <v>185</v>
      </c>
      <c r="C49" s="61"/>
      <c r="D49" s="61"/>
      <c r="E49" s="61"/>
      <c r="F49" s="61"/>
      <c r="G49" s="61"/>
      <c r="IW49"/>
      <c r="IX49"/>
      <c r="IY49"/>
    </row>
    <row r="50" spans="1:259">
      <c r="A50" s="7" t="s">
        <v>186</v>
      </c>
      <c r="B50" t="s">
        <v>187</v>
      </c>
      <c r="C50" s="61" t="str">
        <f ca="1">IFERROR(((C21/#REF!)^4-1)*100, "n/a")</f>
        <v>n/a</v>
      </c>
      <c r="D50" s="61" t="str">
        <f ca="1">IFERROR(((D21/#REF!)^4-1)*100, "n/a")</f>
        <v>n/a</v>
      </c>
      <c r="E50" s="61" t="str">
        <f ca="1">IFERROR(((E21/#REF!)^4-1)*100, "n/a")</f>
        <v>n/a</v>
      </c>
      <c r="F50" s="61" t="str">
        <f ca="1">IFERROR(((F21/#REF!)^4-1)*100, "n/a")</f>
        <v>n/a</v>
      </c>
      <c r="G50" s="61" t="str">
        <f ca="1">IFERROR(((G21/#REF!)^4-1)*100, "n/a")</f>
        <v>n/a</v>
      </c>
      <c r="H50" s="61" t="str">
        <f ca="1">IFERROR(((H21/#REF!)^4-1)*100, "n/a")</f>
        <v>n/a</v>
      </c>
      <c r="I50" s="61" t="str">
        <f ca="1">IFERROR(((I21/#REF!)^4-1)*100, "n/a")</f>
        <v>n/a</v>
      </c>
      <c r="J50" s="61" t="str">
        <f ca="1">IFERROR(((J21/#REF!)^4-1)*100, "n/a")</f>
        <v>n/a</v>
      </c>
      <c r="K50" s="61" t="str">
        <f ca="1">IFERROR(((K21/#REF!)^4-1)*100, "n/a")</f>
        <v>n/a</v>
      </c>
      <c r="L50" s="61">
        <f ca="1">IFERROR(((L21/K21)^4-1)*100, "n/a")</f>
        <v>7.8259846408264888</v>
      </c>
      <c r="M50" s="61">
        <f t="shared" ref="M50" ca="1" si="484">IFERROR(((M21/L21)^4-1)*100, "n/a")</f>
        <v>6.3150958930487944</v>
      </c>
      <c r="N50" s="61">
        <f t="shared" ref="N50" ca="1" si="485">IFERROR(((N21/M21)^4-1)*100, "n/a")</f>
        <v>9.7198511788447526</v>
      </c>
      <c r="O50" s="61">
        <f t="shared" ref="O50" ca="1" si="486">IFERROR(((O21/N21)^4-1)*100, "n/a")</f>
        <v>7.5107491469731169</v>
      </c>
      <c r="P50" s="61">
        <f ca="1">IFERROR(((P21/O21)^4-1)*100, "n/a")</f>
        <v>-0.19050014904509194</v>
      </c>
      <c r="Q50" s="61">
        <f t="shared" ref="Q50" ca="1" si="487">IFERROR(((Q21/P21)^4-1)*100, "n/a")</f>
        <v>1.4211372200191308</v>
      </c>
      <c r="R50" s="61">
        <f t="shared" ref="R50" ca="1" si="488">IFERROR(((R21/Q21)^4-1)*100, "n/a")</f>
        <v>-1.1908769723670498</v>
      </c>
      <c r="S50" s="61">
        <f t="shared" ref="S50:T50" ca="1" si="489">IFERROR(((S21/R21)^4-1)*100, "n/a")</f>
        <v>-3.5293386969060037</v>
      </c>
      <c r="T50" s="61">
        <f t="shared" ca="1" si="489"/>
        <v>1.444697549702556</v>
      </c>
      <c r="U50" s="61">
        <f t="shared" ref="U50" ca="1" si="490">IFERROR(((U21/T21)^4-1)*100, "n/a")</f>
        <v>1.7361050559922209</v>
      </c>
      <c r="V50" s="61">
        <f t="shared" ref="V50" ca="1" si="491">IFERROR(((V21/U21)^4-1)*100, "n/a")</f>
        <v>-5.7214878836213785</v>
      </c>
      <c r="W50" s="61">
        <f t="shared" ref="W50" ca="1" si="492">IFERROR(((W21/V21)^4-1)*100, "n/a")</f>
        <v>3.3915839529405911</v>
      </c>
      <c r="X50" s="61">
        <f t="shared" ref="X50" ca="1" si="493">IFERROR(((X21/W21)^4-1)*100, "n/a")</f>
        <v>6.7509276084528169</v>
      </c>
      <c r="Y50" s="61">
        <f t="shared" ref="Y50" ca="1" si="494">IFERROR(((Y21/X21)^4-1)*100, "n/a")</f>
        <v>5.8016255323522836</v>
      </c>
      <c r="Z50" s="61">
        <f t="shared" ref="Z50" ca="1" si="495">IFERROR(((Z21/Y21)^4-1)*100, "n/a")</f>
        <v>4.3769085225083604</v>
      </c>
      <c r="AA50" s="61">
        <f t="shared" ref="AA50" ca="1" si="496">IFERROR(((AA21/Z21)^4-1)*100, "n/a")</f>
        <v>8.2333213577114428</v>
      </c>
      <c r="AB50" s="61">
        <f t="shared" ref="AB50" ca="1" si="497">IFERROR(((AB21/AA21)^4-1)*100, "n/a")</f>
        <v>3.7398808997697319</v>
      </c>
      <c r="AC50" s="61">
        <f t="shared" ref="AC50" ca="1" si="498">IFERROR(((AC21/AB21)^4-1)*100, "n/a")</f>
        <v>4.2801075006573042</v>
      </c>
      <c r="AD50" s="61">
        <f t="shared" ref="AD50" ca="1" si="499">IFERROR(((AD21/AC21)^4-1)*100, "n/a")</f>
        <v>5.2816863824394211</v>
      </c>
      <c r="AE50" s="61">
        <f t="shared" ref="AE50" ca="1" si="500">IFERROR(((AE21/AD21)^4-1)*100, "n/a")</f>
        <v>4.8072599632520197</v>
      </c>
      <c r="AF50" s="61">
        <f t="shared" ref="AF50" ca="1" si="501">IFERROR(((AF21/AE21)^4-1)*100, "n/a")</f>
        <v>2.1837789456602419</v>
      </c>
      <c r="AG50" s="61">
        <f t="shared" ref="AG50" ca="1" si="502">IFERROR(((AG21/AF21)^4-1)*100, "n/a")</f>
        <v>3.8369402552268728</v>
      </c>
      <c r="AH50" s="61">
        <f t="shared" ref="AH50" ca="1" si="503">IFERROR(((AH21/AG21)^4-1)*100, "n/a")</f>
        <v>6.1489289081386289</v>
      </c>
      <c r="AI50" s="61">
        <f t="shared" ref="AI50" ca="1" si="504">IFERROR(((AI21/AH21)^4-1)*100, "n/a")</f>
        <v>2.2698086079611546</v>
      </c>
      <c r="AJ50" s="61">
        <f t="shared" ref="AJ50" ca="1" si="505">IFERROR(((AJ21/AI21)^4-1)*100, "n/a")</f>
        <v>8.8281819486158106</v>
      </c>
      <c r="AK50" s="61">
        <f t="shared" ref="AK50" ca="1" si="506">IFERROR(((AK21/AJ21)^4-1)*100, "n/a")</f>
        <v>1.6925621474060071</v>
      </c>
      <c r="AL50" s="61">
        <f t="shared" ref="AL50" ca="1" si="507">IFERROR(((AL21/AK21)^4-1)*100, "n/a")</f>
        <v>3.2645641270008463</v>
      </c>
      <c r="AM50" s="61">
        <f t="shared" ref="AM50" ca="1" si="508">IFERROR(((AM21/AL21)^4-1)*100, "n/a")</f>
        <v>2.0858546200282158</v>
      </c>
      <c r="AN50" s="61">
        <f t="shared" ref="AN50" ca="1" si="509">IFERROR(((AN21/AM21)^4-1)*100, "n/a")</f>
        <v>-0.25477994588263275</v>
      </c>
      <c r="AO50" s="61">
        <f t="shared" ref="AO50" ca="1" si="510">IFERROR(((AO21/AN21)^4-1)*100, "n/a")</f>
        <v>3.9414569020147061</v>
      </c>
      <c r="AP50" s="61">
        <f t="shared" ref="AP50" ca="1" si="511">IFERROR(((AP21/AO21)^4-1)*100, "n/a")</f>
        <v>1.0053359265994599</v>
      </c>
      <c r="AQ50" s="61">
        <f t="shared" ref="AQ50" ca="1" si="512">IFERROR(((AQ21/AP21)^4-1)*100, "n/a")</f>
        <v>-0.56834581249858296</v>
      </c>
      <c r="AR50" s="61">
        <f t="shared" ref="AR50" ca="1" si="513">IFERROR(((AR21/AQ21)^4-1)*100, "n/a")</f>
        <v>-8.7136397640708356</v>
      </c>
      <c r="AS50" s="61">
        <f t="shared" ref="AS50" ca="1" si="514">IFERROR(((AS21/AR21)^4-1)*100, "n/a")</f>
        <v>4.4635950628487242</v>
      </c>
      <c r="AT50" s="61">
        <f t="shared" ref="AT50" ca="1" si="515">IFERROR(((AT21/AS21)^4-1)*100, "n/a")</f>
        <v>5.5133025007394032</v>
      </c>
      <c r="AU50" s="61">
        <f t="shared" ref="AU50" ca="1" si="516">IFERROR(((AU21/AT21)^4-1)*100, "n/a")</f>
        <v>1.3417436073602573</v>
      </c>
      <c r="AV50" s="61">
        <f t="shared" ref="AV50" ca="1" si="517">IFERROR(((AV21/AU21)^4-1)*100, "n/a")</f>
        <v>3.7224884432562888E-2</v>
      </c>
      <c r="AW50" s="61">
        <f t="shared" ref="AW50" ca="1" si="518">IFERROR(((AW21/AV21)^4-1)*100, "n/a")</f>
        <v>1.8549687423826011</v>
      </c>
      <c r="AX50" s="61">
        <f t="shared" ref="AX50" ca="1" si="519">IFERROR(((AX21/AW21)^4-1)*100, "n/a")</f>
        <v>-2.704249484175103</v>
      </c>
      <c r="AY50" s="61">
        <f t="shared" ref="AY50" ca="1" si="520">IFERROR(((AY21/AX21)^4-1)*100, "n/a")</f>
        <v>2.9794526770348106</v>
      </c>
      <c r="AZ50" s="61">
        <f t="shared" ref="AZ50" ca="1" si="521">IFERROR(((AZ21/AY21)^4-1)*100, "n/a")</f>
        <v>1.2275214987760297</v>
      </c>
      <c r="BA50" s="61">
        <f t="shared" ref="BA50" ca="1" si="522">IFERROR(((BA21/AZ21)^4-1)*100, "n/a")</f>
        <v>2.7033062660872798</v>
      </c>
      <c r="BB50" s="61">
        <f t="shared" ref="BB50" ca="1" si="523">IFERROR(((BB21/BA21)^4-1)*100, "n/a")</f>
        <v>7.1899833254504442</v>
      </c>
      <c r="BC50" s="61">
        <f t="shared" ref="BC50" ca="1" si="524">IFERROR(((BC21/BB21)^4-1)*100, "n/a")</f>
        <v>4.0142740570780377</v>
      </c>
      <c r="BD50" s="61">
        <f t="shared" ref="BD50" ca="1" si="525">IFERROR(((BD21/BC21)^4-1)*100, "n/a")</f>
        <v>8.3974286289747457</v>
      </c>
      <c r="BE50" s="61">
        <f t="shared" ref="BE50" ca="1" si="526">IFERROR(((BE21/BD21)^4-1)*100, "n/a")</f>
        <v>7.373851031824552</v>
      </c>
      <c r="BF50" s="61">
        <f t="shared" ref="BF50" ca="1" si="527">IFERROR(((BF21/BE21)^4-1)*100, "n/a")</f>
        <v>6.5271423527903272</v>
      </c>
      <c r="BG50" s="61">
        <f t="shared" ref="BG50" ca="1" si="528">IFERROR(((BG21/BF21)^4-1)*100, "n/a")</f>
        <v>3.3642533854725265</v>
      </c>
      <c r="BH50" s="61">
        <f t="shared" ref="BH50" ca="1" si="529">IFERROR(((BH21/BG21)^4-1)*100, "n/a")</f>
        <v>5.7198379039674396</v>
      </c>
      <c r="BI50" s="61">
        <f t="shared" ref="BI50" ca="1" si="530">IFERROR(((BI21/BH21)^4-1)*100, "n/a")</f>
        <v>3.0018091514584011</v>
      </c>
      <c r="BJ50" s="61">
        <f t="shared" ref="BJ50" ca="1" si="531">IFERROR(((BJ21/BI21)^4-1)*100, "n/a")</f>
        <v>5.2808156362495362</v>
      </c>
      <c r="BK50" s="61">
        <f t="shared" ref="BK50" ca="1" si="532">IFERROR(((BK21/BJ21)^4-1)*100, "n/a")</f>
        <v>6.9739160298415648</v>
      </c>
      <c r="BL50" s="61">
        <f t="shared" ref="BL50" ca="1" si="533">IFERROR(((BL21/BK21)^4-1)*100, "n/a")</f>
        <v>3.7240662880029252</v>
      </c>
      <c r="BM50" s="61">
        <f t="shared" ref="BM50" ca="1" si="534">IFERROR(((BM21/BL21)^4-1)*100, "n/a")</f>
        <v>7.8143694131136421</v>
      </c>
      <c r="BN50" s="61">
        <f t="shared" ref="BN50" ca="1" si="535">IFERROR(((BN21/BM21)^4-1)*100, "n/a")</f>
        <v>0.86282621666642356</v>
      </c>
      <c r="BO50" s="61">
        <f t="shared" ref="BO50" ca="1" si="536">IFERROR(((BO21/BN21)^4-1)*100, "n/a")</f>
        <v>3.5486663282116915</v>
      </c>
      <c r="BP50" s="61">
        <f t="shared" ref="BP50" ca="1" si="537">IFERROR(((BP21/BO21)^4-1)*100, "n/a")</f>
        <v>4.4249954730297247</v>
      </c>
      <c r="BQ50" s="61">
        <f t="shared" ref="BQ50" ca="1" si="538">IFERROR(((BQ21/BP21)^4-1)*100, "n/a")</f>
        <v>7.2638174808862477</v>
      </c>
      <c r="BR50" s="61">
        <f t="shared" ref="BR50" ca="1" si="539">IFERROR(((BR21/BQ21)^4-1)*100, "n/a")</f>
        <v>2.4813183234538183</v>
      </c>
      <c r="BS50" s="61">
        <f t="shared" ref="BS50" ca="1" si="540">IFERROR(((BS21/BR21)^4-1)*100, "n/a")</f>
        <v>0.40045186215926787</v>
      </c>
      <c r="BT50" s="61">
        <f t="shared" ref="BT50" ca="1" si="541">IFERROR(((BT21/BS21)^4-1)*100, "n/a")</f>
        <v>5.5719660469284449</v>
      </c>
      <c r="BU50" s="61">
        <f t="shared" ref="BU50" ca="1" si="542">IFERROR(((BU21/BT21)^4-1)*100, "n/a")</f>
        <v>4.6396514862801386</v>
      </c>
      <c r="BV50" s="61">
        <f t="shared" ref="BV50" ca="1" si="543">IFERROR(((BV21/BU21)^4-1)*100, "n/a")</f>
        <v>0.85413919869354871</v>
      </c>
      <c r="BW50" s="61">
        <f t="shared" ref="BW50" ca="1" si="544">IFERROR(((BW21/BV21)^4-1)*100, "n/a")</f>
        <v>7.2525694823377451</v>
      </c>
      <c r="BX50" s="61">
        <f t="shared" ref="BX50" ca="1" si="545">IFERROR(((BX21/BW21)^4-1)*100, "n/a")</f>
        <v>2.9831350667351764</v>
      </c>
      <c r="BY50" s="61">
        <f t="shared" ref="BY50" ca="1" si="546">IFERROR(((BY21/BX21)^4-1)*100, "n/a")</f>
        <v>3.601449471943341</v>
      </c>
      <c r="BZ50" s="61">
        <f t="shared" ref="BZ50" ca="1" si="547">IFERROR(((BZ21/BY21)^4-1)*100, "n/a")</f>
        <v>4.6311334171844409</v>
      </c>
      <c r="CA50" s="61">
        <f t="shared" ref="CA50" ca="1" si="548">IFERROR(((CA21/BZ21)^4-1)*100, "n/a")</f>
        <v>1.8644608726888778</v>
      </c>
      <c r="CB50" s="61">
        <f t="shared" ref="CB50" ca="1" si="549">IFERROR(((CB21/CA21)^4-1)*100, "n/a")</f>
        <v>1.8836000056638547</v>
      </c>
      <c r="CC50" s="61">
        <f t="shared" ref="CC50" ca="1" si="550">IFERROR(((CC21/CB21)^4-1)*100, "n/a")</f>
        <v>3.9301266246049238</v>
      </c>
      <c r="CD50" s="61">
        <f t="shared" ref="CD50" ca="1" si="551">IFERROR(((CD21/CC21)^4-1)*100, "n/a")</f>
        <v>1.7471437371512355</v>
      </c>
      <c r="CE50" s="61">
        <f t="shared" ref="CE50" ca="1" si="552">IFERROR(((CE21/CD21)^4-1)*100, "n/a")</f>
        <v>3.4120074192871996</v>
      </c>
      <c r="CF50" s="61">
        <f t="shared" ref="CF50" ca="1" si="553">IFERROR(((CF21/CE21)^4-1)*100, "n/a")</f>
        <v>1.2192530251189826</v>
      </c>
      <c r="CG50" s="61">
        <f t="shared" ref="CG50" ca="1" si="554">IFERROR(((CG21/CF21)^4-1)*100, "n/a")</f>
        <v>1.5985102569195719</v>
      </c>
      <c r="CH50" s="61">
        <f t="shared" ref="CH50" ca="1" si="555">IFERROR(((CH21/CG21)^4-1)*100, "n/a")</f>
        <v>-3.0116342862702705</v>
      </c>
      <c r="CI50" s="61">
        <f t="shared" ref="CI50" ca="1" si="556">IFERROR(((CI21/CH21)^4-1)*100, "n/a")</f>
        <v>-1.493018702027582</v>
      </c>
      <c r="CJ50" s="61">
        <f t="shared" ref="CJ50" ca="1" si="557">IFERROR(((CJ21/CI21)^4-1)*100, "n/a")</f>
        <v>3.3570925260933304</v>
      </c>
      <c r="CK50" s="61">
        <f t="shared" ref="CK50" ca="1" si="558">IFERROR(((CK21/CJ21)^4-1)*100, "n/a")</f>
        <v>2.0079023088221515</v>
      </c>
      <c r="CL50" s="61">
        <f t="shared" ref="CL50" ca="1" si="559">IFERROR(((CL21/CK21)^4-1)*100, "n/a")</f>
        <v>-0.19816035000113086</v>
      </c>
      <c r="CM50" s="61">
        <f t="shared" ref="CM50" ca="1" si="560">IFERROR(((CM21/CL21)^4-1)*100, "n/a")</f>
        <v>7.6993399272746066</v>
      </c>
      <c r="CN50" s="61">
        <f t="shared" ref="CN50" ca="1" si="561">IFERROR(((CN21/CM21)^4-1)*100, "n/a")</f>
        <v>2.7414090770924604</v>
      </c>
      <c r="CO50" s="61">
        <f t="shared" ref="CO50" ca="1" si="562">IFERROR(((CO21/CN21)^4-1)*100, "n/a")</f>
        <v>4.3575580486277188</v>
      </c>
      <c r="CP50" s="61">
        <f t="shared" ref="CP50" ca="1" si="563">IFERROR(((CP21/CO21)^4-1)*100, "n/a")</f>
        <v>4.8516292126940641</v>
      </c>
      <c r="CQ50" s="61">
        <f t="shared" ref="CQ50" ca="1" si="564">IFERROR(((CQ21/CP21)^4-1)*100, "n/a")</f>
        <v>1.5472619383280373</v>
      </c>
      <c r="CR50" s="61">
        <f t="shared" ref="CR50" ca="1" si="565">IFERROR(((CR21/CQ21)^4-1)*100, "n/a")</f>
        <v>3.6863689580156178</v>
      </c>
      <c r="CS50" s="61">
        <f t="shared" ref="CS50" ca="1" si="566">IFERROR(((CS21/CR21)^4-1)*100, "n/a")</f>
        <v>4.5250022735977335</v>
      </c>
      <c r="CT50" s="61">
        <f t="shared" ref="CT50" ca="1" si="567">IFERROR(((CT21/CS21)^4-1)*100, "n/a")</f>
        <v>3.561418806817529</v>
      </c>
      <c r="CU50" s="61">
        <f t="shared" ref="CU50" ca="1" si="568">IFERROR(((CU21/CT21)^4-1)*100, "n/a")</f>
        <v>4.6555899487012109</v>
      </c>
      <c r="CV50" s="61">
        <f t="shared" ref="CV50" ca="1" si="569">IFERROR(((CV21/CU21)^4-1)*100, "n/a")</f>
        <v>3.1433354475443043</v>
      </c>
      <c r="CW50" s="61">
        <f t="shared" ref="CW50" ca="1" si="570">IFERROR(((CW21/CV21)^4-1)*100, "n/a")</f>
        <v>3.0882023622776478</v>
      </c>
      <c r="CX50" s="61">
        <f t="shared" ref="CX50" ca="1" si="571">IFERROR(((CX21/CW21)^4-1)*100, "n/a")</f>
        <v>4.3957512709151603</v>
      </c>
      <c r="CY50" s="61">
        <f t="shared" ref="CY50" ca="1" si="572">IFERROR(((CY21/CX21)^4-1)*100, "n/a")</f>
        <v>0.99700568022762504</v>
      </c>
      <c r="CZ50" s="61">
        <f t="shared" ref="CZ50" ca="1" si="573">IFERROR(((CZ21/CY21)^4-1)*100, "n/a")</f>
        <v>3.5524124699494841</v>
      </c>
      <c r="DA50" s="61">
        <f t="shared" ref="DA50" ca="1" si="574">IFERROR(((DA21/CZ21)^4-1)*100, "n/a")</f>
        <v>3.6763168005791602</v>
      </c>
      <c r="DB50" s="61">
        <f t="shared" ref="DB50" ca="1" si="575">IFERROR(((DB21/DA21)^4-1)*100, "n/a")</f>
        <v>2.8170161019952511</v>
      </c>
      <c r="DC50" s="61">
        <f t="shared" ref="DC50" ca="1" si="576">IFERROR(((DC21/DB21)^4-1)*100, "n/a")</f>
        <v>3.7407079245746377</v>
      </c>
      <c r="DD50" s="61">
        <f t="shared" ref="DD50" ca="1" si="577">IFERROR(((DD21/DC21)^4-1)*100, "n/a")</f>
        <v>4.3774909074767443</v>
      </c>
      <c r="DE50" s="61">
        <f t="shared" ref="DE50" ca="1" si="578">IFERROR(((DE21/DD21)^4-1)*100, "n/a")</f>
        <v>2.4444323012271285</v>
      </c>
      <c r="DF50" s="61">
        <f t="shared" ref="DF50" ca="1" si="579">IFERROR(((DF21/DE21)^4-1)*100, "n/a")</f>
        <v>3.2206593209179735</v>
      </c>
      <c r="DG50" s="61">
        <f t="shared" ref="DG50" ca="1" si="580">IFERROR(((DG21/DF21)^4-1)*100, "n/a")</f>
        <v>4.2862455477573169</v>
      </c>
      <c r="DH50" s="61">
        <f t="shared" ref="DH50" ca="1" si="581">IFERROR(((DH21/DG21)^4-1)*100, "n/a")</f>
        <v>1.8124138775581722</v>
      </c>
      <c r="DI50" s="61">
        <f t="shared" ref="DI50" ca="1" si="582">IFERROR(((DI21/DH21)^4-1)*100, "n/a")</f>
        <v>6.9906902689279127</v>
      </c>
      <c r="DJ50" s="61">
        <f t="shared" ref="DJ50" ca="1" si="583">IFERROR(((DJ21/DI21)^4-1)*100, "n/a")</f>
        <v>4.8638690501775717</v>
      </c>
      <c r="DK50" s="61">
        <f t="shared" ref="DK50" ca="1" si="584">IFERROR(((DK21/DJ21)^4-1)*100, "n/a")</f>
        <v>4.1109068540541971</v>
      </c>
      <c r="DL50" s="61">
        <f t="shared" ref="DL50" ca="1" si="585">IFERROR(((DL21/DK21)^4-1)*100, "n/a")</f>
        <v>7.2304403804030137</v>
      </c>
      <c r="DM50" s="61">
        <f t="shared" ref="DM50" ca="1" si="586">IFERROR(((DM21/DL21)^4-1)*100, "n/a")</f>
        <v>5.3189880202483497</v>
      </c>
      <c r="DN50" s="61">
        <f t="shared" ref="DN50" ca="1" si="587">IFERROR(((DN21/DM21)^4-1)*100, "n/a")</f>
        <v>5.9056585760496105</v>
      </c>
      <c r="DO50" s="61">
        <f t="shared" ref="DO50" ca="1" si="588">IFERROR(((DO21/DN21)^4-1)*100, "n/a")</f>
        <v>3.9400172388036836</v>
      </c>
      <c r="DP50" s="61">
        <f t="shared" ref="DP50" ca="1" si="589">IFERROR(((DP21/DO21)^4-1)*100, "n/a")</f>
        <v>5.9594186097918556</v>
      </c>
      <c r="DQ50" s="61">
        <f t="shared" ref="DQ50" ca="1" si="590">IFERROR(((DQ21/DP21)^4-1)*100, "n/a")</f>
        <v>4.5913860544972485</v>
      </c>
      <c r="DR50" s="61">
        <f t="shared" ref="DR50" ca="1" si="591">IFERROR(((DR21/DQ21)^4-1)*100, "n/a")</f>
        <v>5.9918399097892427</v>
      </c>
      <c r="DS50" s="61">
        <f t="shared" ref="DS50" ca="1" si="592">IFERROR(((DS21/DR21)^4-1)*100, "n/a")</f>
        <v>6.2871102746055341</v>
      </c>
      <c r="DT50" s="61">
        <f t="shared" ref="DT50" ca="1" si="593">IFERROR(((DT21/DS21)^4-1)*100, "n/a")</f>
        <v>3.9198694578262083</v>
      </c>
      <c r="DU50" s="61">
        <f t="shared" ref="DU50" ca="1" si="594">IFERROR(((DU21/DT21)^4-1)*100, "n/a")</f>
        <v>3.9871268295550655</v>
      </c>
      <c r="DV50" s="61">
        <f t="shared" ref="DV50" ca="1" si="595">IFERROR(((DV21/DU21)^4-1)*100, "n/a")</f>
        <v>3.4840404541158332</v>
      </c>
      <c r="DW50" s="61">
        <f t="shared" ref="DW50" ca="1" si="596">IFERROR(((DW21/DV21)^4-1)*100, "n/a")</f>
        <v>1.6119911188887892</v>
      </c>
      <c r="DX50" s="61">
        <f t="shared" ref="DX50" ca="1" si="597">IFERROR(((DX21/DW21)^4-1)*100, "n/a")</f>
        <v>0.94910413117503811</v>
      </c>
      <c r="DY50" s="61">
        <f t="shared" ref="DY50" ca="1" si="598">IFERROR(((DY21/DX21)^4-1)*100, "n/a")</f>
        <v>1.3769631456036491</v>
      </c>
      <c r="DZ50" s="61">
        <f t="shared" ref="DZ50" ca="1" si="599">IFERROR(((DZ21/DY21)^4-1)*100, "n/a")</f>
        <v>6.1162897844432962</v>
      </c>
      <c r="EA50" s="61">
        <f t="shared" ref="EA50" ca="1" si="600">IFERROR(((EA21/DZ21)^4-1)*100, "n/a")</f>
        <v>1.2305000558006762</v>
      </c>
      <c r="EB50" s="61">
        <f t="shared" ref="EB50" ca="1" si="601">IFERROR(((EB21/EA21)^4-1)*100, "n/a")</f>
        <v>2.0673232718538603</v>
      </c>
      <c r="EC50" s="61">
        <f t="shared" ref="EC50" ca="1" si="602">IFERROR(((EC21/EB21)^4-1)*100, "n/a")</f>
        <v>2.9297184807593801</v>
      </c>
      <c r="ED50" s="61">
        <f t="shared" ref="ED50" ca="1" si="603">IFERROR(((ED21/EC21)^4-1)*100, "n/a")</f>
        <v>2.3226166015174909</v>
      </c>
      <c r="EE50" s="61">
        <f t="shared" ref="EE50" ca="1" si="604">IFERROR(((EE21/ED21)^4-1)*100, "n/a")</f>
        <v>1.892840926525996</v>
      </c>
      <c r="EF50" s="61">
        <f t="shared" ref="EF50" ca="1" si="605">IFERROR(((EF21/EE21)^4-1)*100, "n/a")</f>
        <v>4.5686817521994216</v>
      </c>
      <c r="EG50" s="61">
        <f t="shared" ref="EG50" ca="1" si="606">IFERROR(((EG21/EF21)^4-1)*100, "n/a")</f>
        <v>5.9979565252519462</v>
      </c>
      <c r="EH50" s="61">
        <f t="shared" ref="EH50" ca="1" si="607">IFERROR(((EH21/EG21)^4-1)*100, "n/a")</f>
        <v>2.7392895119322969</v>
      </c>
      <c r="EI50" s="61">
        <f t="shared" ref="EI50" ca="1" si="608">IFERROR(((EI21/EH21)^4-1)*100, "n/a")</f>
        <v>3.6066772377715939</v>
      </c>
      <c r="EJ50" s="61">
        <f t="shared" ref="EJ50" ca="1" si="609">IFERROR(((EJ21/EI21)^4-1)*100, "n/a")</f>
        <v>2.5138556418708546</v>
      </c>
      <c r="EK50" s="61">
        <f t="shared" ref="EK50" ca="1" si="610">IFERROR(((EK21/EJ21)^4-1)*100, "n/a")</f>
        <v>4.4942084217395095</v>
      </c>
      <c r="EL50" s="61">
        <f t="shared" ref="EL50" ca="1" si="611">IFERROR(((EL21/EK21)^4-1)*100, "n/a")</f>
        <v>4.4231365973192549</v>
      </c>
      <c r="EM50" s="61">
        <f t="shared" ref="EM50" ca="1" si="612">IFERROR(((EM21/EL21)^4-1)*100, "n/a")</f>
        <v>2.35308088005588</v>
      </c>
      <c r="EN50" s="61">
        <f t="shared" ref="EN50" ca="1" si="613">IFERROR(((EN21/EM21)^4-1)*100, "n/a")</f>
        <v>4.6194522432423168</v>
      </c>
      <c r="EO50" s="61">
        <f t="shared" ref="EO50" ca="1" si="614">IFERROR(((EO21/EN21)^4-1)*100, "n/a")</f>
        <v>3.9383091555457383</v>
      </c>
      <c r="EP50" s="61">
        <f t="shared" ref="EP50" ca="1" si="615">IFERROR(((EP21/EO21)^4-1)*100, "n/a")</f>
        <v>1.1920483487714906</v>
      </c>
      <c r="EQ50" s="61">
        <f t="shared" ref="EQ50" ca="1" si="616">IFERROR(((EQ21/EP21)^4-1)*100, "n/a")</f>
        <v>4.5369494876464467</v>
      </c>
      <c r="ER50" s="61">
        <f t="shared" ref="ER50" ca="1" si="617">IFERROR(((ER21/EQ21)^4-1)*100, "n/a")</f>
        <v>2.0409204672041659</v>
      </c>
      <c r="ES50" s="61">
        <f t="shared" ref="ES50" ca="1" si="618">IFERROR(((ES21/ER21)^4-1)*100, "n/a")</f>
        <v>2.4513833502858295</v>
      </c>
      <c r="ET50" s="61">
        <f t="shared" ref="ET50" ca="1" si="619">IFERROR(((ET21/ES21)^4-1)*100, "n/a")</f>
        <v>3.9282375086762356</v>
      </c>
      <c r="EU50" s="61">
        <f t="shared" ref="EU50" ca="1" si="620">IFERROR(((EU21/ET21)^4-1)*100, "n/a")</f>
        <v>2.2579105479514583</v>
      </c>
      <c r="EV50" s="61">
        <f t="shared" ref="EV50" ca="1" si="621">IFERROR(((EV21/EU21)^4-1)*100, "n/a")</f>
        <v>0.74045279003749354</v>
      </c>
      <c r="EW50" s="61">
        <f t="shared" ref="EW50" ca="1" si="622">IFERROR(((EW21/EV21)^4-1)*100, "n/a")</f>
        <v>2.2756576562724895</v>
      </c>
      <c r="EX50" s="61">
        <f t="shared" ref="EX50" ca="1" si="623">IFERROR(((EX21/EW21)^4-1)*100, "n/a")</f>
        <v>1.1437029028473766</v>
      </c>
      <c r="EY50" s="61">
        <f t="shared" ref="EY50" ca="1" si="624">IFERROR(((EY21/EX21)^4-1)*100, "n/a")</f>
        <v>-1.0601470519562173</v>
      </c>
      <c r="EZ50" s="61">
        <f t="shared" ref="EZ50" ca="1" si="625">IFERROR(((EZ21/EY21)^4-1)*100, "n/a")</f>
        <v>0.6516937136694434</v>
      </c>
      <c r="FA50" s="61">
        <f t="shared" ref="FA50" ca="1" si="626">IFERROR(((FA21/EZ21)^4-1)*100, "n/a")</f>
        <v>-2.9604486842555233</v>
      </c>
      <c r="FB50" s="61">
        <f t="shared" ref="FB50" ca="1" si="627">IFERROR(((FB21/FA21)^4-1)*100, "n/a")</f>
        <v>-3.671673570710543</v>
      </c>
      <c r="FC50" s="61">
        <f t="shared" ref="FC50" ca="1" si="628">IFERROR(((FC21/FB21)^4-1)*100, "n/a")</f>
        <v>-0.90122489158674934</v>
      </c>
      <c r="FD50" s="61">
        <f t="shared" ref="FD50" ca="1" si="629">IFERROR(((FD21/FC21)^4-1)*100, "n/a")</f>
        <v>-1.6116287713689226</v>
      </c>
      <c r="FE50" s="61">
        <f t="shared" ref="FE50" ca="1" si="630">IFERROR(((FE21/FD21)^4-1)*100, "n/a")</f>
        <v>2.7895062872741461</v>
      </c>
      <c r="FF50" s="61">
        <f t="shared" ref="FF50" ca="1" si="631">IFERROR(((FF21/FE21)^4-1)*100, "n/a")</f>
        <v>-0.59357178746155537</v>
      </c>
      <c r="FG50" s="61">
        <f t="shared" ref="FG50" ca="1" si="632">IFERROR(((FG21/FF21)^4-1)*100, "n/a")</f>
        <v>1.9930321888307789</v>
      </c>
      <c r="FH50" s="61">
        <f t="shared" ref="FH50" ca="1" si="633">IFERROR(((FH21/FG21)^4-1)*100, "n/a")</f>
        <v>3.2190206994466619</v>
      </c>
      <c r="FI50" s="61">
        <f t="shared" ref="FI50" ca="1" si="634">IFERROR(((FI21/FH21)^4-1)*100, "n/a")</f>
        <v>2.8270849604746573</v>
      </c>
      <c r="FJ50" s="61">
        <f t="shared" ref="FJ50" ca="1" si="635">IFERROR(((FJ21/FI21)^4-1)*100, "n/a")</f>
        <v>2.673515476012911</v>
      </c>
      <c r="FK50" s="61">
        <f t="shared" ref="FK50" ca="1" si="636">IFERROR(((FK21/FJ21)^4-1)*100, "n/a")</f>
        <v>1.7106987162292864</v>
      </c>
      <c r="FL50" s="61">
        <f t="shared" ref="FL50" ca="1" si="637">IFERROR(((FL21/FK21)^4-1)*100, "n/a")</f>
        <v>0.89188110089120087</v>
      </c>
      <c r="FM50" s="61">
        <f t="shared" ref="FM50" ca="1" si="638">IFERROR(((FM21/FL21)^4-1)*100, "n/a")</f>
        <v>1.572424033689912</v>
      </c>
      <c r="FN50" s="61">
        <f t="shared" ref="FN50" ca="1" si="639">IFERROR(((FN21/FM21)^4-1)*100, "n/a")</f>
        <v>0.7345751550378754</v>
      </c>
      <c r="FO50" s="61">
        <f t="shared" ref="FO50" ca="1" si="640">IFERROR(((FO21/FN21)^4-1)*100, "n/a")</f>
        <v>3.2503775432344728</v>
      </c>
      <c r="FP50" s="61">
        <f t="shared" ref="FP50" ca="1" si="641">IFERROR(((FP21/FO21)^4-1)*100, "n/a")</f>
        <v>0.59549468578297127</v>
      </c>
      <c r="FQ50" s="61">
        <f t="shared" ref="FQ50" ca="1" si="642">IFERROR(((FQ21/FP21)^4-1)*100, "n/a")</f>
        <v>0.65311862595420767</v>
      </c>
      <c r="FR50" s="61">
        <f t="shared" ref="FR50" ca="1" si="643">IFERROR(((FR21/FQ21)^4-1)*100, "n/a")</f>
        <v>1.8072603478211047</v>
      </c>
      <c r="FS50" s="61">
        <f t="shared" ref="FS50" ca="1" si="644">IFERROR(((FS21/FR21)^4-1)*100, "n/a")</f>
        <v>2.0890831313581382</v>
      </c>
      <c r="FT50" s="61">
        <f t="shared" ref="FT50" ca="1" si="645">IFERROR(((FT21/FS21)^4-1)*100, "n/a")</f>
        <v>0.28823097458705593</v>
      </c>
      <c r="FU50" s="61">
        <f t="shared" ref="FU50" ca="1" si="646">IFERROR(((FU21/FT21)^4-1)*100, "n/a")</f>
        <v>1.6355139336148072</v>
      </c>
      <c r="FV50" s="61">
        <f t="shared" ref="FV50" ca="1" si="647">IFERROR(((FV21/FU21)^4-1)*100, "n/a")</f>
        <v>3.4905244265940993</v>
      </c>
      <c r="FW50" s="61">
        <f t="shared" ref="FW50" ca="1" si="648">IFERROR(((FW21/FV21)^4-1)*100, "n/a")</f>
        <v>1.5609565795385638</v>
      </c>
      <c r="FX50" s="61">
        <f t="shared" ref="FX50" ca="1" si="649">IFERROR(((FX21/FW21)^4-1)*100, "n/a")</f>
        <v>4.3642296493111132</v>
      </c>
      <c r="FY50" s="61">
        <f t="shared" ref="FY50" ca="1" si="650">IFERROR(((FY21/FX21)^4-1)*100, "n/a")</f>
        <v>4.4653327862991254</v>
      </c>
      <c r="FZ50" s="61">
        <f t="shared" ref="FZ50" ca="1" si="651">IFERROR(((FZ21/FY21)^4-1)*100, "n/a")</f>
        <v>4.6809166993255102</v>
      </c>
      <c r="GA50" s="61">
        <f t="shared" ref="GA50" ca="1" si="652">IFERROR(((GA21/FZ21)^4-1)*100, "n/a")</f>
        <v>3.5124087391314118</v>
      </c>
      <c r="GB50" s="61">
        <f t="shared" ref="GB50" ca="1" si="653">IFERROR(((GB21/GA21)^4-1)*100, "n/a")</f>
        <v>3.4052680486902354</v>
      </c>
      <c r="GC50" s="61">
        <f t="shared" ref="GC50" ca="1" si="654">IFERROR(((GC21/GB21)^4-1)*100, "n/a")</f>
        <v>2.8737835583217963</v>
      </c>
      <c r="GD50" s="61">
        <f t="shared" ref="GD50" ca="1" si="655">IFERROR(((GD21/GC21)^4-1)*100, "n/a")</f>
        <v>2.2812034448291607</v>
      </c>
      <c r="GE50" s="61">
        <f t="shared" ref="GE50" ca="1" si="656">IFERROR(((GE21/GD21)^4-1)*100, "n/a")</f>
        <v>2.4170119896264497</v>
      </c>
      <c r="GF50" s="61">
        <f t="shared" ref="GF50" ca="1" si="657">IFERROR(((GF21/GE21)^4-1)*100, "n/a")</f>
        <v>3.4215690336342863</v>
      </c>
      <c r="GG50" s="61">
        <f t="shared" ref="GG50" ca="1" si="658">IFERROR(((GG21/GF21)^4-1)*100, "n/a")</f>
        <v>2.6524549541248055</v>
      </c>
      <c r="GH50" s="61">
        <f t="shared" ref="GH50" ca="1" si="659">IFERROR(((GH21/GG21)^4-1)*100, "n/a")</f>
        <v>2.5752786660982574</v>
      </c>
      <c r="GI50" s="61">
        <f t="shared" ref="GI50" ca="1" si="660">IFERROR(((GI21/GH21)^4-1)*100, "n/a")</f>
        <v>1.7867234981543412</v>
      </c>
      <c r="GJ50" s="61">
        <f t="shared" ref="GJ50" ca="1" si="661">IFERROR(((GJ21/GI21)^4-1)*100, "n/a")</f>
        <v>2.8724948696657648</v>
      </c>
      <c r="GK50" s="61">
        <f t="shared" ref="GK50" ca="1" si="662">IFERROR(((GK21/GJ21)^4-1)*100, "n/a")</f>
        <v>2.2234979254757814</v>
      </c>
      <c r="GL50" s="61">
        <f t="shared" ref="GL50" ca="1" si="663">IFERROR(((GL21/GK21)^4-1)*100, "n/a")</f>
        <v>3.9180564468745294</v>
      </c>
      <c r="GM50" s="61">
        <f t="shared" ref="GM50" ca="1" si="664">IFERROR(((GM21/GL21)^4-1)*100, "n/a")</f>
        <v>0.51727564873906839</v>
      </c>
      <c r="GN50" s="61">
        <f t="shared" ref="GN50" ca="1" si="665">IFERROR(((GN21/GM21)^4-1)*100, "n/a")</f>
        <v>3.8005994309195712</v>
      </c>
      <c r="GO50" s="61">
        <f t="shared" ref="GO50" ca="1" si="666">IFERROR(((GO21/GN21)^4-1)*100, "n/a")</f>
        <v>3.9987987971840111</v>
      </c>
      <c r="GP50" s="61">
        <f t="shared" ref="GP50" ca="1" si="667">IFERROR(((GP21/GO21)^4-1)*100, "n/a")</f>
        <v>2.9378217929091122</v>
      </c>
      <c r="GQ50" s="61">
        <f t="shared" ref="GQ50" ca="1" si="668">IFERROR(((GQ21/GP21)^4-1)*100, "n/a")</f>
        <v>3.0564196305816305</v>
      </c>
      <c r="GR50" s="61">
        <f t="shared" ref="GR50" ca="1" si="669">IFERROR(((GR21/GQ21)^4-1)*100, "n/a")</f>
        <v>3.1300836076817218</v>
      </c>
      <c r="GS50" s="61">
        <f t="shared" ref="GS50" ca="1" si="670">IFERROR(((GS21/GR21)^4-1)*100, "n/a")</f>
        <v>2.8897983717718123</v>
      </c>
      <c r="GT50" s="61">
        <f t="shared" ref="GT50" ca="1" si="671">IFERROR(((GT21/GS21)^4-1)*100, "n/a")</f>
        <v>2.7468494513805064</v>
      </c>
      <c r="GU50" s="61">
        <f t="shared" ref="GU50" ca="1" si="672">IFERROR(((GU21/GT21)^4-1)*100, "n/a")</f>
        <v>2.9255588960834578</v>
      </c>
      <c r="GV50" s="61">
        <f t="shared" ref="GV50" ca="1" si="673">IFERROR(((GV21/GU21)^4-1)*100, "n/a")</f>
        <v>2.2487177813943049</v>
      </c>
      <c r="GW50" s="61">
        <f t="shared" ref="GW50" ca="1" si="674">IFERROR(((GW21/GV21)^4-1)*100, "n/a")</f>
        <v>1.8973523040578533</v>
      </c>
      <c r="GX50" s="61">
        <f t="shared" ref="GX50" ca="1" si="675">IFERROR(((GX21/GW21)^4-1)*100, "n/a")</f>
        <v>1.9632910818231819</v>
      </c>
      <c r="GY50" s="61">
        <f t="shared" ref="GY50" ca="1" si="676">IFERROR(((GY21/GX21)^4-1)*100, "n/a")</f>
        <v>1.829418118861903</v>
      </c>
      <c r="GZ50" s="61">
        <f t="shared" ref="GZ50" ca="1" si="677">IFERROR(((GZ21/GY21)^4-1)*100, "n/a")</f>
        <v>1.7149195164439357</v>
      </c>
      <c r="HA50" s="61">
        <f t="shared" ref="HA50" ca="1" si="678">IFERROR(((HA21/GZ21)^4-1)*100, "n/a")</f>
        <v>1.8202952199033451</v>
      </c>
      <c r="HB50" s="61">
        <f t="shared" ref="HB50" ca="1" si="679">IFERROR(((HB21/HA21)^4-1)*100, "n/a")</f>
        <v>1.7878632102162006</v>
      </c>
      <c r="HC50" s="61">
        <f t="shared" ref="HC50" ca="1" si="680">IFERROR(((HC21/HB21)^4-1)*100, "n/a")</f>
        <v>1.7068170823290263</v>
      </c>
      <c r="HD50" s="61">
        <f t="shared" ref="HD50" ca="1" si="681">IFERROR(((HD21/HC21)^4-1)*100, "n/a")</f>
        <v>1.810159384459209</v>
      </c>
      <c r="HE50" s="61">
        <f t="shared" ref="HE50" ca="1" si="682">IFERROR(((HE21/HD21)^4-1)*100, "n/a")</f>
        <v>1.9014091512519204</v>
      </c>
      <c r="HF50" s="61">
        <f t="shared" ref="HF50" ca="1" si="683">IFERROR(((HF21/HE21)^4-1)*100, "n/a")</f>
        <v>1.7777297962640715</v>
      </c>
      <c r="HG50" s="61">
        <f t="shared" ref="HG50" ca="1" si="684">IFERROR(((HG21/HF21)^4-1)*100, "n/a")</f>
        <v>1.6825126843812876</v>
      </c>
      <c r="HH50" s="61">
        <f t="shared" ref="HH50" ca="1" si="685">IFERROR(((HH21/HG21)^4-1)*100, "n/a")</f>
        <v>1.7463210212737001</v>
      </c>
      <c r="HI50" s="61">
        <f t="shared" ref="HI50" ca="1" si="686">IFERROR(((HI21/HH21)^4-1)*100, "n/a")</f>
        <v>1.8588182968848121</v>
      </c>
      <c r="HJ50" s="61">
        <f t="shared" ref="HJ50" ca="1" si="687">IFERROR(((HJ21/HI21)^4-1)*100, "n/a")</f>
        <v>1.9703940892464855</v>
      </c>
      <c r="HK50" s="61">
        <f t="shared" ref="HK50" ca="1" si="688">IFERROR(((HK21/HJ21)^4-1)*100, "n/a")</f>
        <v>2.0637823958106871</v>
      </c>
      <c r="HL50" s="61">
        <f t="shared" ref="HL50" ca="1" si="689">IFERROR(((HL21/HK21)^4-1)*100, "n/a")</f>
        <v>2.1308178596249672</v>
      </c>
      <c r="HM50" s="61">
        <f t="shared" ref="HM50" ca="1" si="690">IFERROR(((HM21/HL21)^4-1)*100, "n/a")</f>
        <v>2.1775590706305747</v>
      </c>
      <c r="HN50" s="61">
        <f t="shared" ref="HN50" ca="1" si="691">IFERROR(((HN21/HM21)^4-1)*100, "n/a")</f>
        <v>2.2019521574075496</v>
      </c>
      <c r="HO50" s="61">
        <f t="shared" ref="HO50" ca="1" si="692">IFERROR(((HO21/HN21)^4-1)*100, "n/a")</f>
        <v>2.1928042381008206</v>
      </c>
      <c r="HP50" s="61">
        <f t="shared" ref="HP50" ca="1" si="693">IFERROR(((HP21/HO21)^4-1)*100, "n/a")</f>
        <v>2.1206588491800238</v>
      </c>
      <c r="HQ50" s="61">
        <f t="shared" ref="HQ50" ca="1" si="694">IFERROR(((HQ21/HP21)^4-1)*100, "n/a")</f>
        <v>1.9227095864557731</v>
      </c>
      <c r="HR50" s="61">
        <f t="shared" ref="HR50" ca="1" si="695">IFERROR(((HR21/HQ21)^4-1)*100, "n/a")</f>
        <v>1.7757032042712728</v>
      </c>
      <c r="HS50" s="61">
        <f t="shared" ref="HS50" ca="1" si="696">IFERROR(((HS21/HR21)^4-1)*100, "n/a")</f>
        <v>1.8719997534201172</v>
      </c>
      <c r="HT50" s="61">
        <f t="shared" ref="HT50" ca="1" si="697">IFERROR(((HT21/HS21)^4-1)*100, "n/a")</f>
        <v>1.7858364668929871</v>
      </c>
      <c r="HU50" s="61">
        <f t="shared" ref="HU50:ID50" ca="1" si="698">IFERROR(((HU21/HT21)^4-1)*100, "n/a")</f>
        <v>1.8527349791745307</v>
      </c>
      <c r="HV50" s="61">
        <f t="shared" ca="1" si="698"/>
        <v>1.9003949280970156</v>
      </c>
      <c r="HW50" s="61">
        <f t="shared" ca="1" si="698"/>
        <v>2.0708906528911664</v>
      </c>
      <c r="HX50" s="61">
        <f t="shared" ca="1" si="698"/>
        <v>2.1877223260724055</v>
      </c>
      <c r="HY50" s="61">
        <f t="shared" ca="1" si="698"/>
        <v>2.1734939807300346</v>
      </c>
      <c r="HZ50" s="61">
        <f t="shared" ca="1" si="698"/>
        <v>2.1298019244734512</v>
      </c>
      <c r="IA50" s="61">
        <f t="shared" ca="1" si="698"/>
        <v>1.9531445720856189</v>
      </c>
      <c r="IB50" s="61">
        <f t="shared" ca="1" si="698"/>
        <v>2.047536345201828</v>
      </c>
      <c r="IC50" s="61">
        <f t="shared" ca="1" si="698"/>
        <v>2.0262163471821859</v>
      </c>
      <c r="ID50" s="61">
        <f t="shared" ca="1" si="698"/>
        <v>2.0079447222149049</v>
      </c>
      <c r="IW50"/>
      <c r="IX50"/>
      <c r="IY50"/>
    </row>
    <row r="51" spans="1:259">
      <c r="A51" s="7" t="s">
        <v>244</v>
      </c>
      <c r="B51" t="s">
        <v>235</v>
      </c>
      <c r="C51" s="61" t="str">
        <f ca="1">IFERROR(((C47/#REF!)^4-1)*100, "n/a")</f>
        <v>n/a</v>
      </c>
      <c r="D51" s="61" t="str">
        <f ca="1">IFERROR(((D47/#REF!)^4-1)*100, "n/a")</f>
        <v>n/a</v>
      </c>
      <c r="E51" s="61" t="str">
        <f ca="1">IFERROR(((E47/#REF!)^4-1)*100, "n/a")</f>
        <v>n/a</v>
      </c>
      <c r="F51" s="61" t="str">
        <f ca="1">IFERROR(((F47/#REF!)^4-1)*100, "n/a")</f>
        <v>n/a</v>
      </c>
      <c r="G51" s="61" t="str">
        <f ca="1">IFERROR(((G47/#REF!)^4-1)*100, "n/a")</f>
        <v>n/a</v>
      </c>
      <c r="H51" s="61" t="str">
        <f ca="1">IFERROR(((H47/#REF!)^4-1)*100, "n/a")</f>
        <v>n/a</v>
      </c>
      <c r="I51" s="61" t="str">
        <f ca="1">IFERROR(((I47/#REF!)^4-1)*100, "n/a")</f>
        <v>n/a</v>
      </c>
      <c r="J51" s="61" t="str">
        <f ca="1">IFERROR(((J47/#REF!)^4-1)*100, "n/a")</f>
        <v>n/a</v>
      </c>
      <c r="K51" s="61" t="str">
        <f ca="1">IFERROR(((K47/#REF!)^4-1)*100, "n/a")</f>
        <v>n/a</v>
      </c>
      <c r="L51" s="61" t="str">
        <f ca="1">IFERROR(((L47/K47)^4-1)*100, "n/a")</f>
        <v>n/a</v>
      </c>
      <c r="M51" s="61" t="str">
        <f ca="1">IFERROR(((M47/L47)^4-1)*100, "n/a")</f>
        <v>n/a</v>
      </c>
      <c r="N51" s="61" t="str">
        <f t="shared" ref="N51" ca="1" si="699">IFERROR(((N47/M47)^4-1)*100, "n/a")</f>
        <v>n/a</v>
      </c>
      <c r="O51" s="61">
        <f ca="1">IFERROR(((O47/N47)^4-1)*100, "n/a")</f>
        <v>6.4346880394619665</v>
      </c>
      <c r="P51" s="61">
        <f t="shared" ref="P51" ca="1" si="700">IFERROR(((P47/O47)^4-1)*100, "n/a")</f>
        <v>-0.88903506602457938</v>
      </c>
      <c r="Q51" s="61">
        <f t="shared" ref="Q51" ca="1" si="701">IFERROR(((Q47/P47)^4-1)*100, "n/a")</f>
        <v>0.39020263232159014</v>
      </c>
      <c r="R51" s="61">
        <f t="shared" ref="R51" ca="1" si="702">IFERROR(((R47/Q47)^4-1)*100, "n/a")</f>
        <v>-1.2678512113257878</v>
      </c>
      <c r="S51" s="61">
        <f ca="1">IFERROR(((S47/R47)^4-1)*100, "n/a")</f>
        <v>-3.49842957720915</v>
      </c>
      <c r="T51" s="61">
        <f ca="1">IFERROR(((T47/S47)^4-1)*100, "n/a")</f>
        <v>0.73852687899509384</v>
      </c>
      <c r="U51" s="61">
        <f t="shared" ref="U51:Z51" ca="1" si="703">IFERROR(((U47/T47)^4-1)*100, "n/a")</f>
        <v>0.87405650297793791</v>
      </c>
      <c r="V51" s="61">
        <f t="shared" ca="1" si="703"/>
        <v>-6.347122386041482</v>
      </c>
      <c r="W51" s="61">
        <f t="shared" ca="1" si="703"/>
        <v>0.92286163403827448</v>
      </c>
      <c r="X51" s="61">
        <f t="shared" ca="1" si="703"/>
        <v>2.0306194220393481</v>
      </c>
      <c r="Y51" s="61">
        <f t="shared" ca="1" si="703"/>
        <v>3.0808105343943737</v>
      </c>
      <c r="Z51" s="61">
        <f t="shared" ca="1" si="703"/>
        <v>3.2969100887840108</v>
      </c>
      <c r="AA51" s="61">
        <f t="shared" ref="AA51:CL51" ca="1" si="704">IFERROR(((AA47/Z47)^4-1)*100, "n/a")</f>
        <v>7.0998880599998149</v>
      </c>
      <c r="AB51" s="61">
        <f t="shared" ca="1" si="704"/>
        <v>4.3883648397231356</v>
      </c>
      <c r="AC51" s="61">
        <f t="shared" ca="1" si="704"/>
        <v>4.3145050802662954</v>
      </c>
      <c r="AD51" s="61">
        <f t="shared" ca="1" si="704"/>
        <v>5.2904946640593309</v>
      </c>
      <c r="AE51" s="61">
        <f t="shared" ca="1" si="704"/>
        <v>5.3199632314836709</v>
      </c>
      <c r="AF51" s="61">
        <f t="shared" ca="1" si="704"/>
        <v>3.6985995353490564</v>
      </c>
      <c r="AG51" s="61">
        <f t="shared" ca="1" si="704"/>
        <v>4.6664078244119667</v>
      </c>
      <c r="AH51" s="61">
        <f t="shared" ca="1" si="704"/>
        <v>6.7432713322443272</v>
      </c>
      <c r="AI51" s="61">
        <f t="shared" ca="1" si="704"/>
        <v>3.0303256092537811</v>
      </c>
      <c r="AJ51" s="61">
        <f t="shared" ca="1" si="704"/>
        <v>9.1931893674735079</v>
      </c>
      <c r="AK51" s="61">
        <f t="shared" ca="1" si="704"/>
        <v>2.575260581947858</v>
      </c>
      <c r="AL51" s="61">
        <f t="shared" ca="1" si="704"/>
        <v>4.0471541817790779</v>
      </c>
      <c r="AM51" s="61">
        <f t="shared" ca="1" si="704"/>
        <v>2.8330137149604306</v>
      </c>
      <c r="AN51" s="61">
        <f t="shared" ca="1" si="704"/>
        <v>6.172251070279966E-2</v>
      </c>
      <c r="AO51" s="61">
        <f t="shared" ca="1" si="704"/>
        <v>3.6809114276460164</v>
      </c>
      <c r="AP51" s="61">
        <f t="shared" ca="1" si="704"/>
        <v>0.86330015898599122</v>
      </c>
      <c r="AQ51" s="61">
        <f t="shared" ca="1" si="704"/>
        <v>-1.2378734115180423</v>
      </c>
      <c r="AR51" s="61">
        <f t="shared" ca="1" si="704"/>
        <v>-8.7067222122934602</v>
      </c>
      <c r="AS51" s="61">
        <f t="shared" ca="1" si="704"/>
        <v>2.7031778569131193</v>
      </c>
      <c r="AT51" s="61">
        <f t="shared" ca="1" si="704"/>
        <v>4.1530918246559301</v>
      </c>
      <c r="AU51" s="61">
        <f t="shared" ca="1" si="704"/>
        <v>1.257680608680789</v>
      </c>
      <c r="AV51" s="61">
        <f t="shared" ca="1" si="704"/>
        <v>0.33913481785128319</v>
      </c>
      <c r="AW51" s="61">
        <f t="shared" ca="1" si="704"/>
        <v>2.2894784864659012</v>
      </c>
      <c r="AX51" s="61">
        <f t="shared" ca="1" si="704"/>
        <v>-2.3521115213001043</v>
      </c>
      <c r="AY51" s="61">
        <f t="shared" ca="1" si="704"/>
        <v>2.6471789904467524</v>
      </c>
      <c r="AZ51" s="61">
        <f t="shared" ca="1" si="704"/>
        <v>0.91098432859544332</v>
      </c>
      <c r="BA51" s="61">
        <f t="shared" ca="1" si="704"/>
        <v>1.9389180526428795</v>
      </c>
      <c r="BB51" s="61">
        <f t="shared" ca="1" si="704"/>
        <v>5.3894102404107747</v>
      </c>
      <c r="BC51" s="61">
        <f t="shared" ca="1" si="704"/>
        <v>2.3775287876081297</v>
      </c>
      <c r="BD51" s="61">
        <f t="shared" ca="1" si="704"/>
        <v>6.8029411493313763</v>
      </c>
      <c r="BE51" s="61">
        <f t="shared" ca="1" si="704"/>
        <v>6.4336460453405575</v>
      </c>
      <c r="BF51" s="61">
        <f t="shared" ca="1" si="704"/>
        <v>6.5525970549257906</v>
      </c>
      <c r="BG51" s="61">
        <f t="shared" ca="1" si="704"/>
        <v>4.110464081643328</v>
      </c>
      <c r="BH51" s="61">
        <f t="shared" ca="1" si="704"/>
        <v>6.5675628390994278</v>
      </c>
      <c r="BI51" s="61">
        <f t="shared" ca="1" si="704"/>
        <v>3.917414070576708</v>
      </c>
      <c r="BJ51" s="61">
        <f t="shared" ca="1" si="704"/>
        <v>5.9833278130997813</v>
      </c>
      <c r="BK51" s="61">
        <f t="shared" ca="1" si="704"/>
        <v>7.8144742105375586</v>
      </c>
      <c r="BL51" s="61">
        <f t="shared" ca="1" si="704"/>
        <v>3.8523785659008825</v>
      </c>
      <c r="BM51" s="61">
        <f t="shared" ca="1" si="704"/>
        <v>7.7956636600310381</v>
      </c>
      <c r="BN51" s="61">
        <f t="shared" ca="1" si="704"/>
        <v>1.8274339457810651</v>
      </c>
      <c r="BO51" s="61">
        <f t="shared" ca="1" si="704"/>
        <v>3.7940764887880007</v>
      </c>
      <c r="BP51" s="61">
        <f t="shared" ca="1" si="704"/>
        <v>4.5492861296412723</v>
      </c>
      <c r="BQ51" s="61">
        <f t="shared" ca="1" si="704"/>
        <v>6.9745456694161545</v>
      </c>
      <c r="BR51" s="61">
        <f t="shared" ca="1" si="704"/>
        <v>2.8678444272552062</v>
      </c>
      <c r="BS51" s="61">
        <f t="shared" ca="1" si="704"/>
        <v>0.52556852831195933</v>
      </c>
      <c r="BT51" s="61">
        <f t="shared" ca="1" si="704"/>
        <v>6.4867156822108196</v>
      </c>
      <c r="BU51" s="61">
        <f t="shared" ca="1" si="704"/>
        <v>5.2490374150735652</v>
      </c>
      <c r="BV51" s="61">
        <f t="shared" ca="1" si="704"/>
        <v>1.4715259317592544</v>
      </c>
      <c r="BW51" s="61">
        <f t="shared" ca="1" si="704"/>
        <v>7.361152253471559</v>
      </c>
      <c r="BX51" s="61">
        <f t="shared" ca="1" si="704"/>
        <v>3.2747600351466177</v>
      </c>
      <c r="BY51" s="61">
        <f t="shared" ca="1" si="704"/>
        <v>3.6893849611728813</v>
      </c>
      <c r="BZ51" s="61">
        <f t="shared" ca="1" si="704"/>
        <v>4.6994325978891194</v>
      </c>
      <c r="CA51" s="61">
        <f t="shared" ca="1" si="704"/>
        <v>2.3908761247543486</v>
      </c>
      <c r="CB51" s="61">
        <f t="shared" ca="1" si="704"/>
        <v>1.8383234080957989</v>
      </c>
      <c r="CC51" s="61">
        <f t="shared" ca="1" si="704"/>
        <v>3.7556436232160095</v>
      </c>
      <c r="CD51" s="61">
        <f t="shared" ca="1" si="704"/>
        <v>1.3843180564668156</v>
      </c>
      <c r="CE51" s="61">
        <f t="shared" ca="1" si="704"/>
        <v>2.8484382872194569</v>
      </c>
      <c r="CF51" s="61">
        <f t="shared" ca="1" si="704"/>
        <v>1.0550350411772547</v>
      </c>
      <c r="CG51" s="61">
        <f t="shared" ca="1" si="704"/>
        <v>1.1819266261673844</v>
      </c>
      <c r="CH51" s="61">
        <f t="shared" ca="1" si="704"/>
        <v>-3.3393390968588066</v>
      </c>
      <c r="CI51" s="61">
        <f t="shared" ca="1" si="704"/>
        <v>-2.2922747300906265</v>
      </c>
      <c r="CJ51" s="61">
        <f t="shared" ca="1" si="704"/>
        <v>1.9113773332274153</v>
      </c>
      <c r="CK51" s="61">
        <f t="shared" ca="1" si="704"/>
        <v>0.9134221180819857</v>
      </c>
      <c r="CL51" s="61">
        <f t="shared" ca="1" si="704"/>
        <v>-1.1992409633252099</v>
      </c>
      <c r="CM51" s="61">
        <f t="shared" ref="CM51:EX51" ca="1" si="705">IFERROR(((CM47/CL47)^4-1)*100, "n/a")</f>
        <v>5.8867092584699021</v>
      </c>
      <c r="CN51" s="61">
        <f t="shared" ca="1" si="705"/>
        <v>1.5409618011588577</v>
      </c>
      <c r="CO51" s="61">
        <f t="shared" ca="1" si="705"/>
        <v>3.0257074580552379</v>
      </c>
      <c r="CP51" s="61">
        <f t="shared" ca="1" si="705"/>
        <v>4.0423494338515109</v>
      </c>
      <c r="CQ51" s="61">
        <f t="shared" ca="1" si="705"/>
        <v>1.0968199707993342</v>
      </c>
      <c r="CR51" s="61">
        <f t="shared" ca="1" si="705"/>
        <v>3.5458973201845545</v>
      </c>
      <c r="CS51" s="61">
        <f t="shared" ca="1" si="705"/>
        <v>4.5271865492454433</v>
      </c>
      <c r="CT51" s="61">
        <f t="shared" ca="1" si="705"/>
        <v>3.7528740716845865</v>
      </c>
      <c r="CU51" s="61">
        <f t="shared" ca="1" si="705"/>
        <v>4.925396234928292</v>
      </c>
      <c r="CV51" s="61">
        <f t="shared" ca="1" si="705"/>
        <v>3.54063523559347</v>
      </c>
      <c r="CW51" s="61">
        <f t="shared" ca="1" si="705"/>
        <v>3.5681854323466489</v>
      </c>
      <c r="CX51" s="61">
        <f t="shared" ca="1" si="705"/>
        <v>4.4947424674023129</v>
      </c>
      <c r="CY51" s="61">
        <f t="shared" ca="1" si="705"/>
        <v>1.3245543576773322</v>
      </c>
      <c r="CZ51" s="61">
        <f t="shared" ca="1" si="705"/>
        <v>3.5694408367603181</v>
      </c>
      <c r="DA51" s="61">
        <f t="shared" ca="1" si="705"/>
        <v>3.5752120697212453</v>
      </c>
      <c r="DB51" s="61">
        <f t="shared" ca="1" si="705"/>
        <v>3.2023896854964207</v>
      </c>
      <c r="DC51" s="61">
        <f t="shared" ca="1" si="705"/>
        <v>4.0631545706923955</v>
      </c>
      <c r="DD51" s="61">
        <f t="shared" ca="1" si="705"/>
        <v>4.6874043503129847</v>
      </c>
      <c r="DE51" s="61">
        <f t="shared" ca="1" si="705"/>
        <v>2.9781808593984938</v>
      </c>
      <c r="DF51" s="61">
        <f t="shared" ca="1" si="705"/>
        <v>3.4515940435036141</v>
      </c>
      <c r="DG51" s="61">
        <f t="shared" ca="1" si="705"/>
        <v>4.8617792549717764</v>
      </c>
      <c r="DH51" s="61">
        <f t="shared" ca="1" si="705"/>
        <v>2.9194474943034399</v>
      </c>
      <c r="DI51" s="61">
        <f t="shared" ca="1" si="705"/>
        <v>7.664362634072952</v>
      </c>
      <c r="DJ51" s="61">
        <f t="shared" ca="1" si="705"/>
        <v>5.6427395769675703</v>
      </c>
      <c r="DK51" s="61">
        <f t="shared" ca="1" si="705"/>
        <v>5.1763833231841971</v>
      </c>
      <c r="DL51" s="61">
        <f t="shared" ca="1" si="705"/>
        <v>7.8199132041093078</v>
      </c>
      <c r="DM51" s="61">
        <f t="shared" ca="1" si="705"/>
        <v>6.1008137912259119</v>
      </c>
      <c r="DN51" s="61">
        <f t="shared" ca="1" si="705"/>
        <v>6.5693422187397266</v>
      </c>
      <c r="DO51" s="61">
        <f t="shared" ca="1" si="705"/>
        <v>4.5310655218040008</v>
      </c>
      <c r="DP51" s="61">
        <f t="shared" ca="1" si="705"/>
        <v>6.2321824731357278</v>
      </c>
      <c r="DQ51" s="61">
        <f t="shared" ca="1" si="705"/>
        <v>4.9039580002774974</v>
      </c>
      <c r="DR51" s="61">
        <f t="shared" ca="1" si="705"/>
        <v>6.2666304205158951</v>
      </c>
      <c r="DS51" s="61">
        <f t="shared" ca="1" si="705"/>
        <v>6.8196299976082786</v>
      </c>
      <c r="DT51" s="61">
        <f t="shared" ca="1" si="705"/>
        <v>4.3427193734299374</v>
      </c>
      <c r="DU51" s="61">
        <f t="shared" ca="1" si="705"/>
        <v>4.0954050149292431</v>
      </c>
      <c r="DV51" s="61">
        <f t="shared" ca="1" si="705"/>
        <v>3.5101851467465028</v>
      </c>
      <c r="DW51" s="61">
        <f t="shared" ca="1" si="705"/>
        <v>1.5307743918410166</v>
      </c>
      <c r="DX51" s="61">
        <f t="shared" ca="1" si="705"/>
        <v>0.76650775029682983</v>
      </c>
      <c r="DY51" s="61">
        <f t="shared" ca="1" si="705"/>
        <v>-0.21417281408637745</v>
      </c>
      <c r="DZ51" s="61">
        <f t="shared" ca="1" si="705"/>
        <v>4.241515936663931</v>
      </c>
      <c r="EA51" s="61">
        <f t="shared" ca="1" si="705"/>
        <v>-0.57560147470568923</v>
      </c>
      <c r="EB51" s="61">
        <f t="shared" ca="1" si="705"/>
        <v>-0.4866557676737715</v>
      </c>
      <c r="EC51" s="61">
        <f t="shared" ca="1" si="705"/>
        <v>0.76903981938778454</v>
      </c>
      <c r="ED51" s="61">
        <f t="shared" ca="1" si="705"/>
        <v>0.66190479548775549</v>
      </c>
      <c r="EE51" s="61">
        <f t="shared" ca="1" si="705"/>
        <v>0.17365899003087826</v>
      </c>
      <c r="EF51" s="61">
        <f t="shared" ca="1" si="705"/>
        <v>3.1114461261834148</v>
      </c>
      <c r="EG51" s="61">
        <f t="shared" ca="1" si="705"/>
        <v>4.5892368858040822</v>
      </c>
      <c r="EH51" s="61">
        <f t="shared" ca="1" si="705"/>
        <v>1.8951063586756467</v>
      </c>
      <c r="EI51" s="61">
        <f t="shared" ca="1" si="705"/>
        <v>3.2265609940844264</v>
      </c>
      <c r="EJ51" s="61">
        <f t="shared" ca="1" si="705"/>
        <v>2.2368344063482759</v>
      </c>
      <c r="EK51" s="61">
        <f t="shared" ca="1" si="705"/>
        <v>4.5810867479686213</v>
      </c>
      <c r="EL51" s="61">
        <f t="shared" ca="1" si="705"/>
        <v>4.4733535826652293</v>
      </c>
      <c r="EM51" s="61">
        <f t="shared" ca="1" si="705"/>
        <v>3.1452034790881322</v>
      </c>
      <c r="EN51" s="61">
        <f t="shared" ca="1" si="705"/>
        <v>5.2911985708103515</v>
      </c>
      <c r="EO51" s="61">
        <f t="shared" ca="1" si="705"/>
        <v>4.5882205392102637</v>
      </c>
      <c r="EP51" s="61">
        <f t="shared" ca="1" si="705"/>
        <v>1.9958437672103591</v>
      </c>
      <c r="EQ51" s="61">
        <f t="shared" ca="1" si="705"/>
        <v>5.3351906781447411</v>
      </c>
      <c r="ER51" s="61">
        <f t="shared" ca="1" si="705"/>
        <v>2.8927849313798104</v>
      </c>
      <c r="ES51" s="61">
        <f t="shared" ca="1" si="705"/>
        <v>2.8730488508856622</v>
      </c>
      <c r="ET51" s="61">
        <f t="shared" ca="1" si="705"/>
        <v>4.4700189409439206</v>
      </c>
      <c r="EU51" s="61">
        <f t="shared" ca="1" si="705"/>
        <v>2.6397495150459971</v>
      </c>
      <c r="EV51" s="61">
        <f t="shared" ca="1" si="705"/>
        <v>1.1425633758230136</v>
      </c>
      <c r="EW51" s="61">
        <f t="shared" ca="1" si="705"/>
        <v>2.3126057793092736</v>
      </c>
      <c r="EX51" s="61">
        <f t="shared" ca="1" si="705"/>
        <v>0.87465742271253255</v>
      </c>
      <c r="EY51" s="61">
        <f t="shared" ref="EY51:HJ51" ca="1" si="706">IFERROR(((EY47/EX47)^4-1)*100, "n/a")</f>
        <v>-1.2046564383673908</v>
      </c>
      <c r="EZ51" s="61">
        <f t="shared" ca="1" si="706"/>
        <v>-2.6236624803162911</v>
      </c>
      <c r="FA51" s="61">
        <f t="shared" ca="1" si="706"/>
        <v>-4.4072238980216731</v>
      </c>
      <c r="FB51" s="61">
        <f t="shared" ca="1" si="706"/>
        <v>-4.9678694528100475</v>
      </c>
      <c r="FC51" s="61">
        <f t="shared" ca="1" si="706"/>
        <v>-4.608339376264448</v>
      </c>
      <c r="FD51" s="61">
        <f t="shared" ca="1" si="706"/>
        <v>-3.9202286042644863</v>
      </c>
      <c r="FE51" s="61">
        <f t="shared" ca="1" si="706"/>
        <v>-0.85488551598110751</v>
      </c>
      <c r="FF51" s="61">
        <f t="shared" ca="1" si="706"/>
        <v>-4.004457533268968</v>
      </c>
      <c r="FG51" s="61">
        <f t="shared" ca="1" si="706"/>
        <v>-1.2759854103668755</v>
      </c>
      <c r="FH51" s="61">
        <f t="shared" ca="1" si="706"/>
        <v>1.352579590359948</v>
      </c>
      <c r="FI51" s="61">
        <f t="shared" ca="1" si="706"/>
        <v>1.0108298794443638</v>
      </c>
      <c r="FJ51" s="61">
        <f t="shared" ca="1" si="706"/>
        <v>1.1907302376918727</v>
      </c>
      <c r="FK51" s="61">
        <f t="shared" ca="1" si="706"/>
        <v>2.25336886258658</v>
      </c>
      <c r="FL51" s="61">
        <f t="shared" ca="1" si="706"/>
        <v>1.6826339783419408</v>
      </c>
      <c r="FM51" s="61">
        <f t="shared" ca="1" si="706"/>
        <v>2.5283824565556889</v>
      </c>
      <c r="FN51" s="61">
        <f t="shared" ca="1" si="706"/>
        <v>1.6522772541960773</v>
      </c>
      <c r="FO51" s="61">
        <f t="shared" ca="1" si="706"/>
        <v>4.2952394368870994</v>
      </c>
      <c r="FP51" s="61">
        <f t="shared" ca="1" si="706"/>
        <v>1.4114125018113599</v>
      </c>
      <c r="FQ51" s="61">
        <f t="shared" ca="1" si="706"/>
        <v>1.2659772106814016</v>
      </c>
      <c r="FR51" s="61">
        <f t="shared" ca="1" si="706"/>
        <v>2.5985129444204835</v>
      </c>
      <c r="FS51" s="61">
        <f t="shared" ca="1" si="706"/>
        <v>3.3889138249142858</v>
      </c>
      <c r="FT51" s="61">
        <f t="shared" ca="1" si="706"/>
        <v>1.6095826074435715</v>
      </c>
      <c r="FU51" s="61">
        <f t="shared" ca="1" si="706"/>
        <v>2.2743798521311476</v>
      </c>
      <c r="FV51" s="61">
        <f t="shared" ca="1" si="706"/>
        <v>4.2811090332082413</v>
      </c>
      <c r="FW51" s="61">
        <f t="shared" ca="1" si="706"/>
        <v>2.5352671234487367</v>
      </c>
      <c r="FX51" s="61">
        <f t="shared" ca="1" si="706"/>
        <v>5.0113074766720667</v>
      </c>
      <c r="FY51" s="61">
        <f t="shared" ca="1" si="706"/>
        <v>4.8736784434436631</v>
      </c>
      <c r="FZ51" s="61">
        <f t="shared" ca="1" si="706"/>
        <v>4.9498066135699847</v>
      </c>
      <c r="GA51" s="61">
        <f t="shared" ca="1" si="706"/>
        <v>3.4872420387152436</v>
      </c>
      <c r="GB51" s="61">
        <f t="shared" ca="1" si="706"/>
        <v>3.3847460383043648</v>
      </c>
      <c r="GC51" s="61">
        <f t="shared" ca="1" si="706"/>
        <v>2.9377218485837409</v>
      </c>
      <c r="GD51" s="61">
        <f t="shared" ca="1" si="706"/>
        <v>2.2544396425045354</v>
      </c>
      <c r="GE51" s="61">
        <f t="shared" ca="1" si="706"/>
        <v>2.3357054600283922</v>
      </c>
      <c r="GF51" s="61">
        <f t="shared" ca="1" si="706"/>
        <v>3.3340445841412381</v>
      </c>
      <c r="GG51" s="61">
        <f t="shared" ca="1" si="706"/>
        <v>2.7218438032765135</v>
      </c>
      <c r="GH51" s="61">
        <f t="shared" ca="1" si="706"/>
        <v>2.5669005948816714</v>
      </c>
      <c r="GI51" s="61">
        <f t="shared" ca="1" si="706"/>
        <v>1.6432812264782992</v>
      </c>
      <c r="GJ51" s="61">
        <f t="shared" ca="1" si="706"/>
        <v>2.7288548340394403</v>
      </c>
      <c r="GK51" s="61">
        <f t="shared" ca="1" si="706"/>
        <v>2.1117848533403816</v>
      </c>
      <c r="GL51" s="61">
        <f t="shared" ca="1" si="706"/>
        <v>3.8631554971343851</v>
      </c>
      <c r="GM51" s="61">
        <f t="shared" ca="1" si="706"/>
        <v>0.41063554219940013</v>
      </c>
      <c r="GN51" s="61">
        <f t="shared" ca="1" si="706"/>
        <v>3.3839063418594328</v>
      </c>
      <c r="GO51" s="61">
        <f t="shared" ca="1" si="706"/>
        <v>3.7112318401393285</v>
      </c>
      <c r="GP51" s="61">
        <f t="shared" ca="1" si="706"/>
        <v>2.5554854563183182</v>
      </c>
      <c r="GQ51" s="61">
        <f t="shared" ca="1" si="706"/>
        <v>2.5784189163532423</v>
      </c>
      <c r="GR51" s="61">
        <f t="shared" ca="1" si="706"/>
        <v>2.5711450225339716</v>
      </c>
      <c r="GS51" s="61">
        <f t="shared" ca="1" si="706"/>
        <v>2.2027286176798722</v>
      </c>
      <c r="GT51" s="61">
        <f t="shared" ca="1" si="706"/>
        <v>1.9378158888882391</v>
      </c>
      <c r="GU51" s="61">
        <f t="shared" ca="1" si="706"/>
        <v>2.452321046228767</v>
      </c>
      <c r="GV51" s="61">
        <f t="shared" ca="1" si="706"/>
        <v>2.202616077437769</v>
      </c>
      <c r="GW51" s="61">
        <f t="shared" ca="1" si="706"/>
        <v>1.9179548780521083</v>
      </c>
      <c r="GX51" s="61">
        <f t="shared" ca="1" si="706"/>
        <v>2.0832121226473266</v>
      </c>
      <c r="GY51" s="61">
        <f t="shared" ca="1" si="706"/>
        <v>1.907203421393544</v>
      </c>
      <c r="GZ51" s="61">
        <f t="shared" ca="1" si="706"/>
        <v>1.7136315335898766</v>
      </c>
      <c r="HA51" s="61">
        <f t="shared" ca="1" si="706"/>
        <v>1.8222206899527915</v>
      </c>
      <c r="HB51" s="61">
        <f t="shared" ca="1" si="706"/>
        <v>1.7922611244005404</v>
      </c>
      <c r="HC51" s="61">
        <f t="shared" ca="1" si="706"/>
        <v>1.6124383758327809</v>
      </c>
      <c r="HD51" s="61">
        <f t="shared" ca="1" si="706"/>
        <v>1.6279715157866415</v>
      </c>
      <c r="HE51" s="61">
        <f t="shared" ca="1" si="706"/>
        <v>1.6224061799344325</v>
      </c>
      <c r="HF51" s="61">
        <f t="shared" ca="1" si="706"/>
        <v>1.4040250635009244</v>
      </c>
      <c r="HG51" s="61">
        <f t="shared" ca="1" si="706"/>
        <v>1.3285454435276733</v>
      </c>
      <c r="HH51" s="61">
        <f t="shared" ca="1" si="706"/>
        <v>1.4225137594155779</v>
      </c>
      <c r="HI51" s="61">
        <f t="shared" ca="1" si="706"/>
        <v>1.5579327366640694</v>
      </c>
      <c r="HJ51" s="61">
        <f t="shared" ca="1" si="706"/>
        <v>1.6930420492514919</v>
      </c>
      <c r="HK51" s="61">
        <f t="shared" ref="HK51:HU51" ca="1" si="707">IFERROR(((HK47/HJ47)^4-1)*100, "n/a")</f>
        <v>1.7793225953615099</v>
      </c>
      <c r="HL51" s="61">
        <f t="shared" ca="1" si="707"/>
        <v>1.8384659248483315</v>
      </c>
      <c r="HM51" s="61">
        <f t="shared" ca="1" si="707"/>
        <v>1.8869047438093256</v>
      </c>
      <c r="HN51" s="61">
        <f t="shared" ca="1" si="707"/>
        <v>1.9133834812287587</v>
      </c>
      <c r="HO51" s="61">
        <f t="shared" ca="1" si="707"/>
        <v>1.9016576984299149</v>
      </c>
      <c r="HP51" s="61">
        <f t="shared" ca="1" si="707"/>
        <v>1.8254157949769478</v>
      </c>
      <c r="HQ51" s="61">
        <f t="shared" ca="1" si="707"/>
        <v>1.6232682731160297</v>
      </c>
      <c r="HR51" s="61">
        <f t="shared" ca="1" si="707"/>
        <v>1.4713741748375142</v>
      </c>
      <c r="HS51" s="61">
        <f t="shared" ca="1" si="707"/>
        <v>1.6691202355872514</v>
      </c>
      <c r="HT51" s="61">
        <f t="shared" ca="1" si="707"/>
        <v>1.6873006975614446</v>
      </c>
      <c r="HU51" s="61">
        <f t="shared" ca="1" si="707"/>
        <v>1.8043961509014661</v>
      </c>
      <c r="HV51" s="61">
        <f t="shared" ref="HV51:ID51" ca="1" si="708">IFERROR(((HV47/HU47)^4-1)*100, "n/a")</f>
        <v>1.9032382636710921</v>
      </c>
      <c r="HW51" s="61">
        <f t="shared" ca="1" si="708"/>
        <v>2.0829342920558824</v>
      </c>
      <c r="HX51" s="61">
        <f t="shared" ca="1" si="708"/>
        <v>2.2113699027217049</v>
      </c>
      <c r="HY51" s="61">
        <f t="shared" ca="1" si="708"/>
        <v>2.2391253933125466</v>
      </c>
      <c r="HZ51" s="61">
        <f t="shared" ca="1" si="708"/>
        <v>2.2381550054993982</v>
      </c>
      <c r="IA51" s="61">
        <f t="shared" ca="1" si="708"/>
        <v>1.8918746815602905</v>
      </c>
      <c r="IB51" s="61">
        <f t="shared" ca="1" si="708"/>
        <v>1.8223973650280945</v>
      </c>
      <c r="IC51" s="61">
        <f t="shared" ca="1" si="708"/>
        <v>1.6924924667267582</v>
      </c>
      <c r="ID51" s="61">
        <f t="shared" ca="1" si="708"/>
        <v>1.5653010463310135</v>
      </c>
      <c r="IW51"/>
      <c r="IX51"/>
      <c r="IY51"/>
    </row>
    <row r="52" spans="1:259">
      <c r="A52" s="7" t="s">
        <v>189</v>
      </c>
      <c r="B52" t="s">
        <v>188</v>
      </c>
      <c r="C52" s="61" t="str">
        <f t="shared" ref="C52:K52" ca="1" si="709">IFERROR(C50-C51, "n/a")</f>
        <v>n/a</v>
      </c>
      <c r="D52" s="61" t="str">
        <f t="shared" ca="1" si="709"/>
        <v>n/a</v>
      </c>
      <c r="E52" s="61" t="str">
        <f t="shared" ca="1" si="709"/>
        <v>n/a</v>
      </c>
      <c r="F52" s="61" t="str">
        <f t="shared" ca="1" si="709"/>
        <v>n/a</v>
      </c>
      <c r="G52" s="61" t="str">
        <f t="shared" ca="1" si="709"/>
        <v>n/a</v>
      </c>
      <c r="H52" s="61" t="str">
        <f t="shared" ca="1" si="709"/>
        <v>n/a</v>
      </c>
      <c r="I52" s="61" t="str">
        <f t="shared" ca="1" si="709"/>
        <v>n/a</v>
      </c>
      <c r="J52" s="61" t="str">
        <f t="shared" ca="1" si="709"/>
        <v>n/a</v>
      </c>
      <c r="K52" s="61" t="str">
        <f t="shared" ca="1" si="709"/>
        <v>n/a</v>
      </c>
      <c r="L52" s="61" t="str">
        <f ca="1">IFERROR(L50-L51, "n/a")</f>
        <v>n/a</v>
      </c>
      <c r="M52" s="61" t="str">
        <f t="shared" ref="M52" ca="1" si="710">IFERROR(M50-M51, "n/a")</f>
        <v>n/a</v>
      </c>
      <c r="N52" s="61" t="str">
        <f ca="1">IFERROR(N50-N51, "n/a")</f>
        <v>n/a</v>
      </c>
      <c r="O52" s="61">
        <f ca="1">IFERROR(O50-O51, "n/a")</f>
        <v>1.0760611075111504</v>
      </c>
      <c r="P52" s="61">
        <f t="shared" ref="P52:R52" ca="1" si="711">IFERROR(P50-P51, "n/a")</f>
        <v>0.69853491697948744</v>
      </c>
      <c r="Q52" s="61">
        <f t="shared" ca="1" si="711"/>
        <v>1.0309345876975406</v>
      </c>
      <c r="R52" s="61">
        <f t="shared" ca="1" si="711"/>
        <v>7.6974238958738006E-2</v>
      </c>
      <c r="S52" s="61">
        <f ca="1">IFERROR(S50-S51, "n/a")</f>
        <v>-3.0909119696853615E-2</v>
      </c>
      <c r="T52" s="61">
        <f ca="1">IFERROR(T50-T51, "n/a")</f>
        <v>0.7061706707074622</v>
      </c>
      <c r="U52" s="61">
        <f t="shared" ref="U52:Z52" ca="1" si="712">IFERROR(U50-U51, "n/a")</f>
        <v>0.86204855301428296</v>
      </c>
      <c r="V52" s="61">
        <f t="shared" ca="1" si="712"/>
        <v>0.62563450242010354</v>
      </c>
      <c r="W52" s="61">
        <f t="shared" ca="1" si="712"/>
        <v>2.4687223189023166</v>
      </c>
      <c r="X52" s="61">
        <f t="shared" ca="1" si="712"/>
        <v>4.7203081864134688</v>
      </c>
      <c r="Y52" s="61">
        <f t="shared" ca="1" si="712"/>
        <v>2.7208149979579099</v>
      </c>
      <c r="Z52" s="61">
        <f t="shared" ca="1" si="712"/>
        <v>1.0799984337243496</v>
      </c>
      <c r="AA52" s="61">
        <f t="shared" ref="AA52" ca="1" si="713">IFERROR(AA50-AA51, "n/a")</f>
        <v>1.1334332977116279</v>
      </c>
      <c r="AB52" s="61">
        <f t="shared" ref="AB52" ca="1" si="714">IFERROR(AB50-AB51, "n/a")</f>
        <v>-0.6484839399534037</v>
      </c>
      <c r="AC52" s="61">
        <f t="shared" ref="AC52" ca="1" si="715">IFERROR(AC50-AC51, "n/a")</f>
        <v>-3.4397579608991258E-2</v>
      </c>
      <c r="AD52" s="61">
        <f t="shared" ref="AD52" ca="1" si="716">IFERROR(AD50-AD51, "n/a")</f>
        <v>-8.8082816199097635E-3</v>
      </c>
      <c r="AE52" s="61">
        <f t="shared" ref="AE52" ca="1" si="717">IFERROR(AE50-AE51, "n/a")</f>
        <v>-0.51270326823165124</v>
      </c>
      <c r="AF52" s="61">
        <f t="shared" ref="AF52" ca="1" si="718">IFERROR(AF50-AF51, "n/a")</f>
        <v>-1.5148205896888145</v>
      </c>
      <c r="AG52" s="61">
        <f t="shared" ref="AG52" ca="1" si="719">IFERROR(AG50-AG51, "n/a")</f>
        <v>-0.8294675691850939</v>
      </c>
      <c r="AH52" s="61">
        <f t="shared" ref="AH52" ca="1" si="720">IFERROR(AH50-AH51, "n/a")</f>
        <v>-0.59434242410569826</v>
      </c>
      <c r="AI52" s="61">
        <f t="shared" ref="AI52" ca="1" si="721">IFERROR(AI50-AI51, "n/a")</f>
        <v>-0.76051700129262656</v>
      </c>
      <c r="AJ52" s="61">
        <f t="shared" ref="AJ52" ca="1" si="722">IFERROR(AJ50-AJ51, "n/a")</f>
        <v>-0.36500741885769727</v>
      </c>
      <c r="AK52" s="61">
        <f t="shared" ref="AK52" ca="1" si="723">IFERROR(AK50-AK51, "n/a")</f>
        <v>-0.88269843454185093</v>
      </c>
      <c r="AL52" s="61">
        <f t="shared" ref="AL52" ca="1" si="724">IFERROR(AL50-AL51, "n/a")</f>
        <v>-0.78259005477823163</v>
      </c>
      <c r="AM52" s="61">
        <f t="shared" ref="AM52" ca="1" si="725">IFERROR(AM50-AM51, "n/a")</f>
        <v>-0.74715909493221488</v>
      </c>
      <c r="AN52" s="61">
        <f t="shared" ref="AN52" ca="1" si="726">IFERROR(AN50-AN51, "n/a")</f>
        <v>-0.31650245658543241</v>
      </c>
      <c r="AO52" s="61">
        <f t="shared" ref="AO52" ca="1" si="727">IFERROR(AO50-AO51, "n/a")</f>
        <v>0.26054547436868969</v>
      </c>
      <c r="AP52" s="61">
        <f t="shared" ref="AP52" ca="1" si="728">IFERROR(AP50-AP51, "n/a")</f>
        <v>0.1420357676134687</v>
      </c>
      <c r="AQ52" s="61">
        <f t="shared" ref="AQ52" ca="1" si="729">IFERROR(AQ50-AQ51, "n/a")</f>
        <v>0.66952759901945935</v>
      </c>
      <c r="AR52" s="61">
        <f t="shared" ref="AR52" ca="1" si="730">IFERROR(AR50-AR51, "n/a")</f>
        <v>-6.9175517773754081E-3</v>
      </c>
      <c r="AS52" s="61">
        <f t="shared" ref="AS52" ca="1" si="731">IFERROR(AS50-AS51, "n/a")</f>
        <v>1.7604172059356049</v>
      </c>
      <c r="AT52" s="61">
        <f t="shared" ref="AT52" ca="1" si="732">IFERROR(AT50-AT51, "n/a")</f>
        <v>1.3602106760834731</v>
      </c>
      <c r="AU52" s="61">
        <f t="shared" ref="AU52" ca="1" si="733">IFERROR(AU50-AU51, "n/a")</f>
        <v>8.4062998679468315E-2</v>
      </c>
      <c r="AV52" s="61">
        <f t="shared" ref="AV52" ca="1" si="734">IFERROR(AV50-AV51, "n/a")</f>
        <v>-0.3019099334187203</v>
      </c>
      <c r="AW52" s="61">
        <f t="shared" ref="AW52" ca="1" si="735">IFERROR(AW50-AW51, "n/a")</f>
        <v>-0.43450974408330012</v>
      </c>
      <c r="AX52" s="61">
        <f t="shared" ref="AX52" ca="1" si="736">IFERROR(AX50-AX51, "n/a")</f>
        <v>-0.35213796287499877</v>
      </c>
      <c r="AY52" s="61">
        <f t="shared" ref="AY52" ca="1" si="737">IFERROR(AY50-AY51, "n/a")</f>
        <v>0.33227368658805823</v>
      </c>
      <c r="AZ52" s="61">
        <f t="shared" ref="AZ52" ca="1" si="738">IFERROR(AZ50-AZ51, "n/a")</f>
        <v>0.31653717018058636</v>
      </c>
      <c r="BA52" s="61">
        <f t="shared" ref="BA52" ca="1" si="739">IFERROR(BA50-BA51, "n/a")</f>
        <v>0.76438821344440022</v>
      </c>
      <c r="BB52" s="61">
        <f t="shared" ref="BB52" ca="1" si="740">IFERROR(BB50-BB51, "n/a")</f>
        <v>1.8005730850396695</v>
      </c>
      <c r="BC52" s="61">
        <f t="shared" ref="BC52" ca="1" si="741">IFERROR(BC50-BC51, "n/a")</f>
        <v>1.6367452694699081</v>
      </c>
      <c r="BD52" s="61">
        <f t="shared" ref="BD52" ca="1" si="742">IFERROR(BD50-BD51, "n/a")</f>
        <v>1.5944874796433695</v>
      </c>
      <c r="BE52" s="61">
        <f t="shared" ref="BE52" ca="1" si="743">IFERROR(BE50-BE51, "n/a")</f>
        <v>0.94020498648399453</v>
      </c>
      <c r="BF52" s="61">
        <f t="shared" ref="BF52" ca="1" si="744">IFERROR(BF50-BF51, "n/a")</f>
        <v>-2.5454702135463414E-2</v>
      </c>
      <c r="BG52" s="61">
        <f t="shared" ref="BG52" ca="1" si="745">IFERROR(BG50-BG51, "n/a")</f>
        <v>-0.74621069617080149</v>
      </c>
      <c r="BH52" s="61">
        <f t="shared" ref="BH52" ca="1" si="746">IFERROR(BH50-BH51, "n/a")</f>
        <v>-0.84772493513198821</v>
      </c>
      <c r="BI52" s="61">
        <f t="shared" ref="BI52" ca="1" si="747">IFERROR(BI50-BI51, "n/a")</f>
        <v>-0.91560491911830688</v>
      </c>
      <c r="BJ52" s="61">
        <f t="shared" ref="BJ52" ca="1" si="748">IFERROR(BJ50-BJ51, "n/a")</f>
        <v>-0.70251217685024514</v>
      </c>
      <c r="BK52" s="61">
        <f t="shared" ref="BK52" ca="1" si="749">IFERROR(BK50-BK51, "n/a")</f>
        <v>-0.84055818069599386</v>
      </c>
      <c r="BL52" s="61">
        <f t="shared" ref="BL52" ca="1" si="750">IFERROR(BL50-BL51, "n/a")</f>
        <v>-0.12831227789795729</v>
      </c>
      <c r="BM52" s="61">
        <f t="shared" ref="BM52" ca="1" si="751">IFERROR(BM50-BM51, "n/a")</f>
        <v>1.8705753082604026E-2</v>
      </c>
      <c r="BN52" s="61">
        <f t="shared" ref="BN52" ca="1" si="752">IFERROR(BN50-BN51, "n/a")</f>
        <v>-0.96460772911464154</v>
      </c>
      <c r="BO52" s="61">
        <f t="shared" ref="BO52" ca="1" si="753">IFERROR(BO50-BO51, "n/a")</f>
        <v>-0.24541016057630927</v>
      </c>
      <c r="BP52" s="61">
        <f t="shared" ref="BP52" ca="1" si="754">IFERROR(BP50-BP51, "n/a")</f>
        <v>-0.12429065661154759</v>
      </c>
      <c r="BQ52" s="61">
        <f t="shared" ref="BQ52" ca="1" si="755">IFERROR(BQ50-BQ51, "n/a")</f>
        <v>0.28927181147009318</v>
      </c>
      <c r="BR52" s="61">
        <f t="shared" ref="BR52" ca="1" si="756">IFERROR(BR50-BR51, "n/a")</f>
        <v>-0.38652610380138785</v>
      </c>
      <c r="BS52" s="61">
        <f t="shared" ref="BS52" ca="1" si="757">IFERROR(BS50-BS51, "n/a")</f>
        <v>-0.12511666615269146</v>
      </c>
      <c r="BT52" s="61">
        <f t="shared" ref="BT52" ca="1" si="758">IFERROR(BT50-BT51, "n/a")</f>
        <v>-0.91474963528237474</v>
      </c>
      <c r="BU52" s="61">
        <f t="shared" ref="BU52" ca="1" si="759">IFERROR(BU50-BU51, "n/a")</f>
        <v>-0.60938592879342668</v>
      </c>
      <c r="BV52" s="61">
        <f t="shared" ref="BV52" ca="1" si="760">IFERROR(BV50-BV51, "n/a")</f>
        <v>-0.61738673306570568</v>
      </c>
      <c r="BW52" s="61">
        <f t="shared" ref="BW52" ca="1" si="761">IFERROR(BW50-BW51, "n/a")</f>
        <v>-0.10858277113381387</v>
      </c>
      <c r="BX52" s="61">
        <f t="shared" ref="BX52" ca="1" si="762">IFERROR(BX50-BX51, "n/a")</f>
        <v>-0.29162496841144137</v>
      </c>
      <c r="BY52" s="61">
        <f t="shared" ref="BY52" ca="1" si="763">IFERROR(BY50-BY51, "n/a")</f>
        <v>-8.7935489229540309E-2</v>
      </c>
      <c r="BZ52" s="61">
        <f t="shared" ref="BZ52" ca="1" si="764">IFERROR(BZ50-BZ51, "n/a")</f>
        <v>-6.8299180704678442E-2</v>
      </c>
      <c r="CA52" s="61">
        <f t="shared" ref="CA52" ca="1" si="765">IFERROR(CA50-CA51, "n/a")</f>
        <v>-0.5264152520654708</v>
      </c>
      <c r="CB52" s="61">
        <f t="shared" ref="CB52" ca="1" si="766">IFERROR(CB50-CB51, "n/a")</f>
        <v>4.5276597568055799E-2</v>
      </c>
      <c r="CC52" s="61">
        <f t="shared" ref="CC52" ca="1" si="767">IFERROR(CC50-CC51, "n/a")</f>
        <v>0.17448300138891426</v>
      </c>
      <c r="CD52" s="61">
        <f t="shared" ref="CD52" ca="1" si="768">IFERROR(CD50-CD51, "n/a")</f>
        <v>0.36282568068441989</v>
      </c>
      <c r="CE52" s="61">
        <f t="shared" ref="CE52" ca="1" si="769">IFERROR(CE50-CE51, "n/a")</f>
        <v>0.56356913206774273</v>
      </c>
      <c r="CF52" s="61">
        <f t="shared" ref="CF52" ca="1" si="770">IFERROR(CF50-CF51, "n/a")</f>
        <v>0.16421798394172793</v>
      </c>
      <c r="CG52" s="61">
        <f t="shared" ref="CG52" ca="1" si="771">IFERROR(CG50-CG51, "n/a")</f>
        <v>0.41658363075218752</v>
      </c>
      <c r="CH52" s="61">
        <f t="shared" ref="CH52" ca="1" si="772">IFERROR(CH50-CH51, "n/a")</f>
        <v>0.32770481058853607</v>
      </c>
      <c r="CI52" s="61">
        <f t="shared" ref="CI52" ca="1" si="773">IFERROR(CI50-CI51, "n/a")</f>
        <v>0.79925602806304452</v>
      </c>
      <c r="CJ52" s="61">
        <f t="shared" ref="CJ52" ca="1" si="774">IFERROR(CJ50-CJ51, "n/a")</f>
        <v>1.4457151928659151</v>
      </c>
      <c r="CK52" s="61">
        <f t="shared" ref="CK52" ca="1" si="775">IFERROR(CK50-CK51, "n/a")</f>
        <v>1.0944801907401658</v>
      </c>
      <c r="CL52" s="61">
        <f t="shared" ref="CL52" ca="1" si="776">IFERROR(CL50-CL51, "n/a")</f>
        <v>1.001080613324079</v>
      </c>
      <c r="CM52" s="61">
        <f t="shared" ref="CM52" ca="1" si="777">IFERROR(CM50-CM51, "n/a")</f>
        <v>1.8126306688047045</v>
      </c>
      <c r="CN52" s="61">
        <f t="shared" ref="CN52" ca="1" si="778">IFERROR(CN50-CN51, "n/a")</f>
        <v>1.2004472759336027</v>
      </c>
      <c r="CO52" s="61">
        <f t="shared" ref="CO52" ca="1" si="779">IFERROR(CO50-CO51, "n/a")</f>
        <v>1.3318505905724809</v>
      </c>
      <c r="CP52" s="61">
        <f t="shared" ref="CP52" ca="1" si="780">IFERROR(CP50-CP51, "n/a")</f>
        <v>0.8092797788425532</v>
      </c>
      <c r="CQ52" s="61">
        <f t="shared" ref="CQ52" ca="1" si="781">IFERROR(CQ50-CQ51, "n/a")</f>
        <v>0.45044196752870302</v>
      </c>
      <c r="CR52" s="61">
        <f t="shared" ref="CR52" ca="1" si="782">IFERROR(CR50-CR51, "n/a")</f>
        <v>0.14047163783106331</v>
      </c>
      <c r="CS52" s="61">
        <f t="shared" ref="CS52" ca="1" si="783">IFERROR(CS50-CS51, "n/a")</f>
        <v>-2.1842756477097325E-3</v>
      </c>
      <c r="CT52" s="61">
        <f t="shared" ref="CT52" ca="1" si="784">IFERROR(CT50-CT51, "n/a")</f>
        <v>-0.19145526486705755</v>
      </c>
      <c r="CU52" s="61">
        <f t="shared" ref="CU52" ca="1" si="785">IFERROR(CU50-CU51, "n/a")</f>
        <v>-0.26980628622708114</v>
      </c>
      <c r="CV52" s="61">
        <f t="shared" ref="CV52" ca="1" si="786">IFERROR(CV50-CV51, "n/a")</f>
        <v>-0.39729978804916577</v>
      </c>
      <c r="CW52" s="61">
        <f t="shared" ref="CW52" ca="1" si="787">IFERROR(CW50-CW51, "n/a")</f>
        <v>-0.47998307006900109</v>
      </c>
      <c r="CX52" s="61">
        <f t="shared" ref="CX52" ca="1" si="788">IFERROR(CX50-CX51, "n/a")</f>
        <v>-9.89911964871526E-2</v>
      </c>
      <c r="CY52" s="61">
        <f t="shared" ref="CY52" ca="1" si="789">IFERROR(CY50-CY51, "n/a")</f>
        <v>-0.32754867744970717</v>
      </c>
      <c r="CZ52" s="61">
        <f t="shared" ref="CZ52" ca="1" si="790">IFERROR(CZ50-CZ51, "n/a")</f>
        <v>-1.7028366810833973E-2</v>
      </c>
      <c r="DA52" s="61">
        <f t="shared" ref="DA52" ca="1" si="791">IFERROR(DA50-DA51, "n/a")</f>
        <v>0.10110473085791494</v>
      </c>
      <c r="DB52" s="61">
        <f t="shared" ref="DB52" ca="1" si="792">IFERROR(DB50-DB51, "n/a")</f>
        <v>-0.38537358350116957</v>
      </c>
      <c r="DC52" s="61">
        <f t="shared" ref="DC52" ca="1" si="793">IFERROR(DC50-DC51, "n/a")</f>
        <v>-0.32244664611775775</v>
      </c>
      <c r="DD52" s="61">
        <f t="shared" ref="DD52" ca="1" si="794">IFERROR(DD50-DD51, "n/a")</f>
        <v>-0.30991344283624045</v>
      </c>
      <c r="DE52" s="61">
        <f t="shared" ref="DE52" ca="1" si="795">IFERROR(DE50-DE51, "n/a")</f>
        <v>-0.53374855817136524</v>
      </c>
      <c r="DF52" s="61">
        <f t="shared" ref="DF52" ca="1" si="796">IFERROR(DF50-DF51, "n/a")</f>
        <v>-0.23093472258564063</v>
      </c>
      <c r="DG52" s="61">
        <f t="shared" ref="DG52" ca="1" si="797">IFERROR(DG50-DG51, "n/a")</f>
        <v>-0.57553370721445951</v>
      </c>
      <c r="DH52" s="61">
        <f t="shared" ref="DH52" ca="1" si="798">IFERROR(DH50-DH51, "n/a")</f>
        <v>-1.1070336167452677</v>
      </c>
      <c r="DI52" s="61">
        <f t="shared" ref="DI52" ca="1" si="799">IFERROR(DI50-DI51, "n/a")</f>
        <v>-0.67367236514503936</v>
      </c>
      <c r="DJ52" s="61">
        <f t="shared" ref="DJ52" ca="1" si="800">IFERROR(DJ50-DJ51, "n/a")</f>
        <v>-0.77887052678999869</v>
      </c>
      <c r="DK52" s="61">
        <f t="shared" ref="DK52" ca="1" si="801">IFERROR(DK50-DK51, "n/a")</f>
        <v>-1.06547646913</v>
      </c>
      <c r="DL52" s="61">
        <f t="shared" ref="DL52" ca="1" si="802">IFERROR(DL50-DL51, "n/a")</f>
        <v>-0.58947282370629406</v>
      </c>
      <c r="DM52" s="61">
        <f t="shared" ref="DM52" ca="1" si="803">IFERROR(DM50-DM51, "n/a")</f>
        <v>-0.78182577097756223</v>
      </c>
      <c r="DN52" s="61">
        <f t="shared" ref="DN52" ca="1" si="804">IFERROR(DN50-DN51, "n/a")</f>
        <v>-0.66368364269011604</v>
      </c>
      <c r="DO52" s="61">
        <f t="shared" ref="DO52" ca="1" si="805">IFERROR(DO50-DO51, "n/a")</f>
        <v>-0.5910482830003172</v>
      </c>
      <c r="DP52" s="61">
        <f t="shared" ref="DP52" ca="1" si="806">IFERROR(DP50-DP51, "n/a")</f>
        <v>-0.27276386334387226</v>
      </c>
      <c r="DQ52" s="61">
        <f t="shared" ref="DQ52" ca="1" si="807">IFERROR(DQ50-DQ51, "n/a")</f>
        <v>-0.31257194578024894</v>
      </c>
      <c r="DR52" s="61">
        <f t="shared" ref="DR52" ca="1" si="808">IFERROR(DR50-DR51, "n/a")</f>
        <v>-0.27479051072665239</v>
      </c>
      <c r="DS52" s="61">
        <f t="shared" ref="DS52" ca="1" si="809">IFERROR(DS50-DS51, "n/a")</f>
        <v>-0.53251972300274453</v>
      </c>
      <c r="DT52" s="61">
        <f t="shared" ref="DT52" ca="1" si="810">IFERROR(DT50-DT51, "n/a")</f>
        <v>-0.42284991560372909</v>
      </c>
      <c r="DU52" s="61">
        <f t="shared" ref="DU52" ca="1" si="811">IFERROR(DU50-DU51, "n/a")</f>
        <v>-0.10827818537417766</v>
      </c>
      <c r="DV52" s="61">
        <f t="shared" ref="DV52" ca="1" si="812">IFERROR(DV50-DV51, "n/a")</f>
        <v>-2.6144692630669653E-2</v>
      </c>
      <c r="DW52" s="61">
        <f t="shared" ref="DW52" ca="1" si="813">IFERROR(DW50-DW51, "n/a")</f>
        <v>8.1216727047772608E-2</v>
      </c>
      <c r="DX52" s="61">
        <f t="shared" ref="DX52" ca="1" si="814">IFERROR(DX50-DX51, "n/a")</f>
        <v>0.18259638087820829</v>
      </c>
      <c r="DY52" s="61">
        <f t="shared" ref="DY52" ca="1" si="815">IFERROR(DY50-DY51, "n/a")</f>
        <v>1.5911359596900265</v>
      </c>
      <c r="DZ52" s="61">
        <f t="shared" ref="DZ52" ca="1" si="816">IFERROR(DZ50-DZ51, "n/a")</f>
        <v>1.8747738477793652</v>
      </c>
      <c r="EA52" s="61">
        <f t="shared" ref="EA52" ca="1" si="817">IFERROR(EA50-EA51, "n/a")</f>
        <v>1.8061015305063655</v>
      </c>
      <c r="EB52" s="61">
        <f t="shared" ref="EB52" ca="1" si="818">IFERROR(EB50-EB51, "n/a")</f>
        <v>2.5539790395276318</v>
      </c>
      <c r="EC52" s="61">
        <f t="shared" ref="EC52" ca="1" si="819">IFERROR(EC50-EC51, "n/a")</f>
        <v>2.1606786613715956</v>
      </c>
      <c r="ED52" s="61">
        <f t="shared" ref="ED52" ca="1" si="820">IFERROR(ED50-ED51, "n/a")</f>
        <v>1.6607118060297354</v>
      </c>
      <c r="EE52" s="61">
        <f t="shared" ref="EE52" ca="1" si="821">IFERROR(EE50-EE51, "n/a")</f>
        <v>1.7191819364951177</v>
      </c>
      <c r="EF52" s="61">
        <f t="shared" ref="EF52" ca="1" si="822">IFERROR(EF50-EF51, "n/a")</f>
        <v>1.4572356260160069</v>
      </c>
      <c r="EG52" s="61">
        <f t="shared" ref="EG52" ca="1" si="823">IFERROR(EG50-EG51, "n/a")</f>
        <v>1.408719639447864</v>
      </c>
      <c r="EH52" s="61">
        <f t="shared" ref="EH52" ca="1" si="824">IFERROR(EH50-EH51, "n/a")</f>
        <v>0.84418315325665017</v>
      </c>
      <c r="EI52" s="61">
        <f t="shared" ref="EI52" ca="1" si="825">IFERROR(EI50-EI51, "n/a")</f>
        <v>0.38011624368716745</v>
      </c>
      <c r="EJ52" s="61">
        <f t="shared" ref="EJ52" ca="1" si="826">IFERROR(EJ50-EJ51, "n/a")</f>
        <v>0.27702123552257873</v>
      </c>
      <c r="EK52" s="61">
        <f t="shared" ref="EK52" ca="1" si="827">IFERROR(EK50-EK51, "n/a")</f>
        <v>-8.6878326229111735E-2</v>
      </c>
      <c r="EL52" s="61">
        <f t="shared" ref="EL52" ca="1" si="828">IFERROR(EL50-EL51, "n/a")</f>
        <v>-5.0216985345974408E-2</v>
      </c>
      <c r="EM52" s="61">
        <f t="shared" ref="EM52" ca="1" si="829">IFERROR(EM50-EM51, "n/a")</f>
        <v>-0.79212259903225224</v>
      </c>
      <c r="EN52" s="61">
        <f t="shared" ref="EN52" ca="1" si="830">IFERROR(EN50-EN51, "n/a")</f>
        <v>-0.67174632756803465</v>
      </c>
      <c r="EO52" s="61">
        <f t="shared" ref="EO52" ca="1" si="831">IFERROR(EO50-EO51, "n/a")</f>
        <v>-0.64991138366452539</v>
      </c>
      <c r="EP52" s="61">
        <f t="shared" ref="EP52" ca="1" si="832">IFERROR(EP50-EP51, "n/a")</f>
        <v>-0.80379541843886848</v>
      </c>
      <c r="EQ52" s="61">
        <f t="shared" ref="EQ52" ca="1" si="833">IFERROR(EQ50-EQ51, "n/a")</f>
        <v>-0.79824119049829445</v>
      </c>
      <c r="ER52" s="61">
        <f t="shared" ref="ER52" ca="1" si="834">IFERROR(ER50-ER51, "n/a")</f>
        <v>-0.85186446417564454</v>
      </c>
      <c r="ES52" s="61">
        <f t="shared" ref="ES52" ca="1" si="835">IFERROR(ES50-ES51, "n/a")</f>
        <v>-0.42166550059983265</v>
      </c>
      <c r="ET52" s="61">
        <f t="shared" ref="ET52" ca="1" si="836">IFERROR(ET50-ET51, "n/a")</f>
        <v>-0.54178143226768505</v>
      </c>
      <c r="EU52" s="61">
        <f t="shared" ref="EU52" ca="1" si="837">IFERROR(EU50-EU51, "n/a")</f>
        <v>-0.38183896709453879</v>
      </c>
      <c r="EV52" s="61">
        <f t="shared" ref="EV52" ca="1" si="838">IFERROR(EV50-EV51, "n/a")</f>
        <v>-0.40211058578552006</v>
      </c>
      <c r="EW52" s="61">
        <f t="shared" ref="EW52" ca="1" si="839">IFERROR(EW50-EW51, "n/a")</f>
        <v>-3.6948123036784075E-2</v>
      </c>
      <c r="EX52" s="61">
        <f t="shared" ref="EX52" ca="1" si="840">IFERROR(EX50-EX51, "n/a")</f>
        <v>0.26904548013484408</v>
      </c>
      <c r="EY52" s="61">
        <f t="shared" ref="EY52" ca="1" si="841">IFERROR(EY50-EY51, "n/a")</f>
        <v>0.1445093864111735</v>
      </c>
      <c r="EZ52" s="61">
        <f t="shared" ref="EZ52" ca="1" si="842">IFERROR(EZ50-EZ51, "n/a")</f>
        <v>3.2753561939857345</v>
      </c>
      <c r="FA52" s="61">
        <f t="shared" ref="FA52" ca="1" si="843">IFERROR(FA50-FA51, "n/a")</f>
        <v>1.4467752137661498</v>
      </c>
      <c r="FB52" s="61">
        <f t="shared" ref="FB52" ca="1" si="844">IFERROR(FB50-FB51, "n/a")</f>
        <v>1.2961958820995045</v>
      </c>
      <c r="FC52" s="61">
        <f t="shared" ref="FC52" ca="1" si="845">IFERROR(FC50-FC51, "n/a")</f>
        <v>3.7071144846776987</v>
      </c>
      <c r="FD52" s="61">
        <f t="shared" ref="FD52" ca="1" si="846">IFERROR(FD50-FD51, "n/a")</f>
        <v>2.3085998328955637</v>
      </c>
      <c r="FE52" s="61">
        <f t="shared" ref="FE52" ca="1" si="847">IFERROR(FE50-FE51, "n/a")</f>
        <v>3.6443918032552536</v>
      </c>
      <c r="FF52" s="61">
        <f t="shared" ref="FF52" ca="1" si="848">IFERROR(FF50-FF51, "n/a")</f>
        <v>3.4108857458074127</v>
      </c>
      <c r="FG52" s="61">
        <f t="shared" ref="FG52" ca="1" si="849">IFERROR(FG50-FG51, "n/a")</f>
        <v>3.2690175991976544</v>
      </c>
      <c r="FH52" s="61">
        <f t="shared" ref="FH52" ca="1" si="850">IFERROR(FH50-FH51, "n/a")</f>
        <v>1.8664411090867139</v>
      </c>
      <c r="FI52" s="61">
        <f t="shared" ref="FI52" ca="1" si="851">IFERROR(FI50-FI51, "n/a")</f>
        <v>1.8162550810302935</v>
      </c>
      <c r="FJ52" s="61">
        <f t="shared" ref="FJ52" ca="1" si="852">IFERROR(FJ50-FJ51, "n/a")</f>
        <v>1.4827852383210383</v>
      </c>
      <c r="FK52" s="61">
        <f t="shared" ref="FK52" ca="1" si="853">IFERROR(FK50-FK51, "n/a")</f>
        <v>-0.5426701463572936</v>
      </c>
      <c r="FL52" s="61">
        <f t="shared" ref="FL52" ca="1" si="854">IFERROR(FL50-FL51, "n/a")</f>
        <v>-0.79075287745073997</v>
      </c>
      <c r="FM52" s="61">
        <f t="shared" ref="FM52" ca="1" si="855">IFERROR(FM50-FM51, "n/a")</f>
        <v>-0.95595842286577692</v>
      </c>
      <c r="FN52" s="61">
        <f t="shared" ref="FN52" ca="1" si="856">IFERROR(FN50-FN51, "n/a")</f>
        <v>-0.91770209915820189</v>
      </c>
      <c r="FO52" s="61">
        <f t="shared" ref="FO52" ca="1" si="857">IFERROR(FO50-FO51, "n/a")</f>
        <v>-1.0448618936526266</v>
      </c>
      <c r="FP52" s="61">
        <f t="shared" ref="FP52" ca="1" si="858">IFERROR(FP50-FP51, "n/a")</f>
        <v>-0.81591781602838864</v>
      </c>
      <c r="FQ52" s="61">
        <f t="shared" ref="FQ52" ca="1" si="859">IFERROR(FQ50-FQ51, "n/a")</f>
        <v>-0.6128585847271939</v>
      </c>
      <c r="FR52" s="61">
        <f t="shared" ref="FR52" ca="1" si="860">IFERROR(FR50-FR51, "n/a")</f>
        <v>-0.79125259659937885</v>
      </c>
      <c r="FS52" s="61">
        <f t="shared" ref="FS52" ca="1" si="861">IFERROR(FS50-FS51, "n/a")</f>
        <v>-1.2998306935561477</v>
      </c>
      <c r="FT52" s="61">
        <f t="shared" ref="FT52" ca="1" si="862">IFERROR(FT50-FT51, "n/a")</f>
        <v>-1.3213516328565156</v>
      </c>
      <c r="FU52" s="61">
        <f t="shared" ref="FU52" ca="1" si="863">IFERROR(FU50-FU51, "n/a")</f>
        <v>-0.63886591851634034</v>
      </c>
      <c r="FV52" s="61">
        <f t="shared" ref="FV52" ca="1" si="864">IFERROR(FV50-FV51, "n/a")</f>
        <v>-0.79058460661414198</v>
      </c>
      <c r="FW52" s="61">
        <f t="shared" ref="FW52" ca="1" si="865">IFERROR(FW50-FW51, "n/a")</f>
        <v>-0.97431054391017291</v>
      </c>
      <c r="FX52" s="61">
        <f t="shared" ref="FX52" ca="1" si="866">IFERROR(FX50-FX51, "n/a")</f>
        <v>-0.64707782736095343</v>
      </c>
      <c r="FY52" s="61">
        <f t="shared" ref="FY52" ca="1" si="867">IFERROR(FY50-FY51, "n/a")</f>
        <v>-0.40834565714453763</v>
      </c>
      <c r="FZ52" s="61">
        <f t="shared" ref="FZ52" ca="1" si="868">IFERROR(FZ50-FZ51, "n/a")</f>
        <v>-0.2688899142444745</v>
      </c>
      <c r="GA52" s="61">
        <f t="shared" ref="GA52" ca="1" si="869">IFERROR(GA50-GA51, "n/a")</f>
        <v>2.5166700416168197E-2</v>
      </c>
      <c r="GB52" s="61">
        <f t="shared" ref="GB52" ca="1" si="870">IFERROR(GB50-GB51, "n/a")</f>
        <v>2.0522010385870537E-2</v>
      </c>
      <c r="GC52" s="61">
        <f t="shared" ref="GC52" ca="1" si="871">IFERROR(GC50-GC51, "n/a")</f>
        <v>-6.393829026194453E-2</v>
      </c>
      <c r="GD52" s="61">
        <f t="shared" ref="GD52" ca="1" si="872">IFERROR(GD50-GD51, "n/a")</f>
        <v>2.6763802324625274E-2</v>
      </c>
      <c r="GE52" s="61">
        <f t="shared" ref="GE52" ca="1" si="873">IFERROR(GE50-GE51, "n/a")</f>
        <v>8.1306529598057509E-2</v>
      </c>
      <c r="GF52" s="61">
        <f t="shared" ref="GF52" ca="1" si="874">IFERROR(GF50-GF51, "n/a")</f>
        <v>8.7524449493048273E-2</v>
      </c>
      <c r="GG52" s="61">
        <f t="shared" ref="GG52" ca="1" si="875">IFERROR(GG50-GG51, "n/a")</f>
        <v>-6.9388849151708065E-2</v>
      </c>
      <c r="GH52" s="61">
        <f t="shared" ref="GH52" ca="1" si="876">IFERROR(GH50-GH51, "n/a")</f>
        <v>8.3780712165859583E-3</v>
      </c>
      <c r="GI52" s="61">
        <f t="shared" ref="GI52" ca="1" si="877">IFERROR(GI50-GI51, "n/a")</f>
        <v>0.14344227167604195</v>
      </c>
      <c r="GJ52" s="61">
        <f t="shared" ref="GJ52" ca="1" si="878">IFERROR(GJ50-GJ51, "n/a")</f>
        <v>0.14364003562632455</v>
      </c>
      <c r="GK52" s="61">
        <f t="shared" ref="GK52" ca="1" si="879">IFERROR(GK50-GK51, "n/a")</f>
        <v>0.11171307213539983</v>
      </c>
      <c r="GL52" s="61">
        <f t="shared" ref="GL52" ca="1" si="880">IFERROR(GL50-GL51, "n/a")</f>
        <v>5.4900949740144256E-2</v>
      </c>
      <c r="GM52" s="61">
        <f t="shared" ref="GM52" ca="1" si="881">IFERROR(GM50-GM51, "n/a")</f>
        <v>0.10664010653966827</v>
      </c>
      <c r="GN52" s="61">
        <f t="shared" ref="GN52" ca="1" si="882">IFERROR(GN50-GN51, "n/a")</f>
        <v>0.41669308906013836</v>
      </c>
      <c r="GO52" s="61">
        <f t="shared" ref="GO52" ca="1" si="883">IFERROR(GO50-GO51, "n/a")</f>
        <v>0.2875669570446826</v>
      </c>
      <c r="GP52" s="61">
        <f t="shared" ref="GP52" ca="1" si="884">IFERROR(GP50-GP51, "n/a")</f>
        <v>0.38233633659079391</v>
      </c>
      <c r="GQ52" s="61">
        <f t="shared" ref="GQ52" ca="1" si="885">IFERROR(GQ50-GQ51, "n/a")</f>
        <v>0.47800071422838819</v>
      </c>
      <c r="GR52" s="61">
        <f t="shared" ref="GR52" ca="1" si="886">IFERROR(GR50-GR51, "n/a")</f>
        <v>0.55893858514775019</v>
      </c>
      <c r="GS52" s="61">
        <f t="shared" ref="GS52" ca="1" si="887">IFERROR(GS50-GS51, "n/a")</f>
        <v>0.68706975409194015</v>
      </c>
      <c r="GT52" s="61">
        <f t="shared" ref="GT52" ca="1" si="888">IFERROR(GT50-GT51, "n/a")</f>
        <v>0.80903356249226732</v>
      </c>
      <c r="GU52" s="61">
        <f t="shared" ref="GU52" ca="1" si="889">IFERROR(GU50-GU51, "n/a")</f>
        <v>0.47323784985469075</v>
      </c>
      <c r="GV52" s="61">
        <f t="shared" ref="GV52" ca="1" si="890">IFERROR(GV50-GV51, "n/a")</f>
        <v>4.61017039565359E-2</v>
      </c>
      <c r="GW52" s="61">
        <f t="shared" ref="GW52" ca="1" si="891">IFERROR(GW50-GW51, "n/a")</f>
        <v>-2.0602573994255025E-2</v>
      </c>
      <c r="GX52" s="61">
        <f t="shared" ref="GX52" ca="1" si="892">IFERROR(GX50-GX51, "n/a")</f>
        <v>-0.11992104082414468</v>
      </c>
      <c r="GY52" s="61">
        <f t="shared" ref="GY52" ca="1" si="893">IFERROR(GY50-GY51, "n/a")</f>
        <v>-7.7785302531641065E-2</v>
      </c>
      <c r="GZ52" s="61">
        <f t="shared" ref="GZ52" ca="1" si="894">IFERROR(GZ50-GZ51, "n/a")</f>
        <v>1.2879828540590665E-3</v>
      </c>
      <c r="HA52" s="61">
        <f t="shared" ref="HA52" ca="1" si="895">IFERROR(HA50-HA51, "n/a")</f>
        <v>-1.9254700494464316E-3</v>
      </c>
      <c r="HB52" s="61">
        <f t="shared" ref="HB52" ca="1" si="896">IFERROR(HB50-HB51, "n/a")</f>
        <v>-4.3979141843397684E-3</v>
      </c>
      <c r="HC52" s="61">
        <f t="shared" ref="HC52" ca="1" si="897">IFERROR(HC50-HC51, "n/a")</f>
        <v>9.4378706496245357E-2</v>
      </c>
      <c r="HD52" s="61">
        <f t="shared" ref="HD52" ca="1" si="898">IFERROR(HD50-HD51, "n/a")</f>
        <v>0.18218786867256753</v>
      </c>
      <c r="HE52" s="61">
        <f t="shared" ref="HE52" ca="1" si="899">IFERROR(HE50-HE51, "n/a")</f>
        <v>0.27900297131748797</v>
      </c>
      <c r="HF52" s="61">
        <f t="shared" ref="HF52" ca="1" si="900">IFERROR(HF50-HF51, "n/a")</f>
        <v>0.37370473276314708</v>
      </c>
      <c r="HG52" s="61">
        <f t="shared" ref="HG52" ca="1" si="901">IFERROR(HG50-HG51, "n/a")</f>
        <v>0.35396724085361431</v>
      </c>
      <c r="HH52" s="61">
        <f t="shared" ref="HH52" ca="1" si="902">IFERROR(HH50-HH51, "n/a")</f>
        <v>0.32380726185812225</v>
      </c>
      <c r="HI52" s="61">
        <f t="shared" ref="HI52" ca="1" si="903">IFERROR(HI50-HI51, "n/a")</f>
        <v>0.30088556022074275</v>
      </c>
      <c r="HJ52" s="61">
        <f t="shared" ref="HJ52" ca="1" si="904">IFERROR(HJ50-HJ51, "n/a")</f>
        <v>0.27735203999499358</v>
      </c>
      <c r="HK52" s="61">
        <f t="shared" ref="HK52" ca="1" si="905">IFERROR(HK50-HK51, "n/a")</f>
        <v>0.28445980044917718</v>
      </c>
      <c r="HL52" s="61">
        <f t="shared" ref="HL52" ca="1" si="906">IFERROR(HL50-HL51, "n/a")</f>
        <v>0.29235193477663568</v>
      </c>
      <c r="HM52" s="61">
        <f t="shared" ref="HM52" ca="1" si="907">IFERROR(HM50-HM51, "n/a")</f>
        <v>0.29065432682124914</v>
      </c>
      <c r="HN52" s="61">
        <f t="shared" ref="HN52" ca="1" si="908">IFERROR(HN50-HN51, "n/a")</f>
        <v>0.28856867617879089</v>
      </c>
      <c r="HO52" s="61">
        <f t="shared" ref="HO52" ca="1" si="909">IFERROR(HO50-HO51, "n/a")</f>
        <v>0.29114653967090565</v>
      </c>
      <c r="HP52" s="61">
        <f t="shared" ref="HP52" ca="1" si="910">IFERROR(HP50-HP51, "n/a")</f>
        <v>0.29524305420307595</v>
      </c>
      <c r="HQ52" s="61">
        <f t="shared" ref="HQ52" ca="1" si="911">IFERROR(HQ50-HQ51, "n/a")</f>
        <v>0.29944131333974333</v>
      </c>
      <c r="HR52" s="61">
        <f t="shared" ref="HR52" ca="1" si="912">IFERROR(HR50-HR51, "n/a")</f>
        <v>0.30432902943375861</v>
      </c>
      <c r="HS52" s="61">
        <f t="shared" ref="HS52" ca="1" si="913">IFERROR(HS50-HS51, "n/a")</f>
        <v>0.20287951783286573</v>
      </c>
      <c r="HT52" s="61">
        <f t="shared" ref="HT52" ca="1" si="914">IFERROR(HT50-HT51, "n/a")</f>
        <v>9.8535769331542511E-2</v>
      </c>
      <c r="HU52" s="61">
        <f t="shared" ref="HU52:ID52" ca="1" si="915">IFERROR(HU50-HU51, "n/a")</f>
        <v>4.8338828273064571E-2</v>
      </c>
      <c r="HV52" s="61">
        <f t="shared" ca="1" si="915"/>
        <v>-2.8433355740764554E-3</v>
      </c>
      <c r="HW52" s="61">
        <f t="shared" ca="1" si="915"/>
        <v>-1.2043639164716069E-2</v>
      </c>
      <c r="HX52" s="61">
        <f t="shared" ca="1" si="915"/>
        <v>-2.3647576649299396E-2</v>
      </c>
      <c r="HY52" s="61">
        <f t="shared" ca="1" si="915"/>
        <v>-6.5631412582511928E-2</v>
      </c>
      <c r="HZ52" s="61">
        <f t="shared" ca="1" si="915"/>
        <v>-0.10835308102594698</v>
      </c>
      <c r="IA52" s="61">
        <f t="shared" ca="1" si="915"/>
        <v>6.1269890525328385E-2</v>
      </c>
      <c r="IB52" s="61">
        <f t="shared" ca="1" si="915"/>
        <v>0.22513898017373357</v>
      </c>
      <c r="IC52" s="61">
        <f t="shared" ca="1" si="915"/>
        <v>0.33372388045542767</v>
      </c>
      <c r="ID52" s="61">
        <f t="shared" ca="1" si="915"/>
        <v>0.44264367588389142</v>
      </c>
      <c r="IW52"/>
      <c r="IX52"/>
      <c r="IY52"/>
    </row>
    <row r="53" spans="1:259">
      <c r="A53" s="7" t="s">
        <v>342</v>
      </c>
      <c r="B53" t="s">
        <v>200</v>
      </c>
      <c r="C53" s="61" t="str">
        <f ca="1">IFERROR(((C20/#REF!)^4-1), "n/a")</f>
        <v>n/a</v>
      </c>
      <c r="D53" s="61" t="str">
        <f ca="1">IFERROR(((D20/#REF!)^4-1), "n/a")</f>
        <v>n/a</v>
      </c>
      <c r="E53" s="61" t="str">
        <f ca="1">IFERROR(((E20/#REF!)^4-1), "n/a")</f>
        <v>n/a</v>
      </c>
      <c r="F53" s="61" t="str">
        <f ca="1">IFERROR(((F20/#REF!)^4-1), "n/a")</f>
        <v>n/a</v>
      </c>
      <c r="G53" s="61" t="str">
        <f ca="1">IFERROR(((G20/#REF!)^4-1), "n/a")</f>
        <v>n/a</v>
      </c>
      <c r="H53" s="61" t="str">
        <f ca="1">IFERROR(((H20/#REF!)^4-1), "n/a")</f>
        <v>n/a</v>
      </c>
      <c r="I53" s="61" t="str">
        <f ca="1">IFERROR(((I20/#REF!)^4-1), "n/a")</f>
        <v>n/a</v>
      </c>
      <c r="J53" s="61" t="str">
        <f ca="1">IFERROR(((J20/#REF!)^4-1), "n/a")</f>
        <v>n/a</v>
      </c>
      <c r="K53" s="61" t="str">
        <f ca="1">IFERROR(((K20/#REF!)^4-1), "n/a")</f>
        <v>n/a</v>
      </c>
      <c r="L53" s="61">
        <f t="shared" ref="L53" ca="1" si="916">IFERROR(((L20/K20)^4-1), "n/a")</f>
        <v>2.8613669879592241E-2</v>
      </c>
      <c r="M53" s="61">
        <f t="shared" ref="M53" ca="1" si="917">IFERROR(((M20/L20)^4-1), "n/a")</f>
        <v>2.9300332661606365E-2</v>
      </c>
      <c r="N53" s="61">
        <f t="shared" ref="N53" ca="1" si="918">IFERROR(((N20/M20)^4-1), "n/a")</f>
        <v>3.0212360375547309E-2</v>
      </c>
      <c r="O53" s="61">
        <f t="shared" ref="O53" ca="1" si="919">IFERROR(((O20/N20)^4-1), "n/a")</f>
        <v>3.1502673174639506E-2</v>
      </c>
      <c r="P53" s="61">
        <f t="shared" ref="P53" ca="1" si="920">IFERROR(((P20/O20)^4-1), "n/a")</f>
        <v>3.3318403489598136E-2</v>
      </c>
      <c r="Q53" s="61">
        <f t="shared" ref="Q53" ca="1" si="921">IFERROR(((Q20/P20)^4-1), "n/a")</f>
        <v>3.4539283753723504E-2</v>
      </c>
      <c r="R53" s="61">
        <f t="shared" ref="R53" ca="1" si="922">IFERROR(((R20/Q20)^4-1), "n/a")</f>
        <v>3.5415647415182994E-2</v>
      </c>
      <c r="S53" s="61">
        <f t="shared" ref="S53:T53" ca="1" si="923">IFERROR(((S20/R20)^4-1), "n/a")</f>
        <v>3.681033226933117E-2</v>
      </c>
      <c r="T53" s="61">
        <f t="shared" ca="1" si="923"/>
        <v>3.7935678722208044E-2</v>
      </c>
      <c r="U53" s="61">
        <f t="shared" ref="U53" ca="1" si="924">IFERROR(((U20/T20)^4-1), "n/a")</f>
        <v>3.8036602573956246E-2</v>
      </c>
      <c r="V53" s="61">
        <f t="shared" ref="V53" ca="1" si="925">IFERROR(((V20/U20)^4-1), "n/a")</f>
        <v>3.7678352093571288E-2</v>
      </c>
      <c r="W53" s="61">
        <f t="shared" ref="W53" ca="1" si="926">IFERROR(((W20/V20)^4-1), "n/a")</f>
        <v>3.6354920435916371E-2</v>
      </c>
      <c r="X53" s="61">
        <f t="shared" ref="X53" ca="1" si="927">IFERROR(((X20/W20)^4-1), "n/a")</f>
        <v>3.4769216808263836E-2</v>
      </c>
      <c r="Y53" s="61">
        <f t="shared" ref="Y53" ca="1" si="928">IFERROR(((Y20/X20)^4-1), "n/a")</f>
        <v>3.3956352764246356E-2</v>
      </c>
      <c r="Z53" s="61">
        <f t="shared" ref="Z53" ca="1" si="929">IFERROR(((Z20/Y20)^4-1), "n/a")</f>
        <v>3.3234496985072859E-2</v>
      </c>
      <c r="AA53" s="61">
        <f t="shared" ref="AA53" ca="1" si="930">IFERROR(((AA20/Z20)^4-1), "n/a")</f>
        <v>3.2024234389583794E-2</v>
      </c>
      <c r="AB53" s="61">
        <f t="shared" ref="AB53" ca="1" si="931">IFERROR(((AB20/AA20)^4-1), "n/a")</f>
        <v>3.1484212152274704E-2</v>
      </c>
      <c r="AC53" s="61">
        <f t="shared" ref="AC53" ca="1" si="932">IFERROR(((AC20/AB20)^4-1), "n/a")</f>
        <v>3.1380061327848541E-2</v>
      </c>
      <c r="AD53" s="61">
        <f t="shared" ref="AD53" ca="1" si="933">IFERROR(((AD20/AC20)^4-1), "n/a")</f>
        <v>3.1487366971522102E-2</v>
      </c>
      <c r="AE53" s="61">
        <f t="shared" ref="AE53" ca="1" si="934">IFERROR(((AE20/AD20)^4-1), "n/a")</f>
        <v>3.2427945567382377E-2</v>
      </c>
      <c r="AF53" s="61">
        <f t="shared" ref="AF53" ca="1" si="935">IFERROR(((AF20/AE20)^4-1), "n/a")</f>
        <v>3.2929208969990409E-2</v>
      </c>
      <c r="AG53" s="61">
        <f t="shared" ref="AG53" ca="1" si="936">IFERROR(((AG20/AF20)^4-1), "n/a")</f>
        <v>3.3278993042552107E-2</v>
      </c>
      <c r="AH53" s="61">
        <f t="shared" ref="AH53" ca="1" si="937">IFERROR(((AH20/AG20)^4-1), "n/a")</f>
        <v>3.3754593485145756E-2</v>
      </c>
      <c r="AI53" s="61">
        <f t="shared" ref="AI53" ca="1" si="938">IFERROR(((AI20/AH20)^4-1), "n/a")</f>
        <v>3.4216374801585347E-2</v>
      </c>
      <c r="AJ53" s="61">
        <f t="shared" ref="AJ53" ca="1" si="939">IFERROR(((AJ20/AI20)^4-1), "n/a")</f>
        <v>3.5738905012181243E-2</v>
      </c>
      <c r="AK53" s="61">
        <f t="shared" ref="AK53" ca="1" si="940">IFERROR(((AK20/AJ20)^4-1), "n/a")</f>
        <v>3.5688787707323311E-2</v>
      </c>
      <c r="AL53" s="61">
        <f t="shared" ref="AL53" ca="1" si="941">IFERROR(((AL20/AK20)^4-1), "n/a")</f>
        <v>3.5109253529752138E-2</v>
      </c>
      <c r="AM53" s="61">
        <f t="shared" ref="AM53" ca="1" si="942">IFERROR(((AM20/AL20)^4-1), "n/a")</f>
        <v>3.4149934747418342E-2</v>
      </c>
      <c r="AN53" s="61">
        <f t="shared" ref="AN53" ca="1" si="943">IFERROR(((AN20/AM20)^4-1), "n/a")</f>
        <v>3.2371032176822689E-2</v>
      </c>
      <c r="AO53" s="61">
        <f t="shared" ref="AO53" ca="1" si="944">IFERROR(((AO20/AN20)^4-1), "n/a")</f>
        <v>3.0763330741827799E-2</v>
      </c>
      <c r="AP53" s="61">
        <f t="shared" ref="AP53" ca="1" si="945">IFERROR(((AP20/AO20)^4-1), "n/a")</f>
        <v>2.8874469882385068E-2</v>
      </c>
      <c r="AQ53" s="61">
        <f t="shared" ref="AQ53" ca="1" si="946">IFERROR(((AQ20/AP20)^4-1), "n/a")</f>
        <v>2.5767092181482765E-2</v>
      </c>
      <c r="AR53" s="61">
        <f t="shared" ref="AR53" ca="1" si="947">IFERROR(((AR20/AQ20)^4-1), "n/a")</f>
        <v>2.1914959447588922E-2</v>
      </c>
      <c r="AS53" s="61">
        <f t="shared" ref="AS53" ca="1" si="948">IFERROR(((AS20/AR20)^4-1), "n/a")</f>
        <v>2.0988905689856896E-2</v>
      </c>
      <c r="AT53" s="61">
        <f t="shared" ref="AT53" ca="1" si="949">IFERROR(((AT20/AS20)^4-1), "n/a")</f>
        <v>2.1002766395943118E-2</v>
      </c>
      <c r="AU53" s="61">
        <f t="shared" ref="AU53" ca="1" si="950">IFERROR(((AU20/AT20)^4-1), "n/a")</f>
        <v>2.2305674443140244E-2</v>
      </c>
      <c r="AV53" s="61">
        <f t="shared" ref="AV53" ca="1" si="951">IFERROR(((AV20/AU20)^4-1), "n/a")</f>
        <v>2.5546961829377324E-2</v>
      </c>
      <c r="AW53" s="61">
        <f t="shared" ref="AW53" ca="1" si="952">IFERROR(((AW20/AV20)^4-1), "n/a")</f>
        <v>2.7394848982407183E-2</v>
      </c>
      <c r="AX53" s="61">
        <f t="shared" ref="AX53" ca="1" si="953">IFERROR(((AX20/AW20)^4-1), "n/a")</f>
        <v>2.9147016452687247E-2</v>
      </c>
      <c r="AY53" s="61">
        <f t="shared" ref="AY53" ca="1" si="954">IFERROR(((AY20/AX20)^4-1), "n/a")</f>
        <v>3.3034380863020685E-2</v>
      </c>
      <c r="AZ53" s="61">
        <f t="shared" ref="AZ53" ca="1" si="955">IFERROR(((AZ20/AY20)^4-1), "n/a")</f>
        <v>3.3901579343178945E-2</v>
      </c>
      <c r="BA53" s="61">
        <f t="shared" ref="BA53" ca="1" si="956">IFERROR(((BA20/AZ20)^4-1), "n/a")</f>
        <v>3.4686255066169958E-2</v>
      </c>
      <c r="BB53" s="61">
        <f t="shared" ref="BB53" ca="1" si="957">IFERROR(((BB20/BA20)^4-1), "n/a")</f>
        <v>3.4859572526432459E-2</v>
      </c>
      <c r="BC53" s="61">
        <f t="shared" ref="BC53" ca="1" si="958">IFERROR(((BC20/BB20)^4-1), "n/a")</f>
        <v>3.3215176554448389E-2</v>
      </c>
      <c r="BD53" s="61">
        <f t="shared" ref="BD53" ca="1" si="959">IFERROR(((BD20/BC20)^4-1), "n/a")</f>
        <v>3.2825888625167998E-2</v>
      </c>
      <c r="BE53" s="61">
        <f t="shared" ref="BE53" ca="1" si="960">IFERROR(((BE20/BD20)^4-1), "n/a")</f>
        <v>3.3075467460404795E-2</v>
      </c>
      <c r="BF53" s="61">
        <f t="shared" ref="BF53" ca="1" si="961">IFERROR(((BF20/BE20)^4-1), "n/a")</f>
        <v>3.3544796363570883E-2</v>
      </c>
      <c r="BG53" s="61">
        <f t="shared" ref="BG53" ca="1" si="962">IFERROR(((BG20/BF20)^4-1), "n/a")</f>
        <v>3.4566004489803959E-2</v>
      </c>
      <c r="BH53" s="61">
        <f t="shared" ref="BH53" ca="1" si="963">IFERROR(((BH20/BG20)^4-1), "n/a")</f>
        <v>3.5840596551772741E-2</v>
      </c>
      <c r="BI53" s="61">
        <f t="shared" ref="BI53" ca="1" si="964">IFERROR(((BI20/BH20)^4-1), "n/a")</f>
        <v>3.6523934928567536E-2</v>
      </c>
      <c r="BJ53" s="61">
        <f t="shared" ref="BJ53" ca="1" si="965">IFERROR(((BJ20/BI20)^4-1), "n/a")</f>
        <v>3.7021044658245295E-2</v>
      </c>
      <c r="BK53" s="61">
        <f t="shared" ref="BK53" ca="1" si="966">IFERROR(((BK20/BJ20)^4-1), "n/a")</f>
        <v>3.7720786076845148E-2</v>
      </c>
      <c r="BL53" s="61">
        <f t="shared" ref="BL53" ca="1" si="967">IFERROR(((BL20/BK20)^4-1), "n/a")</f>
        <v>3.8018955478682726E-2</v>
      </c>
      <c r="BM53" s="61">
        <f t="shared" ref="BM53" ca="1" si="968">IFERROR(((BM20/BL20)^4-1), "n/a")</f>
        <v>3.7983307401721511E-2</v>
      </c>
      <c r="BN53" s="61">
        <f t="shared" ref="BN53" ca="1" si="969">IFERROR(((BN20/BM20)^4-1), "n/a")</f>
        <v>3.7838896239949182E-2</v>
      </c>
      <c r="BO53" s="61">
        <f t="shared" ref="BO53" ca="1" si="970">IFERROR(((BO20/BN20)^4-1), "n/a")</f>
        <v>3.6904665104337875E-2</v>
      </c>
      <c r="BP53" s="61">
        <f t="shared" ref="BP53" ca="1" si="971">IFERROR(((BP20/BO20)^4-1), "n/a")</f>
        <v>3.641073513815285E-2</v>
      </c>
      <c r="BQ53" s="61">
        <f t="shared" ref="BQ53" ca="1" si="972">IFERROR(((BQ20/BP20)^4-1), "n/a")</f>
        <v>3.5927181816829856E-2</v>
      </c>
      <c r="BR53" s="61">
        <f t="shared" ref="BR53" ca="1" si="973">IFERROR(((BR20/BQ20)^4-1), "n/a")</f>
        <v>3.555615106300003E-2</v>
      </c>
      <c r="BS53" s="61">
        <f t="shared" ref="BS53" ca="1" si="974">IFERROR(((BS20/BR20)^4-1), "n/a")</f>
        <v>3.4989002691098392E-2</v>
      </c>
      <c r="BT53" s="61">
        <f t="shared" ref="BT53" ca="1" si="975">IFERROR(((BT20/BS20)^4-1), "n/a")</f>
        <v>3.4584970142118143E-2</v>
      </c>
      <c r="BU53" s="61">
        <f t="shared" ref="BU53" ca="1" si="976">IFERROR(((BU20/BT20)^4-1), "n/a")</f>
        <v>3.4188753934820904E-2</v>
      </c>
      <c r="BV53" s="61">
        <f t="shared" ref="BV53" ca="1" si="977">IFERROR(((BV20/BU20)^4-1), "n/a")</f>
        <v>3.3849580518605205E-2</v>
      </c>
      <c r="BW53" s="61">
        <f t="shared" ref="BW53" ca="1" si="978">IFERROR(((BW20/BV20)^4-1), "n/a")</f>
        <v>3.361459718774662E-2</v>
      </c>
      <c r="BX53" s="61">
        <f t="shared" ref="BX53" ca="1" si="979">IFERROR(((BX20/BW20)^4-1), "n/a")</f>
        <v>3.3334489553358493E-2</v>
      </c>
      <c r="BY53" s="61">
        <f t="shared" ref="BY53" ca="1" si="980">IFERROR(((BY20/BX20)^4-1), "n/a")</f>
        <v>3.3010794015860156E-2</v>
      </c>
      <c r="BZ53" s="61">
        <f t="shared" ref="BZ53" ca="1" si="981">IFERROR(((BZ20/BY20)^4-1), "n/a")</f>
        <v>3.2692801438721997E-2</v>
      </c>
      <c r="CA53" s="61">
        <f t="shared" ref="CA53" ca="1" si="982">IFERROR(((CA20/BZ20)^4-1), "n/a")</f>
        <v>3.2332940694983048E-2</v>
      </c>
      <c r="CB53" s="61">
        <f t="shared" ref="CB53" ca="1" si="983">IFERROR(((CB20/CA20)^4-1), "n/a")</f>
        <v>3.2214815125293672E-2</v>
      </c>
      <c r="CC53" s="61">
        <f t="shared" ref="CC53" ca="1" si="984">IFERROR(((CC20/CB20)^4-1), "n/a")</f>
        <v>3.1770831643531894E-2</v>
      </c>
      <c r="CD53" s="61">
        <f t="shared" ref="CD53" ca="1" si="985">IFERROR(((CD20/CC20)^4-1), "n/a")</f>
        <v>3.1150286810287975E-2</v>
      </c>
      <c r="CE53" s="61">
        <f t="shared" ref="CE53" ca="1" si="986">IFERROR(((CE20/CD20)^4-1), "n/a")</f>
        <v>3.0450590552613344E-2</v>
      </c>
      <c r="CF53" s="61">
        <f t="shared" ref="CF53" ca="1" si="987">IFERROR(((CF20/CE20)^4-1), "n/a")</f>
        <v>2.9583105960704348E-2</v>
      </c>
      <c r="CG53" s="61">
        <f t="shared" ref="CG53" ca="1" si="988">IFERROR(((CG20/CF20)^4-1), "n/a")</f>
        <v>2.8823843865954712E-2</v>
      </c>
      <c r="CH53" s="61">
        <f t="shared" ref="CH53" ca="1" si="989">IFERROR(((CH20/CG20)^4-1), "n/a")</f>
        <v>2.7990036981003774E-2</v>
      </c>
      <c r="CI53" s="61">
        <f t="shared" ref="CI53" ca="1" si="990">IFERROR(((CI20/CH20)^4-1), "n/a")</f>
        <v>2.695023541787811E-2</v>
      </c>
      <c r="CJ53" s="61">
        <f t="shared" ref="CJ53" ca="1" si="991">IFERROR(((CJ20/CI20)^4-1), "n/a")</f>
        <v>2.5930796432841685E-2</v>
      </c>
      <c r="CK53" s="61">
        <f t="shared" ref="CK53" ca="1" si="992">IFERROR(((CK20/CJ20)^4-1), "n/a")</f>
        <v>2.5325238057114507E-2</v>
      </c>
      <c r="CL53" s="61">
        <f t="shared" ref="CL53" ca="1" si="993">IFERROR(((CL20/CK20)^4-1), "n/a")</f>
        <v>2.4860960920476405E-2</v>
      </c>
      <c r="CM53" s="61">
        <f t="shared" ref="CM53" ca="1" si="994">IFERROR(((CM20/CL20)^4-1), "n/a")</f>
        <v>2.4707405649312175E-2</v>
      </c>
      <c r="CN53" s="61">
        <f t="shared" ref="CN53" ca="1" si="995">IFERROR(((CN20/CM20)^4-1), "n/a")</f>
        <v>2.438366600894426E-2</v>
      </c>
      <c r="CO53" s="61">
        <f t="shared" ref="CO53" ca="1" si="996">IFERROR(((CO20/CN20)^4-1), "n/a")</f>
        <v>2.4278684874272205E-2</v>
      </c>
      <c r="CP53" s="61">
        <f t="shared" ref="CP53" ca="1" si="997">IFERROR(((CP20/CO20)^4-1), "n/a")</f>
        <v>2.4387198053498205E-2</v>
      </c>
      <c r="CQ53" s="61">
        <f t="shared" ref="CQ53" ca="1" si="998">IFERROR(((CQ20/CP20)^4-1), "n/a")</f>
        <v>2.4788665649956299E-2</v>
      </c>
      <c r="CR53" s="61">
        <f t="shared" ref="CR53" ca="1" si="999">IFERROR(((CR20/CQ20)^4-1), "n/a")</f>
        <v>2.5056018220566356E-2</v>
      </c>
      <c r="CS53" s="61">
        <f t="shared" ref="CS53" ca="1" si="1000">IFERROR(((CS20/CR20)^4-1), "n/a")</f>
        <v>2.5275803574641653E-2</v>
      </c>
      <c r="CT53" s="61">
        <f t="shared" ref="CT53" ca="1" si="1001">IFERROR(((CT20/CS20)^4-1), "n/a")</f>
        <v>2.5449068875222247E-2</v>
      </c>
      <c r="CU53" s="61">
        <f t="shared" ref="CU53" ca="1" si="1002">IFERROR(((CU20/CT20)^4-1), "n/a")</f>
        <v>2.574186530139988E-2</v>
      </c>
      <c r="CV53" s="61">
        <f t="shared" ref="CV53" ca="1" si="1003">IFERROR(((CV20/CU20)^4-1), "n/a")</f>
        <v>2.5823198930653879E-2</v>
      </c>
      <c r="CW53" s="61">
        <f t="shared" ref="CW53" ca="1" si="1004">IFERROR(((CW20/CV20)^4-1), "n/a")</f>
        <v>2.5983415194196668E-2</v>
      </c>
      <c r="CX53" s="61">
        <f t="shared" ref="CX53" ca="1" si="1005">IFERROR(((CX20/CW20)^4-1), "n/a")</f>
        <v>2.6220493379027765E-2</v>
      </c>
      <c r="CY53" s="61">
        <f t="shared" ref="CY53" ca="1" si="1006">IFERROR(((CY20/CX20)^4-1), "n/a")</f>
        <v>2.6331286382293984E-2</v>
      </c>
      <c r="CZ53" s="61">
        <f t="shared" ref="CZ53" ca="1" si="1007">IFERROR(((CZ20/CY20)^4-1), "n/a")</f>
        <v>2.6119136263417886E-2</v>
      </c>
      <c r="DA53" s="61">
        <f t="shared" ref="DA53" ca="1" si="1008">IFERROR(((DA20/CZ20)^4-1), "n/a")</f>
        <v>2.6624701878697588E-2</v>
      </c>
      <c r="DB53" s="61">
        <f t="shared" ref="DB53" ca="1" si="1009">IFERROR(((DB20/DA20)^4-1), "n/a")</f>
        <v>2.739580930132246E-2</v>
      </c>
      <c r="DC53" s="61">
        <f t="shared" ref="DC53" ca="1" si="1010">IFERROR(((DC20/DB20)^4-1), "n/a")</f>
        <v>2.8464657253006509E-2</v>
      </c>
      <c r="DD53" s="61">
        <f t="shared" ref="DD53" ca="1" si="1011">IFERROR(((DD20/DC20)^4-1), "n/a")</f>
        <v>2.966691494842455E-2</v>
      </c>
      <c r="DE53" s="61">
        <f t="shared" ref="DE53" ca="1" si="1012">IFERROR(((DE20/DD20)^4-1), "n/a")</f>
        <v>3.0959129991096734E-2</v>
      </c>
      <c r="DF53" s="61">
        <f t="shared" ref="DF53" ca="1" si="1013">IFERROR(((DF20/DE20)^4-1), "n/a")</f>
        <v>3.2452890730947592E-2</v>
      </c>
      <c r="DG53" s="61">
        <f t="shared" ref="DG53" ca="1" si="1014">IFERROR(((DG20/DF20)^4-1), "n/a")</f>
        <v>3.4523234753249366E-2</v>
      </c>
      <c r="DH53" s="61">
        <f t="shared" ref="DH53" ca="1" si="1015">IFERROR(((DH20/DG20)^4-1), "n/a")</f>
        <v>3.6391115895941128E-2</v>
      </c>
      <c r="DI53" s="61">
        <f t="shared" ref="DI53" ca="1" si="1016">IFERROR(((DI20/DH20)^4-1), "n/a")</f>
        <v>3.7757667631068914E-2</v>
      </c>
      <c r="DJ53" s="61">
        <f t="shared" ref="DJ53" ca="1" si="1017">IFERROR(((DJ20/DI20)^4-1), "n/a")</f>
        <v>3.8898397107240523E-2</v>
      </c>
      <c r="DK53" s="61">
        <f t="shared" ref="DK53" ca="1" si="1018">IFERROR(((DK20/DJ20)^4-1), "n/a")</f>
        <v>3.9856437768853725E-2</v>
      </c>
      <c r="DL53" s="61">
        <f t="shared" ref="DL53" ca="1" si="1019">IFERROR(((DL20/DK20)^4-1), "n/a")</f>
        <v>4.071042928528823E-2</v>
      </c>
      <c r="DM53" s="61">
        <f t="shared" ref="DM53" ca="1" si="1020">IFERROR(((DM20/DL20)^4-1), "n/a")</f>
        <v>4.1390428112153765E-2</v>
      </c>
      <c r="DN53" s="61">
        <f t="shared" ref="DN53" ca="1" si="1021">IFERROR(((DN20/DM20)^4-1), "n/a")</f>
        <v>4.1830209732935053E-2</v>
      </c>
      <c r="DO53" s="61">
        <f t="shared" ref="DO53" ca="1" si="1022">IFERROR(((DO20/DN20)^4-1), "n/a")</f>
        <v>4.1824832056080341E-2</v>
      </c>
      <c r="DP53" s="61">
        <f t="shared" ref="DP53" ca="1" si="1023">IFERROR(((DP20/DO20)^4-1), "n/a")</f>
        <v>4.262655102293178E-2</v>
      </c>
      <c r="DQ53" s="61">
        <f t="shared" ref="DQ53" ca="1" si="1024">IFERROR(((DQ20/DP20)^4-1), "n/a")</f>
        <v>4.2596110697675327E-2</v>
      </c>
      <c r="DR53" s="61">
        <f t="shared" ref="DR53" ca="1" si="1025">IFERROR(((DR20/DQ20)^4-1), "n/a")</f>
        <v>4.2389183468649838E-2</v>
      </c>
      <c r="DS53" s="61">
        <f t="shared" ref="DS53" ca="1" si="1026">IFERROR(((DS20/DR20)^4-1), "n/a")</f>
        <v>4.1842193712620546E-2</v>
      </c>
      <c r="DT53" s="61">
        <f t="shared" ref="DT53" ca="1" si="1027">IFERROR(((DT20/DS20)^4-1), "n/a")</f>
        <v>4.157821059515121E-2</v>
      </c>
      <c r="DU53" s="61">
        <f t="shared" ref="DU53" ca="1" si="1028">IFERROR(((DU20/DT20)^4-1), "n/a")</f>
        <v>4.0514673891910435E-2</v>
      </c>
      <c r="DV53" s="61">
        <f t="shared" ref="DV53" ca="1" si="1029">IFERROR(((DV20/DU20)^4-1), "n/a")</f>
        <v>3.9181487264486448E-2</v>
      </c>
      <c r="DW53" s="61">
        <f t="shared" ref="DW53" ca="1" si="1030">IFERROR(((DW20/DV20)^4-1), "n/a")</f>
        <v>3.6967535763880788E-2</v>
      </c>
      <c r="DX53" s="61">
        <f t="shared" ref="DX53" ca="1" si="1031">IFERROR(((DX20/DW20)^4-1), "n/a")</f>
        <v>3.4652643342717449E-2</v>
      </c>
      <c r="DY53" s="61">
        <f t="shared" ref="DY53" ca="1" si="1032">IFERROR(((DY20/DX20)^4-1), "n/a")</f>
        <v>3.297563425538641E-2</v>
      </c>
      <c r="DZ53" s="61">
        <f t="shared" ref="DZ53" ca="1" si="1033">IFERROR(((DZ20/DY20)^4-1), "n/a")</f>
        <v>3.1402926778072215E-2</v>
      </c>
      <c r="EA53" s="61">
        <f t="shared" ref="EA53" ca="1" si="1034">IFERROR(((EA20/DZ20)^4-1), "n/a")</f>
        <v>2.9551863388497246E-2</v>
      </c>
      <c r="EB53" s="61">
        <f t="shared" ref="EB53" ca="1" si="1035">IFERROR(((EB20/EA20)^4-1), "n/a")</f>
        <v>2.8148255145867829E-2</v>
      </c>
      <c r="EC53" s="61">
        <f t="shared" ref="EC53" ca="1" si="1036">IFERROR(((EC20/EB20)^4-1), "n/a")</f>
        <v>2.7207766717919801E-2</v>
      </c>
      <c r="ED53" s="61">
        <f t="shared" ref="ED53" ca="1" si="1037">IFERROR(((ED20/EC20)^4-1), "n/a")</f>
        <v>2.6562459028927732E-2</v>
      </c>
      <c r="EE53" s="61">
        <f t="shared" ref="EE53" ca="1" si="1038">IFERROR(((EE20/ED20)^4-1), "n/a")</f>
        <v>2.6662279603191674E-2</v>
      </c>
      <c r="EF53" s="61">
        <f t="shared" ref="EF53" ca="1" si="1039">IFERROR(((EF20/EE20)^4-1), "n/a")</f>
        <v>2.6182193937890785E-2</v>
      </c>
      <c r="EG53" s="61">
        <f t="shared" ref="EG53" ca="1" si="1040">IFERROR(((EG20/EF20)^4-1), "n/a")</f>
        <v>2.6011940349140561E-2</v>
      </c>
      <c r="EH53" s="61">
        <f t="shared" ref="EH53" ca="1" si="1041">IFERROR(((EH20/EG20)^4-1), "n/a")</f>
        <v>2.5873842890596022E-2</v>
      </c>
      <c r="EI53" s="61">
        <f t="shared" ref="EI53" ca="1" si="1042">IFERROR(((EI20/EH20)^4-1), "n/a")</f>
        <v>2.6005218912823924E-2</v>
      </c>
      <c r="EJ53" s="61">
        <f t="shared" ref="EJ53" ca="1" si="1043">IFERROR(((EJ20/EI20)^4-1), "n/a")</f>
        <v>2.6636003091905724E-2</v>
      </c>
      <c r="EK53" s="61">
        <f t="shared" ref="EK53" ca="1" si="1044">IFERROR(((EK20/EJ20)^4-1), "n/a")</f>
        <v>2.6518606666308786E-2</v>
      </c>
      <c r="EL53" s="61">
        <f t="shared" ref="EL53" ca="1" si="1045">IFERROR(((EL20/EK20)^4-1), "n/a")</f>
        <v>2.6168774532711048E-2</v>
      </c>
      <c r="EM53" s="61">
        <f t="shared" ref="EM53" ca="1" si="1046">IFERROR(((EM20/EL20)^4-1), "n/a")</f>
        <v>2.5824676326855034E-2</v>
      </c>
      <c r="EN53" s="61">
        <f t="shared" ref="EN53" ca="1" si="1047">IFERROR(((EN20/EM20)^4-1), "n/a")</f>
        <v>2.4881282984662745E-2</v>
      </c>
      <c r="EO53" s="61">
        <f t="shared" ref="EO53" ca="1" si="1048">IFERROR(((EO20/EN20)^4-1), "n/a")</f>
        <v>2.4098037894137558E-2</v>
      </c>
      <c r="EP53" s="61">
        <f t="shared" ref="EP53" ca="1" si="1049">IFERROR(((EP20/EO20)^4-1), "n/a")</f>
        <v>2.3186299755869832E-2</v>
      </c>
      <c r="EQ53" s="61">
        <f t="shared" ref="EQ53" ca="1" si="1050">IFERROR(((EQ20/EP20)^4-1), "n/a")</f>
        <v>2.1697333612737735E-2</v>
      </c>
      <c r="ER53" s="61">
        <f t="shared" ref="ER53" ca="1" si="1051">IFERROR(((ER20/EQ20)^4-1), "n/a")</f>
        <v>2.0570174880721881E-2</v>
      </c>
      <c r="ES53" s="61">
        <f t="shared" ref="ES53" ca="1" si="1052">IFERROR(((ES20/ER20)^4-1), "n/a")</f>
        <v>1.9906981392674883E-2</v>
      </c>
      <c r="ET53" s="61">
        <f t="shared" ref="ET53" ca="1" si="1053">IFERROR(((ET20/ES20)^4-1), "n/a")</f>
        <v>1.9475408864011667E-2</v>
      </c>
      <c r="EU53" s="61">
        <f t="shared" ref="EU53" ca="1" si="1054">IFERROR(((EU20/ET20)^4-1), "n/a")</f>
        <v>1.9436270705254444E-2</v>
      </c>
      <c r="EV53" s="61">
        <f t="shared" ref="EV53" ca="1" si="1055">IFERROR(((EV20/EU20)^4-1), "n/a")</f>
        <v>1.9617089553152223E-2</v>
      </c>
      <c r="EW53" s="61">
        <f t="shared" ref="EW53" ca="1" si="1056">IFERROR(((EW20/EV20)^4-1), "n/a")</f>
        <v>1.938462190451351E-2</v>
      </c>
      <c r="EX53" s="61">
        <f t="shared" ref="EX53" ca="1" si="1057">IFERROR(((EX20/EW20)^4-1), "n/a")</f>
        <v>1.9100663981877375E-2</v>
      </c>
      <c r="EY53" s="61">
        <f t="shared" ref="EY53" ca="1" si="1058">IFERROR(((EY20/EX20)^4-1), "n/a")</f>
        <v>1.8982813111279029E-2</v>
      </c>
      <c r="EZ53" s="61">
        <f t="shared" ref="EZ53" ca="1" si="1059">IFERROR(((EZ20/EY20)^4-1), "n/a")</f>
        <v>1.8812309787249237E-2</v>
      </c>
      <c r="FA53" s="61">
        <f t="shared" ref="FA53" ca="1" si="1060">IFERROR(((FA20/EZ20)^4-1), "n/a")</f>
        <v>1.8080714548100119E-2</v>
      </c>
      <c r="FB53" s="61">
        <f t="shared" ref="FB53" ca="1" si="1061">IFERROR(((FB20/FA20)^4-1), "n/a")</f>
        <v>1.7038992173232792E-2</v>
      </c>
      <c r="FC53" s="61">
        <f t="shared" ref="FC53" ca="1" si="1062">IFERROR(((FC20/FB20)^4-1), "n/a")</f>
        <v>1.5400966817371131E-2</v>
      </c>
      <c r="FD53" s="61">
        <f t="shared" ref="FD53" ca="1" si="1063">IFERROR(((FD20/FC20)^4-1), "n/a")</f>
        <v>1.3150767303987676E-2</v>
      </c>
      <c r="FE53" s="61">
        <f t="shared" ref="FE53" ca="1" si="1064">IFERROR(((FE20/FD20)^4-1), "n/a")</f>
        <v>1.2003906247328278E-2</v>
      </c>
      <c r="FF53" s="61">
        <f t="shared" ref="FF53" ca="1" si="1065">IFERROR(((FF20/FE20)^4-1), "n/a")</f>
        <v>1.1051634989170722E-2</v>
      </c>
      <c r="FG53" s="61">
        <f t="shared" ref="FG53" ca="1" si="1066">IFERROR(((FG20/FF20)^4-1), "n/a")</f>
        <v>1.005581953922885E-2</v>
      </c>
      <c r="FH53" s="61">
        <f t="shared" ref="FH53" ca="1" si="1067">IFERROR(((FH20/FG20)^4-1), "n/a")</f>
        <v>9.7964799702703331E-3</v>
      </c>
      <c r="FI53" s="61">
        <f t="shared" ref="FI53" ca="1" si="1068">IFERROR(((FI20/FH20)^4-1), "n/a")</f>
        <v>9.7725460097359829E-3</v>
      </c>
      <c r="FJ53" s="61">
        <f t="shared" ref="FJ53" ca="1" si="1069">IFERROR(((FJ20/FI20)^4-1), "n/a")</f>
        <v>9.9817065769383095E-3</v>
      </c>
      <c r="FK53" s="61">
        <f t="shared" ref="FK53" ca="1" si="1070">IFERROR(((FK20/FJ20)^4-1), "n/a")</f>
        <v>1.1377928782437818E-2</v>
      </c>
      <c r="FL53" s="61">
        <f t="shared" ref="FL53" ca="1" si="1071">IFERROR(((FL20/FK20)^4-1), "n/a")</f>
        <v>1.1706591347427908E-2</v>
      </c>
      <c r="FM53" s="61">
        <f t="shared" ref="FM53" ca="1" si="1072">IFERROR(((FM20/FL20)^4-1), "n/a")</f>
        <v>1.2160988892379043E-2</v>
      </c>
      <c r="FN53" s="61">
        <f t="shared" ref="FN53" ca="1" si="1073">IFERROR(((FN20/FM20)^4-1), "n/a")</f>
        <v>1.2585726951329423E-2</v>
      </c>
      <c r="FO53" s="61">
        <f t="shared" ref="FO53" ca="1" si="1074">IFERROR(((FO20/FN20)^4-1), "n/a")</f>
        <v>1.2853101138186052E-2</v>
      </c>
      <c r="FP53" s="61">
        <f t="shared" ref="FP53" ca="1" si="1075">IFERROR(((FP20/FO20)^4-1), "n/a")</f>
        <v>1.3500376861593777E-2</v>
      </c>
      <c r="FQ53" s="61">
        <f t="shared" ref="FQ53" ca="1" si="1076">IFERROR(((FQ20/FP20)^4-1), "n/a")</f>
        <v>1.3887144027139531E-2</v>
      </c>
      <c r="FR53" s="61">
        <f t="shared" ref="FR53" ca="1" si="1077">IFERROR(((FR20/FQ20)^4-1), "n/a")</f>
        <v>1.4244565562331335E-2</v>
      </c>
      <c r="FS53" s="61">
        <f t="shared" ref="FS53" ca="1" si="1078">IFERROR(((FS20/FR20)^4-1), "n/a")</f>
        <v>1.4673951347071057E-2</v>
      </c>
      <c r="FT53" s="61">
        <f t="shared" ref="FT53" ca="1" si="1079">IFERROR(((FT20/FS20)^4-1), "n/a")</f>
        <v>1.4771353511171537E-2</v>
      </c>
      <c r="FU53" s="61">
        <f t="shared" ref="FU53" ca="1" si="1080">IFERROR(((FU20/FT20)^4-1), "n/a")</f>
        <v>1.5018011237387441E-2</v>
      </c>
      <c r="FV53" s="61">
        <f t="shared" ref="FV53" ca="1" si="1081">IFERROR(((FV20/FU20)^4-1), "n/a")</f>
        <v>1.5186785853733786E-2</v>
      </c>
      <c r="FW53" s="61">
        <f t="shared" ref="FW53" ca="1" si="1082">IFERROR(((FW20/FV20)^4-1), "n/a")</f>
        <v>1.5179148693013733E-2</v>
      </c>
      <c r="FX53" s="61">
        <f t="shared" ref="FX53" ca="1" si="1083">IFERROR(((FX20/FW20)^4-1), "n/a")</f>
        <v>1.5444301386053239E-2</v>
      </c>
      <c r="FY53" s="61">
        <f t="shared" ref="FY53" ca="1" si="1084">IFERROR(((FY20/FX20)^4-1), "n/a")</f>
        <v>1.5681541590073511E-2</v>
      </c>
      <c r="FZ53" s="61">
        <f t="shared" ref="FZ53" ca="1" si="1085">IFERROR(((FZ20/FY20)^4-1), "n/a")</f>
        <v>1.598974138542264E-2</v>
      </c>
      <c r="GA53" s="61">
        <f t="shared" ref="GA53" ca="1" si="1086">IFERROR(((GA20/FZ20)^4-1), "n/a")</f>
        <v>1.6465930208546586E-2</v>
      </c>
      <c r="GB53" s="61">
        <f t="shared" ref="GB53" ca="1" si="1087">IFERROR(((GB20/GA20)^4-1), "n/a")</f>
        <v>1.7058531900328688E-2</v>
      </c>
      <c r="GC53" s="61">
        <f t="shared" ref="GC53" ca="1" si="1088">IFERROR(((GC20/GB20)^4-1), "n/a")</f>
        <v>1.7229613544719413E-2</v>
      </c>
      <c r="GD53" s="61">
        <f t="shared" ref="GD53" ca="1" si="1089">IFERROR(((GD20/GC20)^4-1), "n/a")</f>
        <v>1.725271819556351E-2</v>
      </c>
      <c r="GE53" s="61">
        <f t="shared" ref="GE53" ca="1" si="1090">IFERROR(((GE20/GD20)^4-1), "n/a")</f>
        <v>1.708204499701127E-2</v>
      </c>
      <c r="GF53" s="61">
        <f t="shared" ref="GF53" ca="1" si="1091">IFERROR(((GF20/GE20)^4-1), "n/a")</f>
        <v>1.6288371675141411E-2</v>
      </c>
      <c r="GG53" s="61">
        <f t="shared" ref="GG53" ca="1" si="1092">IFERROR(((GG20/GF20)^4-1), "n/a")</f>
        <v>1.6150525797999471E-2</v>
      </c>
      <c r="GH53" s="61">
        <f t="shared" ref="GH53" ca="1" si="1093">IFERROR(((GH20/GG20)^4-1), "n/a")</f>
        <v>1.6085579453745558E-2</v>
      </c>
      <c r="GI53" s="61">
        <f t="shared" ref="GI53" ca="1" si="1094">IFERROR(((GI20/GH20)^4-1), "n/a")</f>
        <v>1.5783813749188358E-2</v>
      </c>
      <c r="GJ53" s="61">
        <f t="shared" ref="GJ53" ca="1" si="1095">IFERROR(((GJ20/GI20)^4-1), "n/a")</f>
        <v>1.6076394936162863E-2</v>
      </c>
      <c r="GK53" s="61">
        <f t="shared" ref="GK53" ca="1" si="1096">IFERROR(((GK20/GJ20)^4-1), "n/a")</f>
        <v>1.6483105135535636E-2</v>
      </c>
      <c r="GL53" s="61">
        <f t="shared" ref="GL53" ca="1" si="1097">IFERROR(((GL20/GK20)^4-1), "n/a")</f>
        <v>1.7072500811991409E-2</v>
      </c>
      <c r="GM53" s="61">
        <f t="shared" ref="GM53" ca="1" si="1098">IFERROR(((GM20/GL20)^4-1), "n/a")</f>
        <v>1.8402928641171545E-2</v>
      </c>
      <c r="GN53" s="61">
        <f t="shared" ref="GN53" ca="1" si="1099">IFERROR(((GN20/GM20)^4-1), "n/a")</f>
        <v>1.9343679455344098E-2</v>
      </c>
      <c r="GO53" s="61">
        <f t="shared" ref="GO53" ca="1" si="1100">IFERROR(((GO20/GN20)^4-1), "n/a")</f>
        <v>1.996972787384288E-2</v>
      </c>
      <c r="GP53" s="61">
        <f t="shared" ref="GP53" ca="1" si="1101">IFERROR(((GP20/GO20)^4-1), "n/a")</f>
        <v>2.0668287462395796E-2</v>
      </c>
      <c r="GQ53" s="61">
        <f t="shared" ref="GQ53" ca="1" si="1102">IFERROR(((GQ20/GP20)^4-1), "n/a")</f>
        <v>2.1054217545833698E-2</v>
      </c>
      <c r="GR53" s="61">
        <f t="shared" ref="GR53" ca="1" si="1103">IFERROR(((GR20/GQ20)^4-1), "n/a")</f>
        <v>2.1521542487266343E-2</v>
      </c>
      <c r="GS53" s="61">
        <f t="shared" ref="GS53" ca="1" si="1104">IFERROR(((GS20/GR20)^4-1), "n/a")</f>
        <v>2.1714614812663235E-2</v>
      </c>
      <c r="GT53" s="61">
        <f t="shared" ref="GT53" ca="1" si="1105">IFERROR(((GT20/GS20)^4-1), "n/a")</f>
        <v>2.1745102418334605E-2</v>
      </c>
      <c r="GU53" s="61">
        <f t="shared" ref="GU53" ca="1" si="1106">IFERROR(((GU20/GT20)^4-1), "n/a")</f>
        <v>2.1440257063420454E-2</v>
      </c>
      <c r="GV53" s="61">
        <f t="shared" ref="GV53" ca="1" si="1107">IFERROR(((GV20/GU20)^4-1), "n/a")</f>
        <v>2.1237064727311461E-2</v>
      </c>
      <c r="GW53" s="61">
        <f t="shared" ref="GW53" ca="1" si="1108">IFERROR(((GW20/GV20)^4-1), "n/a")</f>
        <v>2.1074532686724767E-2</v>
      </c>
      <c r="GX53" s="61">
        <f t="shared" ref="GX53" ca="1" si="1109">IFERROR(((GX20/GW20)^4-1), "n/a")</f>
        <v>2.090186365158786E-2</v>
      </c>
      <c r="GY53" s="61">
        <f t="shared" ref="GY53" ca="1" si="1110">IFERROR(((GY20/GX20)^4-1), "n/a")</f>
        <v>2.0597207013165697E-2</v>
      </c>
      <c r="GZ53" s="61">
        <f t="shared" ref="GZ53" ca="1" si="1111">IFERROR(((GZ20/GY20)^4-1), "n/a")</f>
        <v>2.0434751356113612E-2</v>
      </c>
      <c r="HA53" s="61">
        <f t="shared" ref="HA53" ca="1" si="1112">IFERROR(((HA20/GZ20)^4-1), "n/a")</f>
        <v>2.0282466792421294E-2</v>
      </c>
      <c r="HB53" s="61">
        <f t="shared" ref="HB53" ca="1" si="1113">IFERROR(((HB20/HA20)^4-1), "n/a")</f>
        <v>2.0150500624999346E-2</v>
      </c>
      <c r="HC53" s="61">
        <f t="shared" ref="HC53" ca="1" si="1114">IFERROR(((HC20/HB20)^4-1), "n/a")</f>
        <v>2.0079447222149049E-2</v>
      </c>
      <c r="HD53" s="61">
        <f t="shared" ref="HD53" ca="1" si="1115">IFERROR(((HD20/HC20)^4-1), "n/a")</f>
        <v>1.9947500749872615E-2</v>
      </c>
      <c r="HE53" s="61">
        <f t="shared" ref="HE53" ca="1" si="1116">IFERROR(((HE20/HD20)^4-1), "n/a")</f>
        <v>1.9825715367902008E-2</v>
      </c>
      <c r="HF53" s="61">
        <f t="shared" ref="HF53" ca="1" si="1117">IFERROR(((HF20/HE20)^4-1), "n/a")</f>
        <v>1.9683646206870131E-2</v>
      </c>
      <c r="HG53" s="61">
        <f t="shared" ref="HG53" ca="1" si="1118">IFERROR(((HG20/HF20)^4-1), "n/a")</f>
        <v>1.9531445720856189E-2</v>
      </c>
      <c r="HH53" s="61">
        <f t="shared" ref="HH53" ca="1" si="1119">IFERROR(((HH20/HG20)^4-1), "n/a")</f>
        <v>1.9440133608050303E-2</v>
      </c>
      <c r="HI53" s="61">
        <f t="shared" ref="HI53" ca="1" si="1120">IFERROR(((HI20/HH20)^4-1), "n/a")</f>
        <v>1.9298104735387955E-2</v>
      </c>
      <c r="HJ53" s="61">
        <f t="shared" ref="HJ53" ca="1" si="1121">IFERROR(((HJ20/HI20)^4-1), "n/a")</f>
        <v>1.9135804196566797E-2</v>
      </c>
      <c r="HK53" s="61">
        <f t="shared" ref="HK53" ca="1" si="1122">IFERROR(((HK20/HJ20)^4-1), "n/a")</f>
        <v>1.8963381111864797E-2</v>
      </c>
      <c r="HL53" s="61">
        <f t="shared" ref="HL53" ca="1" si="1123">IFERROR(((HL20/HK20)^4-1), "n/a")</f>
        <v>1.8750418096792343E-2</v>
      </c>
      <c r="HM53" s="61">
        <f t="shared" ref="HM53" ca="1" si="1124">IFERROR(((HM20/HL20)^4-1), "n/a")</f>
        <v>1.8557766039679846E-2</v>
      </c>
      <c r="HN53" s="61">
        <f t="shared" ref="HN53" ca="1" si="1125">IFERROR(((HN20/HM20)^4-1), "n/a")</f>
        <v>1.8355003920724533E-2</v>
      </c>
      <c r="HO53" s="61">
        <f t="shared" ref="HO53" ca="1" si="1126">IFERROR(((HO20/HN20)^4-1), "n/a")</f>
        <v>1.810159384459209E-2</v>
      </c>
      <c r="HP53" s="61">
        <f t="shared" ref="HP53" ca="1" si="1127">IFERROR(((HP20/HO20)^4-1), "n/a")</f>
        <v>1.7848231065814124E-2</v>
      </c>
      <c r="HQ53" s="61">
        <f t="shared" ref="HQ53" ca="1" si="1128">IFERROR(((HQ20/HP20)^4-1), "n/a")</f>
        <v>1.767597138948962E-2</v>
      </c>
      <c r="HR53" s="61">
        <f t="shared" ref="HR53" ca="1" si="1129">IFERROR(((HR20/HQ20)^4-1), "n/a")</f>
        <v>1.7544258155499648E-2</v>
      </c>
      <c r="HS53" s="61">
        <f t="shared" ref="HS53" ca="1" si="1130">IFERROR(((HS20/HR20)^4-1), "n/a")</f>
        <v>1.7453079560328932E-2</v>
      </c>
      <c r="HT53" s="61">
        <f t="shared" ref="HT53" ca="1" si="1131">IFERROR(((HT20/HS20)^4-1), "n/a")</f>
        <v>1.7301128852208691E-2</v>
      </c>
      <c r="HU53" s="61">
        <f t="shared" ref="HU53:ID53" ca="1" si="1132">IFERROR(((HU20/HT20)^4-1), "n/a")</f>
        <v>1.725048239853133E-2</v>
      </c>
      <c r="HV53" s="61">
        <f t="shared" ca="1" si="1132"/>
        <v>1.725048239853133E-2</v>
      </c>
      <c r="HW53" s="61">
        <f t="shared" ca="1" si="1132"/>
        <v>1.7331517632163562E-2</v>
      </c>
      <c r="HX53" s="61">
        <f t="shared" ca="1" si="1132"/>
        <v>1.7463210212737001E-2</v>
      </c>
      <c r="HY53" s="61">
        <f t="shared" ca="1" si="1132"/>
        <v>1.7523995715885921E-2</v>
      </c>
      <c r="HZ53" s="61">
        <f t="shared" ca="1" si="1132"/>
        <v>1.7584783942590887E-2</v>
      </c>
      <c r="IA53" s="61">
        <f t="shared" ca="1" si="1132"/>
        <v>1.7696236098827978E-2</v>
      </c>
      <c r="IB53" s="61">
        <f t="shared" ca="1" si="1132"/>
        <v>1.774689919624306E-2</v>
      </c>
      <c r="IC53" s="61">
        <f t="shared" ca="1" si="1132"/>
        <v>1.7736766425436423E-2</v>
      </c>
      <c r="ID53" s="61">
        <f t="shared" ca="1" si="1132"/>
        <v>1.7686103706328948E-2</v>
      </c>
      <c r="IW53"/>
      <c r="IX53"/>
      <c r="IY53"/>
    </row>
    <row r="54" spans="1:259">
      <c r="A54" s="7" t="s">
        <v>343</v>
      </c>
      <c r="B54" t="s">
        <v>203</v>
      </c>
      <c r="C54" s="61" t="str">
        <f ca="1">IFERROR(((C19/#REF!)^4-1), "n/a")</f>
        <v>n/a</v>
      </c>
      <c r="D54" s="61" t="str">
        <f ca="1">IFERROR(((D19/#REF!)^4-1), "n/a")</f>
        <v>n/a</v>
      </c>
      <c r="E54" s="61" t="str">
        <f ca="1">IFERROR(((E19/#REF!)^4-1), "n/a")</f>
        <v>n/a</v>
      </c>
      <c r="F54" s="61" t="str">
        <f ca="1">IFERROR(((F19/#REF!)^4-1), "n/a")</f>
        <v>n/a</v>
      </c>
      <c r="G54" s="61" t="str">
        <f ca="1">IFERROR(((G19/#REF!)^4-1), "n/a")</f>
        <v>n/a</v>
      </c>
      <c r="H54" s="61" t="str">
        <f ca="1">IFERROR(((H19/#REF!)^4-1), "n/a")</f>
        <v>n/a</v>
      </c>
      <c r="I54" s="61" t="str">
        <f ca="1">IFERROR(((I19/#REF!)^4-1), "n/a")</f>
        <v>n/a</v>
      </c>
      <c r="J54" s="61" t="str">
        <f ca="1">IFERROR(((J19/#REF!)^4-1), "n/a")</f>
        <v>n/a</v>
      </c>
      <c r="K54" s="61" t="str">
        <f ca="1">IFERROR(((K19/#REF!)^4-1), "n/a")</f>
        <v>n/a</v>
      </c>
      <c r="L54" s="61">
        <f t="shared" ref="L54" ca="1" si="1133">IFERROR(((L19/K19)^4-1), "n/a")</f>
        <v>9.3870122070090822E-2</v>
      </c>
      <c r="M54" s="61">
        <f t="shared" ref="M54" ca="1" si="1134">IFERROR(((M19/L19)^4-1), "n/a")</f>
        <v>3.8339773792455123E-2</v>
      </c>
      <c r="N54" s="61">
        <f t="shared" ref="N54" ca="1" si="1135">IFERROR(((N19/M19)^4-1), "n/a")</f>
        <v>6.8692178520332714E-2</v>
      </c>
      <c r="O54" s="61">
        <f t="shared" ref="O54" ca="1" si="1136">IFERROR(((O19/N19)^4-1), "n/a")</f>
        <v>0.1027493703739788</v>
      </c>
      <c r="P54" s="61">
        <f t="shared" ref="P54" ca="1" si="1137">IFERROR(((P19/O19)^4-1), "n/a")</f>
        <v>4.424084845700027E-2</v>
      </c>
      <c r="Q54" s="61">
        <f t="shared" ref="Q54" ca="1" si="1138">IFERROR(((Q19/P19)^4-1), "n/a")</f>
        <v>-2.0872114354242188E-2</v>
      </c>
      <c r="R54" s="61">
        <f t="shared" ref="R54" ca="1" si="1139">IFERROR(((R19/Q19)^4-1), "n/a")</f>
        <v>3.8542072948531736E-2</v>
      </c>
      <c r="S54" s="61">
        <f t="shared" ref="S54:T54" ca="1" si="1140">IFERROR(((S19/R19)^4-1), "n/a")</f>
        <v>-3.3985452578816577E-2</v>
      </c>
      <c r="T54" s="61">
        <f t="shared" ca="1" si="1140"/>
        <v>9.5431818980424854E-3</v>
      </c>
      <c r="U54" s="61">
        <f t="shared" ref="U54" ca="1" si="1141">IFERROR(((U19/T19)^4-1), "n/a")</f>
        <v>-3.7273501416113297E-2</v>
      </c>
      <c r="V54" s="61">
        <f t="shared" ref="V54" ca="1" si="1142">IFERROR(((V19/U19)^4-1), "n/a")</f>
        <v>-1.5446040023407881E-2</v>
      </c>
      <c r="W54" s="61">
        <f t="shared" ref="W54" ca="1" si="1143">IFERROR(((W19/V19)^4-1), "n/a")</f>
        <v>-4.7762283428208763E-2</v>
      </c>
      <c r="X54" s="61">
        <f t="shared" ref="X54" ca="1" si="1144">IFERROR(((X19/W19)^4-1), "n/a")</f>
        <v>2.8856916101896113E-2</v>
      </c>
      <c r="Y54" s="61">
        <f t="shared" ref="Y54" ca="1" si="1145">IFERROR(((Y19/X19)^4-1), "n/a")</f>
        <v>7.0211167383789963E-2</v>
      </c>
      <c r="Z54" s="61">
        <f t="shared" ref="Z54" ca="1" si="1146">IFERROR(((Z19/Y19)^4-1), "n/a")</f>
        <v>5.5011131481446318E-2</v>
      </c>
      <c r="AA54" s="61">
        <f t="shared" ref="AA54" ca="1" si="1147">IFERROR(((AA19/Z19)^4-1), "n/a")</f>
        <v>9.3009082475575378E-2</v>
      </c>
      <c r="AB54" s="61">
        <f t="shared" ref="AB54" ca="1" si="1148">IFERROR(((AB19/AA19)^4-1), "n/a")</f>
        <v>2.9664754065999555E-2</v>
      </c>
      <c r="AC54" s="61">
        <f t="shared" ref="AC54" ca="1" si="1149">IFERROR(((AC19/AB19)^4-1), "n/a")</f>
        <v>2.2161706920338586E-2</v>
      </c>
      <c r="AD54" s="61">
        <f t="shared" ref="AD54" ca="1" si="1150">IFERROR(((AD19/AC19)^4-1), "n/a")</f>
        <v>2.9283719972161393E-2</v>
      </c>
      <c r="AE54" s="61">
        <f t="shared" ref="AE54" ca="1" si="1151">IFERROR(((AE19/AD19)^4-1), "n/a")</f>
        <v>4.8110783271416047E-2</v>
      </c>
      <c r="AF54" s="61">
        <f t="shared" ref="AF54" ca="1" si="1152">IFERROR(((AF19/AE19)^4-1), "n/a")</f>
        <v>8.0067132489592518E-2</v>
      </c>
      <c r="AG54" s="61">
        <f t="shared" ref="AG54" ca="1" si="1153">IFERROR(((AG19/AF19)^4-1), "n/a")</f>
        <v>7.4131807673125882E-2</v>
      </c>
      <c r="AH54" s="61">
        <f t="shared" ref="AH54" ca="1" si="1154">IFERROR(((AH19/AG19)^4-1), "n/a")</f>
        <v>1.2679896008904734E-4</v>
      </c>
      <c r="AI54" s="61">
        <f t="shared" ref="AI54" ca="1" si="1155">IFERROR(((AI19/AH19)^4-1), "n/a")</f>
        <v>1.2803302288794116E-2</v>
      </c>
      <c r="AJ54" s="61">
        <f t="shared" ref="AJ54" ca="1" si="1156">IFERROR(((AJ19/AI19)^4-1), "n/a")</f>
        <v>0.16376299527037741</v>
      </c>
      <c r="AK54" s="61">
        <f t="shared" ref="AK54" ca="1" si="1157">IFERROR(((AK19/AJ19)^4-1), "n/a")</f>
        <v>4.0827188786844104E-2</v>
      </c>
      <c r="AL54" s="61">
        <f t="shared" ref="AL54" ca="1" si="1158">IFERROR(((AL19/AK19)^4-1), "n/a")</f>
        <v>5.4885947764203857E-2</v>
      </c>
      <c r="AM54" s="61">
        <f t="shared" ref="AM54" ca="1" si="1159">IFERROR(((AM19/AL19)^4-1), "n/a")</f>
        <v>7.2113122807886398E-3</v>
      </c>
      <c r="AN54" s="61">
        <f t="shared" ref="AN54" ca="1" si="1160">IFERROR(((AN19/AM19)^4-1), "n/a")</f>
        <v>4.2786407715913466E-3</v>
      </c>
      <c r="AO54" s="61">
        <f t="shared" ref="AO54" ca="1" si="1161">IFERROR(((AO19/AN19)^4-1), "n/a")</f>
        <v>3.0025111625633594E-2</v>
      </c>
      <c r="AP54" s="61">
        <f t="shared" ref="AP54" ca="1" si="1162">IFERROR(((AP19/AO19)^4-1), "n/a")</f>
        <v>1.0038747995244401E-2</v>
      </c>
      <c r="AQ54" s="61">
        <f t="shared" ref="AQ54" ca="1" si="1163">IFERROR(((AQ19/AP19)^4-1), "n/a")</f>
        <v>1.2617582581492259E-2</v>
      </c>
      <c r="AR54" s="61">
        <f t="shared" ref="AR54" ca="1" si="1164">IFERROR(((AR19/AQ19)^4-1), "n/a")</f>
        <v>-7.9858641339194181E-2</v>
      </c>
      <c r="AS54" s="61">
        <f t="shared" ref="AS54" ca="1" si="1165">IFERROR(((AS19/AR19)^4-1), "n/a")</f>
        <v>-4.7698460209518734E-3</v>
      </c>
      <c r="AT54" s="61">
        <f t="shared" ref="AT54" ca="1" si="1166">IFERROR(((AT19/AS19)^4-1), "n/a")</f>
        <v>7.668385131860056E-2</v>
      </c>
      <c r="AU54" s="61">
        <f t="shared" ref="AU54" ca="1" si="1167">IFERROR(((AU19/AT19)^4-1), "n/a")</f>
        <v>8.0707472725957796E-2</v>
      </c>
      <c r="AV54" s="61">
        <f t="shared" ref="AV54" ca="1" si="1168">IFERROR(((AV19/AU19)^4-1), "n/a")</f>
        <v>-2.926866571011566E-2</v>
      </c>
      <c r="AW54" s="61">
        <f t="shared" ref="AW54" ca="1" si="1169">IFERROR(((AW19/AV19)^4-1), "n/a")</f>
        <v>4.8722320401089148E-2</v>
      </c>
      <c r="AX54" s="61">
        <f t="shared" ref="AX54" ca="1" si="1170">IFERROR(((AX19/AW19)^4-1), "n/a")</f>
        <v>-4.28583091396042E-2</v>
      </c>
      <c r="AY54" s="61">
        <f t="shared" ref="AY54" ca="1" si="1171">IFERROR(((AY19/AX19)^4-1), "n/a")</f>
        <v>-6.069358207226716E-2</v>
      </c>
      <c r="AZ54" s="61">
        <f t="shared" ref="AZ54" ca="1" si="1172">IFERROR(((AZ19/AY19)^4-1), "n/a")</f>
        <v>1.8374245610604856E-2</v>
      </c>
      <c r="BA54" s="61">
        <f t="shared" ref="BA54" ca="1" si="1173">IFERROR(((BA19/AZ19)^4-1), "n/a")</f>
        <v>-1.5207187029440794E-2</v>
      </c>
      <c r="BB54" s="61">
        <f t="shared" ref="BB54" ca="1" si="1174">IFERROR(((BB19/BA19)^4-1), "n/a")</f>
        <v>1.5892282486367204E-3</v>
      </c>
      <c r="BC54" s="61">
        <f t="shared" ref="BC54" ca="1" si="1175">IFERROR(((BC19/BB19)^4-1), "n/a")</f>
        <v>5.3736633805518297E-2</v>
      </c>
      <c r="BD54" s="61">
        <f t="shared" ref="BD54" ca="1" si="1176">IFERROR(((BD19/BC19)^4-1), "n/a")</f>
        <v>9.4217765545223209E-2</v>
      </c>
      <c r="BE54" s="61">
        <f t="shared" ref="BE54" ca="1" si="1177">IFERROR(((BE19/BD19)^4-1), "n/a")</f>
        <v>8.2383985664295167E-2</v>
      </c>
      <c r="BF54" s="61">
        <f t="shared" ref="BF54" ca="1" si="1178">IFERROR(((BF19/BE19)^4-1), "n/a")</f>
        <v>8.609839495851368E-2</v>
      </c>
      <c r="BG54" s="61">
        <f t="shared" ref="BG54" ca="1" si="1179">IFERROR(((BG19/BF19)^4-1), "n/a")</f>
        <v>8.0526111115871934E-2</v>
      </c>
      <c r="BH54" s="61">
        <f t="shared" ref="BH54" ca="1" si="1180">IFERROR(((BH19/BG19)^4-1), "n/a")</f>
        <v>7.0924917975162094E-2</v>
      </c>
      <c r="BI54" s="61">
        <f t="shared" ref="BI54" ca="1" si="1181">IFERROR(((BI19/BH19)^4-1), "n/a")</f>
        <v>3.9128509091936658E-2</v>
      </c>
      <c r="BJ54" s="61">
        <f t="shared" ref="BJ54" ca="1" si="1182">IFERROR(((BJ19/BI19)^4-1), "n/a")</f>
        <v>3.3245106132344659E-2</v>
      </c>
      <c r="BK54" s="61">
        <f t="shared" ref="BK54" ca="1" si="1183">IFERROR(((BK19/BJ19)^4-1), "n/a")</f>
        <v>3.9279339521156365E-2</v>
      </c>
      <c r="BL54" s="61">
        <f t="shared" ref="BL54" ca="1" si="1184">IFERROR(((BL19/BK19)^4-1), "n/a")</f>
        <v>3.5692061053484769E-2</v>
      </c>
      <c r="BM54" s="61">
        <f t="shared" ref="BM54" ca="1" si="1185">IFERROR(((BM19/BL19)^4-1), "n/a")</f>
        <v>6.2531711718850858E-2</v>
      </c>
      <c r="BN54" s="61">
        <f t="shared" ref="BN54" ca="1" si="1186">IFERROR(((BN19/BM19)^4-1), "n/a")</f>
        <v>3.0031545097500389E-2</v>
      </c>
      <c r="BO54" s="61">
        <f t="shared" ref="BO54" ca="1" si="1187">IFERROR(((BO19/BN19)^4-1), "n/a")</f>
        <v>3.7884801372860322E-2</v>
      </c>
      <c r="BP54" s="61">
        <f t="shared" ref="BP54" ca="1" si="1188">IFERROR(((BP19/BO19)^4-1), "n/a")</f>
        <v>1.8137437958829716E-2</v>
      </c>
      <c r="BQ54" s="61">
        <f t="shared" ref="BQ54" ca="1" si="1189">IFERROR(((BQ19/BP19)^4-1), "n/a")</f>
        <v>3.8816268439099799E-2</v>
      </c>
      <c r="BR54" s="61">
        <f t="shared" ref="BR54" ca="1" si="1190">IFERROR(((BR19/BQ19)^4-1), "n/a")</f>
        <v>2.1665677279068651E-2</v>
      </c>
      <c r="BS54" s="61">
        <f t="shared" ref="BS54" ca="1" si="1191">IFERROR(((BS19/BR19)^4-1), "n/a")</f>
        <v>3.0137330503134052E-2</v>
      </c>
      <c r="BT54" s="61">
        <f t="shared" ref="BT54" ca="1" si="1192">IFERROR(((BT19/BS19)^4-1), "n/a")</f>
        <v>4.3858045015168878E-2</v>
      </c>
      <c r="BU54" s="61">
        <f t="shared" ref="BU54" ca="1" si="1193">IFERROR(((BU19/BT19)^4-1), "n/a")</f>
        <v>3.5157918473793348E-2</v>
      </c>
      <c r="BV54" s="61">
        <f t="shared" ref="BV54" ca="1" si="1194">IFERROR(((BV19/BU19)^4-1), "n/a")</f>
        <v>7.0507708871362373E-2</v>
      </c>
      <c r="BW54" s="61">
        <f t="shared" ref="BW54" ca="1" si="1195">IFERROR(((BW19/BV19)^4-1), "n/a")</f>
        <v>2.0805062384047446E-2</v>
      </c>
      <c r="BX54" s="61">
        <f t="shared" ref="BX54" ca="1" si="1196">IFERROR(((BX19/BW19)^4-1), "n/a")</f>
        <v>5.3582893075010407E-2</v>
      </c>
      <c r="BY54" s="61">
        <f t="shared" ref="BY54" ca="1" si="1197">IFERROR(((BY19/BX19)^4-1), "n/a")</f>
        <v>2.3646817910816686E-2</v>
      </c>
      <c r="BZ54" s="61">
        <f t="shared" ref="BZ54" ca="1" si="1198">IFERROR(((BZ19/BY19)^4-1), "n/a")</f>
        <v>5.4385171638199115E-2</v>
      </c>
      <c r="CA54" s="61">
        <f t="shared" ref="CA54" ca="1" si="1199">IFERROR(((CA19/BZ19)^4-1), "n/a")</f>
        <v>4.1290749906062407E-2</v>
      </c>
      <c r="CB54" s="61">
        <f t="shared" ref="CB54" ca="1" si="1200">IFERROR(((CB19/CA19)^4-1), "n/a")</f>
        <v>3.0896060703334838E-2</v>
      </c>
      <c r="CC54" s="61">
        <f t="shared" ref="CC54" ca="1" si="1201">IFERROR(((CC19/CB19)^4-1), "n/a")</f>
        <v>2.9945612535732691E-2</v>
      </c>
      <c r="CD54" s="61">
        <f t="shared" ref="CD54" ca="1" si="1202">IFERROR(((CD19/CC19)^4-1), "n/a")</f>
        <v>7.9030403151030271E-3</v>
      </c>
      <c r="CE54" s="61">
        <f t="shared" ref="CE54" ca="1" si="1203">IFERROR(((CE19/CD19)^4-1), "n/a")</f>
        <v>4.4450909219403423E-2</v>
      </c>
      <c r="CF54" s="61">
        <f t="shared" ref="CF54" ca="1" si="1204">IFERROR(((CF19/CE19)^4-1), "n/a")</f>
        <v>1.4611944161070811E-2</v>
      </c>
      <c r="CG54" s="61">
        <f t="shared" ref="CG54" ca="1" si="1205">IFERROR(((CG19/CF19)^4-1), "n/a")</f>
        <v>2.6430764662443984E-3</v>
      </c>
      <c r="CH54" s="61">
        <f t="shared" ref="CH54" ca="1" si="1206">IFERROR(((CH19/CG19)^4-1), "n/a")</f>
        <v>-3.5936644525546124E-2</v>
      </c>
      <c r="CI54" s="61">
        <f t="shared" ref="CI54" ca="1" si="1207">IFERROR(((CI19/CH19)^4-1), "n/a")</f>
        <v>-1.8553262294592865E-2</v>
      </c>
      <c r="CJ54" s="61">
        <f t="shared" ref="CJ54" ca="1" si="1208">IFERROR(((CJ19/CI19)^4-1), "n/a")</f>
        <v>3.1522189178250892E-2</v>
      </c>
      <c r="CK54" s="61">
        <f t="shared" ref="CK54" ca="1" si="1209">IFERROR(((CK19/CJ19)^4-1), "n/a")</f>
        <v>2.0364363869517899E-2</v>
      </c>
      <c r="CL54" s="61">
        <f t="shared" ref="CL54" ca="1" si="1210">IFERROR(((CL19/CK19)^4-1), "n/a")</f>
        <v>1.4047495762931295E-2</v>
      </c>
      <c r="CM54" s="61">
        <f t="shared" ref="CM54" ca="1" si="1211">IFERROR(((CM19/CL19)^4-1), "n/a")</f>
        <v>4.8712884863948869E-2</v>
      </c>
      <c r="CN54" s="61">
        <f t="shared" ref="CN54" ca="1" si="1212">IFERROR(((CN19/CM19)^4-1), "n/a")</f>
        <v>4.4091023897582904E-2</v>
      </c>
      <c r="CO54" s="61">
        <f t="shared" ref="CO54" ca="1" si="1213">IFERROR(((CO19/CN19)^4-1), "n/a")</f>
        <v>4.0143547428231896E-2</v>
      </c>
      <c r="CP54" s="61">
        <f t="shared" ref="CP54" ca="1" si="1214">IFERROR(((CP19/CO19)^4-1), "n/a")</f>
        <v>4.2370819697705064E-2</v>
      </c>
      <c r="CQ54" s="61">
        <f t="shared" ref="CQ54" ca="1" si="1215">IFERROR(((CQ19/CP19)^4-1), "n/a")</f>
        <v>6.7279764908121376E-3</v>
      </c>
      <c r="CR54" s="61">
        <f t="shared" ref="CR54" ca="1" si="1216">IFERROR(((CR19/CQ19)^4-1), "n/a")</f>
        <v>2.3470463559681187E-2</v>
      </c>
      <c r="CS54" s="61">
        <f t="shared" ref="CS54" ca="1" si="1217">IFERROR(((CS19/CR19)^4-1), "n/a")</f>
        <v>1.9232271358842201E-2</v>
      </c>
      <c r="CT54" s="61">
        <f t="shared" ref="CT54" ca="1" si="1218">IFERROR(((CT19/CS19)^4-1), "n/a")</f>
        <v>5.5521462693641555E-2</v>
      </c>
      <c r="CU54" s="61">
        <f t="shared" ref="CU54" ca="1" si="1219">IFERROR(((CU19/CT19)^4-1), "n/a")</f>
        <v>3.9416063476152452E-2</v>
      </c>
      <c r="CV54" s="61">
        <f t="shared" ref="CV54" ca="1" si="1220">IFERROR(((CV19/CU19)^4-1), "n/a")</f>
        <v>5.5286686517922456E-2</v>
      </c>
      <c r="CW54" s="61">
        <f t="shared" ref="CW54" ca="1" si="1221">IFERROR(((CW19/CV19)^4-1), "n/a")</f>
        <v>2.3601032463302696E-2</v>
      </c>
      <c r="CX54" s="61">
        <f t="shared" ref="CX54" ca="1" si="1222">IFERROR(((CX19/CW19)^4-1), "n/a")</f>
        <v>4.6618246039500821E-2</v>
      </c>
      <c r="CY54" s="61">
        <f t="shared" ref="CY54" ca="1" si="1223">IFERROR(((CY19/CX19)^4-1), "n/a")</f>
        <v>1.4238193016367084E-2</v>
      </c>
      <c r="CZ54" s="61">
        <f t="shared" ref="CZ54" ca="1" si="1224">IFERROR(((CZ19/CY19)^4-1), "n/a")</f>
        <v>1.2004038546290063E-2</v>
      </c>
      <c r="DA54" s="61">
        <f t="shared" ref="DA54" ca="1" si="1225">IFERROR(((DA19/CZ19)^4-1), "n/a")</f>
        <v>3.4479279756610248E-2</v>
      </c>
      <c r="DB54" s="61">
        <f t="shared" ref="DB54" ca="1" si="1226">IFERROR(((DB19/DA19)^4-1), "n/a")</f>
        <v>2.7431743875812487E-2</v>
      </c>
      <c r="DC54" s="61">
        <f t="shared" ref="DC54" ca="1" si="1227">IFERROR(((DC19/DB19)^4-1), "n/a")</f>
        <v>3.0289189123260396E-2</v>
      </c>
      <c r="DD54" s="61">
        <f t="shared" ref="DD54" ca="1" si="1228">IFERROR(((DD19/DC19)^4-1), "n/a")</f>
        <v>6.8391432677299191E-2</v>
      </c>
      <c r="DE54" s="61">
        <f t="shared" ref="DE54" ca="1" si="1229">IFERROR(((DE19/DD19)^4-1), "n/a")</f>
        <v>3.6382562474287949E-2</v>
      </c>
      <c r="DF54" s="61">
        <f t="shared" ref="DF54" ca="1" si="1230">IFERROR(((DF19/DE19)^4-1), "n/a")</f>
        <v>4.217583700841443E-2</v>
      </c>
      <c r="DG54" s="61">
        <f t="shared" ref="DG54" ca="1" si="1231">IFERROR(((DG19/DF19)^4-1), "n/a")</f>
        <v>2.6080263009873761E-2</v>
      </c>
      <c r="DH54" s="61">
        <f t="shared" ref="DH54" ca="1" si="1232">IFERROR(((DH19/DG19)^4-1), "n/a")</f>
        <v>6.8137145134207877E-2</v>
      </c>
      <c r="DI54" s="61">
        <f t="shared" ref="DI54" ca="1" si="1233">IFERROR(((DI19/DH19)^4-1), "n/a")</f>
        <v>5.0981076112308843E-2</v>
      </c>
      <c r="DJ54" s="61">
        <f t="shared" ref="DJ54" ca="1" si="1234">IFERROR(((DJ19/DI19)^4-1), "n/a")</f>
        <v>3.4813040946741536E-2</v>
      </c>
      <c r="DK54" s="61">
        <f t="shared" ref="DK54" ca="1" si="1235">IFERROR(((DK19/DJ19)^4-1), "n/a")</f>
        <v>4.0585014191699464E-2</v>
      </c>
      <c r="DL54" s="61">
        <f t="shared" ref="DL54" ca="1" si="1236">IFERROR(((DL19/DK19)^4-1), "n/a")</f>
        <v>3.7533707037838093E-2</v>
      </c>
      <c r="DM54" s="61">
        <f t="shared" ref="DM54" ca="1" si="1237">IFERROR(((DM19/DL19)^4-1), "n/a")</f>
        <v>5.1058334428637275E-2</v>
      </c>
      <c r="DN54" s="61">
        <f t="shared" ref="DN54" ca="1" si="1238">IFERROR(((DN19/DM19)^4-1), "n/a")</f>
        <v>6.6223733389396022E-2</v>
      </c>
      <c r="DO54" s="61">
        <f t="shared" ref="DO54" ca="1" si="1239">IFERROR(((DO19/DN19)^4-1), "n/a")</f>
        <v>3.8402104256778369E-2</v>
      </c>
      <c r="DP54" s="61">
        <f t="shared" ref="DP54" ca="1" si="1240">IFERROR(((DP19/DO19)^4-1), "n/a")</f>
        <v>3.1122784580786433E-2</v>
      </c>
      <c r="DQ54" s="61">
        <f t="shared" ref="DQ54" ca="1" si="1241">IFERROR(((DQ19/DP19)^4-1), "n/a")</f>
        <v>5.3427710229692948E-2</v>
      </c>
      <c r="DR54" s="61">
        <f t="shared" ref="DR54" ca="1" si="1242">IFERROR(((DR19/DQ19)^4-1), "n/a")</f>
        <v>6.9733532918211161E-2</v>
      </c>
      <c r="DS54" s="61">
        <f t="shared" ref="DS54" ca="1" si="1243">IFERROR(((DS19/DR19)^4-1), "n/a")</f>
        <v>1.4553505925093191E-2</v>
      </c>
      <c r="DT54" s="61">
        <f t="shared" ref="DT54" ca="1" si="1244">IFERROR(((DT19/DS19)^4-1), "n/a")</f>
        <v>7.5262443832814219E-2</v>
      </c>
      <c r="DU54" s="61">
        <f t="shared" ref="DU54" ca="1" si="1245">IFERROR(((DU19/DT19)^4-1), "n/a")</f>
        <v>5.3599587656587566E-3</v>
      </c>
      <c r="DV54" s="61">
        <f t="shared" ref="DV54" ca="1" si="1246">IFERROR(((DV19/DU19)^4-1), "n/a")</f>
        <v>2.5153403299005062E-2</v>
      </c>
      <c r="DW54" s="61">
        <f t="shared" ref="DW54" ca="1" si="1247">IFERROR(((DW19/DV19)^4-1), "n/a")</f>
        <v>-1.1353623029323301E-2</v>
      </c>
      <c r="DX54" s="61">
        <f t="shared" ref="DX54" ca="1" si="1248">IFERROR(((DX19/DW19)^4-1), "n/a")</f>
        <v>2.3589884120624349E-2</v>
      </c>
      <c r="DY54" s="61">
        <f t="shared" ref="DY54" ca="1" si="1249">IFERROR(((DY19/DX19)^4-1), "n/a")</f>
        <v>-1.6498435711226889E-2</v>
      </c>
      <c r="DZ54" s="61">
        <f t="shared" ref="DZ54" ca="1" si="1250">IFERROR(((DZ19/DY19)^4-1), "n/a")</f>
        <v>1.0947046235674662E-2</v>
      </c>
      <c r="EA54" s="61">
        <f t="shared" ref="EA54" ca="1" si="1251">IFERROR(((EA19/DZ19)^4-1), "n/a")</f>
        <v>3.5428710330240865E-2</v>
      </c>
      <c r="EB54" s="61">
        <f t="shared" ref="EB54" ca="1" si="1252">IFERROR(((EB19/EA19)^4-1), "n/a")</f>
        <v>2.4465544356742752E-2</v>
      </c>
      <c r="EC54" s="61">
        <f t="shared" ref="EC54" ca="1" si="1253">IFERROR(((EC19/EB19)^4-1), "n/a")</f>
        <v>1.7895712185639123E-2</v>
      </c>
      <c r="ED54" s="61">
        <f t="shared" ref="ED54" ca="1" si="1254">IFERROR(((ED19/EC19)^4-1), "n/a")</f>
        <v>6.1894793759706968E-3</v>
      </c>
      <c r="EE54" s="61">
        <f t="shared" ref="EE54" ca="1" si="1255">IFERROR(((EE19/ED19)^4-1), "n/a")</f>
        <v>2.2399762279971869E-2</v>
      </c>
      <c r="EF54" s="61">
        <f t="shared" ref="EF54" ca="1" si="1256">IFERROR(((EF19/EE19)^4-1), "n/a")</f>
        <v>3.4829760144891031E-2</v>
      </c>
      <c r="EG54" s="61">
        <f t="shared" ref="EG54" ca="1" si="1257">IFERROR(((EG19/EF19)^4-1), "n/a")</f>
        <v>6.970003954720827E-2</v>
      </c>
      <c r="EH54" s="61">
        <f t="shared" ref="EH54" ca="1" si="1258">IFERROR(((EH19/EG19)^4-1), "n/a")</f>
        <v>4.6702323898299092E-2</v>
      </c>
      <c r="EI54" s="61">
        <f t="shared" ref="EI54" ca="1" si="1259">IFERROR(((EI19/EH19)^4-1), "n/a")</f>
        <v>2.1520927610701124E-2</v>
      </c>
      <c r="EJ54" s="61">
        <f t="shared" ref="EJ54" ca="1" si="1260">IFERROR(((EJ19/EI19)^4-1), "n/a")</f>
        <v>3.084029363339047E-2</v>
      </c>
      <c r="EK54" s="61">
        <f t="shared" ref="EK54" ca="1" si="1261">IFERROR(((EK19/EJ19)^4-1), "n/a")</f>
        <v>3.8363956889875039E-2</v>
      </c>
      <c r="EL54" s="61">
        <f t="shared" ref="EL54" ca="1" si="1262">IFERROR(((EL19/EK19)^4-1), "n/a")</f>
        <v>4.0675238997306185E-2</v>
      </c>
      <c r="EM54" s="61">
        <f t="shared" ref="EM54" ca="1" si="1263">IFERROR(((EM19/EL19)^4-1), "n/a")</f>
        <v>4.5011770532990436E-2</v>
      </c>
      <c r="EN54" s="61">
        <f t="shared" ref="EN54" ca="1" si="1264">IFERROR(((EN19/EM19)^4-1), "n/a")</f>
        <v>1.8596163245967023E-2</v>
      </c>
      <c r="EO54" s="61">
        <f t="shared" ref="EO54" ca="1" si="1265">IFERROR(((EO19/EN19)^4-1), "n/a")</f>
        <v>3.6140584939194254E-2</v>
      </c>
      <c r="EP54" s="61">
        <f t="shared" ref="EP54" ca="1" si="1266">IFERROR(((EP19/EO19)^4-1), "n/a")</f>
        <v>2.5486995079878394E-2</v>
      </c>
      <c r="EQ54" s="61">
        <f t="shared" ref="EQ54" ca="1" si="1267">IFERROR(((EQ19/EP19)^4-1), "n/a")</f>
        <v>5.4274709725784298E-2</v>
      </c>
      <c r="ER54" s="61">
        <f t="shared" ref="ER54" ca="1" si="1268">IFERROR(((ER19/EQ19)^4-1), "n/a")</f>
        <v>9.3863667791918015E-3</v>
      </c>
      <c r="ES54" s="61">
        <f t="shared" ref="ES54" ca="1" si="1269">IFERROR(((ES19/ER19)^4-1), "n/a")</f>
        <v>6.2093917544334687E-3</v>
      </c>
      <c r="ET54" s="61">
        <f t="shared" ref="ET54" ca="1" si="1270">IFERROR(((ET19/ES19)^4-1), "n/a")</f>
        <v>3.4496356047126975E-2</v>
      </c>
      <c r="EU54" s="61">
        <f t="shared" ref="EU54" ca="1" si="1271">IFERROR(((EU19/ET19)^4-1), "n/a")</f>
        <v>9.4530679379261073E-3</v>
      </c>
      <c r="EV54" s="61">
        <f t="shared" ref="EV54" ca="1" si="1272">IFERROR(((EV19/EU19)^4-1), "n/a")</f>
        <v>2.3123894425739477E-2</v>
      </c>
      <c r="EW54" s="61">
        <f t="shared" ref="EW54" ca="1" si="1273">IFERROR(((EW19/EV19)^4-1), "n/a")</f>
        <v>2.1894732081374046E-2</v>
      </c>
      <c r="EX54" s="61">
        <f t="shared" ref="EX54" ca="1" si="1274">IFERROR(((EX19/EW19)^4-1), "n/a")</f>
        <v>2.4554779668130466E-2</v>
      </c>
      <c r="EY54" s="61">
        <f t="shared" ref="EY54" ca="1" si="1275">IFERROR(((EY19/EX19)^4-1), "n/a")</f>
        <v>-2.2794527514841123E-2</v>
      </c>
      <c r="EZ54" s="61">
        <f t="shared" ref="EZ54" ca="1" si="1276">IFERROR(((EZ19/EY19)^4-1), "n/a")</f>
        <v>2.0809525675684171E-2</v>
      </c>
      <c r="FA54" s="61">
        <f t="shared" ref="FA54" ca="1" si="1277">IFERROR(((FA19/EZ19)^4-1), "n/a")</f>
        <v>-2.1485024562197252E-2</v>
      </c>
      <c r="FB54" s="61">
        <f t="shared" ref="FB54" ca="1" si="1278">IFERROR(((FB19/FA19)^4-1), "n/a")</f>
        <v>-8.3782477692413315E-2</v>
      </c>
      <c r="FC54" s="61">
        <f t="shared" ref="FC54" ca="1" si="1279">IFERROR(((FC19/FB19)^4-1), "n/a")</f>
        <v>-4.4160535852538763E-2</v>
      </c>
      <c r="FD54" s="61">
        <f t="shared" ref="FD54" ca="1" si="1280">IFERROR(((FD19/FC19)^4-1), "n/a")</f>
        <v>-5.7411331399159771E-3</v>
      </c>
      <c r="FE54" s="61">
        <f t="shared" ref="FE54" ca="1" si="1281">IFERROR(((FE19/FD19)^4-1), "n/a")</f>
        <v>1.4642863966667363E-2</v>
      </c>
      <c r="FF54" s="61">
        <f t="shared" ref="FF54" ca="1" si="1282">IFERROR(((FF19/FE19)^4-1), "n/a")</f>
        <v>4.4682029315260552E-2</v>
      </c>
      <c r="FG54" s="61">
        <f t="shared" ref="FG54" ca="1" si="1283">IFERROR(((FG19/FF19)^4-1), "n/a")</f>
        <v>1.5457283953580481E-2</v>
      </c>
      <c r="FH54" s="61">
        <f t="shared" ref="FH54" ca="1" si="1284">IFERROR(((FH19/FG19)^4-1), "n/a")</f>
        <v>3.7412604918221959E-2</v>
      </c>
      <c r="FI54" s="61">
        <f t="shared" ref="FI54" ca="1" si="1285">IFERROR(((FI19/FH19)^4-1), "n/a")</f>
        <v>2.9818728698344898E-2</v>
      </c>
      <c r="FJ54" s="61">
        <f t="shared" ref="FJ54" ca="1" si="1286">IFERROR(((FJ19/FI19)^4-1), "n/a")</f>
        <v>2.0212681226924989E-2</v>
      </c>
      <c r="FK54" s="61">
        <f t="shared" ref="FK54" ca="1" si="1287">IFERROR(((FK19/FJ19)^4-1), "n/a")</f>
        <v>-9.5651321891466745E-3</v>
      </c>
      <c r="FL54" s="61">
        <f t="shared" ref="FL54" ca="1" si="1288">IFERROR(((FL19/FK19)^4-1), "n/a")</f>
        <v>2.8896101352338777E-2</v>
      </c>
      <c r="FM54" s="61">
        <f t="shared" ref="FM54" ca="1" si="1289">IFERROR(((FM19/FL19)^4-1), "n/a")</f>
        <v>-1.1116935199469991E-3</v>
      </c>
      <c r="FN54" s="61">
        <f t="shared" ref="FN54" ca="1" si="1290">IFERROR(((FN19/FM19)^4-1), "n/a")</f>
        <v>4.7182182511700033E-2</v>
      </c>
      <c r="FO54" s="61">
        <f t="shared" ref="FO54" ca="1" si="1291">IFERROR(((FO19/FN19)^4-1), "n/a")</f>
        <v>3.1686680767679443E-2</v>
      </c>
      <c r="FP54" s="61">
        <f t="shared" ref="FP54" ca="1" si="1292">IFERROR(((FP19/FO19)^4-1), "n/a")</f>
        <v>1.732220602596013E-2</v>
      </c>
      <c r="FQ54" s="61">
        <f t="shared" ref="FQ54" ca="1" si="1293">IFERROR(((FQ19/FP19)^4-1), "n/a")</f>
        <v>5.4187845185735828E-3</v>
      </c>
      <c r="FR54" s="61">
        <f t="shared" ref="FR54" ca="1" si="1294">IFERROR(((FR19/FQ19)^4-1), "n/a")</f>
        <v>4.5451384530477146E-3</v>
      </c>
      <c r="FS54" s="61">
        <f t="shared" ref="FS54" ca="1" si="1295">IFERROR(((FS19/FR19)^4-1), "n/a")</f>
        <v>3.5919242389998329E-2</v>
      </c>
      <c r="FT54" s="61">
        <f t="shared" ref="FT54" ca="1" si="1296">IFERROR(((FT19/FS19)^4-1), "n/a")</f>
        <v>4.9410706650923064E-3</v>
      </c>
      <c r="FU54" s="61">
        <f t="shared" ref="FU54" ca="1" si="1297">IFERROR(((FU19/FT19)^4-1), "n/a")</f>
        <v>3.1705490026631367E-2</v>
      </c>
      <c r="FV54" s="61">
        <f t="shared" ref="FV54" ca="1" si="1298">IFERROR(((FV19/FU19)^4-1), "n/a")</f>
        <v>3.2298428210899566E-2</v>
      </c>
      <c r="FW54" s="61">
        <f t="shared" ref="FW54" ca="1" si="1299">IFERROR(((FW19/FV19)^4-1), "n/a")</f>
        <v>-1.0019979060685302E-2</v>
      </c>
      <c r="FX54" s="61">
        <f t="shared" ref="FX54" ca="1" si="1300">IFERROR(((FX19/FW19)^4-1), "n/a")</f>
        <v>5.1102399225043671E-2</v>
      </c>
      <c r="FY54" s="61">
        <f t="shared" ref="FY54" ca="1" si="1301">IFERROR(((FY19/FX19)^4-1), "n/a")</f>
        <v>4.9250034552643873E-2</v>
      </c>
      <c r="FZ54" s="61">
        <f t="shared" ref="FZ54" ca="1" si="1302">IFERROR(((FZ19/FY19)^4-1), "n/a")</f>
        <v>1.8990609970528149E-2</v>
      </c>
      <c r="GA54" s="61">
        <f t="shared" ref="GA54" ca="1" si="1303">IFERROR(((GA19/FZ19)^4-1), "n/a")</f>
        <v>3.3317278015641216E-2</v>
      </c>
      <c r="GB54" s="61">
        <f t="shared" ref="GB54" ca="1" si="1304">IFERROR(((GB19/GA19)^4-1), "n/a")</f>
        <v>3.3398442504936954E-2</v>
      </c>
      <c r="GC54" s="61">
        <f t="shared" ref="GC54" ca="1" si="1305">IFERROR(((GC19/GB19)^4-1), "n/a")</f>
        <v>9.6455461446698365E-3</v>
      </c>
      <c r="GD54" s="61">
        <f t="shared" ref="GD54" ca="1" si="1306">IFERROR(((GD19/GC19)^4-1), "n/a")</f>
        <v>3.9970776100357597E-3</v>
      </c>
      <c r="GE54" s="61">
        <f t="shared" ref="GE54" ca="1" si="1307">IFERROR(((GE19/GD19)^4-1), "n/a")</f>
        <v>1.548768690972202E-2</v>
      </c>
      <c r="GF54" s="61">
        <f t="shared" ref="GF54" ca="1" si="1308">IFERROR(((GF19/GE19)^4-1), "n/a")</f>
        <v>2.2813799505932764E-2</v>
      </c>
      <c r="GG54" s="61">
        <f t="shared" ref="GG54" ca="1" si="1309">IFERROR(((GG19/GF19)^4-1), "n/a")</f>
        <v>1.9249342311688622E-2</v>
      </c>
      <c r="GH54" s="61">
        <f t="shared" ref="GH54" ca="1" si="1310">IFERROR(((GH19/GG19)^4-1), "n/a")</f>
        <v>1.7622775092036358E-2</v>
      </c>
      <c r="GI54" s="61">
        <f t="shared" ref="GI54" ca="1" si="1311">IFERROR(((GI19/GH19)^4-1), "n/a")</f>
        <v>1.784174291461138E-2</v>
      </c>
      <c r="GJ54" s="61">
        <f t="shared" ref="GJ54" ca="1" si="1312">IFERROR(((GJ19/GI19)^4-1), "n/a")</f>
        <v>2.9933343195757578E-2</v>
      </c>
      <c r="GK54" s="61">
        <f t="shared" ref="GK54" ca="1" si="1313">IFERROR(((GK19/GJ19)^4-1), "n/a")</f>
        <v>2.8212210659775527E-2</v>
      </c>
      <c r="GL54" s="61">
        <f t="shared" ref="GL54" ca="1" si="1314">IFERROR(((GL19/GK19)^4-1), "n/a")</f>
        <v>2.2930890960969563E-2</v>
      </c>
      <c r="GM54" s="61">
        <f t="shared" ref="GM54" ca="1" si="1315">IFERROR(((GM19/GL19)^4-1), "n/a")</f>
        <v>2.2175271567696164E-2</v>
      </c>
      <c r="GN54" s="61">
        <f t="shared" ref="GN54" ca="1" si="1316">IFERROR(((GN19/GM19)^4-1), "n/a")</f>
        <v>4.1584953027835603E-2</v>
      </c>
      <c r="GO54" s="61">
        <f t="shared" ref="GO54" ca="1" si="1317">IFERROR(((GO19/GN19)^4-1), "n/a")</f>
        <v>3.5001564221199377E-2</v>
      </c>
      <c r="GP54" s="61">
        <f t="shared" ref="GP54" ca="1" si="1318">IFERROR(((GP19/GO19)^4-1), "n/a")</f>
        <v>3.0247153521781422E-2</v>
      </c>
      <c r="GQ54" s="61">
        <f t="shared" ref="GQ54" ca="1" si="1319">IFERROR(((GQ19/GP19)^4-1), "n/a")</f>
        <v>2.7295015155375024E-2</v>
      </c>
      <c r="GR54" s="61">
        <f t="shared" ref="GR54" ca="1" si="1320">IFERROR(((GR19/GQ19)^4-1), "n/a")</f>
        <v>2.6387158218557305E-2</v>
      </c>
      <c r="GS54" s="61">
        <f t="shared" ref="GS54" ca="1" si="1321">IFERROR(((GS19/GR19)^4-1), "n/a")</f>
        <v>2.3433146954531026E-2</v>
      </c>
      <c r="GT54" s="61">
        <f t="shared" ref="GT54" ca="1" si="1322">IFERROR(((GT19/GS19)^4-1), "n/a")</f>
        <v>2.1389456137019813E-2</v>
      </c>
      <c r="GU54" s="61">
        <f t="shared" ref="GU54" ca="1" si="1323">IFERROR(((GU19/GT19)^4-1), "n/a")</f>
        <v>1.7726633730292596E-2</v>
      </c>
      <c r="GV54" s="61">
        <f t="shared" ref="GV54" ca="1" si="1324">IFERROR(((GV19/GU19)^4-1), "n/a")</f>
        <v>1.6896010171044473E-2</v>
      </c>
      <c r="GW54" s="61">
        <f t="shared" ref="GW54" ca="1" si="1325">IFERROR(((GW19/GV19)^4-1), "n/a")</f>
        <v>1.6491012499395108E-2</v>
      </c>
      <c r="GX54" s="61">
        <f t="shared" ref="GX54" ca="1" si="1326">IFERROR(((GX19/GW19)^4-1), "n/a")</f>
        <v>1.5883742832043524E-2</v>
      </c>
      <c r="GY54" s="61">
        <f t="shared" ref="GY54" ca="1" si="1327">IFERROR(((GY19/GX19)^4-1), "n/a")</f>
        <v>1.5792675855645477E-2</v>
      </c>
      <c r="GZ54" s="61">
        <f t="shared" ref="GZ54" ca="1" si="1328">IFERROR(((GZ19/GY19)^4-1), "n/a")</f>
        <v>1.569149750734411E-2</v>
      </c>
      <c r="HA54" s="61">
        <f t="shared" ref="HA54" ca="1" si="1329">IFERROR(((HA19/GZ19)^4-1), "n/a")</f>
        <v>1.5590326717656922E-2</v>
      </c>
      <c r="HB54" s="61">
        <f t="shared" ref="HB54" ca="1" si="1330">IFERROR(((HB19/HA19)^4-1), "n/a")</f>
        <v>1.5600443456498247E-2</v>
      </c>
      <c r="HC54" s="61">
        <f t="shared" ref="HC54" ca="1" si="1331">IFERROR(((HC19/HB19)^4-1), "n/a")</f>
        <v>1.5903980769426118E-2</v>
      </c>
      <c r="HD54" s="61">
        <f t="shared" ref="HD54" ca="1" si="1332">IFERROR(((HD19/HC19)^4-1), "n/a")</f>
        <v>1.5903980769426118E-2</v>
      </c>
      <c r="HE54" s="61">
        <f t="shared" ref="HE54" ca="1" si="1333">IFERROR(((HE19/HD19)^4-1), "n/a")</f>
        <v>1.6005174992042681E-2</v>
      </c>
      <c r="HF54" s="61">
        <f t="shared" ref="HF54" ca="1" si="1334">IFERROR(((HF19/HE19)^4-1), "n/a")</f>
        <v>1.6005174992042681E-2</v>
      </c>
      <c r="HG54" s="61">
        <f t="shared" ref="HG54" ca="1" si="1335">IFERROR(((HG19/HF19)^4-1), "n/a")</f>
        <v>1.641002748408571E-2</v>
      </c>
      <c r="HH54" s="61">
        <f t="shared" ref="HH54" ca="1" si="1336">IFERROR(((HH19/HG19)^4-1), "n/a")</f>
        <v>1.641002748408571E-2</v>
      </c>
      <c r="HI54" s="61">
        <f t="shared" ref="HI54" ca="1" si="1337">IFERROR(((HI19/HH19)^4-1), "n/a")</f>
        <v>1.6916263230926321E-2</v>
      </c>
      <c r="HJ54" s="61">
        <f t="shared" ref="HJ54" ca="1" si="1338">IFERROR(((HJ19/HI19)^4-1), "n/a")</f>
        <v>1.7220095434056892E-2</v>
      </c>
      <c r="HK54" s="61">
        <f t="shared" ref="HK54" ca="1" si="1339">IFERROR(((HK19/HJ19)^4-1), "n/a")</f>
        <v>1.712893862531728E-2</v>
      </c>
      <c r="HL54" s="61">
        <f t="shared" ref="HL54" ca="1" si="1340">IFERROR(((HL19/HK19)^4-1), "n/a")</f>
        <v>1.7331517632163562E-2</v>
      </c>
      <c r="HM54" s="61">
        <f t="shared" ref="HM54" ca="1" si="1341">IFERROR(((HM19/HL19)^4-1), "n/a")</f>
        <v>1.7726633730292596E-2</v>
      </c>
      <c r="HN54" s="61">
        <f t="shared" ref="HN54" ca="1" si="1342">IFERROR(((HN19/HM19)^4-1), "n/a")</f>
        <v>1.8355003920724533E-2</v>
      </c>
      <c r="HO54" s="61">
        <f t="shared" ref="HO54" ca="1" si="1343">IFERROR(((HO19/HN19)^4-1), "n/a")</f>
        <v>1.810159384459209E-2</v>
      </c>
      <c r="HP54" s="61">
        <f t="shared" ref="HP54" ca="1" si="1344">IFERROR(((HP19/HO19)^4-1), "n/a")</f>
        <v>1.7848231065814124E-2</v>
      </c>
      <c r="HQ54" s="61">
        <f t="shared" ref="HQ54" ca="1" si="1345">IFERROR(((HQ19/HP19)^4-1), "n/a")</f>
        <v>1.6652997048454798E-2</v>
      </c>
      <c r="HR54" s="61">
        <f t="shared" ref="HR54" ca="1" si="1346">IFERROR(((HR19/HQ19)^4-1), "n/a")</f>
        <v>1.6278437155280656E-2</v>
      </c>
      <c r="HS54" s="61">
        <f t="shared" ref="HS54" ca="1" si="1347">IFERROR(((HS19/HR19)^4-1), "n/a")</f>
        <v>1.6167101472730927E-2</v>
      </c>
      <c r="HT54" s="61">
        <f t="shared" ref="HT54" ca="1" si="1348">IFERROR(((HT19/HS19)^4-1), "n/a")</f>
        <v>1.6298680989542458E-2</v>
      </c>
      <c r="HU54" s="61">
        <f t="shared" ref="HU54:ID54" ca="1" si="1349">IFERROR(((HU19/HT19)^4-1), "n/a")</f>
        <v>1.68352528065292E-2</v>
      </c>
      <c r="HV54" s="61">
        <f t="shared" ca="1" si="1349"/>
        <v>1.7665839148310436E-2</v>
      </c>
      <c r="HW54" s="61">
        <f t="shared" ca="1" si="1349"/>
        <v>1.8334729373952641E-2</v>
      </c>
      <c r="HX54" s="61">
        <f t="shared" ca="1" si="1349"/>
        <v>1.8902531129431521E-2</v>
      </c>
      <c r="HY54" s="61">
        <f t="shared" ca="1" si="1349"/>
        <v>1.8811261265879731E-2</v>
      </c>
      <c r="HZ54" s="61">
        <f t="shared" ca="1" si="1349"/>
        <v>1.8436105135248626E-2</v>
      </c>
      <c r="IA54" s="61">
        <f t="shared" ca="1" si="1349"/>
        <v>1.7696236098827978E-2</v>
      </c>
      <c r="IB54" s="61">
        <f t="shared" ca="1" si="1349"/>
        <v>1.774689919624306E-2</v>
      </c>
      <c r="IC54" s="61">
        <f t="shared" ca="1" si="1349"/>
        <v>1.7736766425436423E-2</v>
      </c>
      <c r="ID54" s="61">
        <f t="shared" ca="1" si="1349"/>
        <v>1.7686103706328948E-2</v>
      </c>
      <c r="IW54"/>
      <c r="IX54"/>
      <c r="IY54"/>
    </row>
    <row r="55" spans="1:259">
      <c r="C55" s="61"/>
      <c r="D55" s="61"/>
      <c r="E55" s="61"/>
      <c r="F55" s="61"/>
      <c r="G55" s="61"/>
      <c r="IW55"/>
      <c r="IX55"/>
      <c r="IY55"/>
    </row>
    <row r="56" spans="1:259">
      <c r="A56" s="12" t="s">
        <v>510</v>
      </c>
      <c r="C56" s="61"/>
      <c r="D56" s="61"/>
      <c r="E56" s="61"/>
      <c r="F56" s="61"/>
      <c r="G56" s="61"/>
      <c r="IW56"/>
      <c r="IX56"/>
      <c r="IY56"/>
    </row>
    <row r="57" spans="1:259">
      <c r="A57" s="34" t="s">
        <v>344</v>
      </c>
      <c r="B57" t="s">
        <v>234</v>
      </c>
      <c r="C57" s="61">
        <f t="shared" ref="C57:P57" ca="1" si="1350">IFERROR(C22/C24, "n/a")</f>
        <v>0.60093226788432275</v>
      </c>
      <c r="D57" s="61">
        <f t="shared" ca="1" si="1350"/>
        <v>0.60108675285741053</v>
      </c>
      <c r="E57" s="61">
        <f t="shared" ca="1" si="1350"/>
        <v>0.60169413497836299</v>
      </c>
      <c r="F57" s="61">
        <f t="shared" ca="1" si="1350"/>
        <v>0.60646702186294332</v>
      </c>
      <c r="G57" s="61">
        <f t="shared" ca="1" si="1350"/>
        <v>0.59830866807610994</v>
      </c>
      <c r="H57" s="61">
        <f t="shared" ca="1" si="1350"/>
        <v>0.59949840006918631</v>
      </c>
      <c r="I57" s="61">
        <f t="shared" ca="1" si="1350"/>
        <v>0.59913390506920272</v>
      </c>
      <c r="J57" s="61">
        <f t="shared" ca="1" si="1350"/>
        <v>0.6063177350247837</v>
      </c>
      <c r="K57" s="61">
        <f t="shared" ca="1" si="1350"/>
        <v>0.60043881033642132</v>
      </c>
      <c r="L57" s="61">
        <f t="shared" ca="1" si="1350"/>
        <v>0.59807327858496517</v>
      </c>
      <c r="M57" s="61">
        <f t="shared" ca="1" si="1350"/>
        <v>0.60111576011157597</v>
      </c>
      <c r="N57" s="61">
        <f t="shared" ca="1" si="1350"/>
        <v>0.60237790653924295</v>
      </c>
      <c r="O57" s="61">
        <f t="shared" ca="1" si="1350"/>
        <v>0.59891107078039929</v>
      </c>
      <c r="P57" s="61">
        <f t="shared" ca="1" si="1350"/>
        <v>0.59445505339840155</v>
      </c>
      <c r="Q57" s="61">
        <f ca="1">IFERROR(Q22/Q24, "n/a")</f>
        <v>0.59903752266703869</v>
      </c>
      <c r="R57" s="61">
        <f t="shared" ref="R57:S57" ca="1" si="1351">IFERROR(R22/R24, "n/a")</f>
        <v>0.5919528551107498</v>
      </c>
      <c r="S57" s="61">
        <f t="shared" ca="1" si="1351"/>
        <v>0.59810890557939911</v>
      </c>
      <c r="T57" s="61">
        <f t="shared" ref="T57" ca="1" si="1352">IFERROR(T22/T24, "n/a")</f>
        <v>0.60152931180968561</v>
      </c>
      <c r="U57" s="61">
        <f t="shared" ref="U57:Z57" ca="1" si="1353">IFERROR(U22/U24, "n/a")</f>
        <v>0.608525641025641</v>
      </c>
      <c r="V57" s="61">
        <f t="shared" ca="1" si="1353"/>
        <v>0.5995499156091767</v>
      </c>
      <c r="W57" s="61">
        <f t="shared" ca="1" si="1353"/>
        <v>0.60961574160014853</v>
      </c>
      <c r="X57" s="61">
        <f t="shared" ca="1" si="1353"/>
        <v>0.61359646467703854</v>
      </c>
      <c r="Y57" s="61">
        <f t="shared" ca="1" si="1353"/>
        <v>0.61246929465434563</v>
      </c>
      <c r="Z57" s="61">
        <f t="shared" ca="1" si="1353"/>
        <v>0.61085253717788635</v>
      </c>
      <c r="AA57" s="61">
        <f t="shared" ref="AA57:CL57" ca="1" si="1354">IFERROR(AA22/AA24, "n/a")</f>
        <v>0.60966767371601216</v>
      </c>
      <c r="AB57" s="61">
        <f t="shared" ca="1" si="1354"/>
        <v>0.60978243265129839</v>
      </c>
      <c r="AC57" s="61">
        <f t="shared" ca="1" si="1354"/>
        <v>0.61422665111841412</v>
      </c>
      <c r="AD57" s="61">
        <f t="shared" ca="1" si="1354"/>
        <v>0.61645039549190928</v>
      </c>
      <c r="AE57" s="61">
        <f t="shared" ca="1" si="1354"/>
        <v>0.61762043648798159</v>
      </c>
      <c r="AF57" s="61">
        <f t="shared" ca="1" si="1354"/>
        <v>0.61092465586847611</v>
      </c>
      <c r="AG57" s="61">
        <f t="shared" ca="1" si="1354"/>
        <v>0.60745810715128634</v>
      </c>
      <c r="AH57" s="61">
        <f t="shared" ca="1" si="1354"/>
        <v>0.61211477151965987</v>
      </c>
      <c r="AI57" s="61">
        <f t="shared" ca="1" si="1354"/>
        <v>0.61471763210459407</v>
      </c>
      <c r="AJ57" s="61">
        <f t="shared" ca="1" si="1354"/>
        <v>0.6053353920054898</v>
      </c>
      <c r="AK57" s="61">
        <f t="shared" ca="1" si="1354"/>
        <v>0.60214604818170436</v>
      </c>
      <c r="AL57" s="61">
        <f t="shared" ca="1" si="1354"/>
        <v>0.59808631757438735</v>
      </c>
      <c r="AM57" s="61">
        <f t="shared" ca="1" si="1354"/>
        <v>0.6004511992400855</v>
      </c>
      <c r="AN57" s="61">
        <f t="shared" ca="1" si="1354"/>
        <v>0.60111145415251621</v>
      </c>
      <c r="AO57" s="61">
        <f t="shared" ca="1" si="1354"/>
        <v>0.60425101214574906</v>
      </c>
      <c r="AP57" s="61">
        <f t="shared" ca="1" si="1354"/>
        <v>0.60758471309519435</v>
      </c>
      <c r="AQ57" s="61">
        <f t="shared" ca="1" si="1354"/>
        <v>0.61018711018711014</v>
      </c>
      <c r="AR57" s="61">
        <f t="shared" ca="1" si="1354"/>
        <v>0.60938728819618215</v>
      </c>
      <c r="AS57" s="61">
        <f t="shared" ca="1" si="1354"/>
        <v>0.61746893050936458</v>
      </c>
      <c r="AT57" s="61">
        <f t="shared" ca="1" si="1354"/>
        <v>0.61357851018220799</v>
      </c>
      <c r="AU57" s="61">
        <f t="shared" ca="1" si="1354"/>
        <v>0.6035785161001217</v>
      </c>
      <c r="AV57" s="61">
        <f t="shared" ca="1" si="1354"/>
        <v>0.60632411067193681</v>
      </c>
      <c r="AW57" s="61">
        <f t="shared" ca="1" si="1354"/>
        <v>0.6005336441145801</v>
      </c>
      <c r="AX57" s="61">
        <f t="shared" ca="1" si="1354"/>
        <v>0.60180443794196536</v>
      </c>
      <c r="AY57" s="61">
        <f t="shared" ca="1" si="1354"/>
        <v>0.61515438414317558</v>
      </c>
      <c r="AZ57" s="61">
        <f t="shared" ca="1" si="1354"/>
        <v>0.61212484993997596</v>
      </c>
      <c r="BA57" s="61">
        <f t="shared" ca="1" si="1354"/>
        <v>0.61958233074889335</v>
      </c>
      <c r="BB57" s="61">
        <f t="shared" ca="1" si="1354"/>
        <v>0.63057661788044439</v>
      </c>
      <c r="BC57" s="61">
        <f t="shared" ca="1" si="1354"/>
        <v>0.62895145966488164</v>
      </c>
      <c r="BD57" s="61">
        <f t="shared" ca="1" si="1354"/>
        <v>0.62853470437018</v>
      </c>
      <c r="BE57" s="61">
        <f t="shared" ca="1" si="1354"/>
        <v>0.62883551989591246</v>
      </c>
      <c r="BF57" s="61">
        <f t="shared" ca="1" si="1354"/>
        <v>0.62521411442274755</v>
      </c>
      <c r="BG57" s="61">
        <f t="shared" ca="1" si="1354"/>
        <v>0.6187661523502469</v>
      </c>
      <c r="BH57" s="61">
        <f t="shared" ca="1" si="1354"/>
        <v>0.61749301675977653</v>
      </c>
      <c r="BI57" s="61">
        <f t="shared" ca="1" si="1354"/>
        <v>0.61540533261513597</v>
      </c>
      <c r="BJ57" s="61">
        <f t="shared" ca="1" si="1354"/>
        <v>0.61750952128428871</v>
      </c>
      <c r="BK57" s="61">
        <f t="shared" ca="1" si="1354"/>
        <v>0.62313838589192005</v>
      </c>
      <c r="BL57" s="61">
        <f t="shared" ca="1" si="1354"/>
        <v>0.62441500384176596</v>
      </c>
      <c r="BM57" s="61">
        <f t="shared" ca="1" si="1354"/>
        <v>0.62781526397373932</v>
      </c>
      <c r="BN57" s="61">
        <f t="shared" ca="1" si="1354"/>
        <v>0.62541346954388966</v>
      </c>
      <c r="BO57" s="61">
        <f t="shared" ca="1" si="1354"/>
        <v>0.62636704452183944</v>
      </c>
      <c r="BP57" s="61">
        <f t="shared" ca="1" si="1354"/>
        <v>0.62735132994521814</v>
      </c>
      <c r="BQ57" s="61">
        <f t="shared" ca="1" si="1354"/>
        <v>0.63311413503483294</v>
      </c>
      <c r="BR57" s="61">
        <f t="shared" ca="1" si="1354"/>
        <v>0.63397457918241151</v>
      </c>
      <c r="BS57" s="61">
        <f t="shared" ca="1" si="1354"/>
        <v>0.63180297319046208</v>
      </c>
      <c r="BT57" s="61">
        <f t="shared" ca="1" si="1354"/>
        <v>0.63528359202696527</v>
      </c>
      <c r="BU57" s="61">
        <f t="shared" ca="1" si="1354"/>
        <v>0.6382098841256193</v>
      </c>
      <c r="BV57" s="61">
        <f t="shared" ca="1" si="1354"/>
        <v>0.62917332268370607</v>
      </c>
      <c r="BW57" s="61">
        <f t="shared" ca="1" si="1354"/>
        <v>0.63702842275397176</v>
      </c>
      <c r="BX57" s="61">
        <f t="shared" ca="1" si="1354"/>
        <v>0.63423892100192669</v>
      </c>
      <c r="BY57" s="61">
        <f t="shared" ca="1" si="1354"/>
        <v>0.63638600742030738</v>
      </c>
      <c r="BZ57" s="61">
        <f t="shared" ca="1" si="1354"/>
        <v>0.63607741457542366</v>
      </c>
      <c r="CA57" s="61">
        <f t="shared" ca="1" si="1354"/>
        <v>0.63328071416907072</v>
      </c>
      <c r="CB57" s="61">
        <f t="shared" ca="1" si="1354"/>
        <v>0.63319376391982185</v>
      </c>
      <c r="CC57" s="61">
        <f t="shared" ca="1" si="1354"/>
        <v>0.63373950907750121</v>
      </c>
      <c r="CD57" s="61">
        <f t="shared" ca="1" si="1354"/>
        <v>0.63573566258351888</v>
      </c>
      <c r="CE57" s="61">
        <f t="shared" ca="1" si="1354"/>
        <v>0.63648747594803079</v>
      </c>
      <c r="CF57" s="61">
        <f t="shared" ca="1" si="1354"/>
        <v>0.63479865771812083</v>
      </c>
      <c r="CG57" s="61">
        <f t="shared" ca="1" si="1354"/>
        <v>0.6395072401123838</v>
      </c>
      <c r="CH57" s="61">
        <f t="shared" ca="1" si="1354"/>
        <v>0.6441454194214532</v>
      </c>
      <c r="CI57" s="61">
        <f t="shared" ca="1" si="1354"/>
        <v>0.64183457051961823</v>
      </c>
      <c r="CJ57" s="61">
        <f t="shared" ca="1" si="1354"/>
        <v>0.64092771221988287</v>
      </c>
      <c r="CK57" s="61">
        <f t="shared" ca="1" si="1354"/>
        <v>0.64024557276140459</v>
      </c>
      <c r="CL57" s="61">
        <f t="shared" ca="1" si="1354"/>
        <v>0.63851863676271048</v>
      </c>
      <c r="CM57" s="61">
        <f t="shared" ref="CM57:EX57" ca="1" si="1355">IFERROR(CM22/CM24, "n/a")</f>
        <v>0.64440288538605384</v>
      </c>
      <c r="CN57" s="61">
        <f t="shared" ca="1" si="1355"/>
        <v>0.64222352723001785</v>
      </c>
      <c r="CO57" s="61">
        <f t="shared" ca="1" si="1355"/>
        <v>0.64371211890476043</v>
      </c>
      <c r="CP57" s="61">
        <f t="shared" ca="1" si="1355"/>
        <v>0.64471320799904197</v>
      </c>
      <c r="CQ57" s="61">
        <f t="shared" ca="1" si="1355"/>
        <v>0.6463333085667583</v>
      </c>
      <c r="CR57" s="61">
        <f t="shared" ca="1" si="1355"/>
        <v>0.64894476347133911</v>
      </c>
      <c r="CS57" s="61">
        <f t="shared" ca="1" si="1355"/>
        <v>0.65201028755757684</v>
      </c>
      <c r="CT57" s="61">
        <f t="shared" ca="1" si="1355"/>
        <v>0.64911530290716735</v>
      </c>
      <c r="CU57" s="61">
        <f t="shared" ca="1" si="1355"/>
        <v>0.64943716008263419</v>
      </c>
      <c r="CV57" s="61">
        <f t="shared" ca="1" si="1355"/>
        <v>0.64623494183719932</v>
      </c>
      <c r="CW57" s="61">
        <f t="shared" ca="1" si="1355"/>
        <v>0.648306529715868</v>
      </c>
      <c r="CX57" s="61">
        <f t="shared" ca="1" si="1355"/>
        <v>0.64741861494507258</v>
      </c>
      <c r="CY57" s="61">
        <f t="shared" ca="1" si="1355"/>
        <v>0.64639804315169558</v>
      </c>
      <c r="CZ57" s="61">
        <f t="shared" ca="1" si="1355"/>
        <v>0.65078485687903975</v>
      </c>
      <c r="DA57" s="61">
        <f t="shared" ca="1" si="1355"/>
        <v>0.65060977990654811</v>
      </c>
      <c r="DB57" s="61">
        <f t="shared" ca="1" si="1355"/>
        <v>0.65045158634176459</v>
      </c>
      <c r="DC57" s="61">
        <f t="shared" ca="1" si="1355"/>
        <v>0.65204295609074159</v>
      </c>
      <c r="DD57" s="61">
        <f t="shared" ca="1" si="1355"/>
        <v>0.64989791853401058</v>
      </c>
      <c r="DE57" s="61">
        <f t="shared" ca="1" si="1355"/>
        <v>0.64865828762574718</v>
      </c>
      <c r="DF57" s="61">
        <f t="shared" ca="1" si="1355"/>
        <v>0.6480544323107098</v>
      </c>
      <c r="DG57" s="61">
        <f t="shared" ca="1" si="1355"/>
        <v>0.64968251880373562</v>
      </c>
      <c r="DH57" s="61">
        <f t="shared" ca="1" si="1355"/>
        <v>0.64226182091374384</v>
      </c>
      <c r="DI57" s="61">
        <f t="shared" ca="1" si="1355"/>
        <v>0.64404118760677842</v>
      </c>
      <c r="DJ57" s="61">
        <f t="shared" ca="1" si="1355"/>
        <v>0.64609452537674406</v>
      </c>
      <c r="DK57" s="61">
        <f t="shared" ca="1" si="1355"/>
        <v>0.64527152766029439</v>
      </c>
      <c r="DL57" s="61">
        <f t="shared" ca="1" si="1355"/>
        <v>0.65025586140004676</v>
      </c>
      <c r="DM57" s="61">
        <f t="shared" ca="1" si="1355"/>
        <v>0.64979004725307254</v>
      </c>
      <c r="DN57" s="61">
        <f t="shared" ca="1" si="1355"/>
        <v>0.64861200774693351</v>
      </c>
      <c r="DO57" s="61">
        <f t="shared" ca="1" si="1355"/>
        <v>0.64800951440434096</v>
      </c>
      <c r="DP57" s="61">
        <f t="shared" ca="1" si="1355"/>
        <v>0.6536297011822515</v>
      </c>
      <c r="DQ57" s="61">
        <f t="shared" ca="1" si="1355"/>
        <v>0.65368367779051628</v>
      </c>
      <c r="DR57" s="61">
        <f t="shared" ca="1" si="1355"/>
        <v>0.65252439541790419</v>
      </c>
      <c r="DS57" s="61">
        <f t="shared" ca="1" si="1355"/>
        <v>0.66116826120425087</v>
      </c>
      <c r="DT57" s="61">
        <f t="shared" ca="1" si="1355"/>
        <v>0.65453711564546191</v>
      </c>
      <c r="DU57" s="61">
        <f t="shared" ca="1" si="1355"/>
        <v>0.66041977557704612</v>
      </c>
      <c r="DV57" s="61">
        <f t="shared" ca="1" si="1355"/>
        <v>0.66214196762141975</v>
      </c>
      <c r="DW57" s="61">
        <f t="shared" ca="1" si="1355"/>
        <v>0.66714090653018743</v>
      </c>
      <c r="DX57" s="61">
        <f t="shared" ca="1" si="1355"/>
        <v>0.66393968559512362</v>
      </c>
      <c r="DY57" s="61">
        <f t="shared" ca="1" si="1355"/>
        <v>0.6667138529486708</v>
      </c>
      <c r="DZ57" s="61">
        <f t="shared" ca="1" si="1355"/>
        <v>0.6730298396855624</v>
      </c>
      <c r="EA57" s="61">
        <f t="shared" ca="1" si="1355"/>
        <v>0.6682639725646492</v>
      </c>
      <c r="EB57" s="61">
        <f t="shared" ca="1" si="1355"/>
        <v>0.67033562222303822</v>
      </c>
      <c r="EC57" s="61">
        <f t="shared" ca="1" si="1355"/>
        <v>0.67238289316873023</v>
      </c>
      <c r="ED57" s="61">
        <f t="shared" ca="1" si="1355"/>
        <v>0.67449758388655556</v>
      </c>
      <c r="EE57" s="61">
        <f t="shared" ca="1" si="1355"/>
        <v>0.67562033352707118</v>
      </c>
      <c r="EF57" s="61">
        <f t="shared" ca="1" si="1355"/>
        <v>0.67556506289280382</v>
      </c>
      <c r="EG57" s="61">
        <f t="shared" ca="1" si="1355"/>
        <v>0.67453943444018927</v>
      </c>
      <c r="EH57" s="61">
        <f t="shared" ca="1" si="1355"/>
        <v>0.67051566363335124</v>
      </c>
      <c r="EI57" s="61">
        <f t="shared" ca="1" si="1355"/>
        <v>0.67345346554588004</v>
      </c>
      <c r="EJ57" s="61">
        <f t="shared" ca="1" si="1355"/>
        <v>0.67164918655545458</v>
      </c>
      <c r="EK57" s="61">
        <f t="shared" ca="1" si="1355"/>
        <v>0.67171409296692752</v>
      </c>
      <c r="EL57" s="61">
        <f t="shared" ca="1" si="1355"/>
        <v>0.67284226665814861</v>
      </c>
      <c r="EM57" s="61">
        <f t="shared" ca="1" si="1355"/>
        <v>0.66787866439939514</v>
      </c>
      <c r="EN57" s="61">
        <f t="shared" ca="1" si="1355"/>
        <v>0.67168086754453904</v>
      </c>
      <c r="EO57" s="61">
        <f t="shared" ca="1" si="1355"/>
        <v>0.67330650008749982</v>
      </c>
      <c r="EP57" s="61">
        <f t="shared" ca="1" si="1355"/>
        <v>0.67091949626096026</v>
      </c>
      <c r="EQ57" s="61">
        <f t="shared" ca="1" si="1355"/>
        <v>0.66824219525283202</v>
      </c>
      <c r="ER57" s="61">
        <f t="shared" ca="1" si="1355"/>
        <v>0.6698424704359337</v>
      </c>
      <c r="ES57" s="61">
        <f t="shared" ca="1" si="1355"/>
        <v>0.67301243915630071</v>
      </c>
      <c r="ET57" s="61">
        <f t="shared" ca="1" si="1355"/>
        <v>0.67018351238138651</v>
      </c>
      <c r="EU57" s="61">
        <f t="shared" ca="1" si="1355"/>
        <v>0.67208591979505361</v>
      </c>
      <c r="EV57" s="61">
        <f t="shared" ca="1" si="1355"/>
        <v>0.67059044387584832</v>
      </c>
      <c r="EW57" s="61">
        <f t="shared" ca="1" si="1355"/>
        <v>0.67105607155142755</v>
      </c>
      <c r="EX57" s="61">
        <f t="shared" ca="1" si="1355"/>
        <v>0.67280591220243158</v>
      </c>
      <c r="EY57" s="61">
        <f t="shared" ref="EY57:HJ57" ca="1" si="1356">IFERROR(EY22/EY24, "n/a")</f>
        <v>0.67806293085796188</v>
      </c>
      <c r="EZ57" s="61">
        <f t="shared" ca="1" si="1356"/>
        <v>0.67898632949694704</v>
      </c>
      <c r="FA57" s="61">
        <f t="shared" ca="1" si="1356"/>
        <v>0.67953246333045725</v>
      </c>
      <c r="FB57" s="61">
        <f t="shared" ca="1" si="1356"/>
        <v>0.67566193894021076</v>
      </c>
      <c r="FC57" s="61">
        <f t="shared" ca="1" si="1356"/>
        <v>0.67776581333148078</v>
      </c>
      <c r="FD57" s="61">
        <f t="shared" ca="1" si="1356"/>
        <v>0.68001588529147428</v>
      </c>
      <c r="FE57" s="61">
        <f t="shared" ca="1" si="1356"/>
        <v>0.6862131855786634</v>
      </c>
      <c r="FF57" s="61">
        <f t="shared" ca="1" si="1356"/>
        <v>0.68068772217664752</v>
      </c>
      <c r="FG57" s="61">
        <f t="shared" ca="1" si="1356"/>
        <v>0.6820343173882919</v>
      </c>
      <c r="FH57" s="61">
        <f t="shared" ca="1" si="1356"/>
        <v>0.67879754255967728</v>
      </c>
      <c r="FI57" s="61">
        <f t="shared" ca="1" si="1356"/>
        <v>0.67776311514002086</v>
      </c>
      <c r="FJ57" s="61">
        <f t="shared" ca="1" si="1356"/>
        <v>0.67913101674452792</v>
      </c>
      <c r="FK57" s="61">
        <f t="shared" ca="1" si="1356"/>
        <v>0.68595690117625507</v>
      </c>
      <c r="FL57" s="61">
        <f t="shared" ca="1" si="1356"/>
        <v>0.68481950413649795</v>
      </c>
      <c r="FM57" s="61">
        <f t="shared" ca="1" si="1356"/>
        <v>0.6866000936383635</v>
      </c>
      <c r="FN57" s="61">
        <f t="shared" ca="1" si="1356"/>
        <v>0.68126483714746944</v>
      </c>
      <c r="FO57" s="61">
        <f t="shared" ca="1" si="1356"/>
        <v>0.68180626474737516</v>
      </c>
      <c r="FP57" s="61">
        <f t="shared" ca="1" si="1356"/>
        <v>0.67884449892584953</v>
      </c>
      <c r="FQ57" s="61">
        <f t="shared" ca="1" si="1356"/>
        <v>0.67749673990601089</v>
      </c>
      <c r="FR57" s="61">
        <f t="shared" ca="1" si="1356"/>
        <v>0.68010074026982259</v>
      </c>
      <c r="FS57" s="61">
        <f t="shared" ca="1" si="1356"/>
        <v>0.67733680957898812</v>
      </c>
      <c r="FT57" s="61">
        <f t="shared" ca="1" si="1356"/>
        <v>0.67554198546691591</v>
      </c>
      <c r="FU57" s="61">
        <f t="shared" ca="1" si="1356"/>
        <v>0.67250885825019135</v>
      </c>
      <c r="FV57" s="61">
        <f t="shared" ca="1" si="1356"/>
        <v>0.67172234547593823</v>
      </c>
      <c r="FW57" s="61">
        <f t="shared" ca="1" si="1356"/>
        <v>0.67672149167685003</v>
      </c>
      <c r="FX57" s="61">
        <f t="shared" ca="1" si="1356"/>
        <v>0.67463186769043604</v>
      </c>
      <c r="FY57" s="61">
        <f t="shared" ca="1" si="1356"/>
        <v>0.67273332656124796</v>
      </c>
      <c r="FZ57" s="61">
        <f t="shared" ca="1" si="1356"/>
        <v>0.67525296409451463</v>
      </c>
      <c r="GA57" s="61">
        <f t="shared" ca="1" si="1356"/>
        <v>0.67308462805502378</v>
      </c>
      <c r="GB57" s="61">
        <f t="shared" ca="1" si="1356"/>
        <v>0.67265782353619119</v>
      </c>
      <c r="GC57" s="61">
        <f t="shared" ca="1" si="1356"/>
        <v>0.67539318426062822</v>
      </c>
      <c r="GD57" s="61">
        <f t="shared" ca="1" si="1356"/>
        <v>0.67804450159089913</v>
      </c>
      <c r="GE57" s="61">
        <f t="shared" ca="1" si="1356"/>
        <v>0.68045151582641195</v>
      </c>
      <c r="GF57" s="61">
        <f t="shared" ca="1" si="1356"/>
        <v>0.68165358597048387</v>
      </c>
      <c r="GG57" s="61">
        <f t="shared" ca="1" si="1356"/>
        <v>0.68326985680546404</v>
      </c>
      <c r="GH57" s="61">
        <f t="shared" ca="1" si="1356"/>
        <v>0.68440187152250875</v>
      </c>
      <c r="GI57" s="61">
        <f t="shared" ca="1" si="1356"/>
        <v>0.68435911619508838</v>
      </c>
      <c r="GJ57" s="61">
        <f t="shared" ca="1" si="1356"/>
        <v>0.68356483514212962</v>
      </c>
      <c r="GK57" s="61">
        <f t="shared" ca="1" si="1356"/>
        <v>0.68200080661217788</v>
      </c>
      <c r="GL57" s="61">
        <f t="shared" ca="1" si="1356"/>
        <v>0.68471848243729772</v>
      </c>
      <c r="GM57" s="61">
        <f t="shared" ca="1" si="1356"/>
        <v>0.68258070954543193</v>
      </c>
      <c r="GN57" s="61">
        <f t="shared" ca="1" si="1356"/>
        <v>0.67977993229439682</v>
      </c>
      <c r="GO57" s="61">
        <f t="shared" ca="1" si="1356"/>
        <v>0.68092840892589179</v>
      </c>
      <c r="GP57" s="61">
        <f t="shared" ca="1" si="1356"/>
        <v>0.68073338143153261</v>
      </c>
      <c r="GQ57" s="61">
        <f t="shared" ca="1" si="1356"/>
        <v>0.68073170026383278</v>
      </c>
      <c r="GR57" s="61">
        <f t="shared" ca="1" si="1356"/>
        <v>0.6812514442178681</v>
      </c>
      <c r="GS57" s="61">
        <f t="shared" ca="1" si="1356"/>
        <v>0.68191827461283716</v>
      </c>
      <c r="GT57" s="61">
        <f t="shared" ca="1" si="1356"/>
        <v>0.68279337836338816</v>
      </c>
      <c r="GU57" s="61">
        <f t="shared" ca="1" si="1356"/>
        <v>0.68434782343825418</v>
      </c>
      <c r="GV57" s="61">
        <f t="shared" ca="1" si="1356"/>
        <v>0.68526289232487869</v>
      </c>
      <c r="GW57" s="61">
        <f t="shared" ca="1" si="1356"/>
        <v>0.68566001040863545</v>
      </c>
      <c r="GX57" s="61">
        <f t="shared" ca="1" si="1356"/>
        <v>0.68629859200953125</v>
      </c>
      <c r="GY57" s="61">
        <f t="shared" ca="1" si="1356"/>
        <v>0.68636145589153363</v>
      </c>
      <c r="GZ57" s="61">
        <f t="shared" ca="1" si="1356"/>
        <v>0.68658928073854664</v>
      </c>
      <c r="HA57" s="61">
        <f t="shared" ca="1" si="1356"/>
        <v>0.68702811113816253</v>
      </c>
      <c r="HB57" s="61">
        <f t="shared" ca="1" si="1356"/>
        <v>0.68740765458982211</v>
      </c>
      <c r="HC57" s="61">
        <f t="shared" ca="1" si="1356"/>
        <v>0.68724598328821696</v>
      </c>
      <c r="HD57" s="61">
        <f t="shared" ca="1" si="1356"/>
        <v>0.68765966897262587</v>
      </c>
      <c r="HE57" s="61">
        <f t="shared" ca="1" si="1356"/>
        <v>0.68817406174005336</v>
      </c>
      <c r="HF57" s="61">
        <f t="shared" ca="1" si="1356"/>
        <v>0.68844507290998846</v>
      </c>
      <c r="HG57" s="61">
        <f t="shared" ca="1" si="1356"/>
        <v>0.68809914287652119</v>
      </c>
      <c r="HH57" s="61">
        <f t="shared" ca="1" si="1356"/>
        <v>0.68820309461238849</v>
      </c>
      <c r="HI57" s="61">
        <f t="shared" ca="1" si="1356"/>
        <v>0.68840247498150986</v>
      </c>
      <c r="HJ57" s="61">
        <f t="shared" ca="1" si="1356"/>
        <v>0.6887246291150817</v>
      </c>
      <c r="HK57" s="61">
        <f t="shared" ref="HK57:HU57" ca="1" si="1357">IFERROR(HK22/HK24, "n/a")</f>
        <v>0.68885929013313418</v>
      </c>
      <c r="HL57" s="61">
        <f t="shared" ca="1" si="1357"/>
        <v>0.68941534866024512</v>
      </c>
      <c r="HM57" s="61">
        <f t="shared" ca="1" si="1357"/>
        <v>0.68998376618281676</v>
      </c>
      <c r="HN57" s="61">
        <f t="shared" ca="1" si="1357"/>
        <v>0.69048596015134101</v>
      </c>
      <c r="HO57" s="61">
        <f t="shared" ca="1" si="1357"/>
        <v>0.69068246024764712</v>
      </c>
      <c r="HP57" s="61">
        <f t="shared" ca="1" si="1357"/>
        <v>0.69113906966913874</v>
      </c>
      <c r="HQ57" s="61">
        <f t="shared" ca="1" si="1357"/>
        <v>0.6914643131953907</v>
      </c>
      <c r="HR57" s="61">
        <f t="shared" ca="1" si="1357"/>
        <v>0.69160476281610794</v>
      </c>
      <c r="HS57" s="61">
        <f t="shared" ca="1" si="1357"/>
        <v>0.69160647520499996</v>
      </c>
      <c r="HT57" s="61">
        <f t="shared" ca="1" si="1357"/>
        <v>0.69176580074585992</v>
      </c>
      <c r="HU57" s="61">
        <f t="shared" ca="1" si="1357"/>
        <v>0.69195427178099855</v>
      </c>
      <c r="HV57" s="61">
        <f t="shared" ref="HV57:ID57" ca="1" si="1358">IFERROR(HV22/HV24, "n/a")</f>
        <v>0.69208963897769282</v>
      </c>
      <c r="HW57" s="61">
        <f t="shared" ca="1" si="1358"/>
        <v>0.69208278796166645</v>
      </c>
      <c r="HX57" s="61">
        <f t="shared" ca="1" si="1358"/>
        <v>0.69249912112866074</v>
      </c>
      <c r="HY57" s="61">
        <f t="shared" ca="1" si="1358"/>
        <v>0.69291228630381707</v>
      </c>
      <c r="HZ57" s="61">
        <f t="shared" ca="1" si="1358"/>
        <v>0.69332059120368084</v>
      </c>
      <c r="IA57" s="61">
        <f t="shared" ca="1" si="1358"/>
        <v>0.69323821872278846</v>
      </c>
      <c r="IB57" s="61">
        <f t="shared" ca="1" si="1358"/>
        <v>0.69363305605367087</v>
      </c>
      <c r="IC57" s="61">
        <f t="shared" ca="1" si="1358"/>
        <v>0.69399720035386947</v>
      </c>
      <c r="ID57" s="61">
        <f t="shared" ca="1" si="1358"/>
        <v>0.69434091561402367</v>
      </c>
      <c r="IW57"/>
      <c r="IX57"/>
      <c r="IY57"/>
    </row>
    <row r="58" spans="1:259">
      <c r="A58" s="7" t="s">
        <v>233</v>
      </c>
      <c r="B58" t="s">
        <v>214</v>
      </c>
      <c r="C58" s="61" t="str">
        <f t="shared" ref="C58:M58" ca="1" si="1359">IFERROR(C52*C57, "n/a")</f>
        <v>n/a</v>
      </c>
      <c r="D58" s="61" t="str">
        <f t="shared" ca="1" si="1359"/>
        <v>n/a</v>
      </c>
      <c r="E58" s="61" t="str">
        <f t="shared" ca="1" si="1359"/>
        <v>n/a</v>
      </c>
      <c r="F58" s="61" t="str">
        <f t="shared" ca="1" si="1359"/>
        <v>n/a</v>
      </c>
      <c r="G58" s="61" t="str">
        <f t="shared" ca="1" si="1359"/>
        <v>n/a</v>
      </c>
      <c r="H58" s="61" t="str">
        <f t="shared" ca="1" si="1359"/>
        <v>n/a</v>
      </c>
      <c r="I58" s="61" t="str">
        <f t="shared" ca="1" si="1359"/>
        <v>n/a</v>
      </c>
      <c r="J58" s="61" t="str">
        <f t="shared" ca="1" si="1359"/>
        <v>n/a</v>
      </c>
      <c r="K58" s="61" t="str">
        <f t="shared" ca="1" si="1359"/>
        <v>n/a</v>
      </c>
      <c r="L58" s="61" t="str">
        <f t="shared" ca="1" si="1359"/>
        <v>n/a</v>
      </c>
      <c r="M58" s="61" t="str">
        <f t="shared" ca="1" si="1359"/>
        <v>n/a</v>
      </c>
      <c r="N58" s="61" t="str">
        <f ca="1">IFERROR(N52*N57, "n/a")</f>
        <v>n/a</v>
      </c>
      <c r="O58" s="61">
        <f ca="1">IFERROR(O52*O57, "n/a")</f>
        <v>0.64446491012464546</v>
      </c>
      <c r="P58" s="61">
        <f t="shared" ref="P58:R58" ca="1" si="1360">IFERROR(P52*P57, "n/a")</f>
        <v>0.41524761137368921</v>
      </c>
      <c r="Q58" s="61">
        <f t="shared" ca="1" si="1360"/>
        <v>0.61756850144609965</v>
      </c>
      <c r="R58" s="61">
        <f t="shared" ca="1" si="1360"/>
        <v>4.5565120521602075E-2</v>
      </c>
      <c r="S58" s="61">
        <f ca="1">IFERROR(S52*S57, "n/a")</f>
        <v>-1.8487019754307762E-2</v>
      </c>
      <c r="T58" s="61">
        <f ca="1">IFERROR(T52*T57, "n/a")</f>
        <v>0.42478235757084387</v>
      </c>
      <c r="U58" s="61">
        <f t="shared" ref="U58:Z58" ca="1" si="1361">IFERROR(U52*U57, "n/a")</f>
        <v>0.52457864831824286</v>
      </c>
      <c r="V58" s="61">
        <f t="shared" ca="1" si="1361"/>
        <v>0.37509911312816235</v>
      </c>
      <c r="W58" s="61">
        <f t="shared" ca="1" si="1361"/>
        <v>1.5049719872424741</v>
      </c>
      <c r="X58" s="61">
        <f t="shared" ca="1" si="1361"/>
        <v>2.8963644153693879</v>
      </c>
      <c r="Y58" s="61">
        <f t="shared" ca="1" si="1361"/>
        <v>1.666415642684246</v>
      </c>
      <c r="Z58" s="61">
        <f t="shared" ca="1" si="1361"/>
        <v>0.65971978338866222</v>
      </c>
      <c r="AA58" s="61">
        <f t="shared" ref="AA58" ca="1" si="1362">IFERROR(AA52*AA57, "n/a")</f>
        <v>0.69101764192811643</v>
      </c>
      <c r="AB58" s="61">
        <f t="shared" ref="AB58" ca="1" si="1363">IFERROR(AB52*AB57, "n/a")</f>
        <v>-0.39543411444008503</v>
      </c>
      <c r="AC58" s="61">
        <f t="shared" ref="AC58" ca="1" si="1364">IFERROR(AC52*AC57, "n/a")</f>
        <v>-2.112791012980975E-2</v>
      </c>
      <c r="AD58" s="61">
        <f t="shared" ref="AD58" ca="1" si="1365">IFERROR(AD52*AD57, "n/a")</f>
        <v>-5.4298686881974886E-3</v>
      </c>
      <c r="AE58" s="61">
        <f t="shared" ref="AE58" ca="1" si="1366">IFERROR(AE52*AE57, "n/a")</f>
        <v>-0.31665601631404716</v>
      </c>
      <c r="AF58" s="61">
        <f t="shared" ref="AF58" ca="1" si="1367">IFERROR(AF52*AF57, "n/a")</f>
        <v>-0.92544124745812106</v>
      </c>
      <c r="AG58" s="61">
        <f t="shared" ref="AG58" ca="1" si="1368">IFERROR(AG52*AG57, "n/a")</f>
        <v>-0.5038667995205558</v>
      </c>
      <c r="AH58" s="61">
        <f t="shared" ref="AH58" ca="1" si="1369">IFERROR(AH52*AH57, "n/a")</f>
        <v>-0.36380577713590029</v>
      </c>
      <c r="AI58" s="61">
        <f t="shared" ref="AI58" ca="1" si="1370">IFERROR(AI52*AI57, "n/a")</f>
        <v>-0.46750321020988989</v>
      </c>
      <c r="AJ58" s="61">
        <f t="shared" ref="AJ58" ca="1" si="1371">IFERROR(AJ52*AJ57, "n/a")</f>
        <v>-0.22095190897913619</v>
      </c>
      <c r="AK58" s="61">
        <f t="shared" ref="AK58" ca="1" si="1372">IFERROR(AK52*AK57, "n/a")</f>
        <v>-0.53151337409555244</v>
      </c>
      <c r="AL58" s="61">
        <f t="shared" ref="AL58" ca="1" si="1373">IFERROR(AL52*AL57, "n/a")</f>
        <v>-0.46805640403265064</v>
      </c>
      <c r="AM58" s="61">
        <f t="shared" ref="AM58" ca="1" si="1374">IFERROR(AM52*AM57, "n/a")</f>
        <v>-0.44863257457518529</v>
      </c>
      <c r="AN58" s="61">
        <f t="shared" ref="AN58" ca="1" si="1375">IFERROR(AN52*AN57, "n/a")</f>
        <v>-0.19025325192091291</v>
      </c>
      <c r="AO58" s="61">
        <f t="shared" ref="AO58" ca="1" si="1376">IFERROR(AO52*AO57, "n/a")</f>
        <v>0.15743486659727507</v>
      </c>
      <c r="AP58" s="61">
        <f t="shared" ref="AP58" ca="1" si="1377">IFERROR(AP52*AP57, "n/a")</f>
        <v>8.6298761114685082E-2</v>
      </c>
      <c r="AQ58" s="61">
        <f t="shared" ref="AQ58" ca="1" si="1378">IFERROR(AQ52*AQ57, "n/a")</f>
        <v>0.40853711083619815</v>
      </c>
      <c r="AR58" s="61">
        <f t="shared" ref="AR58" ca="1" si="1379">IFERROR(AR52*AR57, "n/a")</f>
        <v>-4.2154681185714799E-3</v>
      </c>
      <c r="AS58" s="61">
        <f t="shared" ref="AS58" ca="1" si="1380">IFERROR(AS52*AS57, "n/a")</f>
        <v>1.0870029293993417</v>
      </c>
      <c r="AT58" s="61">
        <f t="shared" ref="AT58" ca="1" si="1381">IFERROR(AT52*AT57, "n/a")</f>
        <v>0.83459604016523137</v>
      </c>
      <c r="AU58" s="61">
        <f t="shared" ref="AU58" ca="1" si="1382">IFERROR(AU52*AU57, "n/a")</f>
        <v>5.0738620001879974E-2</v>
      </c>
      <c r="AV58" s="61">
        <f t="shared" ref="AV58" ca="1" si="1383">IFERROR(AV52*AV57, "n/a")</f>
        <v>-0.18305527188312923</v>
      </c>
      <c r="AW58" s="61">
        <f t="shared" ref="AW58" ca="1" si="1384">IFERROR(AW52*AW57, "n/a")</f>
        <v>-0.26093772001763782</v>
      </c>
      <c r="AX58" s="61">
        <f t="shared" ref="AX58" ca="1" si="1385">IFERROR(AX52*AX57, "n/a")</f>
        <v>-0.21191818882601729</v>
      </c>
      <c r="AY58" s="61">
        <f t="shared" ref="AY58" ca="1" si="1386">IFERROR(AY52*AY57, "n/a")</f>
        <v>0.20439961504005949</v>
      </c>
      <c r="AZ58" s="61">
        <f t="shared" ref="AZ58" ca="1" si="1387">IFERROR(AZ52*AZ57, "n/a")</f>
        <v>0.19376026779721606</v>
      </c>
      <c r="BA58" s="61">
        <f t="shared" ref="BA58" ca="1" si="1388">IFERROR(BA52*BA57, "n/a")</f>
        <v>0.47360143088286405</v>
      </c>
      <c r="BB58" s="61">
        <f t="shared" ref="BB58" ca="1" si="1389">IFERROR(BB52*BB57, "n/a")</f>
        <v>1.1353992862108726</v>
      </c>
      <c r="BC58" s="61">
        <f t="shared" ref="BC58" ca="1" si="1390">IFERROR(BC52*BC57, "n/a")</f>
        <v>1.0294333263326887</v>
      </c>
      <c r="BD58" s="61">
        <f t="shared" ref="BD58" ca="1" si="1391">IFERROR(BD52*BD57, "n/a")</f>
        <v>1.0021907166395987</v>
      </c>
      <c r="BE58" s="61">
        <f t="shared" ref="BE58" ca="1" si="1392">IFERROR(BE52*BE57, "n/a")</f>
        <v>0.5912342914843921</v>
      </c>
      <c r="BF58" s="61">
        <f t="shared" ref="BF58" ca="1" si="1393">IFERROR(BF52*BF57, "n/a")</f>
        <v>-1.591463905351858E-2</v>
      </c>
      <c r="BG58" s="61">
        <f t="shared" ref="BG58" ca="1" si="1394">IFERROR(BG52*BG57, "n/a")</f>
        <v>-0.46172992131220597</v>
      </c>
      <c r="BH58" s="61">
        <f t="shared" ref="BH58" ca="1" si="1395">IFERROR(BH52*BH57, "n/a")</f>
        <v>-0.52346422757713729</v>
      </c>
      <c r="BI58" s="61">
        <f t="shared" ref="BI58" ca="1" si="1396">IFERROR(BI52*BI57, "n/a")</f>
        <v>-0.56346814979405635</v>
      </c>
      <c r="BJ58" s="61">
        <f t="shared" ref="BJ58" ca="1" si="1397">IFERROR(BJ52*BJ57, "n/a")</f>
        <v>-0.43380795802317845</v>
      </c>
      <c r="BK58" s="61">
        <f t="shared" ref="BK58" ca="1" si="1398">IFERROR(BK52*BK57, "n/a")</f>
        <v>-0.52378406796715049</v>
      </c>
      <c r="BL58" s="61">
        <f t="shared" ref="BL58" ca="1" si="1399">IFERROR(BL52*BL57, "n/a")</f>
        <v>-8.0120111496598742E-2</v>
      </c>
      <c r="BM58" s="61">
        <f t="shared" ref="BM58" ca="1" si="1400">IFERROR(BM52*BM57, "n/a")</f>
        <v>1.1743757309382635E-2</v>
      </c>
      <c r="BN58" s="61">
        <f t="shared" ref="BN58" ca="1" si="1401">IFERROR(BN52*BN57, "n/a")</f>
        <v>-0.60327866661444041</v>
      </c>
      <c r="BO58" s="61">
        <f t="shared" ref="BO58" ca="1" si="1402">IFERROR(BO52*BO57, "n/a")</f>
        <v>-0.15371683697581287</v>
      </c>
      <c r="BP58" s="61">
        <f t="shared" ref="BP58" ca="1" si="1403">IFERROR(BP52*BP57, "n/a")</f>
        <v>-7.7973908725018803E-2</v>
      </c>
      <c r="BQ58" s="61">
        <f t="shared" ref="BQ58" ca="1" si="1404">IFERROR(BQ52*BQ57, "n/a")</f>
        <v>0.1831420727088473</v>
      </c>
      <c r="BR58" s="61">
        <f t="shared" ref="BR58" ca="1" si="1405">IFERROR(BR52*BR57, "n/a")</f>
        <v>-0.24504772400050198</v>
      </c>
      <c r="BS58" s="61">
        <f t="shared" ref="BS58" ca="1" si="1406">IFERROR(BS52*BS57, "n/a")</f>
        <v>-7.9049081670948915E-2</v>
      </c>
      <c r="BT58" s="61">
        <f t="shared" ref="BT58" ca="1" si="1407">IFERROR(BT52*BT57, "n/a")</f>
        <v>-0.58112543410754347</v>
      </c>
      <c r="BU58" s="61">
        <f t="shared" ref="BU58" ca="1" si="1408">IFERROR(BU52*BU57, "n/a")</f>
        <v>-0.38891612300303574</v>
      </c>
      <c r="BV58" s="61">
        <f t="shared" ref="BV58" ca="1" si="1409">IFERROR(BV52*BV57, "n/a")</f>
        <v>-0.38844326222378833</v>
      </c>
      <c r="BW58" s="61">
        <f t="shared" ref="BW58" ca="1" si="1410">IFERROR(BW52*BW57, "n/a")</f>
        <v>-6.917031143362895E-2</v>
      </c>
      <c r="BX58" s="61">
        <f t="shared" ref="BX58" ca="1" si="1411">IFERROR(BX52*BX57, "n/a")</f>
        <v>-0.18495990530249354</v>
      </c>
      <c r="BY58" s="61">
        <f t="shared" ref="BY58" ca="1" si="1412">IFERROR(BY52*BY57, "n/a")</f>
        <v>-5.5960914901338601E-2</v>
      </c>
      <c r="BZ58" s="61">
        <f t="shared" ref="BZ58" ca="1" si="1413">IFERROR(BZ52*BZ57, "n/a")</f>
        <v>-4.3443566280251526E-2</v>
      </c>
      <c r="CA58" s="61">
        <f t="shared" ref="CA58" ca="1" si="1414">IFERROR(CA52*CA57, "n/a")</f>
        <v>-0.33336862677751272</v>
      </c>
      <c r="CB58" s="61">
        <f t="shared" ref="CB58" ca="1" si="1415">IFERROR(CB52*CB57, "n/a")</f>
        <v>2.8668859231600303E-2</v>
      </c>
      <c r="CC58" s="61">
        <f t="shared" ref="CC58" ca="1" si="1416">IFERROR(CC52*CC57, "n/a")</f>
        <v>0.11057677164257948</v>
      </c>
      <c r="CD58" s="61">
        <f t="shared" ref="CD58" ca="1" si="1417">IFERROR(CD52*CD57, "n/a")</f>
        <v>0.23066122451222593</v>
      </c>
      <c r="CE58" s="61">
        <f t="shared" ref="CE58" ca="1" si="1418">IFERROR(CE52*CE57, "n/a")</f>
        <v>0.35870469439201996</v>
      </c>
      <c r="CF58" s="61">
        <f t="shared" ref="CF58" ca="1" si="1419">IFERROR(CF52*CF57, "n/a")</f>
        <v>0.1042453557793848</v>
      </c>
      <c r="CG58" s="61">
        <f t="shared" ref="CG58" ca="1" si="1420">IFERROR(CG52*CG57, "n/a")</f>
        <v>0.26640824797832779</v>
      </c>
      <c r="CH58" s="61">
        <f t="shared" ref="CH58" ca="1" si="1421">IFERROR(CH52*CH57, "n/a")</f>
        <v>0.21108955266298043</v>
      </c>
      <c r="CI58" s="61">
        <f t="shared" ref="CI58" ca="1" si="1422">IFERROR(CI52*CI57, "n/a")</f>
        <v>0.51299014950706012</v>
      </c>
      <c r="CJ58" s="61">
        <f t="shared" ref="CJ58" ca="1" si="1423">IFERROR(CJ52*CJ57, "n/a")</f>
        <v>0.92659893108507774</v>
      </c>
      <c r="CK58" s="61">
        <f t="shared" ref="CK58" ca="1" si="1424">IFERROR(CK52*CK57, "n/a")</f>
        <v>0.70073609659644875</v>
      </c>
      <c r="CL58" s="61">
        <f t="shared" ref="CL58" ca="1" si="1425">IFERROR(CL52*CL57, "n/a")</f>
        <v>0.63920862850926907</v>
      </c>
      <c r="CM58" s="61">
        <f t="shared" ref="CM58" ca="1" si="1426">IFERROR(CM52*CM57, "n/a")</f>
        <v>1.168064433117004</v>
      </c>
      <c r="CN58" s="61">
        <f t="shared" ref="CN58" ca="1" si="1427">IFERROR(CN52*CN57, "n/a")</f>
        <v>0.77095548380374479</v>
      </c>
      <c r="CO58" s="61">
        <f t="shared" ref="CO58" ca="1" si="1428">IFERROR(CO52*CO57, "n/a")</f>
        <v>0.85732836572196824</v>
      </c>
      <c r="CP58" s="61">
        <f t="shared" ref="CP58" ca="1" si="1429">IFERROR(CP52*CP57, "n/a")</f>
        <v>0.52175336238633774</v>
      </c>
      <c r="CQ58" s="61">
        <f t="shared" ref="CQ58" ca="1" si="1430">IFERROR(CQ52*CQ57, "n/a")</f>
        <v>0.29113564719014695</v>
      </c>
      <c r="CR58" s="61">
        <f t="shared" ref="CR58" ca="1" si="1431">IFERROR(CR52*CR57, "n/a")</f>
        <v>9.1158333786710996E-2</v>
      </c>
      <c r="CS58" s="61">
        <f t="shared" ref="CS58" ca="1" si="1432">IFERROR(CS52*CS57, "n/a")</f>
        <v>-1.4241701931682351E-3</v>
      </c>
      <c r="CT58" s="61">
        <f t="shared" ref="CT58" ca="1" si="1433">IFERROR(CT52*CT57, "n/a")</f>
        <v>-0.12427654224735202</v>
      </c>
      <c r="CU58" s="61">
        <f t="shared" ref="CU58" ca="1" si="1434">IFERROR(CU52*CU57, "n/a")</f>
        <v>-0.17522222829975792</v>
      </c>
      <c r="CV58" s="61">
        <f t="shared" ref="CV58" ca="1" si="1435">IFERROR(CV52*CV57, "n/a")</f>
        <v>-0.25674900542188428</v>
      </c>
      <c r="CW58" s="61">
        <f t="shared" ref="CW58" ca="1" si="1436">IFERROR(CW52*CW57, "n/a")</f>
        <v>-0.31117615847880242</v>
      </c>
      <c r="CX58" s="61">
        <f t="shared" ref="CX58" ca="1" si="1437">IFERROR(CX52*CX57, "n/a")</f>
        <v>-6.408874332146787E-2</v>
      </c>
      <c r="CY58" s="61">
        <f t="shared" ref="CY58" ca="1" si="1438">IFERROR(CY52*CY57, "n/a")</f>
        <v>-0.21172682414041663</v>
      </c>
      <c r="CZ58" s="61">
        <f t="shared" ref="CZ58" ca="1" si="1439">IFERROR(CZ52*CZ57, "n/a")</f>
        <v>-1.1081803257872377E-2</v>
      </c>
      <c r="DA58" s="61">
        <f t="shared" ref="DA58" ca="1" si="1440">IFERROR(DA52*DA57, "n/a")</f>
        <v>6.5779726690978826E-2</v>
      </c>
      <c r="DB58" s="61">
        <f t="shared" ref="DB58" ca="1" si="1441">IFERROR(DB52*DB57, "n/a")</f>
        <v>-0.25066685872254624</v>
      </c>
      <c r="DC58" s="61">
        <f t="shared" ref="DC58" ca="1" si="1442">IFERROR(DC52*DC57, "n/a")</f>
        <v>-0.21024906431616802</v>
      </c>
      <c r="DD58" s="61">
        <f t="shared" ref="DD58" ca="1" si="1443">IFERROR(DD52*DD57, "n/a")</f>
        <v>-0.20141210142498173</v>
      </c>
      <c r="DE58" s="61">
        <f t="shared" ref="DE58" ca="1" si="1444">IFERROR(DE52*DE57, "n/a")</f>
        <v>-0.34622042576614931</v>
      </c>
      <c r="DF58" s="61">
        <f t="shared" ref="DF58" ca="1" si="1445">IFERROR(DF52*DF57, "n/a")</f>
        <v>-0.14965827054606859</v>
      </c>
      <c r="DG58" s="61">
        <f t="shared" ref="DG58" ca="1" si="1446">IFERROR(DG52*DG57, "n/a")</f>
        <v>-0.37391418855954178</v>
      </c>
      <c r="DH58" s="61">
        <f t="shared" ref="DH58" ca="1" si="1447">IFERROR(DH52*DH57, "n/a")</f>
        <v>-0.71100542650354326</v>
      </c>
      <c r="DI58" s="61">
        <f t="shared" ref="DI58" ca="1" si="1448">IFERROR(DI52*DI57, "n/a")</f>
        <v>-0.43387275010587845</v>
      </c>
      <c r="DJ58" s="61">
        <f t="shared" ref="DJ58" ca="1" si="1449">IFERROR(DJ52*DJ57, "n/a")</f>
        <v>-0.50322398333631879</v>
      </c>
      <c r="DK58" s="61">
        <f t="shared" ref="DK58" ca="1" si="1450">IFERROR(DK52*DK57, "n/a")</f>
        <v>-0.68752162892161162</v>
      </c>
      <c r="DL58" s="61">
        <f t="shared" ref="DL58" ca="1" si="1451">IFERROR(DL52*DL57, "n/a")</f>
        <v>-0.38330815875105417</v>
      </c>
      <c r="DM58" s="61">
        <f t="shared" ref="DM58" ca="1" si="1452">IFERROR(DM52*DM57, "n/a")</f>
        <v>-0.50802260466718008</v>
      </c>
      <c r="DN58" s="61">
        <f t="shared" ref="DN58" ca="1" si="1453">IFERROR(DN52*DN57, "n/a")</f>
        <v>-0.43047317999403462</v>
      </c>
      <c r="DO58" s="61">
        <f t="shared" ref="DO58" ca="1" si="1454">IFERROR(DO52*DO57, "n/a")</f>
        <v>-0.38300491085655503</v>
      </c>
      <c r="DP58" s="61">
        <f t="shared" ref="DP58" ca="1" si="1455">IFERROR(DP52*DP57, "n/a")</f>
        <v>-0.17828656249077171</v>
      </c>
      <c r="DQ58" s="61">
        <f t="shared" ref="DQ58" ca="1" si="1456">IFERROR(DQ52*DQ57, "n/a")</f>
        <v>-0.20432317909177097</v>
      </c>
      <c r="DR58" s="61">
        <f t="shared" ref="DR58" ca="1" si="1457">IFERROR(DR52*DR57, "n/a")</f>
        <v>-0.17930751187848598</v>
      </c>
      <c r="DS58" s="61">
        <f t="shared" ref="DS58" ca="1" si="1458">IFERROR(DS52*DS57, "n/a")</f>
        <v>-0.35208513931469393</v>
      </c>
      <c r="DT58" s="61">
        <f t="shared" ref="DT58" ca="1" si="1459">IFERROR(DT52*DT57, "n/a")</f>
        <v>-0.27677096411019181</v>
      </c>
      <c r="DU58" s="61">
        <f t="shared" ref="DU58" ca="1" si="1460">IFERROR(DU52*DU57, "n/a")</f>
        <v>-7.1509054884704201E-2</v>
      </c>
      <c r="DV58" s="61">
        <f t="shared" ref="DV58" ca="1" si="1461">IFERROR(DV52*DV57, "n/a")</f>
        <v>-1.7311498221328835E-2</v>
      </c>
      <c r="DW58" s="61">
        <f t="shared" ref="DW58" ca="1" si="1462">IFERROR(DW52*DW57, "n/a")</f>
        <v>5.4183000908065812E-2</v>
      </c>
      <c r="DX58" s="61">
        <f t="shared" ref="DX58" ca="1" si="1463">IFERROR(DX52*DX57, "n/a")</f>
        <v>0.12123298371108505</v>
      </c>
      <c r="DY58" s="61">
        <f t="shared" ref="DY58" ca="1" si="1464">IFERROR(DY52*DY57, "n/a")</f>
        <v>1.0608323862501186</v>
      </c>
      <c r="DZ58" s="61">
        <f t="shared" ref="DZ58" ca="1" si="1465">IFERROR(DZ52*DZ57, "n/a")</f>
        <v>1.2617787422176312</v>
      </c>
      <c r="EA58" s="61">
        <f t="shared" ref="EA58" ca="1" si="1466">IFERROR(EA52*EA57, "n/a")</f>
        <v>1.2069525836312767</v>
      </c>
      <c r="EB58" s="61">
        <f t="shared" ref="EB58" ca="1" si="1467">IFERROR(EB52*EB57, "n/a")</f>
        <v>1.7120231286063525</v>
      </c>
      <c r="EC58" s="61">
        <f t="shared" ref="EC58" ca="1" si="1468">IFERROR(EC52*EC57, "n/a")</f>
        <v>1.4528033695409726</v>
      </c>
      <c r="ED58" s="61">
        <f t="shared" ref="ED58" ca="1" si="1469">IFERROR(ED52*ED57, "n/a")</f>
        <v>1.1201461006989346</v>
      </c>
      <c r="EE58" s="61">
        <f t="shared" ref="EE58" ca="1" si="1470">IFERROR(EE52*EE57, "n/a")</f>
        <v>1.1615142733285475</v>
      </c>
      <c r="EF58" s="61">
        <f t="shared" ref="EF58" ca="1" si="1471">IFERROR(EF52*EF57, "n/a")</f>
        <v>0.98445747733913802</v>
      </c>
      <c r="EG58" s="61">
        <f t="shared" ref="EG58" ca="1" si="1472">IFERROR(EG52*EG57, "n/a")</f>
        <v>0.95023694887794952</v>
      </c>
      <c r="EH58" s="61">
        <f t="shared" ref="EH58" ca="1" si="1473">IFERROR(EH52*EH57, "n/a")</f>
        <v>0.56603802723397789</v>
      </c>
      <c r="EI58" s="61">
        <f t="shared" ref="EI58" ca="1" si="1474">IFERROR(EI52*EI57, "n/a")</f>
        <v>0.25599060162140519</v>
      </c>
      <c r="EJ58" s="61">
        <f t="shared" ref="EJ58" ca="1" si="1475">IFERROR(EJ52*EJ57, "n/a")</f>
        <v>0.186061087497327</v>
      </c>
      <c r="EK58" s="61">
        <f t="shared" ref="EK58" ca="1" si="1476">IFERROR(EK52*EK57, "n/a")</f>
        <v>-5.8357396101472621E-2</v>
      </c>
      <c r="EL58" s="61">
        <f t="shared" ref="EL58" ca="1" si="1477">IFERROR(EL52*EL57, "n/a")</f>
        <v>-3.3788110244924452E-2</v>
      </c>
      <c r="EM58" s="61">
        <f t="shared" ref="EM58" ca="1" si="1478">IFERROR(EM52*EM57, "n/a")</f>
        <v>-0.52904178348223818</v>
      </c>
      <c r="EN58" s="61">
        <f t="shared" ref="EN58" ca="1" si="1479">IFERROR(EN52*EN57, "n/a")</f>
        <v>-0.45119915607075561</v>
      </c>
      <c r="EO58" s="61">
        <f t="shared" ref="EO58" ca="1" si="1480">IFERROR(EO52*EO57, "n/a")</f>
        <v>-0.43758955910218589</v>
      </c>
      <c r="EP58" s="61">
        <f t="shared" ref="EP58" ca="1" si="1481">IFERROR(EP52*EP57, "n/a")</f>
        <v>-0.53928201723587343</v>
      </c>
      <c r="EQ58" s="61">
        <f t="shared" ref="EQ58" ca="1" si="1482">IFERROR(EQ52*EQ57, "n/a")</f>
        <v>-0.53341844547981432</v>
      </c>
      <c r="ER58" s="61">
        <f t="shared" ref="ER58" ca="1" si="1483">IFERROR(ER52*ER57, "n/a")</f>
        <v>-0.57061499715999664</v>
      </c>
      <c r="ES58" s="61">
        <f t="shared" ref="ES58" ca="1" si="1484">IFERROR(ES52*ES57, "n/a")</f>
        <v>-0.28378612706675593</v>
      </c>
      <c r="ET58" s="61">
        <f t="shared" ref="ET58" ca="1" si="1485">IFERROR(ET52*ET57, "n/a")</f>
        <v>-0.36309298322017541</v>
      </c>
      <c r="EU58" s="61">
        <f t="shared" ref="EU58" ca="1" si="1486">IFERROR(EU52*EU57, "n/a")</f>
        <v>-0.25662859341332633</v>
      </c>
      <c r="EV58" s="61">
        <f t="shared" ref="EV58" ca="1" si="1487">IFERROR(EV52*EV57, "n/a")</f>
        <v>-0.26965151620908928</v>
      </c>
      <c r="EW58" s="61">
        <f t="shared" ref="EW58" ca="1" si="1488">IFERROR(EW52*EW57, "n/a")</f>
        <v>-2.4794262296263123E-2</v>
      </c>
      <c r="EX58" s="61">
        <f t="shared" ref="EX58" ca="1" si="1489">IFERROR(EX52*EX57, "n/a")</f>
        <v>0.18101538968606495</v>
      </c>
      <c r="EY58" s="61">
        <f t="shared" ref="EY58" ca="1" si="1490">IFERROR(EY52*EY57, "n/a")</f>
        <v>9.7986458086446029E-2</v>
      </c>
      <c r="EZ58" s="61">
        <f t="shared" ref="EZ58" ca="1" si="1491">IFERROR(EZ52*EZ57, "n/a")</f>
        <v>2.2239220799494643</v>
      </c>
      <c r="FA58" s="61">
        <f t="shared" ref="FA58" ca="1" si="1492">IFERROR(FA52*FA57, "n/a")</f>
        <v>0.98313072489596065</v>
      </c>
      <c r="FB58" s="61">
        <f t="shared" ref="FB58" ca="1" si="1493">IFERROR(FB52*FB57, "n/a")</f>
        <v>0.87579022294566811</v>
      </c>
      <c r="FC58" s="61">
        <f t="shared" ref="FC58" ca="1" si="1494">IFERROR(FC52*FC57, "n/a")</f>
        <v>2.5125554638204939</v>
      </c>
      <c r="FD58" s="61">
        <f t="shared" ref="FD58" ca="1" si="1495">IFERROR(FD52*FD57, "n/a")</f>
        <v>1.5698845591502264</v>
      </c>
      <c r="FE58" s="61">
        <f t="shared" ref="FE58" ca="1" si="1496">IFERROR(FE52*FE57, "n/a")</f>
        <v>2.5008297088085572</v>
      </c>
      <c r="FF58" s="61">
        <f t="shared" ref="FF58" ca="1" si="1497">IFERROR(FF52*FF57, "n/a")</f>
        <v>2.3217480489184434</v>
      </c>
      <c r="FG58" s="61">
        <f t="shared" ref="FG58" ca="1" si="1498">IFERROR(FG52*FG57, "n/a")</f>
        <v>2.2295821867990853</v>
      </c>
      <c r="FH58" s="61">
        <f t="shared" ref="FH58" ca="1" si="1499">IFERROR(FH52*FH57, "n/a")</f>
        <v>1.26693563818042</v>
      </c>
      <c r="FI58" s="61">
        <f t="shared" ref="FI58" ca="1" si="1500">IFERROR(FI52*FI57, "n/a")</f>
        <v>1.2309907016079829</v>
      </c>
      <c r="FJ58" s="61">
        <f t="shared" ref="FJ58" ca="1" si="1501">IFERROR(FJ52*FJ57, "n/a")</f>
        <v>1.0070054465147438</v>
      </c>
      <c r="FK58" s="61">
        <f t="shared" ref="FK58" ca="1" si="1502">IFERROR(FK52*FK57, "n/a")</f>
        <v>-0.3722483319561139</v>
      </c>
      <c r="FL58" s="61">
        <f t="shared" ref="FL58" ca="1" si="1503">IFERROR(FL52*FL57, "n/a")</f>
        <v>-0.54152299343032462</v>
      </c>
      <c r="FM58" s="61">
        <f t="shared" ref="FM58" ca="1" si="1504">IFERROR(FM52*FM57, "n/a")</f>
        <v>-0.65636114265402468</v>
      </c>
      <c r="FN58" s="61">
        <f t="shared" ref="FN58" ca="1" si="1505">IFERROR(FN52*FN57, "n/a")</f>
        <v>-0.62519817113290321</v>
      </c>
      <c r="FO58" s="61">
        <f t="shared" ref="FO58" ca="1" si="1506">IFERROR(FO52*FO57, "n/a")</f>
        <v>-0.7123933848881665</v>
      </c>
      <c r="FP58" s="61">
        <f t="shared" ref="FP58" ca="1" si="1507">IFERROR(FP52*FP57, "n/a")</f>
        <v>-0.55388132098646492</v>
      </c>
      <c r="FQ58" s="61">
        <f t="shared" ref="FQ58" ca="1" si="1508">IFERROR(FQ52*FQ57, "n/a")</f>
        <v>-0.41520969317608564</v>
      </c>
      <c r="FR58" s="61">
        <f t="shared" ref="FR58" ca="1" si="1509">IFERROR(FR52*FR57, "n/a")</f>
        <v>-0.53813147668765682</v>
      </c>
      <c r="FS58" s="61">
        <f t="shared" ref="FS58" ca="1" si="1510">IFERROR(FS52*FS57, "n/a")</f>
        <v>-0.8804231749661644</v>
      </c>
      <c r="FT58" s="61">
        <f t="shared" ref="FT58" ca="1" si="1511">IFERROR(FT52*FT57, "n/a")</f>
        <v>-0.89262850555984186</v>
      </c>
      <c r="FU58" s="61">
        <f t="shared" ref="FU58" ca="1" si="1512">IFERROR(FU52*FU57, "n/a")</f>
        <v>-0.42964298943638385</v>
      </c>
      <c r="FV58" s="61">
        <f t="shared" ref="FV58" ca="1" si="1513">IFERROR(FV52*FV57, "n/a")</f>
        <v>-0.53105334625202338</v>
      </c>
      <c r="FW58" s="61">
        <f t="shared" ref="FW58" ca="1" si="1514">IFERROR(FW52*FW57, "n/a")</f>
        <v>-0.6593368846313753</v>
      </c>
      <c r="FX58" s="61">
        <f t="shared" ref="FX58" ca="1" si="1515">IFERROR(FX52*FX57, "n/a")</f>
        <v>-0.43653932321358957</v>
      </c>
      <c r="FY58" s="61">
        <f t="shared" ref="FY58" ca="1" si="1516">IFERROR(FY52*FY57, "n/a")</f>
        <v>-0.27470773231768364</v>
      </c>
      <c r="FZ58" s="61">
        <f t="shared" ref="FZ58" ca="1" si="1517">IFERROR(FZ52*FZ57, "n/a")</f>
        <v>-0.18156871160870125</v>
      </c>
      <c r="GA58" s="61">
        <f t="shared" ref="GA58" ca="1" si="1518">IFERROR(GA52*GA57, "n/a")</f>
        <v>1.6939319188988784E-2</v>
      </c>
      <c r="GB58" s="61">
        <f t="shared" ref="GB58" ca="1" si="1519">IFERROR(GB52*GB57, "n/a")</f>
        <v>1.3804290840746787E-2</v>
      </c>
      <c r="GC58" s="61">
        <f t="shared" ref="GC58" ca="1" si="1520">IFERROR(GC52*GC57, "n/a")</f>
        <v>-4.3183485456195034E-2</v>
      </c>
      <c r="GD58" s="61">
        <f t="shared" ref="GD58" ca="1" si="1521">IFERROR(GD52*GD57, "n/a")</f>
        <v>1.8147049007877891E-2</v>
      </c>
      <c r="GE58" s="61">
        <f t="shared" ref="GE58" ca="1" si="1522">IFERROR(GE52*GE57, "n/a")</f>
        <v>5.5325151311583262E-2</v>
      </c>
      <c r="GF58" s="61">
        <f t="shared" ref="GF58" ca="1" si="1523">IFERROR(GF52*GF57, "n/a")</f>
        <v>5.9661354857028857E-2</v>
      </c>
      <c r="GG58" s="61">
        <f t="shared" ref="GG58" ca="1" si="1524">IFERROR(GG52*GG57, "n/a")</f>
        <v>-4.7411309023783516E-2</v>
      </c>
      <c r="GH58" s="61">
        <f t="shared" ref="GH58" ca="1" si="1525">IFERROR(GH52*GH57, "n/a")</f>
        <v>5.7339676203802918E-3</v>
      </c>
      <c r="GI58" s="61">
        <f t="shared" ref="GI58" ca="1" si="1526">IFERROR(GI52*GI57, "n/a")</f>
        <v>9.8166026269231835E-2</v>
      </c>
      <c r="GJ58" s="61">
        <f t="shared" ref="GJ58" ca="1" si="1527">IFERROR(GJ52*GJ57, "n/a")</f>
        <v>9.8187277272718171E-2</v>
      </c>
      <c r="GK58" s="61">
        <f t="shared" ref="GK58" ca="1" si="1528">IFERROR(GK52*GK57, "n/a")</f>
        <v>7.6188405305467097E-2</v>
      </c>
      <c r="GL58" s="61">
        <f t="shared" ref="GL58" ca="1" si="1529">IFERROR(GL52*GL57, "n/a")</f>
        <v>3.7591694990437928E-2</v>
      </c>
      <c r="GM58" s="61">
        <f t="shared" ref="GM58" ca="1" si="1530">IFERROR(GM52*GM57, "n/a")</f>
        <v>7.279047958784722E-2</v>
      </c>
      <c r="GN58" s="61">
        <f t="shared" ref="GN58" ca="1" si="1531">IFERROR(GN52*GN57, "n/a")</f>
        <v>0.28325959986884391</v>
      </c>
      <c r="GO58" s="61">
        <f t="shared" ref="GO58" ca="1" si="1532">IFERROR(GO52*GO57, "n/a")</f>
        <v>0.19581251052009599</v>
      </c>
      <c r="GP58" s="61">
        <f t="shared" ref="GP58" ca="1" si="1533">IFERROR(GP52*GP57, "n/a")</f>
        <v>0.26026910725159574</v>
      </c>
      <c r="GQ58" s="61">
        <f t="shared" ref="GQ58" ca="1" si="1534">IFERROR(GQ52*GQ57, "n/a")</f>
        <v>0.32539023892401714</v>
      </c>
      <c r="GR58" s="61">
        <f t="shared" ref="GR58" ca="1" si="1535">IFERROR(GR52*GR57, "n/a")</f>
        <v>0.38077771836099666</v>
      </c>
      <c r="GS58" s="61">
        <f t="shared" ref="GS58" ca="1" si="1536">IFERROR(GS52*GS57, "n/a")</f>
        <v>0.46852542124904212</v>
      </c>
      <c r="GT58" s="61">
        <f t="shared" ref="GT58" ca="1" si="1537">IFERROR(GT52*GT57, "n/a")</f>
        <v>0.5524027593434625</v>
      </c>
      <c r="GU58" s="61">
        <f t="shared" ref="GU58" ca="1" si="1538">IFERROR(GU52*GU57, "n/a")</f>
        <v>0.32385929251665696</v>
      </c>
      <c r="GV58" s="61">
        <f t="shared" ref="GV58" ca="1" si="1539">IFERROR(GV52*GV57, "n/a")</f>
        <v>3.1591786994361097E-2</v>
      </c>
      <c r="GW58" s="61">
        <f t="shared" ref="GW58" ca="1" si="1540">IFERROR(GW52*GW57, "n/a")</f>
        <v>-1.4126361099345583E-2</v>
      </c>
      <c r="GX58" s="61">
        <f t="shared" ref="GX58" ca="1" si="1541">IFERROR(GX52*GX57, "n/a")</f>
        <v>-8.2301641469928008E-2</v>
      </c>
      <c r="GY58" s="61">
        <f t="shared" ref="GY58" ca="1" si="1542">IFERROR(GY52*GY57, "n/a")</f>
        <v>-5.3388833492580556E-2</v>
      </c>
      <c r="GZ58" s="61">
        <f t="shared" ref="GZ58" ca="1" si="1543">IFERROR(GZ52*GZ57, "n/a")</f>
        <v>8.8431522137199495E-4</v>
      </c>
      <c r="HA58" s="61">
        <f t="shared" ref="HA58" ca="1" si="1544">IFERROR(HA52*HA57, "n/a")</f>
        <v>-1.3228520511242862E-3</v>
      </c>
      <c r="HB58" s="61">
        <f t="shared" ref="HB58" ca="1" si="1545">IFERROR(HB52*HB57, "n/a")</f>
        <v>-3.0231598745443108E-3</v>
      </c>
      <c r="HC58" s="61">
        <f t="shared" ref="HC58" ca="1" si="1546">IFERROR(HC52*HC57, "n/a")</f>
        <v>6.4861386947482169E-2</v>
      </c>
      <c r="HD58" s="61">
        <f t="shared" ref="HD58" ca="1" si="1547">IFERROR(HD52*HD57, "n/a")</f>
        <v>0.12528324946220604</v>
      </c>
      <c r="HE58" s="61">
        <f t="shared" ref="HE58" ca="1" si="1548">IFERROR(HE52*HE57, "n/a")</f>
        <v>0.1920026080090993</v>
      </c>
      <c r="HF58" s="61">
        <f t="shared" ref="HF58" ca="1" si="1549">IFERROR(HF52*HF57, "n/a")</f>
        <v>0.25727518199393257</v>
      </c>
      <c r="HG58" s="61">
        <f t="shared" ref="HG58" ca="1" si="1550">IFERROR(HG52*HG57, "n/a")</f>
        <v>0.24356455503773913</v>
      </c>
      <c r="HH58" s="61">
        <f t="shared" ref="HH58" ca="1" si="1551">IFERROR(HH52*HH57, "n/a")</f>
        <v>0.22284515966872376</v>
      </c>
      <c r="HI58" s="61">
        <f t="shared" ref="HI58" ca="1" si="1552">IFERROR(HI52*HI57, "n/a")</f>
        <v>0.20713036434215745</v>
      </c>
      <c r="HJ58" s="61">
        <f t="shared" ref="HJ58" ca="1" si="1553">IFERROR(HJ52*HJ57, "n/a")</f>
        <v>0.19101918087986325</v>
      </c>
      <c r="HK58" s="61">
        <f t="shared" ref="HK58" ca="1" si="1554">IFERROR(HK52*HK57, "n/a")</f>
        <v>0.1959527762088332</v>
      </c>
      <c r="HL58" s="61">
        <f t="shared" ref="HL58" ca="1" si="1555">IFERROR(HL52*HL57, "n/a")</f>
        <v>0.20155191104553152</v>
      </c>
      <c r="HM58" s="61">
        <f t="shared" ref="HM58" ca="1" si="1556">IFERROR(HM52*HM57, "n/a")</f>
        <v>0.20054676707745678</v>
      </c>
      <c r="HN58" s="61">
        <f t="shared" ref="HN58" ca="1" si="1557">IFERROR(HN52*HN57, "n/a")</f>
        <v>0.19925261944091383</v>
      </c>
      <c r="HO58" s="61">
        <f t="shared" ref="HO58" ca="1" si="1558">IFERROR(HO52*HO57, "n/a")</f>
        <v>0.20108980831249029</v>
      </c>
      <c r="HP58" s="61">
        <f t="shared" ref="HP58" ca="1" si="1559">IFERROR(HP52*HP57, "n/a")</f>
        <v>0.20405400980818902</v>
      </c>
      <c r="HQ58" s="61">
        <f t="shared" ref="HQ58" ca="1" si="1560">IFERROR(HQ52*HQ57, "n/a")</f>
        <v>0.2070529820707914</v>
      </c>
      <c r="HR58" s="61">
        <f t="shared" ref="HR58" ca="1" si="1561">IFERROR(HR52*HR57, "n/a")</f>
        <v>0.21047540621959096</v>
      </c>
      <c r="HS58" s="61">
        <f t="shared" ref="HS58" ca="1" si="1562">IFERROR(HS52*HS57, "n/a")</f>
        <v>0.14031278821967819</v>
      </c>
      <c r="HT58" s="61">
        <f t="shared" ref="HT58" ca="1" si="1563">IFERROR(HT52*HT57, "n/a")</f>
        <v>6.8163675373743848E-2</v>
      </c>
      <c r="HU58" s="61">
        <f t="shared" ref="HU58:ID58" ca="1" si="1564">IFERROR(HU52*HU57, "n/a")</f>
        <v>3.3448258716435142E-2</v>
      </c>
      <c r="HV58" s="61">
        <f t="shared" ca="1" si="1564"/>
        <v>-1.9678430909550052E-3</v>
      </c>
      <c r="HW58" s="61">
        <f t="shared" ca="1" si="1564"/>
        <v>-8.3351953703210135E-3</v>
      </c>
      <c r="HX58" s="61">
        <f t="shared" ca="1" si="1564"/>
        <v>-1.6375926046462472E-2</v>
      </c>
      <c r="HY58" s="61">
        <f t="shared" ca="1" si="1564"/>
        <v>-4.5476812145897445E-2</v>
      </c>
      <c r="HZ58" s="61">
        <f t="shared" ca="1" si="1564"/>
        <v>-7.5123422195649894E-2</v>
      </c>
      <c r="IA58" s="61">
        <f t="shared" ca="1" si="1564"/>
        <v>4.24746297691189E-2</v>
      </c>
      <c r="IB58" s="61">
        <f t="shared" ca="1" si="1564"/>
        <v>0.15616383885471363</v>
      </c>
      <c r="IC58" s="61">
        <f t="shared" ca="1" si="1564"/>
        <v>0.23160343872729622</v>
      </c>
      <c r="ID58" s="61">
        <f t="shared" ca="1" si="1564"/>
        <v>0.3073456152039783</v>
      </c>
      <c r="IW58"/>
      <c r="IX58"/>
      <c r="IY58"/>
    </row>
    <row r="59" spans="1:259">
      <c r="C59" s="61"/>
      <c r="D59" s="61"/>
      <c r="E59" s="61"/>
      <c r="F59" s="61"/>
      <c r="G59" s="61"/>
      <c r="IW59"/>
      <c r="IX59"/>
      <c r="IY59"/>
    </row>
    <row r="60" spans="1:259" s="30" customFormat="1">
      <c r="A60" s="29"/>
    </row>
    <row r="61" spans="1:259">
      <c r="A61" s="12" t="s">
        <v>201</v>
      </c>
      <c r="C61" s="61"/>
      <c r="D61" s="61"/>
      <c r="E61" s="61"/>
      <c r="F61" s="61"/>
      <c r="G61" s="61"/>
      <c r="IW61"/>
      <c r="IX61"/>
      <c r="IY61"/>
    </row>
    <row r="62" spans="1:259">
      <c r="A62" s="7" t="s">
        <v>204</v>
      </c>
      <c r="B62" t="s">
        <v>202</v>
      </c>
      <c r="C62" s="61">
        <f t="shared" ref="C62:S62" ca="1" si="1565">C26/C24</f>
        <v>0.23582572298325721</v>
      </c>
      <c r="D62" s="61">
        <f t="shared" ca="1" si="1565"/>
        <v>0.23337080756979575</v>
      </c>
      <c r="E62" s="61">
        <f t="shared" ca="1" si="1565"/>
        <v>0.23441672037565603</v>
      </c>
      <c r="F62" s="61">
        <f t="shared" ca="1" si="1565"/>
        <v>0.23764468124196217</v>
      </c>
      <c r="G62" s="61">
        <f t="shared" ca="1" si="1565"/>
        <v>0.23070824524312894</v>
      </c>
      <c r="H62" s="61">
        <f t="shared" ca="1" si="1565"/>
        <v>0.23013058894750499</v>
      </c>
      <c r="I62" s="61">
        <f t="shared" ca="1" si="1565"/>
        <v>0.22909060032266282</v>
      </c>
      <c r="J62" s="61">
        <f t="shared" ca="1" si="1565"/>
        <v>0.22859783247920695</v>
      </c>
      <c r="K62" s="61">
        <f t="shared" ca="1" si="1565"/>
        <v>0.22931903136681295</v>
      </c>
      <c r="L62" s="61">
        <f t="shared" ca="1" si="1565"/>
        <v>0.22623183828174351</v>
      </c>
      <c r="M62" s="61">
        <f t="shared" ca="1" si="1565"/>
        <v>0.22028513869518057</v>
      </c>
      <c r="N62" s="61">
        <f t="shared" ca="1" si="1565"/>
        <v>0.21950485363834749</v>
      </c>
      <c r="O62" s="61">
        <f t="shared" ca="1" si="1565"/>
        <v>0.21749546279491835</v>
      </c>
      <c r="P62" s="61">
        <f t="shared" ca="1" si="1565"/>
        <v>0.21408869085508167</v>
      </c>
      <c r="Q62" s="61">
        <f t="shared" ca="1" si="1565"/>
        <v>0.21216348165713489</v>
      </c>
      <c r="R62" s="61">
        <f t="shared" ca="1" si="1565"/>
        <v>0.21174558016663281</v>
      </c>
      <c r="S62" s="61">
        <f t="shared" ca="1" si="1565"/>
        <v>0.21767703862660945</v>
      </c>
      <c r="T62" s="61">
        <f t="shared" ref="T62" ca="1" si="1566">T26/T24</f>
        <v>0.2189399385661068</v>
      </c>
      <c r="U62" s="61">
        <f t="shared" ref="U62:Z62" ca="1" si="1567">U26/U24</f>
        <v>0.22224358974358974</v>
      </c>
      <c r="V62" s="61">
        <f t="shared" ca="1" si="1567"/>
        <v>0.22454210164405825</v>
      </c>
      <c r="W62" s="61">
        <f t="shared" ca="1" si="1567"/>
        <v>0.22900810593403875</v>
      </c>
      <c r="X62" s="61">
        <f t="shared" ca="1" si="1567"/>
        <v>0.22604273866456806</v>
      </c>
      <c r="Y62" s="61">
        <f t="shared" ca="1" si="1567"/>
        <v>0.22540648029009241</v>
      </c>
      <c r="Z62" s="61">
        <f t="shared" ca="1" si="1567"/>
        <v>0.22454308093994779</v>
      </c>
      <c r="AA62" s="61">
        <f t="shared" ref="AA62:CL62" ca="1" si="1568">AA26/AA24</f>
        <v>0.22043394671793465</v>
      </c>
      <c r="AB62" s="61">
        <f t="shared" ca="1" si="1568"/>
        <v>0.2164876099983804</v>
      </c>
      <c r="AC62" s="61">
        <f t="shared" ca="1" si="1568"/>
        <v>0.21387681543517439</v>
      </c>
      <c r="AD62" s="61">
        <f t="shared" ca="1" si="1568"/>
        <v>0.2123765703355219</v>
      </c>
      <c r="AE62" s="61">
        <f t="shared" ca="1" si="1568"/>
        <v>0.21180730161922962</v>
      </c>
      <c r="AF62" s="61">
        <f t="shared" ca="1" si="1568"/>
        <v>0.20983510871151317</v>
      </c>
      <c r="AG62" s="61">
        <f t="shared" ca="1" si="1568"/>
        <v>0.20675005900401228</v>
      </c>
      <c r="AH62" s="61">
        <f t="shared" ca="1" si="1568"/>
        <v>0.20639467726285632</v>
      </c>
      <c r="AI62" s="61">
        <f t="shared" ca="1" si="1568"/>
        <v>0.2054657708371164</v>
      </c>
      <c r="AJ62" s="61">
        <f t="shared" ca="1" si="1568"/>
        <v>0.20256476239492197</v>
      </c>
      <c r="AK62" s="61">
        <f t="shared" ca="1" si="1568"/>
        <v>0.20216274894576428</v>
      </c>
      <c r="AL62" s="61">
        <f t="shared" ca="1" si="1568"/>
        <v>0.2003310589850216</v>
      </c>
      <c r="AM62" s="61">
        <f t="shared" ca="1" si="1568"/>
        <v>0.19860682339903429</v>
      </c>
      <c r="AN62" s="61">
        <f t="shared" ca="1" si="1568"/>
        <v>0.19932849644952147</v>
      </c>
      <c r="AO62" s="61">
        <f t="shared" ca="1" si="1568"/>
        <v>0.19984255510571303</v>
      </c>
      <c r="AP62" s="61">
        <f t="shared" ca="1" si="1568"/>
        <v>0.20110870443114651</v>
      </c>
      <c r="AQ62" s="61">
        <f t="shared" ca="1" si="1568"/>
        <v>0.20388558319592801</v>
      </c>
      <c r="AR62" s="61">
        <f t="shared" ca="1" si="1568"/>
        <v>0.21037391863873597</v>
      </c>
      <c r="AS62" s="61">
        <f t="shared" ca="1" si="1568"/>
        <v>0.20731664624540524</v>
      </c>
      <c r="AT62" s="61">
        <f t="shared" ca="1" si="1568"/>
        <v>0.20394560557341906</v>
      </c>
      <c r="AU62" s="61">
        <f t="shared" ca="1" si="1568"/>
        <v>0.2027399014147622</v>
      </c>
      <c r="AV62" s="61">
        <f t="shared" ca="1" si="1568"/>
        <v>0.2051225296442688</v>
      </c>
      <c r="AW62" s="61">
        <f t="shared" ca="1" si="1568"/>
        <v>0.20174201067288228</v>
      </c>
      <c r="AX62" s="61">
        <f t="shared" ca="1" si="1568"/>
        <v>0.20656547183613752</v>
      </c>
      <c r="AY62" s="61">
        <f t="shared" ca="1" si="1568"/>
        <v>0.21015178816846347</v>
      </c>
      <c r="AZ62" s="61">
        <f t="shared" ca="1" si="1568"/>
        <v>0.21101440576230493</v>
      </c>
      <c r="BA62" s="61">
        <f t="shared" ca="1" si="1568"/>
        <v>0.21308261295784686</v>
      </c>
      <c r="BB62" s="61">
        <f t="shared" ca="1" si="1568"/>
        <v>0.21671662846058895</v>
      </c>
      <c r="BC62" s="61">
        <f t="shared" ca="1" si="1568"/>
        <v>0.21532216272240454</v>
      </c>
      <c r="BD62" s="61">
        <f t="shared" ca="1" si="1568"/>
        <v>0.21266905107857381</v>
      </c>
      <c r="BE62" s="61">
        <f t="shared" ca="1" si="1568"/>
        <v>0.2120242871083162</v>
      </c>
      <c r="BF62" s="61">
        <f t="shared" ca="1" si="1568"/>
        <v>0.204258571165046</v>
      </c>
      <c r="BG62" s="61">
        <f t="shared" ca="1" si="1568"/>
        <v>0.20316777973951536</v>
      </c>
      <c r="BH62" s="61">
        <f t="shared" ca="1" si="1568"/>
        <v>0.20428471667996809</v>
      </c>
      <c r="BI62" s="61">
        <f t="shared" ca="1" si="1568"/>
        <v>0.20461278554464657</v>
      </c>
      <c r="BJ62" s="61">
        <f t="shared" ca="1" si="1568"/>
        <v>0.20797377428530103</v>
      </c>
      <c r="BK62" s="61">
        <f t="shared" ca="1" si="1568"/>
        <v>0.206987849274266</v>
      </c>
      <c r="BL62" s="61">
        <f t="shared" ca="1" si="1568"/>
        <v>0.2096672797969685</v>
      </c>
      <c r="BM62" s="61">
        <f t="shared" ca="1" si="1568"/>
        <v>0.2114069481170785</v>
      </c>
      <c r="BN62" s="61">
        <f t="shared" ca="1" si="1568"/>
        <v>0.21120136810602821</v>
      </c>
      <c r="BO62" s="61">
        <f t="shared" ca="1" si="1568"/>
        <v>0.21003127842232525</v>
      </c>
      <c r="BP62" s="61">
        <f t="shared" ca="1" si="1568"/>
        <v>0.21285723714606294</v>
      </c>
      <c r="BQ62" s="61">
        <f t="shared" ca="1" si="1568"/>
        <v>0.21563903899993492</v>
      </c>
      <c r="BR62" s="61">
        <f t="shared" ca="1" si="1568"/>
        <v>0.21392992098935071</v>
      </c>
      <c r="BS62" s="61">
        <f t="shared" ca="1" si="1568"/>
        <v>0.21360806403794844</v>
      </c>
      <c r="BT62" s="61">
        <f t="shared" ca="1" si="1568"/>
        <v>0.2133078107444551</v>
      </c>
      <c r="BU62" s="61">
        <f t="shared" ca="1" si="1568"/>
        <v>0.21213610121606682</v>
      </c>
      <c r="BV62" s="61">
        <f t="shared" ca="1" si="1568"/>
        <v>0.2108626198083067</v>
      </c>
      <c r="BW62" s="61">
        <f t="shared" ca="1" si="1568"/>
        <v>0.20832183545551311</v>
      </c>
      <c r="BX62" s="61">
        <f t="shared" ca="1" si="1568"/>
        <v>0.206242774566474</v>
      </c>
      <c r="BY62" s="61">
        <f t="shared" ca="1" si="1568"/>
        <v>0.20409631256152042</v>
      </c>
      <c r="BZ62" s="61">
        <f t="shared" ca="1" si="1568"/>
        <v>0.2055560700064821</v>
      </c>
      <c r="CA62" s="61">
        <f t="shared" ca="1" si="1568"/>
        <v>0.20260192695008436</v>
      </c>
      <c r="CB62" s="61">
        <f t="shared" ca="1" si="1568"/>
        <v>0.20415144766146992</v>
      </c>
      <c r="CC62" s="61">
        <f t="shared" ca="1" si="1568"/>
        <v>0.20448080907398952</v>
      </c>
      <c r="CD62" s="61">
        <f t="shared" ca="1" si="1568"/>
        <v>0.20540437082405347</v>
      </c>
      <c r="CE62" s="61">
        <f t="shared" ca="1" si="1568"/>
        <v>0.20646380710746334</v>
      </c>
      <c r="CF62" s="61">
        <f t="shared" ca="1" si="1568"/>
        <v>0.20649328859060403</v>
      </c>
      <c r="CG62" s="61">
        <f t="shared" ca="1" si="1568"/>
        <v>0.20658010673139263</v>
      </c>
      <c r="CH62" s="61">
        <f t="shared" ca="1" si="1568"/>
        <v>0.21125118657051978</v>
      </c>
      <c r="CI62" s="61">
        <f t="shared" ca="1" si="1568"/>
        <v>0.21278499469777307</v>
      </c>
      <c r="CJ62" s="61">
        <f t="shared" ca="1" si="1568"/>
        <v>0.21162414924349998</v>
      </c>
      <c r="CK62" s="61">
        <f t="shared" ca="1" si="1568"/>
        <v>0.21049324030358207</v>
      </c>
      <c r="CL62" s="61">
        <f t="shared" ca="1" si="1568"/>
        <v>0.20892329794875888</v>
      </c>
      <c r="CM62" s="61">
        <f t="shared" ref="CM62:EX62" ca="1" si="1569">CM26/CM24</f>
        <v>0.20845185522779777</v>
      </c>
      <c r="CN62" s="61">
        <f t="shared" ca="1" si="1569"/>
        <v>0.2062805217283798</v>
      </c>
      <c r="CO62" s="61">
        <f t="shared" ca="1" si="1569"/>
        <v>0.20619498675113451</v>
      </c>
      <c r="CP62" s="61">
        <f t="shared" ca="1" si="1569"/>
        <v>0.20398754640162853</v>
      </c>
      <c r="CQ62" s="61">
        <f t="shared" ca="1" si="1569"/>
        <v>0.20087673675607401</v>
      </c>
      <c r="CR62" s="61">
        <f t="shared" ca="1" si="1569"/>
        <v>0.19960639750914244</v>
      </c>
      <c r="CS62" s="61">
        <f t="shared" ca="1" si="1569"/>
        <v>0.19868935354034378</v>
      </c>
      <c r="CT62" s="61">
        <f t="shared" ca="1" si="1569"/>
        <v>0.19695738340676108</v>
      </c>
      <c r="CU62" s="61">
        <f t="shared" ca="1" si="1569"/>
        <v>0.19300982334837052</v>
      </c>
      <c r="CV62" s="61">
        <f t="shared" ca="1" si="1569"/>
        <v>0.19172335757358322</v>
      </c>
      <c r="CW62" s="61">
        <f t="shared" ca="1" si="1569"/>
        <v>0.19415913028058546</v>
      </c>
      <c r="CX62" s="61">
        <f t="shared" ca="1" si="1569"/>
        <v>0.19085751076415436</v>
      </c>
      <c r="CY62" s="61">
        <f t="shared" ca="1" si="1569"/>
        <v>0.19111176103053587</v>
      </c>
      <c r="CZ62" s="61">
        <f t="shared" ca="1" si="1569"/>
        <v>0.1916501780767709</v>
      </c>
      <c r="DA62" s="61">
        <f t="shared" ca="1" si="1569"/>
        <v>0.18946779294815894</v>
      </c>
      <c r="DB62" s="61">
        <f t="shared" ca="1" si="1569"/>
        <v>0.18675861359133364</v>
      </c>
      <c r="DC62" s="61">
        <f t="shared" ca="1" si="1569"/>
        <v>0.18698608375166803</v>
      </c>
      <c r="DD62" s="61">
        <f t="shared" ca="1" si="1569"/>
        <v>0.18520316701523754</v>
      </c>
      <c r="DE62" s="61">
        <f t="shared" ca="1" si="1569"/>
        <v>0.18406424477949679</v>
      </c>
      <c r="DF62" s="61">
        <f t="shared" ca="1" si="1569"/>
        <v>0.18350323252378994</v>
      </c>
      <c r="DG62" s="61">
        <f t="shared" ca="1" si="1569"/>
        <v>0.18128116517392706</v>
      </c>
      <c r="DH62" s="61">
        <f t="shared" ca="1" si="1569"/>
        <v>0.18107010377048413</v>
      </c>
      <c r="DI62" s="61">
        <f t="shared" ca="1" si="1569"/>
        <v>0.17952625017315418</v>
      </c>
      <c r="DJ62" s="61">
        <f t="shared" ca="1" si="1569"/>
        <v>0.17965069188560218</v>
      </c>
      <c r="DK62" s="61">
        <f t="shared" ca="1" si="1569"/>
        <v>0.17684542942536513</v>
      </c>
      <c r="DL62" s="61">
        <f t="shared" ca="1" si="1569"/>
        <v>0.17879081797607499</v>
      </c>
      <c r="DM62" s="61">
        <f t="shared" ca="1" si="1569"/>
        <v>0.17841049873370535</v>
      </c>
      <c r="DN62" s="61">
        <f t="shared" ca="1" si="1569"/>
        <v>0.1772649020873682</v>
      </c>
      <c r="DO62" s="61">
        <f t="shared" ca="1" si="1569"/>
        <v>0.17726949337920639</v>
      </c>
      <c r="DP62" s="61">
        <f t="shared" ca="1" si="1569"/>
        <v>0.17798870246319901</v>
      </c>
      <c r="DQ62" s="61">
        <f t="shared" ca="1" si="1569"/>
        <v>0.17914872080893213</v>
      </c>
      <c r="DR62" s="61">
        <f t="shared" ca="1" si="1569"/>
        <v>0.18004121461906783</v>
      </c>
      <c r="DS62" s="61">
        <f t="shared" ca="1" si="1569"/>
        <v>0.17901808475542094</v>
      </c>
      <c r="DT62" s="61">
        <f t="shared" ca="1" si="1569"/>
        <v>0.17790333440674491</v>
      </c>
      <c r="DU62" s="61">
        <f t="shared" ca="1" si="1569"/>
        <v>0.17755189054051435</v>
      </c>
      <c r="DV62" s="61">
        <f t="shared" ca="1" si="1569"/>
        <v>0.17829293993677556</v>
      </c>
      <c r="DW62" s="61">
        <f t="shared" ca="1" si="1569"/>
        <v>0.18193623542667267</v>
      </c>
      <c r="DX62" s="61">
        <f t="shared" ca="1" si="1569"/>
        <v>0.18371737530430846</v>
      </c>
      <c r="DY62" s="61">
        <f t="shared" ca="1" si="1569"/>
        <v>0.18428130573879564</v>
      </c>
      <c r="DZ62" s="61">
        <f t="shared" ca="1" si="1569"/>
        <v>0.18686153297749594</v>
      </c>
      <c r="EA62" s="61">
        <f t="shared" ca="1" si="1569"/>
        <v>0.18897951617388081</v>
      </c>
      <c r="EB62" s="61">
        <f t="shared" ca="1" si="1569"/>
        <v>0.19034810707597399</v>
      </c>
      <c r="EC62" s="61">
        <f t="shared" ca="1" si="1569"/>
        <v>0.19108268665678077</v>
      </c>
      <c r="ED62" s="61">
        <f t="shared" ca="1" si="1569"/>
        <v>0.19346971955019646</v>
      </c>
      <c r="EE62" s="61">
        <f t="shared" ca="1" si="1569"/>
        <v>0.1942504582644074</v>
      </c>
      <c r="EF62" s="61">
        <f t="shared" ca="1" si="1569"/>
        <v>0.19441522509701317</v>
      </c>
      <c r="EG62" s="61">
        <f t="shared" ca="1" si="1569"/>
        <v>0.19202406784642914</v>
      </c>
      <c r="EH62" s="61">
        <f t="shared" ca="1" si="1569"/>
        <v>0.19132828630419824</v>
      </c>
      <c r="EI62" s="61">
        <f t="shared" ca="1" si="1569"/>
        <v>0.19188436435630274</v>
      </c>
      <c r="EJ62" s="61">
        <f t="shared" ca="1" si="1569"/>
        <v>0.19170864646130978</v>
      </c>
      <c r="EK62" s="61">
        <f t="shared" ca="1" si="1569"/>
        <v>0.1915908739931563</v>
      </c>
      <c r="EL62" s="61">
        <f t="shared" ca="1" si="1569"/>
        <v>0.19083402542643582</v>
      </c>
      <c r="EM62" s="61">
        <f t="shared" ca="1" si="1569"/>
        <v>0.19017654941111017</v>
      </c>
      <c r="EN62" s="61">
        <f t="shared" ca="1" si="1569"/>
        <v>0.19</v>
      </c>
      <c r="EO62" s="61">
        <f t="shared" ca="1" si="1569"/>
        <v>0.18984394616104514</v>
      </c>
      <c r="EP62" s="61">
        <f t="shared" ca="1" si="1569"/>
        <v>0.18969720153311881</v>
      </c>
      <c r="EQ62" s="61">
        <f t="shared" ca="1" si="1569"/>
        <v>0.18970295282970323</v>
      </c>
      <c r="ER62" s="61">
        <f t="shared" ca="1" si="1569"/>
        <v>0.18988639834761234</v>
      </c>
      <c r="ES62" s="61">
        <f t="shared" ca="1" si="1569"/>
        <v>0.18970254191454838</v>
      </c>
      <c r="ET62" s="61">
        <f t="shared" ca="1" si="1569"/>
        <v>0.19054369817342487</v>
      </c>
      <c r="EU62" s="61">
        <f t="shared" ca="1" si="1569"/>
        <v>0.19137705333389635</v>
      </c>
      <c r="EV62" s="61">
        <f t="shared" ca="1" si="1569"/>
        <v>0.19261736566915119</v>
      </c>
      <c r="EW62" s="61">
        <f t="shared" ca="1" si="1569"/>
        <v>0.19325765393876848</v>
      </c>
      <c r="EX62" s="61">
        <f t="shared" ca="1" si="1569"/>
        <v>0.1951367367094643</v>
      </c>
      <c r="EY62" s="61">
        <f t="shared" ref="EY62:HJ62" ca="1" si="1570">EY26/EY24</f>
        <v>0.19857347621322777</v>
      </c>
      <c r="EZ62" s="61">
        <f t="shared" ca="1" si="1570"/>
        <v>0.20067406927108661</v>
      </c>
      <c r="FA62" s="61">
        <f t="shared" ca="1" si="1570"/>
        <v>0.20407544219154442</v>
      </c>
      <c r="FB62" s="61">
        <f t="shared" ca="1" si="1570"/>
        <v>0.20742470551873346</v>
      </c>
      <c r="FC62" s="61">
        <f t="shared" ca="1" si="1570"/>
        <v>0.20978151377262147</v>
      </c>
      <c r="FD62" s="61">
        <f t="shared" ca="1" si="1570"/>
        <v>0.21372684265897485</v>
      </c>
      <c r="FE62" s="61">
        <f t="shared" ca="1" si="1570"/>
        <v>0.2142119095996616</v>
      </c>
      <c r="FF62" s="61">
        <f t="shared" ca="1" si="1570"/>
        <v>0.21313918512441893</v>
      </c>
      <c r="FG62" s="61">
        <f t="shared" ca="1" si="1570"/>
        <v>0.21274471178012963</v>
      </c>
      <c r="FH62" s="61">
        <f t="shared" ca="1" si="1570"/>
        <v>0.21202457440322656</v>
      </c>
      <c r="FI62" s="61">
        <f t="shared" ca="1" si="1570"/>
        <v>0.20941120299206228</v>
      </c>
      <c r="FJ62" s="61">
        <f t="shared" ca="1" si="1570"/>
        <v>0.20760721221983097</v>
      </c>
      <c r="FK62" s="61">
        <f t="shared" ca="1" si="1570"/>
        <v>0.20646613196561517</v>
      </c>
      <c r="FL62" s="61">
        <f t="shared" ca="1" si="1570"/>
        <v>0.20447593603593137</v>
      </c>
      <c r="FM62" s="61">
        <f t="shared" ca="1" si="1570"/>
        <v>0.20122627774677879</v>
      </c>
      <c r="FN62" s="61">
        <f t="shared" ca="1" si="1570"/>
        <v>0.19823378596524546</v>
      </c>
      <c r="FO62" s="61">
        <f t="shared" ca="1" si="1570"/>
        <v>0.19630082772568946</v>
      </c>
      <c r="FP62" s="61">
        <f t="shared" ca="1" si="1570"/>
        <v>0.19384236300712593</v>
      </c>
      <c r="FQ62" s="61">
        <f t="shared" ca="1" si="1570"/>
        <v>0.19312058657087319</v>
      </c>
      <c r="FR62" s="61">
        <f t="shared" ca="1" si="1570"/>
        <v>0.1914982058695878</v>
      </c>
      <c r="FS62" s="61">
        <f t="shared" ca="1" si="1570"/>
        <v>0.18859839706450368</v>
      </c>
      <c r="FT62" s="61">
        <f t="shared" ca="1" si="1570"/>
        <v>0.18824491071589561</v>
      </c>
      <c r="FU62" s="61">
        <f t="shared" ca="1" si="1570"/>
        <v>0.18601435125558646</v>
      </c>
      <c r="FV62" s="61">
        <f t="shared" ca="1" si="1570"/>
        <v>0.18371958251137091</v>
      </c>
      <c r="FW62" s="61">
        <f t="shared" ca="1" si="1570"/>
        <v>0.18354197241403503</v>
      </c>
      <c r="FX62" s="61">
        <f t="shared" ca="1" si="1570"/>
        <v>0.18081809730399753</v>
      </c>
      <c r="FY62" s="61">
        <f t="shared" ca="1" si="1570"/>
        <v>0.18001896183929841</v>
      </c>
      <c r="FZ62" s="61">
        <f t="shared" ca="1" si="1570"/>
        <v>0.17872578972447234</v>
      </c>
      <c r="GA62" s="61">
        <f t="shared" ca="1" si="1570"/>
        <v>0.17743066375818009</v>
      </c>
      <c r="GB62" s="61">
        <f t="shared" ca="1" si="1570"/>
        <v>0.17768216318264887</v>
      </c>
      <c r="GC62" s="61">
        <f t="shared" ca="1" si="1570"/>
        <v>0.17767618964492041</v>
      </c>
      <c r="GD62" s="61">
        <f t="shared" ca="1" si="1570"/>
        <v>0.17727629342283049</v>
      </c>
      <c r="GE62" s="61">
        <f t="shared" ca="1" si="1570"/>
        <v>0.1772329988972845</v>
      </c>
      <c r="GF62" s="61">
        <f t="shared" ca="1" si="1570"/>
        <v>0.17586249443422186</v>
      </c>
      <c r="GG62" s="61">
        <f t="shared" ca="1" si="1570"/>
        <v>0.17556224600523418</v>
      </c>
      <c r="GH62" s="61">
        <f t="shared" ca="1" si="1570"/>
        <v>0.17505479683021413</v>
      </c>
      <c r="GI62" s="61">
        <f t="shared" ca="1" si="1570"/>
        <v>0.17463183492845441</v>
      </c>
      <c r="GJ62" s="61">
        <f t="shared" ca="1" si="1570"/>
        <v>0.17356178747978987</v>
      </c>
      <c r="GK62" s="61">
        <f t="shared" ca="1" si="1570"/>
        <v>0.17216064855703209</v>
      </c>
      <c r="GL62" s="61">
        <f t="shared" ca="1" si="1570"/>
        <v>0.1724049254228058</v>
      </c>
      <c r="GM62" s="61">
        <f t="shared" ca="1" si="1570"/>
        <v>0.17248640287410807</v>
      </c>
      <c r="GN62" s="61">
        <f t="shared" ca="1" si="1570"/>
        <v>0.17179194489488972</v>
      </c>
      <c r="GO62" s="61">
        <f t="shared" ca="1" si="1570"/>
        <v>0.17194927150394501</v>
      </c>
      <c r="GP62" s="61">
        <f t="shared" ca="1" si="1570"/>
        <v>0.17109760872534086</v>
      </c>
      <c r="GQ62" s="61">
        <f t="shared" ca="1" si="1570"/>
        <v>0.16968798249895931</v>
      </c>
      <c r="GR62" s="61">
        <f t="shared" ca="1" si="1570"/>
        <v>0.16795886409143962</v>
      </c>
      <c r="GS62" s="61">
        <f t="shared" ca="1" si="1570"/>
        <v>0.16616122050101653</v>
      </c>
      <c r="GT62" s="61">
        <f t="shared" ca="1" si="1570"/>
        <v>0.16410324328018411</v>
      </c>
      <c r="GU62" s="61">
        <f t="shared" ca="1" si="1570"/>
        <v>0.16149740501720516</v>
      </c>
      <c r="GV62" s="61">
        <f t="shared" ca="1" si="1570"/>
        <v>0.1598558257864677</v>
      </c>
      <c r="GW62" s="61">
        <f t="shared" ca="1" si="1570"/>
        <v>0.15849475431070842</v>
      </c>
      <c r="GX62" s="61">
        <f t="shared" ca="1" si="1570"/>
        <v>0.15721060603628473</v>
      </c>
      <c r="GY62" s="61">
        <f t="shared" ca="1" si="1570"/>
        <v>0.15599475818561162</v>
      </c>
      <c r="GZ62" s="61">
        <f t="shared" ca="1" si="1570"/>
        <v>0.1547280914760108</v>
      </c>
      <c r="HA62" s="61">
        <f t="shared" ca="1" si="1570"/>
        <v>0.15347850375401478</v>
      </c>
      <c r="HB62" s="61">
        <f t="shared" ca="1" si="1570"/>
        <v>0.15218158906721013</v>
      </c>
      <c r="HC62" s="61">
        <f t="shared" ca="1" si="1570"/>
        <v>0.1509963231437299</v>
      </c>
      <c r="HD62" s="61">
        <f t="shared" ca="1" si="1570"/>
        <v>0.14968568598081869</v>
      </c>
      <c r="HE62" s="61">
        <f t="shared" ca="1" si="1570"/>
        <v>0.14842101850944442</v>
      </c>
      <c r="HF62" s="61">
        <f t="shared" ca="1" si="1570"/>
        <v>0.14718695214312449</v>
      </c>
      <c r="HG62" s="61">
        <f t="shared" ca="1" si="1570"/>
        <v>0.14608048877799548</v>
      </c>
      <c r="HH62" s="61">
        <f t="shared" ca="1" si="1570"/>
        <v>0.14488119207406699</v>
      </c>
      <c r="HI62" s="61">
        <f t="shared" ca="1" si="1570"/>
        <v>0.14365713703542218</v>
      </c>
      <c r="HJ62" s="61">
        <f t="shared" ca="1" si="1570"/>
        <v>0.14243707810534462</v>
      </c>
      <c r="HK62" s="61">
        <f t="shared" ref="HK62:HU62" ca="1" si="1571">HK26/HK24</f>
        <v>0.14132097798485951</v>
      </c>
      <c r="HL62" s="61">
        <f t="shared" ca="1" si="1571"/>
        <v>0.14011932433418609</v>
      </c>
      <c r="HM62" s="61">
        <f t="shared" ca="1" si="1571"/>
        <v>0.1389234608805299</v>
      </c>
      <c r="HN62" s="61">
        <f t="shared" ca="1" si="1571"/>
        <v>0.13771457247440055</v>
      </c>
      <c r="HO62" s="61">
        <f t="shared" ca="1" si="1571"/>
        <v>0.13661994710404074</v>
      </c>
      <c r="HP62" s="61">
        <f t="shared" ca="1" si="1571"/>
        <v>0.13545120862128882</v>
      </c>
      <c r="HQ62" s="61">
        <f t="shared" ca="1" si="1571"/>
        <v>0.13434813548173938</v>
      </c>
      <c r="HR62" s="61">
        <f t="shared" ca="1" si="1571"/>
        <v>0.13327455908649907</v>
      </c>
      <c r="HS62" s="61">
        <f t="shared" ca="1" si="1571"/>
        <v>0.13228988955518897</v>
      </c>
      <c r="HT62" s="61">
        <f t="shared" ca="1" si="1571"/>
        <v>0.13123602185009881</v>
      </c>
      <c r="HU62" s="61">
        <f t="shared" ca="1" si="1571"/>
        <v>0.13017604422250426</v>
      </c>
      <c r="HV62" s="61">
        <f t="shared" ref="HV62:ID62" ca="1" si="1572">HV26/HV24</f>
        <v>0.12910162113270102</v>
      </c>
      <c r="HW62" s="61">
        <f t="shared" ca="1" si="1572"/>
        <v>0.12810032317034234</v>
      </c>
      <c r="HX62" s="61">
        <f t="shared" ca="1" si="1572"/>
        <v>0.12701957004649775</v>
      </c>
      <c r="HY62" s="61">
        <f t="shared" ca="1" si="1572"/>
        <v>0.12595671319106233</v>
      </c>
      <c r="HZ62" s="61">
        <f t="shared" ca="1" si="1572"/>
        <v>0.12492073569872959</v>
      </c>
      <c r="IA62" s="61">
        <f t="shared" ca="1" si="1572"/>
        <v>0.12399931575624727</v>
      </c>
      <c r="IB62" s="61">
        <f t="shared" ca="1" si="1572"/>
        <v>0.12301303014120442</v>
      </c>
      <c r="IC62" s="61">
        <f t="shared" ca="1" si="1572"/>
        <v>0.12203794022707851</v>
      </c>
      <c r="ID62" s="61">
        <f t="shared" ca="1" si="1572"/>
        <v>0.12106392381547068</v>
      </c>
      <c r="IW62"/>
      <c r="IX62"/>
      <c r="IY62"/>
    </row>
    <row r="63" spans="1:259" s="39" customFormat="1">
      <c r="A63" s="29" t="s">
        <v>205</v>
      </c>
      <c r="B63" s="30" t="s">
        <v>330</v>
      </c>
      <c r="C63" s="40" t="str">
        <f ca="1">IFERROR(#REF!*C53*100, "n/a")</f>
        <v>n/a</v>
      </c>
      <c r="D63" s="40" t="str">
        <f ca="1">IFERROR(#REF!*D53*100, "n/a")</f>
        <v>n/a</v>
      </c>
      <c r="E63" s="40" t="str">
        <f ca="1">IFERROR(#REF!*E53*100, "n/a")</f>
        <v>n/a</v>
      </c>
      <c r="F63" s="40" t="str">
        <f ca="1">IFERROR(#REF!*F53*100, "n/a")</f>
        <v>n/a</v>
      </c>
      <c r="G63" s="40" t="str">
        <f ca="1">IFERROR(#REF!*G53*100, "n/a")</f>
        <v>n/a</v>
      </c>
      <c r="H63" s="40" t="str">
        <f ca="1">IFERROR(#REF!*H53*100, "n/a")</f>
        <v>n/a</v>
      </c>
      <c r="I63" s="40" t="str">
        <f ca="1">IFERROR(#REF!*I53*100, "n/a")</f>
        <v>n/a</v>
      </c>
      <c r="J63" s="40" t="str">
        <f ca="1">IFERROR(#REF!*J53*100, "n/a")</f>
        <v>n/a</v>
      </c>
      <c r="K63" s="40" t="str">
        <f ca="1">IFERROR(#REF!*K53*100, "n/a")</f>
        <v>n/a</v>
      </c>
      <c r="L63" s="40">
        <f t="shared" ref="L63" ca="1" si="1573">IFERROR(K62*L53*100, "n/a")</f>
        <v>0.65616590606378433</v>
      </c>
      <c r="M63" s="40">
        <f t="shared" ref="M63" ca="1" si="1574">IFERROR(L62*M53*100, "n/a")</f>
        <v>0.66286681203018183</v>
      </c>
      <c r="N63" s="40">
        <f t="shared" ref="N63" ca="1" si="1575">IFERROR(M62*N53*100, "n/a")</f>
        <v>0.66553339956362167</v>
      </c>
      <c r="O63" s="40">
        <f t="shared" ref="O63" ca="1" si="1576">IFERROR(N62*O53*100, "n/a")</f>
        <v>0.69149896644159403</v>
      </c>
      <c r="P63" s="40">
        <f t="shared" ref="P63" ca="1" si="1577">IFERROR(O62*P53*100, "n/a")</f>
        <v>0.72466015865579692</v>
      </c>
      <c r="Q63" s="40">
        <f t="shared" ref="Q63" ca="1" si="1578">IFERROR(P62*Q53*100, "n/a")</f>
        <v>0.73944700419068554</v>
      </c>
      <c r="R63" s="40">
        <f ca="1">IFERROR(Q62*R53*100, "n/a")</f>
        <v>0.75139070607467329</v>
      </c>
      <c r="S63" s="40">
        <f t="shared" ref="S63:T63" ca="1" si="1579">IFERROR(R62*S53*100, "n/a")</f>
        <v>0.77944251624960537</v>
      </c>
      <c r="T63" s="40">
        <f t="shared" ca="1" si="1579"/>
        <v>0.82577262025407272</v>
      </c>
      <c r="U63" s="40">
        <f t="shared" ref="U63" ca="1" si="1580">IFERROR(T62*U53*100, "n/a")</f>
        <v>0.83277314308053996</v>
      </c>
      <c r="V63" s="40">
        <f t="shared" ref="V63" ca="1" si="1581">IFERROR(U62*V53*100, "n/a")</f>
        <v>0.83737722248981827</v>
      </c>
      <c r="W63" s="40">
        <f t="shared" ref="W63" ca="1" si="1582">IFERROR(V62*W53*100, "n/a")</f>
        <v>0.81632102397831829</v>
      </c>
      <c r="X63" s="40">
        <f t="shared" ref="X63" ca="1" si="1583">IFERROR(W62*X53*100, "n/a")</f>
        <v>0.79624324860704465</v>
      </c>
      <c r="Y63" s="40">
        <f t="shared" ref="Y63" ca="1" si="1584">IFERROR(X62*Y53*100, "n/a")</f>
        <v>0.76755869738904225</v>
      </c>
      <c r="Z63" s="40">
        <f t="shared" ref="Z63" ca="1" si="1585">IFERROR(Y62*Z53*100, "n/a")</f>
        <v>0.74912709896169605</v>
      </c>
      <c r="AA63" s="40">
        <f t="shared" ref="AA63" ca="1" si="1586">IFERROR(Z62*AA53*100, "n/a")</f>
        <v>0.71908202545801736</v>
      </c>
      <c r="AB63" s="40">
        <f t="shared" ref="AB63" ca="1" si="1587">IFERROR(AA62*AB53*100, "n/a")</f>
        <v>0.69401891440306729</v>
      </c>
      <c r="AC63" s="40">
        <f t="shared" ref="AC63" ca="1" si="1588">IFERROR(AB62*AC53*100, "n/a")</f>
        <v>0.67933944784685341</v>
      </c>
      <c r="AD63" s="40">
        <f t="shared" ref="AD63" ca="1" si="1589">IFERROR(AC62*AD53*100, "n/a")</f>
        <v>0.67344177743078382</v>
      </c>
      <c r="AE63" s="40">
        <f t="shared" ref="AE63" ca="1" si="1590">IFERROR(AD62*AE53*100, "n/a")</f>
        <v>0.68869358626276589</v>
      </c>
      <c r="AF63" s="40">
        <f t="shared" ref="AF63" ca="1" si="1591">IFERROR(AE62*AF53*100, "n/a")</f>
        <v>0.69746468963893993</v>
      </c>
      <c r="AG63" s="40">
        <f t="shared" ref="AG63" ca="1" si="1592">IFERROR(AF62*AG53*100, "n/a")</f>
        <v>0.69831011228936124</v>
      </c>
      <c r="AH63" s="40">
        <f t="shared" ref="AH63" ca="1" si="1593">IFERROR(AG62*AH53*100, "n/a")</f>
        <v>0.69787641947103329</v>
      </c>
      <c r="AI63" s="40">
        <f t="shared" ref="AI63" ca="1" si="1594">IFERROR(AH62*AI53*100, "n/a")</f>
        <v>0.70620776342781366</v>
      </c>
      <c r="AJ63" s="40">
        <f t="shared" ref="AJ63" ca="1" si="1595">IFERROR(AI62*AJ53*100, "n/a")</f>
        <v>0.73431216672023025</v>
      </c>
      <c r="AK63" s="40">
        <f t="shared" ref="AK63" ca="1" si="1596">IFERROR(AJ62*AK53*100, "n/a")</f>
        <v>0.72292908020967583</v>
      </c>
      <c r="AL63" s="40">
        <f t="shared" ref="AL63" ca="1" si="1597">IFERROR(AK62*AL53*100, "n/a")</f>
        <v>0.70977832070084701</v>
      </c>
      <c r="AM63" s="40">
        <f t="shared" ref="AM63" ca="1" si="1598">IFERROR(AL62*AM53*100, "n/a")</f>
        <v>0.68412925922197032</v>
      </c>
      <c r="AN63" s="40">
        <f t="shared" ref="AN63" ca="1" si="1599">IFERROR(AM62*AN53*100, "n/a")</f>
        <v>0.642910787078668</v>
      </c>
      <c r="AO63" s="40">
        <f t="shared" ref="AO63" ca="1" si="1600">IFERROR(AN62*AO53*100, "n/a")</f>
        <v>0.61320084625478777</v>
      </c>
      <c r="AP63" s="40">
        <f t="shared" ref="AP63" ca="1" si="1601">IFERROR(AO62*AP53*100, "n/a")</f>
        <v>0.5770347838618789</v>
      </c>
      <c r="AQ63" s="40">
        <f t="shared" ref="AQ63" ca="1" si="1602">IFERROR(AP62*AQ53*100, "n/a")</f>
        <v>0.51819865255759234</v>
      </c>
      <c r="AR63" s="40">
        <f t="shared" ref="AR63" ca="1" si="1603">IFERROR(AQ62*AR53*100, "n/a")</f>
        <v>0.44681442876867794</v>
      </c>
      <c r="AS63" s="40">
        <f t="shared" ref="AS63" ca="1" si="1604">IFERROR(AR62*AS53*100, "n/a")</f>
        <v>0.44155183379140572</v>
      </c>
      <c r="AT63" s="40">
        <f t="shared" ref="AT63" ca="1" si="1605">IFERROR(AS62*AT53*100, "n/a")</f>
        <v>0.43542230910826241</v>
      </c>
      <c r="AU63" s="40">
        <f t="shared" ref="AU63" ca="1" si="1606">IFERROR(AT62*AU53*100, "n/a")</f>
        <v>0.45491442820297745</v>
      </c>
      <c r="AV63" s="40">
        <f t="shared" ref="AV63" ca="1" si="1607">IFERROR(AU62*AV53*100, "n/a")</f>
        <v>0.51793885227346514</v>
      </c>
      <c r="AW63" s="40">
        <f t="shared" ref="AW63" ca="1" si="1608">IFERROR(AV62*AW53*100, "n/a")</f>
        <v>0.56193007224940839</v>
      </c>
      <c r="AX63" s="40">
        <f t="shared" ref="AX63" ca="1" si="1609">IFERROR(AW62*AX53*100, "n/a")</f>
        <v>0.58801777042807057</v>
      </c>
      <c r="AY63" s="40">
        <f t="shared" ref="AY63" ca="1" si="1610">IFERROR(AX62*AY53*100, "n/a")</f>
        <v>0.682376246978454</v>
      </c>
      <c r="AZ63" s="40">
        <f t="shared" ref="AZ63" ca="1" si="1611">IFERROR(AY62*AZ53*100, "n/a")</f>
        <v>0.71244775207040989</v>
      </c>
      <c r="BA63" s="40">
        <f t="shared" ref="BA63" ca="1" si="1612">IFERROR(AZ62*BA53*100, "n/a")</f>
        <v>0.73192995009075923</v>
      </c>
      <c r="BB63" s="40">
        <f t="shared" ref="BB63" ca="1" si="1613">IFERROR(BA62*BB53*100, "n/a")</f>
        <v>0.74279688005257993</v>
      </c>
      <c r="BC63" s="40">
        <f t="shared" ref="BC63" ca="1" si="1614">IFERROR(BB62*BC53*100, "n/a")</f>
        <v>0.71982810766032568</v>
      </c>
      <c r="BD63" s="40">
        <f t="shared" ref="BD63" ca="1" si="1615">IFERROR(BC62*BD53*100, "n/a")</f>
        <v>0.70681413320559527</v>
      </c>
      <c r="BE63" s="40">
        <f t="shared" ref="BE63" ca="1" si="1616">IFERROR(BD62*BE53*100, "n/a")</f>
        <v>0.70341282787845338</v>
      </c>
      <c r="BF63" s="40">
        <f t="shared" ref="BF63" ca="1" si="1617">IFERROR(BE62*BF53*100, "n/a")</f>
        <v>0.71123115351797539</v>
      </c>
      <c r="BG63" s="40">
        <f t="shared" ref="BG63" ca="1" si="1618">IFERROR(BF62*BG53*100, "n/a")</f>
        <v>0.70604026879719217</v>
      </c>
      <c r="BH63" s="40">
        <f t="shared" ref="BH63" ca="1" si="1619">IFERROR(BG62*BH53*100, "n/a")</f>
        <v>0.72816544259633975</v>
      </c>
      <c r="BI63" s="40">
        <f t="shared" ref="BI63" ca="1" si="1620">IFERROR(BH62*BI53*100, "n/a")</f>
        <v>0.74612816989200093</v>
      </c>
      <c r="BJ63" s="40">
        <f t="shared" ref="BJ63" ca="1" si="1621">IFERROR(BI62*BJ53*100, "n/a")</f>
        <v>0.75749790712963283</v>
      </c>
      <c r="BK63" s="40">
        <f t="shared" ref="BK63" ca="1" si="1622">IFERROR(BJ62*BK53*100, "n/a")</f>
        <v>0.78449342494099195</v>
      </c>
      <c r="BL63" s="40">
        <f t="shared" ref="BL63" ca="1" si="1623">IFERROR(BK62*BL53*100, "n/a")</f>
        <v>0.78694618261866101</v>
      </c>
      <c r="BM63" s="40">
        <f t="shared" ref="BM63" ca="1" si="1624">IFERROR(BL62*BM53*100, "n/a")</f>
        <v>0.79638567406110083</v>
      </c>
      <c r="BN63" s="40">
        <f t="shared" ref="BN63" ca="1" si="1625">IFERROR(BM62*BN53*100, "n/a")</f>
        <v>0.79994055742064529</v>
      </c>
      <c r="BO63" s="40">
        <f t="shared" ref="BO63" ca="1" si="1626">IFERROR(BN62*BO53*100, "n/a")</f>
        <v>0.77943157595309576</v>
      </c>
      <c r="BP63" s="40">
        <f t="shared" ref="BP63" ca="1" si="1627">IFERROR(BO62*BP53*100, "n/a")</f>
        <v>0.76473932493629226</v>
      </c>
      <c r="BQ63" s="40">
        <f t="shared" ref="BQ63" ca="1" si="1628">IFERROR(BP62*BQ53*100, "n/a")</f>
        <v>0.76473606599746735</v>
      </c>
      <c r="BR63" s="40">
        <f t="shared" ref="BR63" ca="1" si="1629">IFERROR(BQ62*BR53*100, "n/a")</f>
        <v>0.76672942457618409</v>
      </c>
      <c r="BS63" s="40">
        <f t="shared" ref="BS63" ca="1" si="1630">IFERROR(BR62*BS53*100, "n/a")</f>
        <v>0.74851945812028586</v>
      </c>
      <c r="BT63" s="40">
        <f t="shared" ref="BT63" ca="1" si="1631">IFERROR(BS62*BT53*100, "n/a")</f>
        <v>0.73876285168681066</v>
      </c>
      <c r="BU63" s="40">
        <f t="shared" ref="BU63" ca="1" si="1632">IFERROR(BT62*BU53*100, "n/a")</f>
        <v>0.7292728253917522</v>
      </c>
      <c r="BV63" s="40">
        <f t="shared" ref="BV63" ca="1" si="1633">IFERROR(BU62*BV53*100, "n/a")</f>
        <v>0.71807180390162373</v>
      </c>
      <c r="BW63" s="40">
        <f t="shared" ref="BW63" ca="1" si="1634">IFERROR(BV62*BW53*100, "n/a")</f>
        <v>0.7088062026809191</v>
      </c>
      <c r="BX63" s="40">
        <f t="shared" ref="BX63" ca="1" si="1635">IFERROR(BW62*BX53*100, "n/a")</f>
        <v>0.69443020477282691</v>
      </c>
      <c r="BY63" s="40">
        <f t="shared" ref="BY63" ca="1" si="1636">IFERROR(BX62*BY53*100, "n/a")</f>
        <v>0.68082377484733558</v>
      </c>
      <c r="BZ63" s="40">
        <f t="shared" ref="BZ63" ca="1" si="1637">IFERROR(BY62*BZ53*100, "n/a")</f>
        <v>0.66724802209491296</v>
      </c>
      <c r="CA63" s="40">
        <f t="shared" ref="CA63" ca="1" si="1638">IFERROR(BZ62*CA53*100, "n/a")</f>
        <v>0.66462322210133695</v>
      </c>
      <c r="CB63" s="40">
        <f t="shared" ref="CB63" ca="1" si="1639">IFERROR(CA62*CB53*100, "n/a")</f>
        <v>0.65267836207252217</v>
      </c>
      <c r="CC63" s="40">
        <f t="shared" ref="CC63" ca="1" si="1640">IFERROR(CB62*CC53*100, "n/a")</f>
        <v>0.64860612734358747</v>
      </c>
      <c r="CD63" s="40">
        <f t="shared" ref="CD63" ca="1" si="1641">IFERROR(CC62*CD53*100, "n/a")</f>
        <v>0.63696358498545091</v>
      </c>
      <c r="CE63" s="40">
        <f t="shared" ref="CE63" ca="1" si="1642">IFERROR(CD62*CE53*100, "n/a")</f>
        <v>0.62546843936804097</v>
      </c>
      <c r="CF63" s="40">
        <f t="shared" ref="CF63" ca="1" si="1643">IFERROR(CE62*CF53*100, "n/a")</f>
        <v>0.61078406827105114</v>
      </c>
      <c r="CG63" s="40">
        <f t="shared" ref="CG63" ca="1" si="1644">IFERROR(CF62*CG53*100, "n/a")</f>
        <v>0.59519303097030984</v>
      </c>
      <c r="CH63" s="40">
        <f t="shared" ref="CH63" ca="1" si="1645">IFERROR(CG62*CH53*100, "n/a")</f>
        <v>0.57821848269513865</v>
      </c>
      <c r="CI63" s="40">
        <f t="shared" ref="CI63" ca="1" si="1646">IFERROR(CH62*CI53*100, "n/a")</f>
        <v>0.56932692103815985</v>
      </c>
      <c r="CJ63" s="40">
        <f t="shared" ref="CJ63" ca="1" si="1647">IFERROR(CI62*CJ53*100, "n/a")</f>
        <v>0.55176843814712506</v>
      </c>
      <c r="CK63" s="40">
        <f t="shared" ref="CK63" ca="1" si="1648">IFERROR(CJ62*CK53*100, "n/a")</f>
        <v>0.53594319582259664</v>
      </c>
      <c r="CL63" s="40">
        <f t="shared" ref="CL63" ca="1" si="1649">IFERROR(CK62*CL53*100, "n/a")</f>
        <v>0.52330642212118028</v>
      </c>
      <c r="CM63" s="40">
        <f t="shared" ref="CM63" ca="1" si="1650">IFERROR(CL62*CM53*100, "n/a")</f>
        <v>0.51619526720120956</v>
      </c>
      <c r="CN63" s="40">
        <f t="shared" ref="CN63" ca="1" si="1651">IFERROR(CM62*CN53*100, "n/a")</f>
        <v>0.50828204168194224</v>
      </c>
      <c r="CO63" s="40">
        <f t="shared" ref="CO63" ca="1" si="1652">IFERROR(CN62*CO53*100, "n/a")</f>
        <v>0.50082197827437935</v>
      </c>
      <c r="CP63" s="40">
        <f t="shared" ref="CP63" ca="1" si="1653">IFERROR(CO62*CP53*100, "n/a")</f>
        <v>0.5028517979538355</v>
      </c>
      <c r="CQ63" s="40">
        <f t="shared" ref="CQ63" ca="1" si="1654">IFERROR(CP62*CQ53*100, "n/a")</f>
        <v>0.50565790845049152</v>
      </c>
      <c r="CR63" s="40">
        <f t="shared" ref="CR63" ca="1" si="1655">IFERROR(CQ62*CR53*100, "n/a")</f>
        <v>0.50331711762481013</v>
      </c>
      <c r="CS63" s="40">
        <f t="shared" ref="CS63" ca="1" si="1656">IFERROR(CR62*CS53*100, "n/a")</f>
        <v>0.50452120956829249</v>
      </c>
      <c r="CT63" s="40">
        <f t="shared" ref="CT63" ca="1" si="1657">IFERROR(CS62*CT53*100, "n/a")</f>
        <v>0.50564590430215928</v>
      </c>
      <c r="CU63" s="40">
        <f t="shared" ref="CU63" ca="1" si="1658">IFERROR(CT62*CU53*100, "n/a")</f>
        <v>0.50700504337730157</v>
      </c>
      <c r="CV63" s="40">
        <f t="shared" ref="CV63" ca="1" si="1659">IFERROR(CU62*CV53*100, "n/a")</f>
        <v>0.49841310638953362</v>
      </c>
      <c r="CW63" s="40">
        <f t="shared" ref="CW63" ca="1" si="1660">IFERROR(CV62*CW53*100, "n/a")</f>
        <v>0.49816276022598432</v>
      </c>
      <c r="CX63" s="40">
        <f t="shared" ref="CX63" ca="1" si="1661">IFERROR(CW62*CX53*100, "n/a")</f>
        <v>0.50909481899998799</v>
      </c>
      <c r="CY63" s="40">
        <f t="shared" ref="CY63" ca="1" si="1662">IFERROR(CX62*CY53*100, "n/a")</f>
        <v>0.5025523774142705</v>
      </c>
      <c r="CZ63" s="40">
        <f t="shared" ref="CZ63" ca="1" si="1663">IFERROR(CY62*CZ53*100, "n/a")</f>
        <v>0.49916741278983229</v>
      </c>
      <c r="DA63" s="40">
        <f t="shared" ref="DA63" ca="1" si="1664">IFERROR(CZ62*DA53*100, "n/a")</f>
        <v>0.51026288562933297</v>
      </c>
      <c r="DB63" s="40">
        <f t="shared" ref="DB63" ca="1" si="1665">IFERROR(DA62*DB53*100, "n/a")</f>
        <v>0.51906235243502108</v>
      </c>
      <c r="DC63" s="40">
        <f t="shared" ref="DC63" ca="1" si="1666">IFERROR(DB62*DC53*100, "n/a")</f>
        <v>0.53160199249239948</v>
      </c>
      <c r="DD63" s="40">
        <f t="shared" ref="DD63" ca="1" si="1667">IFERROR(DC62*DD53*100, "n/a")</f>
        <v>0.55473002431997254</v>
      </c>
      <c r="DE63" s="40">
        <f t="shared" ref="DE63" ca="1" si="1668">IFERROR(DD62*DE53*100, "n/a")</f>
        <v>0.57337289223875376</v>
      </c>
      <c r="DF63" s="40">
        <f t="shared" ref="DF63" ca="1" si="1669">IFERROR(DE62*DF53*100, "n/a")</f>
        <v>0.59734168233034002</v>
      </c>
      <c r="DG63" s="40">
        <f t="shared" ref="DG63" ca="1" si="1670">IFERROR(DF62*DG53*100, "n/a")</f>
        <v>0.63351251743989045</v>
      </c>
      <c r="DH63" s="40">
        <f t="shared" ref="DH63" ca="1" si="1671">IFERROR(DG62*DH53*100, "n/a")</f>
        <v>0.6597023891595627</v>
      </c>
      <c r="DI63" s="40">
        <f t="shared" ref="DI63" ca="1" si="1672">IFERROR(DH62*DI53*100, "n/a")</f>
        <v>0.68367847960890982</v>
      </c>
      <c r="DJ63" s="40">
        <f t="shared" ref="DJ63" ca="1" si="1673">IFERROR(DI62*DJ53*100, "n/a")</f>
        <v>0.6983283370409159</v>
      </c>
      <c r="DK63" s="40">
        <f t="shared" ref="DK63" ca="1" si="1674">IFERROR(DJ62*DK53*100, "n/a")</f>
        <v>0.71602366212700186</v>
      </c>
      <c r="DL63" s="40">
        <f t="shared" ref="DL63" ca="1" si="1675">IFERROR(DK62*DL53*100, "n/a")</f>
        <v>0.71994533490477575</v>
      </c>
      <c r="DM63" s="40">
        <f t="shared" ref="DM63" ca="1" si="1676">IFERROR(DL62*DM53*100, "n/a")</f>
        <v>0.74002284985519007</v>
      </c>
      <c r="DN63" s="40">
        <f t="shared" ref="DN63" ca="1" si="1677">IFERROR(DM62*DN53*100, "n/a")</f>
        <v>0.74629485805884377</v>
      </c>
      <c r="DO63" s="40">
        <f t="shared" ref="DO63" ca="1" si="1678">IFERROR(DN62*DO53*100, "n/a")</f>
        <v>0.74140747592417</v>
      </c>
      <c r="DP63" s="40">
        <f t="shared" ref="DP63" ca="1" si="1679">IFERROR(DO62*DP53*100, "n/a")</f>
        <v>0.75563871043380082</v>
      </c>
      <c r="DQ63" s="40">
        <f t="shared" ref="DQ63" ca="1" si="1680">IFERROR(DP62*DQ53*100, "n/a")</f>
        <v>0.75816264730580218</v>
      </c>
      <c r="DR63" s="40">
        <f t="shared" ref="DR63" ca="1" si="1681">IFERROR(DQ62*DR53*100, "n/a")</f>
        <v>0.7593967994543751</v>
      </c>
      <c r="DS63" s="40">
        <f t="shared" ref="DS63" ca="1" si="1682">IFERROR(DR62*DS53*100, "n/a")</f>
        <v>0.75333193783465258</v>
      </c>
      <c r="DT63" s="40">
        <f t="shared" ref="DT63" ca="1" si="1683">IFERROR(DS62*DT53*100, "n/a")</f>
        <v>0.74432516283015204</v>
      </c>
      <c r="DU63" s="40">
        <f t="shared" ref="DU63" ca="1" si="1684">IFERROR(DT62*DU53*100, "n/a")</f>
        <v>0.72076955777727592</v>
      </c>
      <c r="DV63" s="40">
        <f t="shared" ref="DV63" ca="1" si="1685">IFERROR(DU62*DV53*100, "n/a")</f>
        <v>0.69567471379986545</v>
      </c>
      <c r="DW63" s="40">
        <f t="shared" ref="DW63" ca="1" si="1686">IFERROR(DV62*DW53*100, "n/a")</f>
        <v>0.65910506335601993</v>
      </c>
      <c r="DX63" s="40">
        <f t="shared" ref="DX63" ca="1" si="1687">IFERROR(DW62*DX53*100, "n/a")</f>
        <v>0.63045714773571637</v>
      </c>
      <c r="DY63" s="40">
        <f t="shared" ref="DY63" ca="1" si="1688">IFERROR(DX62*DY53*100, "n/a")</f>
        <v>0.60581969743944353</v>
      </c>
      <c r="DZ63" s="40">
        <f t="shared" ref="DZ63" ca="1" si="1689">IFERROR(DY62*DZ53*100, "n/a")</f>
        <v>0.57869723506829385</v>
      </c>
      <c r="EA63" s="40">
        <f t="shared" ref="EA63" ca="1" si="1690">IFERROR(DZ62*EA53*100, "n/a")</f>
        <v>0.55221064951161325</v>
      </c>
      <c r="EB63" s="40">
        <f t="shared" ref="EB63" ca="1" si="1691">IFERROR(EA62*EB53*100, "n/a")</f>
        <v>0.53194436386050536</v>
      </c>
      <c r="EC63" s="40">
        <f t="shared" ref="EC63" ca="1" si="1692">IFERROR(EB62*EC53*100, "n/a")</f>
        <v>0.51789468925207194</v>
      </c>
      <c r="ED63" s="40">
        <f t="shared" ref="ED63" ca="1" si="1693">IFERROR(EC62*ED53*100, "n/a")</f>
        <v>0.5075626035458175</v>
      </c>
      <c r="EE63" s="40">
        <f t="shared" ref="EE63" ca="1" si="1694">IFERROR(ED62*EE53*100, "n/a")</f>
        <v>0.5158343757398417</v>
      </c>
      <c r="EF63" s="40">
        <f t="shared" ref="EF63" ca="1" si="1695">IFERROR(EE62*EF53*100, "n/a")</f>
        <v>0.50859031708028746</v>
      </c>
      <c r="EG63" s="40">
        <f t="shared" ref="EG63" ca="1" si="1696">IFERROR(EF62*EG53*100, "n/a")</f>
        <v>0.50571172381882412</v>
      </c>
      <c r="EH63" s="40">
        <f t="shared" ref="EH63" ca="1" si="1697">IFERROR(EG62*EH53*100, "n/a")</f>
        <v>0.49684005626716587</v>
      </c>
      <c r="EI63" s="40">
        <f t="shared" ref="EI63" ca="1" si="1698">IFERROR(EH62*EI53*100, "n/a")</f>
        <v>0.49755339695561263</v>
      </c>
      <c r="EJ63" s="40">
        <f t="shared" ref="EJ63" ca="1" si="1699">IFERROR(EI62*EJ53*100, "n/a")</f>
        <v>0.51110325222828445</v>
      </c>
      <c r="EK63" s="40">
        <f t="shared" ref="EK63" ca="1" si="1700">IFERROR(EJ62*EK53*100, "n/a")</f>
        <v>0.50838461900379239</v>
      </c>
      <c r="EL63" s="40">
        <f t="shared" ref="EL63" ca="1" si="1701">IFERROR(EK62*EL53*100, "n/a")</f>
        <v>0.501369838405196</v>
      </c>
      <c r="EM63" s="40">
        <f t="shared" ref="EM63" ca="1" si="1702">IFERROR(EL62*EM53*100, "n/a")</f>
        <v>0.49282269387885286</v>
      </c>
      <c r="EN63" s="40">
        <f t="shared" ref="EN63" ca="1" si="1703">IFERROR(EM62*EN53*100, "n/a")</f>
        <v>0.47318365429445292</v>
      </c>
      <c r="EO63" s="40">
        <f t="shared" ref="EO63" ca="1" si="1704">IFERROR(EN62*EO53*100, "n/a")</f>
        <v>0.45786271998861361</v>
      </c>
      <c r="EP63" s="40">
        <f t="shared" ref="EP63" ca="1" si="1705">IFERROR(EO62*EP53*100, "n/a")</f>
        <v>0.4401778642527206</v>
      </c>
      <c r="EQ63" s="40">
        <f t="shared" ref="EQ63" ca="1" si="1706">IFERROR(EP62*EQ53*100, "n/a")</f>
        <v>0.41159234670668232</v>
      </c>
      <c r="ER63" s="40">
        <f t="shared" ref="ER63" ca="1" si="1707">IFERROR(EQ62*ER53*100, "n/a")</f>
        <v>0.39022229150963295</v>
      </c>
      <c r="ES63" s="40">
        <f t="shared" ref="ES63" ca="1" si="1708">IFERROR(ER62*ES53*100, "n/a")</f>
        <v>0.37800649986279694</v>
      </c>
      <c r="ET63" s="40">
        <f t="shared" ref="ET63" ca="1" si="1709">IFERROR(ES62*ET53*100, "n/a")</f>
        <v>0.36945345663281404</v>
      </c>
      <c r="EU63" s="40">
        <f t="shared" ref="EU63" ca="1" si="1710">IFERROR(ET62*EU53*100, "n/a")</f>
        <v>0.37034588988789824</v>
      </c>
      <c r="EV63" s="40">
        <f t="shared" ref="EV63" ca="1" si="1711">IFERROR(EU62*EV53*100, "n/a")</f>
        <v>0.37542607936694339</v>
      </c>
      <c r="EW63" s="40">
        <f t="shared" ref="EW63" ca="1" si="1712">IFERROR(EV62*EW53*100, "n/a")</f>
        <v>0.37338148057399168</v>
      </c>
      <c r="EX63" s="40">
        <f t="shared" ref="EX63" ca="1" si="1713">IFERROR(EW62*EX53*100, "n/a")</f>
        <v>0.36913495098103571</v>
      </c>
      <c r="EY63" s="40">
        <f t="shared" ref="EY63" ca="1" si="1714">IFERROR(EX62*EY53*100, "n/a")</f>
        <v>0.37042442041006224</v>
      </c>
      <c r="EZ63" s="40">
        <f t="shared" ref="EZ63" ca="1" si="1715">IFERROR(EY62*EZ53*100, "n/a")</f>
        <v>0.37356257500542084</v>
      </c>
      <c r="FA63" s="40">
        <f t="shared" ref="FA63" ca="1" si="1716">IFERROR(EZ62*FA53*100, "n/a")</f>
        <v>0.36283305636961866</v>
      </c>
      <c r="FB63" s="40">
        <f t="shared" ref="FB63" ca="1" si="1717">IFERROR(FA62*FB53*100, "n/a")</f>
        <v>0.34772398622507467</v>
      </c>
      <c r="FC63" s="40">
        <f t="shared" ref="FC63" ca="1" si="1718">IFERROR(FB62*FC53*100, "n/a")</f>
        <v>0.31945410067969926</v>
      </c>
      <c r="FD63" s="40">
        <f t="shared" ref="FD63" ca="1" si="1719">IFERROR(FC62*FD53*100, "n/a")</f>
        <v>0.27587878723020309</v>
      </c>
      <c r="FE63" s="40">
        <f t="shared" ref="FE63" ca="1" si="1720">IFERROR(FD62*FE53*100, "n/a")</f>
        <v>0.25655569818158158</v>
      </c>
      <c r="FF63" s="40">
        <f t="shared" ref="FF63" ca="1" si="1721">IFERROR(FE62*FF53*100, "n/a")</f>
        <v>0.2367391835228696</v>
      </c>
      <c r="FG63" s="40">
        <f t="shared" ref="FG63" ca="1" si="1722">IFERROR(FF62*FG53*100, "n/a")</f>
        <v>0.21432891823494468</v>
      </c>
      <c r="FH63" s="40">
        <f t="shared" ref="FH63" ca="1" si="1723">IFERROR(FG62*FH53*100, "n/a")</f>
        <v>0.20841493077349751</v>
      </c>
      <c r="FI63" s="40">
        <f t="shared" ref="FI63" ca="1" si="1724">IFERROR(FH62*FI53*100, "n/a")</f>
        <v>0.20720199085502217</v>
      </c>
      <c r="FJ63" s="40">
        <f t="shared" ref="FJ63" ca="1" si="1725">IFERROR(FI62*FJ53*100, "n/a")</f>
        <v>0.20902811821904313</v>
      </c>
      <c r="FK63" s="40">
        <f t="shared" ref="FK63" ca="1" si="1726">IFERROR(FJ62*FK53*100, "n/a")</f>
        <v>0.2362140075357691</v>
      </c>
      <c r="FL63" s="40">
        <f t="shared" ref="FL63" ca="1" si="1727">IFERROR(FK62*FL53*100, "n/a")</f>
        <v>0.24170146340055793</v>
      </c>
      <c r="FM63" s="40">
        <f t="shared" ref="FM63" ca="1" si="1728">IFERROR(FL62*FM53*100, "n/a")</f>
        <v>0.2486629586891769</v>
      </c>
      <c r="FN63" s="40">
        <f t="shared" ref="FN63" ca="1" si="1729">IFERROR(FM62*FN53*100, "n/a")</f>
        <v>0.25325789871533338</v>
      </c>
      <c r="FO63" s="40">
        <f t="shared" ref="FO63" ca="1" si="1730">IFERROR(FN62*FO53*100, "n/a")</f>
        <v>0.25479189000168262</v>
      </c>
      <c r="FP63" s="40">
        <f t="shared" ref="FP63" ca="1" si="1731">IFERROR(FO62*FP53*100, "n/a")</f>
        <v>0.26501351525396044</v>
      </c>
      <c r="FQ63" s="40">
        <f t="shared" ref="FQ63" ca="1" si="1732">IFERROR(FP62*FQ53*100, "n/a")</f>
        <v>0.26919168136410215</v>
      </c>
      <c r="FR63" s="40">
        <f t="shared" ref="FR63" ca="1" si="1733">IFERROR(FQ62*FR53*100, "n/a")</f>
        <v>0.27509188568446874</v>
      </c>
      <c r="FS63" s="40">
        <f t="shared" ref="FS63" ca="1" si="1734">IFERROR(FR62*FS53*100, "n/a")</f>
        <v>0.28100353559817282</v>
      </c>
      <c r="FT63" s="40">
        <f t="shared" ref="FT63" ca="1" si="1735">IFERROR(FS62*FT53*100, "n/a")</f>
        <v>0.278585359468008</v>
      </c>
      <c r="FU63" s="40">
        <f t="shared" ref="FU63" ca="1" si="1736">IFERROR(FT62*FU53*100, "n/a")</f>
        <v>0.28270641845123157</v>
      </c>
      <c r="FV63" s="40">
        <f t="shared" ref="FV63" ca="1" si="1737">IFERROR(FU62*FV53*100, "n/a")</f>
        <v>0.28249601182398082</v>
      </c>
      <c r="FW63" s="40">
        <f t="shared" ref="FW63" ca="1" si="1738">IFERROR(FV62*FW53*100, "n/a")</f>
        <v>0.27887068607585047</v>
      </c>
      <c r="FX63" s="40">
        <f t="shared" ref="FX63" ca="1" si="1739">IFERROR(FW62*FX53*100, "n/a")</f>
        <v>0.28346775389530265</v>
      </c>
      <c r="FY63" s="40">
        <f t="shared" ref="FY63" ca="1" si="1740">IFERROR(FX62*FY53*100, "n/a")</f>
        <v>0.28355065131105961</v>
      </c>
      <c r="FZ63" s="40">
        <f t="shared" ref="FZ63" ca="1" si="1741">IFERROR(FY62*FZ53*100, "n/a")</f>
        <v>0.28784566442826487</v>
      </c>
      <c r="GA63" s="40">
        <f t="shared" ref="GA63" ca="1" si="1742">IFERROR(FZ62*GA53*100, "n/a")</f>
        <v>0.2942886380070534</v>
      </c>
      <c r="GB63" s="40">
        <f t="shared" ref="GB63" ca="1" si="1743">IFERROR(GA62*GB53*100, "n/a")</f>
        <v>0.30267066378154084</v>
      </c>
      <c r="GC63" s="40">
        <f t="shared" ref="GC63" ca="1" si="1744">IFERROR(GB62*GC53*100, "n/a")</f>
        <v>0.30613950054268119</v>
      </c>
      <c r="GD63" s="40">
        <f t="shared" ref="GD63" ca="1" si="1745">IFERROR(GC62*GD53*100, "n/a")</f>
        <v>0.30653972300053112</v>
      </c>
      <c r="GE63" s="40">
        <f t="shared" ref="GE63" ca="1" si="1746">IFERROR(GD62*GE53*100, "n/a")</f>
        <v>0.30282416211521634</v>
      </c>
      <c r="GF63" s="40">
        <f t="shared" ref="GF63" ca="1" si="1747">IFERROR(GE62*GF53*100, "n/a")</f>
        <v>0.28868369591388982</v>
      </c>
      <c r="GG63" s="40">
        <f t="shared" ref="GG63" ca="1" si="1748">IFERROR(GF62*GG53*100, "n/a")</f>
        <v>0.28402717532604382</v>
      </c>
      <c r="GH63" s="40">
        <f t="shared" ref="GH63" ca="1" si="1749">IFERROR(GG62*GH53*100, "n/a")</f>
        <v>0.28240204571952177</v>
      </c>
      <c r="GI63" s="40">
        <f t="shared" ref="GI63" ca="1" si="1750">IFERROR(GH62*GI53*100, "n/a")</f>
        <v>0.27630323090701081</v>
      </c>
      <c r="GJ63" s="40">
        <f t="shared" ref="GJ63" ca="1" si="1751">IFERROR(GI62*GJ53*100, "n/a")</f>
        <v>0.28074503467366335</v>
      </c>
      <c r="GK63" s="40">
        <f t="shared" ref="GK63" ca="1" si="1752">IFERROR(GJ62*GK53*100, "n/a")</f>
        <v>0.28608371905408692</v>
      </c>
      <c r="GL63" s="40">
        <f t="shared" ref="GL63" ca="1" si="1753">IFERROR(GK62*GL53*100, "n/a")</f>
        <v>0.29392128122828975</v>
      </c>
      <c r="GM63" s="40">
        <f t="shared" ref="GM63" ca="1" si="1754">IFERROR(GL62*GM53*100, "n/a")</f>
        <v>0.31727555399423973</v>
      </c>
      <c r="GN63" s="40">
        <f t="shared" ref="GN63" ca="1" si="1755">IFERROR(GM62*GN53*100, "n/a")</f>
        <v>0.33365216876020898</v>
      </c>
      <c r="GO63" s="40">
        <f t="shared" ref="GO63" ca="1" si="1756">IFERROR(GN62*GO53*100, "n/a")</f>
        <v>0.34306383904691595</v>
      </c>
      <c r="GP63" s="40">
        <f t="shared" ref="GP63" ca="1" si="1757">IFERROR(GO62*GP53*100, "n/a")</f>
        <v>0.35538969723930774</v>
      </c>
      <c r="GQ63" s="40">
        <f t="shared" ref="GQ63" ca="1" si="1758">IFERROR(GP62*GQ53*100, "n/a")</f>
        <v>0.36023262756752605</v>
      </c>
      <c r="GR63" s="40">
        <f t="shared" ref="GR63" ca="1" si="1759">IFERROR(GQ62*GR53*100, "n/a")</f>
        <v>0.36519471249298602</v>
      </c>
      <c r="GS63" s="40">
        <f t="shared" ref="GS63" ca="1" si="1760">IFERROR(GR62*GS53*100, "n/a")</f>
        <v>0.36471620381180658</v>
      </c>
      <c r="GT63" s="40">
        <f t="shared" ref="GT63" ca="1" si="1761">IFERROR(GS62*GT53*100, "n/a")</f>
        <v>0.36131927577500844</v>
      </c>
      <c r="GU63" s="40">
        <f t="shared" ref="GU63" ca="1" si="1762">IFERROR(GT62*GU53*100, "n/a")</f>
        <v>0.35184157208681727</v>
      </c>
      <c r="GV63" s="40">
        <f t="shared" ref="GV63" ca="1" si="1763">IFERROR(GU62*GV53*100, "n/a")</f>
        <v>0.34297308436432206</v>
      </c>
      <c r="GW63" s="40">
        <f t="shared" ref="GW63" ca="1" si="1764">IFERROR(GV62*GW53*100, "n/a")</f>
        <v>0.33688868257002935</v>
      </c>
      <c r="GX63" s="40">
        <f t="shared" ref="GX63" ca="1" si="1765">IFERROR(GW62*GX53*100, "n/a")</f>
        <v>0.33128357440943446</v>
      </c>
      <c r="GY63" s="40">
        <f t="shared" ref="GY63" ca="1" si="1766">IFERROR(GX62*GY53*100, "n/a")</f>
        <v>0.32380993971945932</v>
      </c>
      <c r="GZ63" s="40">
        <f t="shared" ref="GZ63" ca="1" si="1767">IFERROR(GY62*GZ53*100, "n/a")</f>
        <v>0.31877140963800421</v>
      </c>
      <c r="HA63" s="40">
        <f t="shared" ref="HA63" ca="1" si="1768">IFERROR(GZ62*HA53*100, "n/a")</f>
        <v>0.31382673772169134</v>
      </c>
      <c r="HB63" s="40">
        <f t="shared" ref="HB63" ca="1" si="1769">IFERROR(HA62*HB53*100, "n/a")</f>
        <v>0.30926686858192393</v>
      </c>
      <c r="HC63" s="40">
        <f t="shared" ref="HC63" ca="1" si="1770">IFERROR(HB62*HC53*100, "n/a")</f>
        <v>0.3055722185857821</v>
      </c>
      <c r="HD63" s="40">
        <f t="shared" ref="HD63" ca="1" si="1771">IFERROR(HC62*HD53*100, "n/a")</f>
        <v>0.30119992691375597</v>
      </c>
      <c r="HE63" s="40">
        <f t="shared" ref="HE63" ca="1" si="1772">IFERROR(HD62*HE53*100, "n/a")</f>
        <v>0.29676258049048715</v>
      </c>
      <c r="HF63" s="40">
        <f t="shared" ref="HF63" ca="1" si="1773">IFERROR(HE62*HF53*100, "n/a")</f>
        <v>0.29214668180032272</v>
      </c>
      <c r="HG63" s="40">
        <f t="shared" ref="HG63" ca="1" si="1774">IFERROR(HF62*HG53*100, "n/a")</f>
        <v>0.28747739666016936</v>
      </c>
      <c r="HH63" s="40">
        <f t="shared" ref="HH63" ca="1" si="1775">IFERROR(HG62*HH53*100, "n/a")</f>
        <v>0.28398242193735251</v>
      </c>
      <c r="HI63" s="40">
        <f t="shared" ref="HI63" ca="1" si="1776">IFERROR(HH62*HI53*100, "n/a")</f>
        <v>0.27959324188332041</v>
      </c>
      <c r="HJ63" s="40">
        <f t="shared" ref="HJ63" ca="1" si="1777">IFERROR(HI62*HJ53*100, "n/a")</f>
        <v>0.27489948457492031</v>
      </c>
      <c r="HK63" s="40">
        <f t="shared" ref="HK63" ca="1" si="1778">IFERROR(HJ62*HK53*100, "n/a")</f>
        <v>0.27010885965721027</v>
      </c>
      <c r="HL63" s="40">
        <f t="shared" ref="HL63" ca="1" si="1779">IFERROR(HK62*HL53*100, "n/a")</f>
        <v>0.2649827423063702</v>
      </c>
      <c r="HM63" s="40">
        <f t="shared" ref="HM63" ca="1" si="1780">IFERROR(HL62*HM53*100, "n/a")</f>
        <v>0.26003016386318439</v>
      </c>
      <c r="HN63" s="40">
        <f t="shared" ref="HN63" ca="1" si="1781">IFERROR(HM62*HN53*100, "n/a")</f>
        <v>0.25499406691427473</v>
      </c>
      <c r="HO63" s="40">
        <f t="shared" ref="HO63" ca="1" si="1782">IFERROR(HN62*HO53*100, "n/a")</f>
        <v>0.24928532574132403</v>
      </c>
      <c r="HP63" s="40">
        <f t="shared" ref="HP63" ca="1" si="1783">IFERROR(HO62*HP53*100, "n/a")</f>
        <v>0.24384243841122222</v>
      </c>
      <c r="HQ63" s="40">
        <f t="shared" ref="HQ63" ca="1" si="1784">IFERROR(HP62*HQ53*100, "n/a")</f>
        <v>0.2394231688261691</v>
      </c>
      <c r="HR63" s="40">
        <f t="shared" ref="HR63" ca="1" si="1785">IFERROR(HQ62*HR53*100, "n/a")</f>
        <v>0.2357038371601678</v>
      </c>
      <c r="HS63" s="40">
        <f t="shared" ref="HS63" ca="1" si="1786">IFERROR(HR62*HS53*100, "n/a")</f>
        <v>0.23260514831044277</v>
      </c>
      <c r="HT63" s="40">
        <f t="shared" ref="HT63" ca="1" si="1787">IFERROR(HS62*HT53*100, "n/a")</f>
        <v>0.22887644250387812</v>
      </c>
      <c r="HU63" s="40">
        <f t="shared" ref="HU63:ID63" ca="1" si="1788">IFERROR(HT62*HU53*100, "n/a")</f>
        <v>0.22638846849784025</v>
      </c>
      <c r="HV63" s="40">
        <f t="shared" ca="1" si="1788"/>
        <v>0.22455995595707456</v>
      </c>
      <c r="HW63" s="40">
        <f t="shared" ca="1" si="1788"/>
        <v>0.22375270230023075</v>
      </c>
      <c r="HX63" s="40">
        <f t="shared" ca="1" si="1788"/>
        <v>0.22370428718432328</v>
      </c>
      <c r="HY63" s="40">
        <f t="shared" ca="1" si="1788"/>
        <v>0.2225890401328498</v>
      </c>
      <c r="HZ63" s="40">
        <f t="shared" ca="1" si="1788"/>
        <v>0.22149215875837186</v>
      </c>
      <c r="IA63" s="40">
        <f t="shared" ca="1" si="1788"/>
        <v>0.22106268325640077</v>
      </c>
      <c r="IB63" s="40">
        <f t="shared" ca="1" si="1788"/>
        <v>0.22006033571292338</v>
      </c>
      <c r="IC63" s="40">
        <f t="shared" ca="1" si="1788"/>
        <v>0.21818533828997133</v>
      </c>
      <c r="ID63" s="40">
        <f t="shared" ca="1" si="1788"/>
        <v>0.2158375666962884</v>
      </c>
      <c r="IE63" s="40"/>
    </row>
    <row r="64" spans="1:259" s="25" customFormat="1">
      <c r="A64" s="38"/>
      <c r="B64" s="25" t="s">
        <v>206</v>
      </c>
      <c r="C64" s="25" t="str">
        <f ca="1">IFERROR(#REF!*C54*100, "n/a")</f>
        <v>n/a</v>
      </c>
      <c r="D64" s="25" t="str">
        <f ca="1">IFERROR(#REF!*D54*100, "n/a")</f>
        <v>n/a</v>
      </c>
      <c r="E64" s="25" t="str">
        <f ca="1">IFERROR(#REF!*E54*100, "n/a")</f>
        <v>n/a</v>
      </c>
      <c r="F64" s="25" t="str">
        <f ca="1">IFERROR(#REF!*F54*100, "n/a")</f>
        <v>n/a</v>
      </c>
      <c r="G64" s="25" t="str">
        <f ca="1">IFERROR(#REF!*G54*100, "n/a")</f>
        <v>n/a</v>
      </c>
      <c r="H64" s="25" t="str">
        <f ca="1">IFERROR(#REF!*H54*100, "n/a")</f>
        <v>n/a</v>
      </c>
      <c r="I64" s="25" t="str">
        <f ca="1">IFERROR(#REF!*I54*100, "n/a")</f>
        <v>n/a</v>
      </c>
      <c r="J64" s="25" t="str">
        <f ca="1">IFERROR(#REF!*J54*100, "n/a")</f>
        <v>n/a</v>
      </c>
      <c r="K64" s="25" t="str">
        <f ca="1">IFERROR(#REF!*K54*100, "n/a")</f>
        <v>n/a</v>
      </c>
      <c r="L64" s="25">
        <f t="shared" ref="L64" ca="1" si="1789">IFERROR(K62*L54*100, "n/a")</f>
        <v>2.1526205467397719</v>
      </c>
      <c r="M64" s="25">
        <f t="shared" ref="M64" ca="1" si="1790">IFERROR(L62*M54*100, "n/a")</f>
        <v>0.86736775043733361</v>
      </c>
      <c r="N64" s="25">
        <f t="shared" ref="N64" ca="1" si="1791">IFERROR(M62*N54*100, "n/a")</f>
        <v>1.5131866072625595</v>
      </c>
      <c r="O64" s="25">
        <f t="shared" ref="O64" ca="1" si="1792">IFERROR(N62*O54*100, "n/a")</f>
        <v>2.2553985505372571</v>
      </c>
      <c r="P64" s="25">
        <f t="shared" ref="P64" ca="1" si="1793">IFERROR(O62*P54*100, "n/a")</f>
        <v>0.96221838095951229</v>
      </c>
      <c r="Q64" s="25">
        <f t="shared" ref="Q64" ca="1" si="1794">IFERROR(P62*Q54*100, "n/a")</f>
        <v>-0.44684836374772685</v>
      </c>
      <c r="R64" s="25">
        <f t="shared" ref="R64" ca="1" si="1795">IFERROR(Q62*R54*100, "n/a")</f>
        <v>0.81772203870437676</v>
      </c>
      <c r="S64" s="25">
        <f t="shared" ref="S64:T64" ca="1" si="1796">IFERROR(R62*S54*100, "n/a")</f>
        <v>-0.71962693735271033</v>
      </c>
      <c r="T64" s="25">
        <f t="shared" ca="1" si="1796"/>
        <v>0.2077331574640954</v>
      </c>
      <c r="U64" s="25">
        <f t="shared" ref="U64" ca="1" si="1797">IFERROR(T62*U54*100, "n/a")</f>
        <v>-0.81606581101875408</v>
      </c>
      <c r="V64" s="25">
        <f t="shared" ref="V64" ca="1" si="1798">IFERROR(U62*V54*100, "n/a")</f>
        <v>-0.34327833821253284</v>
      </c>
      <c r="W64" s="25">
        <f t="shared" ref="W64" ca="1" si="1799">IFERROR(V62*W54*100, "n/a")</f>
        <v>-1.072464350028917</v>
      </c>
      <c r="X64" s="25">
        <f t="shared" ref="X64" ca="1" si="1800">IFERROR(W62*X54*100, "n/a")</f>
        <v>0.66084676995926939</v>
      </c>
      <c r="Y64" s="25">
        <f t="shared" ref="Y64" ca="1" si="1801">IFERROR(X62*Y54*100, "n/a")</f>
        <v>1.5870724560268279</v>
      </c>
      <c r="Z64" s="25">
        <f t="shared" ref="Z64" ca="1" si="1802">IFERROR(Y62*Z54*100, "n/a")</f>
        <v>1.2399865524008311</v>
      </c>
      <c r="AA64" s="25">
        <f t="shared" ref="AA64" ca="1" si="1803">IFERROR(Z62*AA54*100, "n/a")</f>
        <v>2.0884545934463405</v>
      </c>
      <c r="AB64" s="25">
        <f t="shared" ref="AB64" ca="1" si="1804">IFERROR(AA62*AB54*100, "n/a")</f>
        <v>0.65391188171851811</v>
      </c>
      <c r="AC64" s="25">
        <f t="shared" ref="AC64" ca="1" si="1805">IFERROR(AB62*AC54*100, "n/a")</f>
        <v>0.47977349646686673</v>
      </c>
      <c r="AD64" s="25">
        <f t="shared" ref="AD64" ca="1" si="1806">IFERROR(AC62*AD54*100, "n/a")</f>
        <v>0.62631087717412925</v>
      </c>
      <c r="AE64" s="25">
        <f t="shared" ref="AE64" ca="1" si="1807">IFERROR(AD62*AE54*100, "n/a")</f>
        <v>1.0217603147338941</v>
      </c>
      <c r="AF64" s="25">
        <f t="shared" ref="AF64" ca="1" si="1808">IFERROR(AE62*AF54*100, "n/a")</f>
        <v>1.6958803281009942</v>
      </c>
      <c r="AG64" s="25">
        <f t="shared" ref="AG64" ca="1" si="1809">IFERROR(AF62*AG54*100, "n/a")</f>
        <v>1.5555455922071355</v>
      </c>
      <c r="AH64" s="25">
        <f t="shared" ref="AH64" ca="1" si="1810">IFERROR(AG62*AH54*100, "n/a")</f>
        <v>2.6215692480057932E-3</v>
      </c>
      <c r="AI64" s="25">
        <f t="shared" ref="AI64" ca="1" si="1811">IFERROR(AH62*AI54*100, "n/a")</f>
        <v>0.26425334437944509</v>
      </c>
      <c r="AJ64" s="25">
        <f t="shared" ref="AJ64" ca="1" si="1812">IFERROR(AI62*AJ54*100, "n/a")</f>
        <v>3.3647690057823141</v>
      </c>
      <c r="AK64" s="25">
        <f t="shared" ref="AK64" ca="1" si="1813">IFERROR(AJ62*AK54*100, "n/a")</f>
        <v>0.82701497958596981</v>
      </c>
      <c r="AL64" s="25">
        <f t="shared" ref="AL64" ca="1" si="1814">IFERROR(AK62*AL54*100, "n/a")</f>
        <v>1.1095894078505075</v>
      </c>
      <c r="AM64" s="25">
        <f t="shared" ref="AM64" ca="1" si="1815">IFERROR(AL62*AM54*100, "n/a")</f>
        <v>0.14446498258820797</v>
      </c>
      <c r="AN64" s="25">
        <f t="shared" ref="AN64" ca="1" si="1816">IFERROR(AM62*AN54*100, "n/a")</f>
        <v>8.4976725211135043E-2</v>
      </c>
      <c r="AO64" s="25">
        <f t="shared" ref="AO64" ca="1" si="1817">IFERROR(AN62*AO54*100, "n/a")</f>
        <v>0.59848603560665914</v>
      </c>
      <c r="AP64" s="25">
        <f t="shared" ref="AP64" ca="1" si="1818">IFERROR(AO62*AP54*100, "n/a")</f>
        <v>0.20061690494319953</v>
      </c>
      <c r="AQ64" s="25">
        <f t="shared" ref="AQ64" ca="1" si="1819">IFERROR(AP62*AQ54*100, "n/a")</f>
        <v>0.25375056860169093</v>
      </c>
      <c r="AR64" s="25">
        <f t="shared" ref="AR64" ca="1" si="1820">IFERROR(AQ62*AR54*100, "n/a")</f>
        <v>-1.6282025662676052</v>
      </c>
      <c r="AS64" s="25">
        <f t="shared" ref="AS64" ca="1" si="1821">IFERROR(AR62*AS54*100, "n/a")</f>
        <v>-0.10034511987310279</v>
      </c>
      <c r="AT64" s="25">
        <f t="shared" ref="AT64" ca="1" si="1822">IFERROR(AS62*AT54*100, "n/a")</f>
        <v>1.5897838876553563</v>
      </c>
      <c r="AU64" s="25">
        <f t="shared" ref="AU64" ca="1" si="1823">IFERROR(AT62*AU54*100, "n/a")</f>
        <v>1.6459934399395664</v>
      </c>
      <c r="AV64" s="25">
        <f t="shared" ref="AV64" ca="1" si="1824">IFERROR(AU62*AV54*100, "n/a")</f>
        <v>-0.59339264006104797</v>
      </c>
      <c r="AW64" s="25">
        <f t="shared" ref="AW64" ca="1" si="1825">IFERROR(AV62*AW54*100, "n/a")</f>
        <v>0.99940456108099718</v>
      </c>
      <c r="AX64" s="25">
        <f t="shared" ref="AX64" ca="1" si="1826">IFERROR(AW62*AX54*100, "n/a")</f>
        <v>-0.86463214598637184</v>
      </c>
      <c r="AY64" s="25">
        <f t="shared" ref="AY64" ca="1" si="1827">IFERROR(AX62*AY54*100, "n/a")</f>
        <v>-1.2537198418183202</v>
      </c>
      <c r="AZ64" s="25">
        <f t="shared" ref="AZ64" ca="1" si="1828">IFERROR(AY62*AZ54*100, "n/a")</f>
        <v>0.38613805713151511</v>
      </c>
      <c r="BA64" s="25">
        <f t="shared" ref="BA64" ca="1" si="1829">IFERROR(AZ62*BA54*100, "n/a")</f>
        <v>-0.32089355343336801</v>
      </c>
      <c r="BB64" s="25">
        <f t="shared" ref="BB64" ca="1" si="1830">IFERROR(BA62*BB54*100, "n/a")</f>
        <v>3.3863690780593508E-2</v>
      </c>
      <c r="BC64" s="25">
        <f t="shared" ref="BC64" ca="1" si="1831">IFERROR(BB62*BC54*100, "n/a")</f>
        <v>1.1645622103153233</v>
      </c>
      <c r="BD64" s="25">
        <f t="shared" ref="BD64" ca="1" si="1832">IFERROR(BC62*BD54*100, "n/a")</f>
        <v>2.0287173044069915</v>
      </c>
      <c r="BE64" s="25">
        <f t="shared" ref="BE64" ca="1" si="1833">IFERROR(BD62*BE54*100, "n/a")</f>
        <v>1.7520524055296482</v>
      </c>
      <c r="BF64" s="25">
        <f t="shared" ref="BF64" ca="1" si="1834">IFERROR(BE62*BF54*100, "n/a")</f>
        <v>1.8254950812249107</v>
      </c>
      <c r="BG64" s="25">
        <f t="shared" ref="BG64" ca="1" si="1835">IFERROR(BF62*BG54*100, "n/a")</f>
        <v>1.6448148398005729</v>
      </c>
      <c r="BH64" s="25">
        <f t="shared" ref="BH64" ca="1" si="1836">IFERROR(BG62*BH54*100, "n/a")</f>
        <v>1.4409658113220927</v>
      </c>
      <c r="BI64" s="25">
        <f t="shared" ref="BI64" ca="1" si="1837">IFERROR(BH62*BI54*100, "n/a")</f>
        <v>0.7993356393955835</v>
      </c>
      <c r="BJ64" s="25">
        <f t="shared" ref="BJ64" ca="1" si="1838">IFERROR(BI62*BJ54*100, "n/a")</f>
        <v>0.68023737714664523</v>
      </c>
      <c r="BK64" s="25">
        <f t="shared" ref="BK64" ca="1" si="1839">IFERROR(BJ62*BK54*100, "n/a")</f>
        <v>0.81690724916486779</v>
      </c>
      <c r="BL64" s="25">
        <f t="shared" ref="BL64" ca="1" si="1840">IFERROR(BK62*BL54*100, "n/a")</f>
        <v>0.73878229536266049</v>
      </c>
      <c r="BM64" s="25">
        <f t="shared" ref="BM64" ca="1" si="1841">IFERROR(BL62*BM54*100, "n/a")</f>
        <v>1.3110853897139678</v>
      </c>
      <c r="BN64" s="25">
        <f t="shared" ref="BN64" ca="1" si="1842">IFERROR(BM62*BN54*100, "n/a")</f>
        <v>0.63488772963029672</v>
      </c>
      <c r="BO64" s="25">
        <f t="shared" ref="BO64" ca="1" si="1843">IFERROR(BN62*BO54*100, "n/a")</f>
        <v>0.80013218803732367</v>
      </c>
      <c r="BP64" s="25">
        <f t="shared" ref="BP64" ca="1" si="1844">IFERROR(BO62*BP54*100, "n/a")</f>
        <v>0.38094292817986147</v>
      </c>
      <c r="BQ64" s="25">
        <f t="shared" ref="BQ64" ca="1" si="1845">IFERROR(BP62*BQ54*100, "n/a")</f>
        <v>0.82623236562667046</v>
      </c>
      <c r="BR64" s="25">
        <f t="shared" ref="BR64" ca="1" si="1846">IFERROR(BQ62*BR54*100, "n/a")</f>
        <v>0.46719658277410886</v>
      </c>
      <c r="BS64" s="25">
        <f t="shared" ref="BS64" ca="1" si="1847">IFERROR(BR62*BS54*100, "n/a")</f>
        <v>0.64472767333654168</v>
      </c>
      <c r="BT64" s="25">
        <f t="shared" ref="BT64" ca="1" si="1848">IFERROR(BS62*BT54*100, "n/a")</f>
        <v>0.93684320881794203</v>
      </c>
      <c r="BU64" s="25">
        <f t="shared" ref="BU64" ca="1" si="1849">IFERROR(BT62*BU54*100, "n/a")</f>
        <v>0.74994586199768931</v>
      </c>
      <c r="BV64" s="25">
        <f t="shared" ref="BV64" ca="1" si="1850">IFERROR(BU62*BV54*100, "n/a")</f>
        <v>1.4957230465648301</v>
      </c>
      <c r="BW64" s="25">
        <f t="shared" ref="BW64" ca="1" si="1851">IFERROR(BV62*BW54*100, "n/a")</f>
        <v>0.43870099595754997</v>
      </c>
      <c r="BX64" s="25">
        <f t="shared" ref="BX64" ca="1" si="1852">IFERROR(BW62*BX54*100, "n/a")</f>
        <v>1.1162486634402671</v>
      </c>
      <c r="BY64" s="25">
        <f t="shared" ref="BY64" ca="1" si="1853">IFERROR(BX62*BY54*100, "n/a")</f>
        <v>0.48769853355950255</v>
      </c>
      <c r="BZ64" s="25">
        <f t="shared" ref="BZ64" ca="1" si="1854">IFERROR(BY62*BZ54*100, "n/a")</f>
        <v>1.1099812989381821</v>
      </c>
      <c r="CA64" s="25">
        <f t="shared" ref="CA64" ca="1" si="1855">IFERROR(BZ62*CA54*100, "n/a")</f>
        <v>0.84875642783107086</v>
      </c>
      <c r="CB64" s="25">
        <f t="shared" ref="CB64" ca="1" si="1856">IFERROR(CA62*CB54*100, "n/a")</f>
        <v>0.62596014336624173</v>
      </c>
      <c r="CC64" s="25">
        <f t="shared" ref="CC64" ca="1" si="1857">IFERROR(CB62*CC54*100, "n/a")</f>
        <v>0.61134401502792901</v>
      </c>
      <c r="CD64" s="25">
        <f t="shared" ref="CD64" ca="1" si="1858">IFERROR(CC62*CD54*100, "n/a")</f>
        <v>0.1616020077776624</v>
      </c>
      <c r="CE64" s="25">
        <f t="shared" ref="CE64" ca="1" si="1859">IFERROR(CD62*CE54*100, "n/a")</f>
        <v>0.91304110407686778</v>
      </c>
      <c r="CF64" s="25">
        <f t="shared" ref="CF64" ca="1" si="1860">IFERROR(CE62*CF54*100, "n/a")</f>
        <v>0.3016837620736349</v>
      </c>
      <c r="CG64" s="25">
        <f t="shared" ref="CG64" ca="1" si="1861">IFERROR(CF62*CG54*100, "n/a")</f>
        <v>5.4577755151123848E-2</v>
      </c>
      <c r="CH64" s="25">
        <f t="shared" ref="CH64" ca="1" si="1862">IFERROR(CG62*CH54*100, "n/a")</f>
        <v>-0.74237958616554345</v>
      </c>
      <c r="CI64" s="25">
        <f t="shared" ref="CI64" ca="1" si="1863">IFERROR(CH62*CI54*100, "n/a")</f>
        <v>-0.3919398674486827</v>
      </c>
      <c r="CJ64" s="25">
        <f t="shared" ref="CJ64" ca="1" si="1864">IFERROR(CI62*CJ54*100, "n/a")</f>
        <v>0.67074488571563162</v>
      </c>
      <c r="CK64" s="25">
        <f t="shared" ref="CK64" ca="1" si="1865">IFERROR(CJ62*CK54*100, "n/a")</f>
        <v>0.4309591178771795</v>
      </c>
      <c r="CL64" s="25">
        <f t="shared" ref="CL64" ca="1" si="1866">IFERROR(CK62*CL54*100, "n/a")</f>
        <v>0.29569029012902481</v>
      </c>
      <c r="CM64" s="25">
        <f t="shared" ref="CM64" ca="1" si="1867">IFERROR(CL62*CM54*100, "n/a")</f>
        <v>1.0177256558374377</v>
      </c>
      <c r="CN64" s="25">
        <f t="shared" ref="CN64" ca="1" si="1868">IFERROR(CM62*CN54*100, "n/a")</f>
        <v>0.91908557303443228</v>
      </c>
      <c r="CO64" s="25">
        <f t="shared" ref="CO64" ca="1" si="1869">IFERROR(CN62*CO54*100, "n/a")</f>
        <v>0.82808319075236347</v>
      </c>
      <c r="CP64" s="25">
        <f t="shared" ref="CP64" ca="1" si="1870">IFERROR(CO62*CP54*100, "n/a")</f>
        <v>0.87366506062030047</v>
      </c>
      <c r="CQ64" s="25">
        <f t="shared" ref="CQ64" ca="1" si="1871">IFERROR(CP62*CQ54*100, "n/a")</f>
        <v>0.13724234166086069</v>
      </c>
      <c r="CR64" s="25">
        <f t="shared" ref="CR64" ca="1" si="1872">IFERROR(CQ62*CR54*100, "n/a")</f>
        <v>0.47146701300211058</v>
      </c>
      <c r="CS64" s="25">
        <f t="shared" ref="CS64" ca="1" si="1873">IFERROR(CR62*CS54*100, "n/a")</f>
        <v>0.38388844018567514</v>
      </c>
      <c r="CT64" s="25">
        <f t="shared" ref="CT64" ca="1" si="1874">IFERROR(CS62*CT54*100, "n/a")</f>
        <v>1.1031523530213954</v>
      </c>
      <c r="CU64" s="25">
        <f t="shared" ref="CU64" ca="1" si="1875">IFERROR(CT62*CU54*100, "n/a")</f>
        <v>0.77632847264577898</v>
      </c>
      <c r="CV64" s="25">
        <f t="shared" ref="CV64" ca="1" si="1876">IFERROR(CU62*CV54*100, "n/a")</f>
        <v>1.0670873598340953</v>
      </c>
      <c r="CW64" s="25">
        <f t="shared" ref="CW64" ca="1" si="1877">IFERROR(CV62*CW54*100, "n/a")</f>
        <v>0.45248691860675283</v>
      </c>
      <c r="CX64" s="25">
        <f t="shared" ref="CX64" ca="1" si="1878">IFERROR(CW62*CX54*100, "n/a")</f>
        <v>0.90513581062358262</v>
      </c>
      <c r="CY64" s="25">
        <f t="shared" ref="CY64" ca="1" si="1879">IFERROR(CX62*CY54*100, "n/a")</f>
        <v>0.2717466076883388</v>
      </c>
      <c r="CZ64" s="25">
        <f t="shared" ref="CZ64" ca="1" si="1880">IFERROR(CY62*CZ54*100, "n/a")</f>
        <v>0.2294112946059928</v>
      </c>
      <c r="DA64" s="25">
        <f t="shared" ref="DA64" ca="1" si="1881">IFERROR(CZ62*DA54*100, "n/a")</f>
        <v>0.66079601053131565</v>
      </c>
      <c r="DB64" s="25">
        <f t="shared" ref="DB64" ca="1" si="1882">IFERROR(DA62*DB54*100, "n/a")</f>
        <v>0.51974319688693671</v>
      </c>
      <c r="DC64" s="25">
        <f t="shared" ref="DC64" ca="1" si="1883">IFERROR(DB62*DC54*100, "n/a")</f>
        <v>0.56567669674658139</v>
      </c>
      <c r="DD64" s="25">
        <f t="shared" ref="DD64" ca="1" si="1884">IFERROR(DC62*DD54*100, "n/a")</f>
        <v>1.2788246158494032</v>
      </c>
      <c r="DE64" s="25">
        <f t="shared" ref="DE64" ca="1" si="1885">IFERROR(DD62*DE54*100, "n/a")</f>
        <v>0.67381657943678652</v>
      </c>
      <c r="DF64" s="25">
        <f t="shared" ref="DF64" ca="1" si="1886">IFERROR(DE62*DF54*100, "n/a")</f>
        <v>0.77630635868969533</v>
      </c>
      <c r="DG64" s="25">
        <f t="shared" ref="DG64" ca="1" si="1887">IFERROR(DF62*DG54*100, "n/a")</f>
        <v>0.47858125673824625</v>
      </c>
      <c r="DH64" s="25">
        <f t="shared" ref="DH64" ca="1" si="1888">IFERROR(DG62*DH54*100, "n/a")</f>
        <v>1.2351981061554178</v>
      </c>
      <c r="DI64" s="25">
        <f t="shared" ref="DI64" ca="1" si="1889">IFERROR(DH62*DI54*100, "n/a")</f>
        <v>0.92311487419867111</v>
      </c>
      <c r="DJ64" s="25">
        <f t="shared" ref="DJ64" ca="1" si="1890">IFERROR(DI62*DJ54*100, "n/a")</f>
        <v>0.62498546982929815</v>
      </c>
      <c r="DK64" s="25">
        <f t="shared" ref="DK64" ca="1" si="1891">IFERROR(DJ62*DK54*100, "n/a")</f>
        <v>0.72911258797257916</v>
      </c>
      <c r="DL64" s="25">
        <f t="shared" ref="DL64" ca="1" si="1892">IFERROR(DK62*DL54*100, "n/a")</f>
        <v>0.66376645390323274</v>
      </c>
      <c r="DM64" s="25">
        <f t="shared" ref="DM64" ca="1" si="1893">IFERROR(DL62*DM54*100, "n/a")</f>
        <v>0.91287613769920495</v>
      </c>
      <c r="DN64" s="25">
        <f t="shared" ref="DN64" ca="1" si="1894">IFERROR(DM62*DN54*100, "n/a")</f>
        <v>1.181500930201008</v>
      </c>
      <c r="DO64" s="25">
        <f t="shared" ref="DO64" ca="1" si="1895">IFERROR(DN62*DO54*100, "n/a")</f>
        <v>0.68073452510267229</v>
      </c>
      <c r="DP64" s="25">
        <f t="shared" ref="DP64" ca="1" si="1896">IFERROR(DO62*DP54*100, "n/a")</f>
        <v>0.55171202551861875</v>
      </c>
      <c r="DQ64" s="25">
        <f t="shared" ref="DQ64" ca="1" si="1897">IFERROR(DP62*DQ54*100, "n/a")</f>
        <v>0.95095288193628325</v>
      </c>
      <c r="DR64" s="25">
        <f t="shared" ref="DR64" ca="1" si="1898">IFERROR(DQ62*DR54*100, "n/a")</f>
        <v>1.2492673219785089</v>
      </c>
      <c r="DS64" s="25">
        <f t="shared" ref="DS64" ca="1" si="1899">IFERROR(DR62*DS54*100, "n/a")</f>
        <v>0.26202308837195781</v>
      </c>
      <c r="DT64" s="25">
        <f t="shared" ref="DT64" ca="1" si="1900">IFERROR(DS62*DT54*100, "n/a")</f>
        <v>1.3473338548962843</v>
      </c>
      <c r="DU64" s="25">
        <f t="shared" ref="DU64" ca="1" si="1901">IFERROR(DT62*DU54*100, "n/a")</f>
        <v>9.5355453669335344E-2</v>
      </c>
      <c r="DV64" s="25">
        <f t="shared" ref="DV64" ca="1" si="1902">IFERROR(DU62*DV54*100, "n/a")</f>
        <v>0.4466034309266359</v>
      </c>
      <c r="DW64" s="25">
        <f t="shared" ref="DW64" ca="1" si="1903">IFERROR(DV62*DW54*100, "n/a")</f>
        <v>-0.20242708288319308</v>
      </c>
      <c r="DX64" s="25">
        <f t="shared" ref="DX64" ca="1" si="1904">IFERROR(DW62*DX54*100, "n/a")</f>
        <v>0.42918547110578387</v>
      </c>
      <c r="DY64" s="25">
        <f t="shared" ref="DY64" ca="1" si="1905">IFERROR(DX62*DY54*100, "n/a")</f>
        <v>-0.30310493054934756</v>
      </c>
      <c r="DZ64" s="25">
        <f t="shared" ref="DZ64" ca="1" si="1906">IFERROR(DY62*DZ54*100, "n/a")</f>
        <v>0.20173359742930944</v>
      </c>
      <c r="EA64" s="25">
        <f t="shared" ref="EA64" ca="1" si="1907">IFERROR(DZ62*EA54*100, "n/a")</f>
        <v>0.66202631237244547</v>
      </c>
      <c r="EB64" s="25">
        <f t="shared" ref="EB64" ca="1" si="1908">IFERROR(EA62*EB54*100, "n/a")</f>
        <v>0.46234867354678649</v>
      </c>
      <c r="EC64" s="25">
        <f t="shared" ref="EC64" ca="1" si="1909">IFERROR(EB62*EC54*100, "n/a")</f>
        <v>0.34064149393128484</v>
      </c>
      <c r="ED64" s="25">
        <f t="shared" ref="ED64" ca="1" si="1910">IFERROR(EC62*ED54*100, "n/a")</f>
        <v>0.11827023481672157</v>
      </c>
      <c r="EE64" s="25">
        <f t="shared" ref="EE64" ca="1" si="1911">IFERROR(ED62*EE54*100, "n/a")</f>
        <v>0.4333675726297227</v>
      </c>
      <c r="EF64" s="25">
        <f t="shared" ref="EF64" ca="1" si="1912">IFERROR(EE62*EF54*100, "n/a")</f>
        <v>0.67656968693844755</v>
      </c>
      <c r="EG64" s="25">
        <f t="shared" ref="EG64" ca="1" si="1913">IFERROR(EF62*EG54*100, "n/a")</f>
        <v>1.3550748877841217</v>
      </c>
      <c r="EH64" s="25">
        <f t="shared" ref="EH64" ca="1" si="1914">IFERROR(EG62*EH54*100, "n/a")</f>
        <v>0.89679702128328942</v>
      </c>
      <c r="EI64" s="25">
        <f t="shared" ref="EI64" ca="1" si="1915">IFERROR(EH62*EI54*100, "n/a")</f>
        <v>0.41175621994321498</v>
      </c>
      <c r="EJ64" s="25">
        <f t="shared" ref="EJ64" ca="1" si="1916">IFERROR(EI62*EJ54*100, "n/a")</f>
        <v>0.5917770140404861</v>
      </c>
      <c r="EK64" s="25">
        <f t="shared" ref="EK64" ca="1" si="1917">IFERROR(EJ62*EK54*100, "n/a")</f>
        <v>0.73547022482579827</v>
      </c>
      <c r="EL64" s="25">
        <f t="shared" ref="EL64" ca="1" si="1918">IFERROR(EK62*EL54*100, "n/a")</f>
        <v>0.7793004589374406</v>
      </c>
      <c r="EM64" s="25">
        <f t="shared" ref="EM64" ca="1" si="1919">IFERROR(EL62*EM54*100, "n/a")</f>
        <v>0.85897773623815921</v>
      </c>
      <c r="EN64" s="25">
        <f t="shared" ref="EN64" ca="1" si="1920">IFERROR(EM62*EN54*100, "n/a")</f>
        <v>0.35365541584037186</v>
      </c>
      <c r="EO64" s="25">
        <f t="shared" ref="EO64" ca="1" si="1921">IFERROR(EN62*EO54*100, "n/a")</f>
        <v>0.68667111384469082</v>
      </c>
      <c r="EP64" s="25">
        <f t="shared" ref="EP64" ca="1" si="1922">IFERROR(EO62*EP54*100, "n/a")</f>
        <v>0.48385517217512558</v>
      </c>
      <c r="EQ64" s="25">
        <f t="shared" ref="EQ64" ca="1" si="1923">IFERROR(EP62*EQ54*100, "n/a")</f>
        <v>1.0295760549003627</v>
      </c>
      <c r="ER64" s="25">
        <f t="shared" ref="ER64" ca="1" si="1924">IFERROR(EQ62*ER54*100, "n/a")</f>
        <v>0.17806214943553159</v>
      </c>
      <c r="ES64" s="25">
        <f t="shared" ref="ES64" ca="1" si="1925">IFERROR(ER62*ES54*100, "n/a")</f>
        <v>0.11790790361787332</v>
      </c>
      <c r="ET64" s="25">
        <f t="shared" ref="ET64" ca="1" si="1926">IFERROR(ES62*ET54*100, "n/a")</f>
        <v>0.65440464289292888</v>
      </c>
      <c r="EU64" s="25">
        <f t="shared" ref="EU64" ca="1" si="1927">IFERROR(ET62*EU54*100, "n/a")</f>
        <v>0.18012225239770718</v>
      </c>
      <c r="EV64" s="25">
        <f t="shared" ref="EV64" ca="1" si="1928">IFERROR(EU62*EV54*100, "n/a")</f>
        <v>0.44253827768021325</v>
      </c>
      <c r="EW64" s="25">
        <f t="shared" ref="EW64" ca="1" si="1929">IFERROR(EV62*EW54*100, "n/a")</f>
        <v>0.42173056155461203</v>
      </c>
      <c r="EX64" s="25">
        <f t="shared" ref="EX64" ca="1" si="1930">IFERROR(EW62*EX54*100, "n/a")</f>
        <v>0.47453991116462657</v>
      </c>
      <c r="EY64" s="25">
        <f t="shared" ref="EY64" ca="1" si="1931">IFERROR(EX62*EY54*100, "n/a")</f>
        <v>-0.44480497140801917</v>
      </c>
      <c r="EZ64" s="25">
        <f t="shared" ref="EZ64" ca="1" si="1932">IFERROR(EY62*EZ54*100, "n/a")</f>
        <v>0.41322198517690228</v>
      </c>
      <c r="FA64" s="25">
        <f t="shared" ref="FA64" ca="1" si="1933">IFERROR(EZ62*FA54*100, "n/a")</f>
        <v>-0.43114873072853682</v>
      </c>
      <c r="FB64" s="25">
        <f t="shared" ref="FB64" ca="1" si="1934">IFERROR(FA62*FB54*100, "n/a")</f>
        <v>-1.7097946182982451</v>
      </c>
      <c r="FC64" s="25">
        <f t="shared" ref="FC64" ca="1" si="1935">IFERROR(FB62*FC54*100, "n/a")</f>
        <v>-0.91599861447623243</v>
      </c>
      <c r="FD64" s="25">
        <f t="shared" ref="FD64" ca="1" si="1936">IFERROR(FC62*FD54*100, "n/a")</f>
        <v>-0.12043836008617372</v>
      </c>
      <c r="FE64" s="25">
        <f t="shared" ref="FE64" ca="1" si="1937">IFERROR(FD62*FE54*100, "n/a")</f>
        <v>0.31295730830806878</v>
      </c>
      <c r="FF64" s="25">
        <f t="shared" ref="FF64" ca="1" si="1938">IFERROR(FE62*FF54*100, "n/a")</f>
        <v>0.9571422824410023</v>
      </c>
      <c r="FG64" s="25">
        <f t="shared" ref="FG64" ca="1" si="1939">IFERROR(FF62*FG54*100, "n/a")</f>
        <v>0.32945529061029</v>
      </c>
      <c r="FH64" s="25">
        <f t="shared" ref="FH64" ca="1" si="1940">IFERROR(FG62*FH54*100, "n/a")</f>
        <v>0.79593338502709909</v>
      </c>
      <c r="FI64" s="25">
        <f t="shared" ref="FI64" ca="1" si="1941">IFERROR(FH62*FI54*100, "n/a")</f>
        <v>0.63223032615118546</v>
      </c>
      <c r="FJ64" s="25">
        <f t="shared" ref="FJ64" ca="1" si="1942">IFERROR(FI62*FJ54*100, "n/a")</f>
        <v>0.4232761891425435</v>
      </c>
      <c r="FK64" s="25">
        <f t="shared" ref="FK64" ca="1" si="1943">IFERROR(FJ62*FK54*100, "n/a")</f>
        <v>-0.19857904283029099</v>
      </c>
      <c r="FL64" s="25">
        <f t="shared" ref="FL64" ca="1" si="1944">IFERROR(FK62*FL54*100, "n/a")</f>
        <v>0.59660662751037685</v>
      </c>
      <c r="FM64" s="25">
        <f t="shared" ref="FM64" ca="1" si="1945">IFERROR(FL62*FM54*100, "n/a")</f>
        <v>-2.2731457307624197E-2</v>
      </c>
      <c r="FN64" s="25">
        <f t="shared" ref="FN64" ca="1" si="1946">IFERROR(FM62*FN54*100, "n/a")</f>
        <v>0.94942949627985596</v>
      </c>
      <c r="FO64" s="25">
        <f t="shared" ref="FO64" ca="1" si="1947">IFERROR(FN62*FO54*100, "n/a")</f>
        <v>0.62813706932492264</v>
      </c>
      <c r="FP64" s="25">
        <f t="shared" ref="FP64" ca="1" si="1948">IFERROR(FO62*FP54*100, "n/a")</f>
        <v>0.34003633809308992</v>
      </c>
      <c r="FQ64" s="25">
        <f t="shared" ref="FQ64" ca="1" si="1949">IFERROR(FP62*FQ54*100, "n/a")</f>
        <v>0.10503899957067346</v>
      </c>
      <c r="FR64" s="25">
        <f t="shared" ref="FR64" ca="1" si="1950">IFERROR(FQ62*FR54*100, "n/a")</f>
        <v>8.7775980409840582E-2</v>
      </c>
      <c r="FS64" s="25">
        <f t="shared" ref="FS64" ca="1" si="1951">IFERROR(FR62*FS54*100, "n/a")</f>
        <v>0.68784704738795244</v>
      </c>
      <c r="FT64" s="25">
        <f t="shared" ref="FT64" ca="1" si="1952">IFERROR(FS62*FT54*100, "n/a")</f>
        <v>9.3187800721885011E-2</v>
      </c>
      <c r="FU64" s="25">
        <f t="shared" ref="FU64" ca="1" si="1953">IFERROR(FT62*FU54*100, "n/a")</f>
        <v>0.59683971392669399</v>
      </c>
      <c r="FV64" s="25">
        <f t="shared" ref="FV64" ca="1" si="1954">IFERROR(FU62*FV54*100, "n/a")</f>
        <v>0.60079711702256144</v>
      </c>
      <c r="FW64" s="25">
        <f t="shared" ref="FW64" ca="1" si="1955">IFERROR(FV62*FW54*100, "n/a")</f>
        <v>-0.18408663698017821</v>
      </c>
      <c r="FX64" s="25">
        <f t="shared" ref="FX64" ca="1" si="1956">IFERROR(FW62*FX54*100, "n/a")</f>
        <v>0.93794351488539707</v>
      </c>
      <c r="FY64" s="25">
        <f t="shared" ref="FY64" ca="1" si="1957">IFERROR(FX62*FY54*100, "n/a")</f>
        <v>0.89052975399652001</v>
      </c>
      <c r="FZ64" s="25">
        <f t="shared" ref="FZ64" ca="1" si="1958">IFERROR(FY62*FZ54*100, "n/a")</f>
        <v>0.3418669891589507</v>
      </c>
      <c r="GA64" s="25">
        <f t="shared" ref="GA64" ca="1" si="1959">IFERROR(FZ62*GA54*100, "n/a")</f>
        <v>0.59546568248152765</v>
      </c>
      <c r="GB64" s="25">
        <f t="shared" ref="GB64" ca="1" si="1960">IFERROR(GA62*GB54*100, "n/a")</f>
        <v>0.59259078221403783</v>
      </c>
      <c r="GC64" s="25">
        <f t="shared" ref="GC64" ca="1" si="1961">IFERROR(GB62*GC54*100, "n/a")</f>
        <v>0.17138415040629956</v>
      </c>
      <c r="GD64" s="25">
        <f t="shared" ref="GD64" ca="1" si="1962">IFERROR(GC62*GD54*100, "n/a")</f>
        <v>7.1018551946617881E-2</v>
      </c>
      <c r="GE64" s="25">
        <f t="shared" ref="GE64" ca="1" si="1963">IFERROR(GD62*GE54*100, "n/a")</f>
        <v>0.27455997290488116</v>
      </c>
      <c r="GF64" s="25">
        <f t="shared" ref="GF64" ca="1" si="1964">IFERROR(GE62*GF54*100, "n/a")</f>
        <v>0.40433581026778509</v>
      </c>
      <c r="GG64" s="25">
        <f t="shared" ref="GG64" ca="1" si="1965">IFERROR(GF62*GG54*100, "n/a")</f>
        <v>0.33852373551517717</v>
      </c>
      <c r="GH64" s="25">
        <f t="shared" ref="GH64" ca="1" si="1966">IFERROR(GG62*GH54*100, "n/a")</f>
        <v>0.30938939760030004</v>
      </c>
      <c r="GI64" s="25">
        <f t="shared" ref="GI64" ca="1" si="1967">IFERROR(GH62*GI54*100, "n/a")</f>
        <v>0.31232826810142078</v>
      </c>
      <c r="GJ64" s="25">
        <f t="shared" ref="GJ64" ca="1" si="1968">IFERROR(GI62*GJ54*100, "n/a")</f>
        <v>0.52273146478183119</v>
      </c>
      <c r="GK64" s="25">
        <f t="shared" ref="GK64" ca="1" si="1969">IFERROR(GJ62*GK54*100, "n/a")</f>
        <v>0.48965617108670223</v>
      </c>
      <c r="GL64" s="25">
        <f t="shared" ref="GL64" ca="1" si="1970">IFERROR(GK62*GL54*100, "n/a")</f>
        <v>0.39477970598311046</v>
      </c>
      <c r="GM64" s="25">
        <f t="shared" ref="GM64" ca="1" si="1971">IFERROR(GL62*GM54*100, "n/a")</f>
        <v>0.38231260408591228</v>
      </c>
      <c r="GN64" s="25">
        <f t="shared" ref="GN64" ca="1" si="1972">IFERROR(GM62*GN54*100, "n/a")</f>
        <v>0.71728389614601118</v>
      </c>
      <c r="GO64" s="25">
        <f t="shared" ref="GO64" ca="1" si="1973">IFERROR(GN62*GO54*100, "n/a")</f>
        <v>0.60129867919232272</v>
      </c>
      <c r="GP64" s="25">
        <f t="shared" ref="GP64" ca="1" si="1974">IFERROR(GO62*GP54*100, "n/a")</f>
        <v>0.52009760131383009</v>
      </c>
      <c r="GQ64" s="25">
        <f t="shared" ref="GQ64" ca="1" si="1975">IFERROR(GP62*GQ54*100, "n/a")</f>
        <v>0.46701118232066047</v>
      </c>
      <c r="GR64" s="25">
        <f t="shared" ref="GR64" ca="1" si="1976">IFERROR(GQ62*GR54*100, "n/a")</f>
        <v>0.44775836419878223</v>
      </c>
      <c r="GS64" s="25">
        <f t="shared" ref="GS64" ca="1" si="1977">IFERROR(GR62*GS54*100, "n/a")</f>
        <v>0.39358047445708089</v>
      </c>
      <c r="GT64" s="25">
        <f t="shared" ref="GT64" ca="1" si="1978">IFERROR(GS62*GT54*100, "n/a")</f>
        <v>0.35540981375801706</v>
      </c>
      <c r="GU64" s="25">
        <f t="shared" ref="GU64" ca="1" si="1979">IFERROR(GT62*GU54*100, "n/a")</f>
        <v>0.29089980875809235</v>
      </c>
      <c r="GV64" s="25">
        <f t="shared" ref="GV64" ca="1" si="1980">IFERROR(GU62*GV54*100, "n/a")</f>
        <v>0.27286617977679872</v>
      </c>
      <c r="GW64" s="25">
        <f t="shared" ref="GW64" ca="1" si="1981">IFERROR(GV62*GW54*100, "n/a")</f>
        <v>0.26361844211457658</v>
      </c>
      <c r="GX64" s="25">
        <f t="shared" ref="GX64" ca="1" si="1982">IFERROR(GW62*GX54*100, "n/a")</f>
        <v>0.25174899176992144</v>
      </c>
      <c r="GY64" s="25">
        <f t="shared" ref="GY64" ca="1" si="1983">IFERROR(GX62*GY54*100, "n/a")</f>
        <v>0.2482776142200627</v>
      </c>
      <c r="GZ64" s="25">
        <f t="shared" ref="GZ64" ca="1" si="1984">IFERROR(GY62*GZ54*100, "n/a")</f>
        <v>0.24477913592282721</v>
      </c>
      <c r="HA64" s="25">
        <f t="shared" ref="HA64" ca="1" si="1985">IFERROR(GZ62*HA54*100, "n/a")</f>
        <v>0.24122614985105151</v>
      </c>
      <c r="HB64" s="25">
        <f t="shared" ref="HB64" ca="1" si="1986">IFERROR(HA62*HB54*100, "n/a")</f>
        <v>0.23943327196024616</v>
      </c>
      <c r="HC64" s="25">
        <f t="shared" ref="HC64" ca="1" si="1987">IFERROR(HB62*HC54*100, "n/a")</f>
        <v>0.24202930659856181</v>
      </c>
      <c r="HD64" s="25">
        <f t="shared" ref="HD64" ca="1" si="1988">IFERROR(HC62*HD54*100, "n/a")</f>
        <v>0.24014426195319324</v>
      </c>
      <c r="HE64" s="25">
        <f t="shared" ref="HE64" ca="1" si="1989">IFERROR(HD62*HE54*100, "n/a")</f>
        <v>0.23957455979269532</v>
      </c>
      <c r="HF64" s="25">
        <f t="shared" ref="HF64" ca="1" si="1990">IFERROR(HE62*HF54*100, "n/a")</f>
        <v>0.23755043737408638</v>
      </c>
      <c r="HG64" s="25">
        <f t="shared" ref="HG64" ca="1" si="1991">IFERROR(HF62*HG54*100, "n/a")</f>
        <v>0.24153419299674811</v>
      </c>
      <c r="HH64" s="25">
        <f t="shared" ref="HH64" ca="1" si="1992">IFERROR(HG62*HH54*100, "n/a")</f>
        <v>0.23971848357355799</v>
      </c>
      <c r="HI64" s="25">
        <f t="shared" ref="HI64" ca="1" si="1993">IFERROR(HH62*HI54*100, "n/a")</f>
        <v>0.24508483823353133</v>
      </c>
      <c r="HJ64" s="25">
        <f t="shared" ref="HJ64" ca="1" si="1994">IFERROR(HI62*HJ54*100, "n/a")</f>
        <v>0.24737896095333589</v>
      </c>
      <c r="HK64" s="25">
        <f t="shared" ref="HK64" ca="1" si="1995">IFERROR(HJ62*HK54*100, "n/a")</f>
        <v>0.24397959688359719</v>
      </c>
      <c r="HL64" s="25">
        <f t="shared" ref="HL64" ca="1" si="1996">IFERROR(HK62*HL54*100, "n/a")</f>
        <v>0.2449307021739191</v>
      </c>
      <c r="HM64" s="25">
        <f t="shared" ref="HM64" ca="1" si="1997">IFERROR(HL62*HM54*100, "n/a")</f>
        <v>0.24838439410081908</v>
      </c>
      <c r="HN64" s="25">
        <f t="shared" ref="HN64" ca="1" si="1998">IFERROR(HM62*HN54*100, "n/a")</f>
        <v>0.25499406691427473</v>
      </c>
      <c r="HO64" s="25">
        <f t="shared" ref="HO64" ca="1" si="1999">IFERROR(HN62*HO54*100, "n/a")</f>
        <v>0.24928532574132403</v>
      </c>
      <c r="HP64" s="25">
        <f t="shared" ref="HP64" ca="1" si="2000">IFERROR(HO62*HP54*100, "n/a")</f>
        <v>0.24384243841122222</v>
      </c>
      <c r="HQ64" s="25">
        <f t="shared" ref="HQ64" ca="1" si="2001">IFERROR(HP62*HQ54*100, "n/a")</f>
        <v>0.22556685773799579</v>
      </c>
      <c r="HR64" s="25">
        <f t="shared" ref="HR64" ca="1" si="2002">IFERROR(HQ62*HR54*100, "n/a")</f>
        <v>0.21869776803686258</v>
      </c>
      <c r="HS64" s="25">
        <f t="shared" ref="HS64" ca="1" si="2003">IFERROR(HR62*HS54*100, "n/a")</f>
        <v>0.21546633204849042</v>
      </c>
      <c r="HT64" s="25">
        <f t="shared" ref="HT64" ca="1" si="2004">IFERROR(HS62*HT54*100, "n/a")</f>
        <v>0.215615070800183</v>
      </c>
      <c r="HU64" s="25">
        <f t="shared" ref="HU64:ID64" ca="1" si="2005">IFERROR(HT62*HU54*100, "n/a")</f>
        <v>0.22093916051696033</v>
      </c>
      <c r="HV64" s="25">
        <f t="shared" ca="1" si="2005"/>
        <v>0.22996690581981064</v>
      </c>
      <c r="HW64" s="25">
        <f t="shared" ca="1" si="2005"/>
        <v>0.23670432852066384</v>
      </c>
      <c r="HX64" s="25">
        <f t="shared" ca="1" si="2005"/>
        <v>0.24214203464176343</v>
      </c>
      <c r="HY64" s="25">
        <f t="shared" ca="1" si="2005"/>
        <v>0.23893983180243802</v>
      </c>
      <c r="HZ64" s="25">
        <f t="shared" ca="1" si="2005"/>
        <v>0.23221512068807826</v>
      </c>
      <c r="IA64" s="25">
        <f t="shared" ca="1" si="2005"/>
        <v>0.22106268325640077</v>
      </c>
      <c r="IB64" s="25">
        <f t="shared" ca="1" si="2005"/>
        <v>0.22006033571292338</v>
      </c>
      <c r="IC64" s="25">
        <f t="shared" ca="1" si="2005"/>
        <v>0.21818533828997133</v>
      </c>
      <c r="ID64" s="25">
        <f t="shared" ca="1" si="2005"/>
        <v>0.2158375666962884</v>
      </c>
    </row>
    <row r="65" spans="1:239" s="25" customFormat="1">
      <c r="A65" s="38"/>
    </row>
    <row r="66" spans="1:239" s="25" customFormat="1">
      <c r="A66" s="12" t="s">
        <v>504</v>
      </c>
    </row>
    <row r="67" spans="1:239" s="3" customFormat="1">
      <c r="A67" s="10" t="s">
        <v>503</v>
      </c>
      <c r="B67" s="3" t="s">
        <v>333</v>
      </c>
    </row>
    <row r="68" spans="1:239" s="25" customFormat="1">
      <c r="A68" s="34" t="s">
        <v>511</v>
      </c>
      <c r="B68" s="61" t="s">
        <v>199</v>
      </c>
      <c r="C68" s="61">
        <f ca="1">IFERROR(INDEX(current_projections!$A:$AEK,MATCH(Calculations_forecast!$B68,current_projections!$A:$A,0),MATCH(Calculations_forecast!C$9,current_projections!$2:$2,0)),"n/a")</f>
        <v>247.9</v>
      </c>
      <c r="D68" s="61">
        <f ca="1">IFERROR(INDEX(current_projections!$A:$AEK,MATCH(Calculations_forecast!$B68,current_projections!$A:$A,0),MATCH(Calculations_forecast!D$9,current_projections!$2:$2,0)),"n/a")</f>
        <v>249.1</v>
      </c>
      <c r="E68" s="61">
        <f ca="1">IFERROR(INDEX(current_projections!$A:$AEK,MATCH(Calculations_forecast!$B68,current_projections!$A:$A,0),MATCH(Calculations_forecast!E$9,current_projections!$2:$2,0)),"n/a")</f>
        <v>254.6</v>
      </c>
      <c r="F68" s="61">
        <f ca="1">IFERROR(INDEX(current_projections!$A:$AEK,MATCH(Calculations_forecast!$B68,current_projections!$A:$A,0),MATCH(Calculations_forecast!F$9,current_projections!$2:$2,0)),"n/a")</f>
        <v>258.7</v>
      </c>
      <c r="G68" s="61">
        <f ca="1">IFERROR(INDEX(current_projections!$A:$AEK,MATCH(Calculations_forecast!$B68,current_projections!$A:$A,0),MATCH(Calculations_forecast!G$9,current_projections!$2:$2,0)),"n/a")</f>
        <v>261.89999999999998</v>
      </c>
      <c r="H68" s="61">
        <f ca="1">IFERROR(INDEX(current_projections!$A:$AEK,MATCH(Calculations_forecast!$B68,current_projections!$A:$A,0),MATCH(Calculations_forecast!H$9,current_projections!$2:$2,0)),"n/a")</f>
        <v>266.10000000000002</v>
      </c>
      <c r="I68" s="61">
        <f ca="1">IFERROR(INDEX(current_projections!$A:$AEK,MATCH(Calculations_forecast!$B68,current_projections!$A:$A,0),MATCH(Calculations_forecast!I$9,current_projections!$2:$2,0)),"n/a")</f>
        <v>269.8</v>
      </c>
      <c r="J68" s="61">
        <f ca="1">IFERROR(INDEX(current_projections!$A:$AEK,MATCH(Calculations_forecast!$B68,current_projections!$A:$A,0),MATCH(Calculations_forecast!J$9,current_projections!$2:$2,0)),"n/a")</f>
        <v>272.10000000000002</v>
      </c>
      <c r="K68" s="61">
        <f ca="1">IFERROR(INDEX(current_projections!$A:$AEK,MATCH(Calculations_forecast!$B68,current_projections!$A:$A,0),MATCH(Calculations_forecast!K$9,current_projections!$2:$2,0)),"n/a")</f>
        <v>282.2</v>
      </c>
      <c r="L68" s="61">
        <f ca="1">IFERROR(INDEX(current_projections!$A:$AEK,MATCH(Calculations_forecast!$B68,current_projections!$A:$A,0),MATCH(Calculations_forecast!L$9,current_projections!$2:$2,0)),"n/a")</f>
        <v>286.5</v>
      </c>
      <c r="M68" s="61">
        <f ca="1">IFERROR(INDEX(current_projections!$A:$AEK,MATCH(Calculations_forecast!$B68,current_projections!$A:$A,0),MATCH(Calculations_forecast!M$9,current_projections!$2:$2,0)),"n/a")</f>
        <v>284.3</v>
      </c>
      <c r="N68" s="61">
        <f ca="1">IFERROR(INDEX(current_projections!$A:$AEK,MATCH(Calculations_forecast!$B68,current_projections!$A:$A,0),MATCH(Calculations_forecast!N$9,current_projections!$2:$2,0)),"n/a")</f>
        <v>291.7</v>
      </c>
      <c r="O68" s="61">
        <f ca="1">IFERROR(INDEX(current_projections!$A:$AEK,MATCH(Calculations_forecast!$B68,current_projections!$A:$A,0),MATCH(Calculations_forecast!O$9,current_projections!$2:$2,0)),"n/a")</f>
        <v>299.60000000000002</v>
      </c>
      <c r="P68" s="61">
        <f ca="1">IFERROR(INDEX(current_projections!$A:$AEK,MATCH(Calculations_forecast!$B68,current_projections!$A:$A,0),MATCH(Calculations_forecast!P$9,current_projections!$2:$2,0)),"n/a")</f>
        <v>302.7</v>
      </c>
      <c r="Q68" s="61">
        <f ca="1">IFERROR(INDEX(current_projections!$A:$AEK,MATCH(Calculations_forecast!$B68,current_projections!$A:$A,0),MATCH(Calculations_forecast!Q$9,current_projections!$2:$2,0)),"n/a")</f>
        <v>304.2</v>
      </c>
      <c r="R68" s="61">
        <f ca="1">IFERROR(INDEX(current_projections!$A:$AEK,MATCH(Calculations_forecast!$B68,current_projections!$A:$A,0),MATCH(Calculations_forecast!R$9,current_projections!$2:$2,0)),"n/a")</f>
        <v>312.60000000000002</v>
      </c>
      <c r="S68" s="61">
        <f ca="1">IFERROR(INDEX(current_projections!$A:$AEK,MATCH(Calculations_forecast!$B68,current_projections!$A:$A,0),MATCH(Calculations_forecast!S$9,current_projections!$2:$2,0)),"n/a")</f>
        <v>324.60000000000002</v>
      </c>
      <c r="T68" s="61">
        <f ca="1">IFERROR(INDEX(current_projections!$A:$AEK,MATCH(Calculations_forecast!$B68,current_projections!$A:$A,0),MATCH(Calculations_forecast!T$9,current_projections!$2:$2,0)),"n/a")</f>
        <v>335</v>
      </c>
      <c r="U68" s="61">
        <f ca="1">IFERROR(INDEX(current_projections!$A:$AEK,MATCH(Calculations_forecast!$B68,current_projections!$A:$A,0),MATCH(Calculations_forecast!U$9,current_projections!$2:$2,0)),"n/a")</f>
        <v>346.7</v>
      </c>
      <c r="V68" s="61">
        <f ca="1">IFERROR(INDEX(current_projections!$A:$AEK,MATCH(Calculations_forecast!$B68,current_projections!$A:$A,0),MATCH(Calculations_forecast!V$9,current_projections!$2:$2,0)),"n/a")</f>
        <v>359.2</v>
      </c>
      <c r="W68" s="61">
        <f ca="1">IFERROR(INDEX(current_projections!$A:$AEK,MATCH(Calculations_forecast!$B68,current_projections!$A:$A,0),MATCH(Calculations_forecast!W$9,current_projections!$2:$2,0)),"n/a")</f>
        <v>370.1</v>
      </c>
      <c r="X68" s="61">
        <f ca="1">IFERROR(INDEX(current_projections!$A:$AEK,MATCH(Calculations_forecast!$B68,current_projections!$A:$A,0),MATCH(Calculations_forecast!X$9,current_projections!$2:$2,0)),"n/a")</f>
        <v>373.4</v>
      </c>
      <c r="Y68" s="61">
        <f ca="1">IFERROR(INDEX(current_projections!$A:$AEK,MATCH(Calculations_forecast!$B68,current_projections!$A:$A,0),MATCH(Calculations_forecast!Y$9,current_projections!$2:$2,0)),"n/a")</f>
        <v>385.4</v>
      </c>
      <c r="Z68" s="61">
        <f ca="1">IFERROR(INDEX(current_projections!$A:$AEK,MATCH(Calculations_forecast!$B68,current_projections!$A:$A,0),MATCH(Calculations_forecast!Z$9,current_projections!$2:$2,0)),"n/a")</f>
        <v>395.6</v>
      </c>
      <c r="AA68" s="61">
        <f ca="1">IFERROR(INDEX(current_projections!$A:$AEK,MATCH(Calculations_forecast!$B68,current_projections!$A:$A,0),MATCH(Calculations_forecast!AA$9,current_projections!$2:$2,0)),"n/a")</f>
        <v>401.3</v>
      </c>
      <c r="AB68" s="61">
        <f ca="1">IFERROR(INDEX(current_projections!$A:$AEK,MATCH(Calculations_forecast!$B68,current_projections!$A:$A,0),MATCH(Calculations_forecast!AB$9,current_projections!$2:$2,0)),"n/a")</f>
        <v>401</v>
      </c>
      <c r="AC68" s="61">
        <f ca="1">IFERROR(INDEX(current_projections!$A:$AEK,MATCH(Calculations_forecast!$B68,current_projections!$A:$A,0),MATCH(Calculations_forecast!AC$9,current_projections!$2:$2,0)),"n/a")</f>
        <v>403.5</v>
      </c>
      <c r="AD68" s="61">
        <f ca="1">IFERROR(INDEX(current_projections!$A:$AEK,MATCH(Calculations_forecast!$B68,current_projections!$A:$A,0),MATCH(Calculations_forecast!AD$9,current_projections!$2:$2,0)),"n/a")</f>
        <v>410.8</v>
      </c>
      <c r="AE68" s="61">
        <f ca="1">IFERROR(INDEX(current_projections!$A:$AEK,MATCH(Calculations_forecast!$B68,current_projections!$A:$A,0),MATCH(Calculations_forecast!AE$9,current_projections!$2:$2,0)),"n/a")</f>
        <v>421.2</v>
      </c>
      <c r="AF68" s="61">
        <f ca="1">IFERROR(INDEX(current_projections!$A:$AEK,MATCH(Calculations_forecast!$B68,current_projections!$A:$A,0),MATCH(Calculations_forecast!AF$9,current_projections!$2:$2,0)),"n/a")</f>
        <v>431.4</v>
      </c>
      <c r="AG68" s="61">
        <f ca="1">IFERROR(INDEX(current_projections!$A:$AEK,MATCH(Calculations_forecast!$B68,current_projections!$A:$A,0),MATCH(Calculations_forecast!AG$9,current_projections!$2:$2,0)),"n/a")</f>
        <v>438</v>
      </c>
      <c r="AH68" s="61">
        <f ca="1">IFERROR(INDEX(current_projections!$A:$AEK,MATCH(Calculations_forecast!$B68,current_projections!$A:$A,0),MATCH(Calculations_forecast!AH$9,current_projections!$2:$2,0)),"n/a")</f>
        <v>446.7</v>
      </c>
      <c r="AI68" s="61">
        <f ca="1">IFERROR(INDEX(current_projections!$A:$AEK,MATCH(Calculations_forecast!$B68,current_projections!$A:$A,0),MATCH(Calculations_forecast!AI$9,current_projections!$2:$2,0)),"n/a")</f>
        <v>452.6</v>
      </c>
      <c r="AJ68" s="61">
        <f ca="1">IFERROR(INDEX(current_projections!$A:$AEK,MATCH(Calculations_forecast!$B68,current_projections!$A:$A,0),MATCH(Calculations_forecast!AJ$9,current_projections!$2:$2,0)),"n/a")</f>
        <v>472.3</v>
      </c>
      <c r="AK68" s="61">
        <f ca="1">IFERROR(INDEX(current_projections!$A:$AEK,MATCH(Calculations_forecast!$B68,current_projections!$A:$A,0),MATCH(Calculations_forecast!AK$9,current_projections!$2:$2,0)),"n/a")</f>
        <v>484.2</v>
      </c>
      <c r="AL68" s="61">
        <f ca="1">IFERROR(INDEX(current_projections!$A:$AEK,MATCH(Calculations_forecast!$B68,current_projections!$A:$A,0),MATCH(Calculations_forecast!AL$9,current_projections!$2:$2,0)),"n/a")</f>
        <v>496.2</v>
      </c>
      <c r="AM68" s="61">
        <f ca="1">IFERROR(INDEX(current_projections!$A:$AEK,MATCH(Calculations_forecast!$B68,current_projections!$A:$A,0),MATCH(Calculations_forecast!AM$9,current_projections!$2:$2,0)),"n/a")</f>
        <v>501.8</v>
      </c>
      <c r="AN68" s="61">
        <f ca="1">IFERROR(INDEX(current_projections!$A:$AEK,MATCH(Calculations_forecast!$B68,current_projections!$A:$A,0),MATCH(Calculations_forecast!AN$9,current_projections!$2:$2,0)),"n/a")</f>
        <v>516.5</v>
      </c>
      <c r="AO68" s="61">
        <f ca="1">IFERROR(INDEX(current_projections!$A:$AEK,MATCH(Calculations_forecast!$B68,current_projections!$A:$A,0),MATCH(Calculations_forecast!AO$9,current_projections!$2:$2,0)),"n/a")</f>
        <v>533.1</v>
      </c>
      <c r="AP68" s="61">
        <f ca="1">IFERROR(INDEX(current_projections!$A:$AEK,MATCH(Calculations_forecast!$B68,current_projections!$A:$A,0),MATCH(Calculations_forecast!AP$9,current_projections!$2:$2,0)),"n/a")</f>
        <v>547.79999999999995</v>
      </c>
      <c r="AQ68" s="61">
        <f ca="1">IFERROR(INDEX(current_projections!$A:$AEK,MATCH(Calculations_forecast!$B68,current_projections!$A:$A,0),MATCH(Calculations_forecast!AQ$9,current_projections!$2:$2,0)),"n/a")</f>
        <v>568.79999999999995</v>
      </c>
      <c r="AR68" s="61">
        <f ca="1">IFERROR(INDEX(current_projections!$A:$AEK,MATCH(Calculations_forecast!$B68,current_projections!$A:$A,0),MATCH(Calculations_forecast!AR$9,current_projections!$2:$2,0)),"n/a")</f>
        <v>588.5</v>
      </c>
      <c r="AS68" s="61">
        <f ca="1">IFERROR(INDEX(current_projections!$A:$AEK,MATCH(Calculations_forecast!$B68,current_projections!$A:$A,0),MATCH(Calculations_forecast!AS$9,current_projections!$2:$2,0)),"n/a")</f>
        <v>592.20000000000005</v>
      </c>
      <c r="AT68" s="61">
        <f ca="1">IFERROR(INDEX(current_projections!$A:$AEK,MATCH(Calculations_forecast!$B68,current_projections!$A:$A,0),MATCH(Calculations_forecast!AT$9,current_projections!$2:$2,0)),"n/a")</f>
        <v>608.9</v>
      </c>
      <c r="AU68" s="61">
        <f ca="1">IFERROR(INDEX(current_projections!$A:$AEK,MATCH(Calculations_forecast!$B68,current_projections!$A:$A,0),MATCH(Calculations_forecast!AU$9,current_projections!$2:$2,0)),"n/a")</f>
        <v>633.4</v>
      </c>
      <c r="AV68" s="61">
        <f ca="1">IFERROR(INDEX(current_projections!$A:$AEK,MATCH(Calculations_forecast!$B68,current_projections!$A:$A,0),MATCH(Calculations_forecast!AV$9,current_projections!$2:$2,0)),"n/a")</f>
        <v>648.70000000000005</v>
      </c>
      <c r="AW68" s="61">
        <f ca="1">IFERROR(INDEX(current_projections!$A:$AEK,MATCH(Calculations_forecast!$B68,current_projections!$A:$A,0),MATCH(Calculations_forecast!AW$9,current_projections!$2:$2,0)),"n/a")</f>
        <v>657.8</v>
      </c>
      <c r="AX68" s="61">
        <f ca="1">IFERROR(INDEX(current_projections!$A:$AEK,MATCH(Calculations_forecast!$B68,current_projections!$A:$A,0),MATCH(Calculations_forecast!AX$9,current_projections!$2:$2,0)),"n/a")</f>
        <v>677.7</v>
      </c>
      <c r="AY68" s="61">
        <f ca="1">IFERROR(INDEX(current_projections!$A:$AEK,MATCH(Calculations_forecast!$B68,current_projections!$A:$A,0),MATCH(Calculations_forecast!AY$9,current_projections!$2:$2,0)),"n/a")</f>
        <v>688.1</v>
      </c>
      <c r="AZ68" s="61">
        <f ca="1">IFERROR(INDEX(current_projections!$A:$AEK,MATCH(Calculations_forecast!$B68,current_projections!$A:$A,0),MATCH(Calculations_forecast!AZ$9,current_projections!$2:$2,0)),"n/a")</f>
        <v>703.1</v>
      </c>
      <c r="BA68" s="61">
        <f ca="1">IFERROR(INDEX(current_projections!$A:$AEK,MATCH(Calculations_forecast!$B68,current_projections!$A:$A,0),MATCH(Calculations_forecast!BA$9,current_projections!$2:$2,0)),"n/a")</f>
        <v>717.3</v>
      </c>
      <c r="BB68" s="61">
        <f ca="1">IFERROR(INDEX(current_projections!$A:$AEK,MATCH(Calculations_forecast!$B68,current_projections!$A:$A,0),MATCH(Calculations_forecast!BB$9,current_projections!$2:$2,0)),"n/a")</f>
        <v>737.4</v>
      </c>
      <c r="BC68" s="61">
        <f ca="1">IFERROR(INDEX(current_projections!$A:$AEK,MATCH(Calculations_forecast!$B68,current_projections!$A:$A,0),MATCH(Calculations_forecast!BC$9,current_projections!$2:$2,0)),"n/a")</f>
        <v>747.9</v>
      </c>
      <c r="BD68" s="61">
        <f ca="1">IFERROR(INDEX(current_projections!$A:$AEK,MATCH(Calculations_forecast!$B68,current_projections!$A:$A,0),MATCH(Calculations_forecast!BD$9,current_projections!$2:$2,0)),"n/a")</f>
        <v>761.1</v>
      </c>
      <c r="BE68" s="61">
        <f ca="1">IFERROR(INDEX(current_projections!$A:$AEK,MATCH(Calculations_forecast!$B68,current_projections!$A:$A,0),MATCH(Calculations_forecast!BE$9,current_projections!$2:$2,0)),"n/a")</f>
        <v>782.2</v>
      </c>
      <c r="BF68" s="61">
        <f ca="1">IFERROR(INDEX(current_projections!$A:$AEK,MATCH(Calculations_forecast!$B68,current_projections!$A:$A,0),MATCH(Calculations_forecast!BF$9,current_projections!$2:$2,0)),"n/a")</f>
        <v>775.1</v>
      </c>
      <c r="BG68" s="61">
        <f ca="1">IFERROR(INDEX(current_projections!$A:$AEK,MATCH(Calculations_forecast!$B68,current_projections!$A:$A,0),MATCH(Calculations_forecast!BG$9,current_projections!$2:$2,0)),"n/a")</f>
        <v>794</v>
      </c>
      <c r="BH68" s="61">
        <f ca="1">IFERROR(INDEX(current_projections!$A:$AEK,MATCH(Calculations_forecast!$B68,current_projections!$A:$A,0),MATCH(Calculations_forecast!BH$9,current_projections!$2:$2,0)),"n/a")</f>
        <v>819.1</v>
      </c>
      <c r="BI68" s="61">
        <f ca="1">IFERROR(INDEX(current_projections!$A:$AEK,MATCH(Calculations_forecast!$B68,current_projections!$A:$A,0),MATCH(Calculations_forecast!BI$9,current_projections!$2:$2,0)),"n/a")</f>
        <v>835.7</v>
      </c>
      <c r="BJ68" s="61">
        <f ca="1">IFERROR(INDEX(current_projections!$A:$AEK,MATCH(Calculations_forecast!$B68,current_projections!$A:$A,0),MATCH(Calculations_forecast!BJ$9,current_projections!$2:$2,0)),"n/a")</f>
        <v>862.8</v>
      </c>
      <c r="BK68" s="61">
        <f ca="1">IFERROR(INDEX(current_projections!$A:$AEK,MATCH(Calculations_forecast!$B68,current_projections!$A:$A,0),MATCH(Calculations_forecast!BK$9,current_projections!$2:$2,0)),"n/a")</f>
        <v>875.6</v>
      </c>
      <c r="BL68" s="61">
        <f ca="1">IFERROR(INDEX(current_projections!$A:$AEK,MATCH(Calculations_forecast!$B68,current_projections!$A:$A,0),MATCH(Calculations_forecast!BL$9,current_projections!$2:$2,0)),"n/a")</f>
        <v>900.5</v>
      </c>
      <c r="BM68" s="61">
        <f ca="1">IFERROR(INDEX(current_projections!$A:$AEK,MATCH(Calculations_forecast!$B68,current_projections!$A:$A,0),MATCH(Calculations_forecast!BM$9,current_projections!$2:$2,0)),"n/a")</f>
        <v>927.4</v>
      </c>
      <c r="BN68" s="61">
        <f ca="1">IFERROR(INDEX(current_projections!$A:$AEK,MATCH(Calculations_forecast!$B68,current_projections!$A:$A,0),MATCH(Calculations_forecast!BN$9,current_projections!$2:$2,0)),"n/a")</f>
        <v>938.6</v>
      </c>
      <c r="BO68" s="61">
        <f ca="1">IFERROR(INDEX(current_projections!$A:$AEK,MATCH(Calculations_forecast!$B68,current_projections!$A:$A,0),MATCH(Calculations_forecast!BO$9,current_projections!$2:$2,0)),"n/a")</f>
        <v>946.8</v>
      </c>
      <c r="BP68" s="61">
        <f ca="1">IFERROR(INDEX(current_projections!$A:$AEK,MATCH(Calculations_forecast!$B68,current_projections!$A:$A,0),MATCH(Calculations_forecast!BP$9,current_projections!$2:$2,0)),"n/a")</f>
        <v>967.5</v>
      </c>
      <c r="BQ68" s="61">
        <f ca="1">IFERROR(INDEX(current_projections!$A:$AEK,MATCH(Calculations_forecast!$B68,current_projections!$A:$A,0),MATCH(Calculations_forecast!BQ$9,current_projections!$2:$2,0)),"n/a")</f>
        <v>993.6</v>
      </c>
      <c r="BR68" s="61">
        <f ca="1">IFERROR(INDEX(current_projections!$A:$AEK,MATCH(Calculations_forecast!$B68,current_projections!$A:$A,0),MATCH(Calculations_forecast!BR$9,current_projections!$2:$2,0)),"n/a")</f>
        <v>996.4</v>
      </c>
      <c r="BS68" s="61">
        <f ca="1">IFERROR(INDEX(current_projections!$A:$AEK,MATCH(Calculations_forecast!$B68,current_projections!$A:$A,0),MATCH(Calculations_forecast!BS$9,current_projections!$2:$2,0)),"n/a")</f>
        <v>1008.7</v>
      </c>
      <c r="BT68" s="61">
        <f ca="1">IFERROR(INDEX(current_projections!$A:$AEK,MATCH(Calculations_forecast!$B68,current_projections!$A:$A,0),MATCH(Calculations_forecast!BT$9,current_projections!$2:$2,0)),"n/a")</f>
        <v>1025.2</v>
      </c>
      <c r="BU68" s="61">
        <f ca="1">IFERROR(INDEX(current_projections!$A:$AEK,MATCH(Calculations_forecast!$B68,current_projections!$A:$A,0),MATCH(Calculations_forecast!BU$9,current_projections!$2:$2,0)),"n/a")</f>
        <v>1036.2</v>
      </c>
      <c r="BV68" s="61">
        <f ca="1">IFERROR(INDEX(current_projections!$A:$AEK,MATCH(Calculations_forecast!$B68,current_projections!$A:$A,0),MATCH(Calculations_forecast!BV$9,current_projections!$2:$2,0)),"n/a")</f>
        <v>1056</v>
      </c>
      <c r="BW68" s="61">
        <f ca="1">IFERROR(INDEX(current_projections!$A:$AEK,MATCH(Calculations_forecast!$B68,current_projections!$A:$A,0),MATCH(Calculations_forecast!BW$9,current_projections!$2:$2,0)),"n/a")</f>
        <v>1056.9000000000001</v>
      </c>
      <c r="BX68" s="61">
        <f ca="1">IFERROR(INDEX(current_projections!$A:$AEK,MATCH(Calculations_forecast!$B68,current_projections!$A:$A,0),MATCH(Calculations_forecast!BX$9,current_projections!$2:$2,0)),"n/a")</f>
        <v>1070.4000000000001</v>
      </c>
      <c r="BY68" s="61">
        <f ca="1">IFERROR(INDEX(current_projections!$A:$AEK,MATCH(Calculations_forecast!$B68,current_projections!$A:$A,0),MATCH(Calculations_forecast!BY$9,current_projections!$2:$2,0)),"n/a")</f>
        <v>1078.2</v>
      </c>
      <c r="BZ68" s="61">
        <f ca="1">IFERROR(INDEX(current_projections!$A:$AEK,MATCH(Calculations_forecast!$B68,current_projections!$A:$A,0),MATCH(Calculations_forecast!BZ$9,current_projections!$2:$2,0)),"n/a")</f>
        <v>1109.9000000000001</v>
      </c>
      <c r="CA68" s="61">
        <f ca="1">IFERROR(INDEX(current_projections!$A:$AEK,MATCH(Calculations_forecast!$B68,current_projections!$A:$A,0),MATCH(Calculations_forecast!CA$9,current_projections!$2:$2,0)),"n/a")</f>
        <v>1116.5999999999999</v>
      </c>
      <c r="CB68" s="61">
        <f ca="1">IFERROR(INDEX(current_projections!$A:$AEK,MATCH(Calculations_forecast!$B68,current_projections!$A:$A,0),MATCH(Calculations_forecast!CB$9,current_projections!$2:$2,0)),"n/a")</f>
        <v>1145.8</v>
      </c>
      <c r="CC68" s="61">
        <f ca="1">IFERROR(INDEX(current_projections!$A:$AEK,MATCH(Calculations_forecast!$B68,current_projections!$A:$A,0),MATCH(Calculations_forecast!CC$9,current_projections!$2:$2,0)),"n/a")</f>
        <v>1164.5999999999999</v>
      </c>
      <c r="CD68" s="61">
        <f ca="1">IFERROR(INDEX(current_projections!$A:$AEK,MATCH(Calculations_forecast!$B68,current_projections!$A:$A,0),MATCH(Calculations_forecast!CD$9,current_projections!$2:$2,0)),"n/a")</f>
        <v>1180.5</v>
      </c>
      <c r="CE68" s="61">
        <f ca="1">IFERROR(INDEX(current_projections!$A:$AEK,MATCH(Calculations_forecast!$B68,current_projections!$A:$A,0),MATCH(Calculations_forecast!CE$9,current_projections!$2:$2,0)),"n/a")</f>
        <v>1212.5</v>
      </c>
      <c r="CF68" s="61">
        <f ca="1">IFERROR(INDEX(current_projections!$A:$AEK,MATCH(Calculations_forecast!$B68,current_projections!$A:$A,0),MATCH(Calculations_forecast!CF$9,current_projections!$2:$2,0)),"n/a")</f>
        <v>1230.7</v>
      </c>
      <c r="CG68" s="61">
        <f ca="1">IFERROR(INDEX(current_projections!$A:$AEK,MATCH(Calculations_forecast!$B68,current_projections!$A:$A,0),MATCH(Calculations_forecast!CG$9,current_projections!$2:$2,0)),"n/a")</f>
        <v>1242.5999999999999</v>
      </c>
      <c r="CH68" s="61">
        <f ca="1">IFERROR(INDEX(current_projections!$A:$AEK,MATCH(Calculations_forecast!$B68,current_projections!$A:$A,0),MATCH(Calculations_forecast!CH$9,current_projections!$2:$2,0)),"n/a")</f>
        <v>1268.5</v>
      </c>
      <c r="CI68" s="61">
        <f ca="1">IFERROR(INDEX(current_projections!$A:$AEK,MATCH(Calculations_forecast!$B68,current_projections!$A:$A,0),MATCH(Calculations_forecast!CI$9,current_projections!$2:$2,0)),"n/a")</f>
        <v>1284.2</v>
      </c>
      <c r="CJ68" s="61">
        <f ca="1">IFERROR(INDEX(current_projections!$A:$AEK,MATCH(Calculations_forecast!$B68,current_projections!$A:$A,0),MATCH(Calculations_forecast!CJ$9,current_projections!$2:$2,0)),"n/a")</f>
        <v>1296.5999999999999</v>
      </c>
      <c r="CK68" s="61">
        <f ca="1">IFERROR(INDEX(current_projections!$A:$AEK,MATCH(Calculations_forecast!$B68,current_projections!$A:$A,0),MATCH(Calculations_forecast!CK$9,current_projections!$2:$2,0)),"n/a")</f>
        <v>1306.3</v>
      </c>
      <c r="CL68" s="61">
        <f ca="1">IFERROR(INDEX(current_projections!$A:$AEK,MATCH(Calculations_forecast!$B68,current_projections!$A:$A,0),MATCH(Calculations_forecast!CL$9,current_projections!$2:$2,0)),"n/a")</f>
        <v>1308.8</v>
      </c>
      <c r="CM68" s="61">
        <f ca="1">IFERROR(INDEX(current_projections!$A:$AEK,MATCH(Calculations_forecast!$B68,current_projections!$A:$A,0),MATCH(Calculations_forecast!CM$9,current_projections!$2:$2,0)),"n/a")</f>
        <v>1326.4</v>
      </c>
      <c r="CN68" s="61">
        <f ca="1">IFERROR(INDEX(current_projections!$A:$AEK,MATCH(Calculations_forecast!$B68,current_projections!$A:$A,0),MATCH(Calculations_forecast!CN$9,current_projections!$2:$2,0)),"n/a")</f>
        <v>1334.8</v>
      </c>
      <c r="CO68" s="61">
        <f ca="1">IFERROR(INDEX(current_projections!$A:$AEK,MATCH(Calculations_forecast!$B68,current_projections!$A:$A,0),MATCH(Calculations_forecast!CO$9,current_projections!$2:$2,0)),"n/a")</f>
        <v>1354</v>
      </c>
      <c r="CP68" s="61">
        <f ca="1">IFERROR(INDEX(current_projections!$A:$AEK,MATCH(Calculations_forecast!$B68,current_projections!$A:$A,0),MATCH(Calculations_forecast!CP$9,current_projections!$2:$2,0)),"n/a")</f>
        <v>1362.8</v>
      </c>
      <c r="CQ68" s="61">
        <f ca="1">IFERROR(INDEX(current_projections!$A:$AEK,MATCH(Calculations_forecast!$B68,current_projections!$A:$A,0),MATCH(Calculations_forecast!CQ$9,current_projections!$2:$2,0)),"n/a")</f>
        <v>1351.8</v>
      </c>
      <c r="CR68" s="61">
        <f ca="1">IFERROR(INDEX(current_projections!$A:$AEK,MATCH(Calculations_forecast!$B68,current_projections!$A:$A,0),MATCH(Calculations_forecast!CR$9,current_projections!$2:$2,0)),"n/a")</f>
        <v>1359.1</v>
      </c>
      <c r="CS68" s="61">
        <f ca="1">IFERROR(INDEX(current_projections!$A:$AEK,MATCH(Calculations_forecast!$B68,current_projections!$A:$A,0),MATCH(Calculations_forecast!CS$9,current_projections!$2:$2,0)),"n/a")</f>
        <v>1367.4</v>
      </c>
      <c r="CT68" s="61">
        <f ca="1">IFERROR(INDEX(current_projections!$A:$AEK,MATCH(Calculations_forecast!$B68,current_projections!$A:$A,0),MATCH(Calculations_forecast!CT$9,current_projections!$2:$2,0)),"n/a")</f>
        <v>1381.4</v>
      </c>
      <c r="CU68" s="61">
        <f ca="1">IFERROR(INDEX(current_projections!$A:$AEK,MATCH(Calculations_forecast!$B68,current_projections!$A:$A,0),MATCH(Calculations_forecast!CU$9,current_projections!$2:$2,0)),"n/a")</f>
        <v>1373.4</v>
      </c>
      <c r="CV68" s="61">
        <f ca="1">IFERROR(INDEX(current_projections!$A:$AEK,MATCH(Calculations_forecast!$B68,current_projections!$A:$A,0),MATCH(Calculations_forecast!CV$9,current_projections!$2:$2,0)),"n/a")</f>
        <v>1389.4</v>
      </c>
      <c r="CW68" s="61">
        <f ca="1">IFERROR(INDEX(current_projections!$A:$AEK,MATCH(Calculations_forecast!$B68,current_projections!$A:$A,0),MATCH(Calculations_forecast!CW$9,current_projections!$2:$2,0)),"n/a")</f>
        <v>1423.4</v>
      </c>
      <c r="CX68" s="61">
        <f ca="1">IFERROR(INDEX(current_projections!$A:$AEK,MATCH(Calculations_forecast!$B68,current_projections!$A:$A,0),MATCH(Calculations_forecast!CX$9,current_projections!$2:$2,0)),"n/a")</f>
        <v>1422.9</v>
      </c>
      <c r="CY68" s="61">
        <f ca="1">IFERROR(INDEX(current_projections!$A:$AEK,MATCH(Calculations_forecast!$B68,current_projections!$A:$A,0),MATCH(Calculations_forecast!CY$9,current_projections!$2:$2,0)),"n/a")</f>
        <v>1437.6</v>
      </c>
      <c r="CZ68" s="61">
        <f ca="1">IFERROR(INDEX(current_projections!$A:$AEK,MATCH(Calculations_forecast!$B68,current_projections!$A:$A,0),MATCH(Calculations_forecast!CZ$9,current_projections!$2:$2,0)),"n/a")</f>
        <v>1452.9</v>
      </c>
      <c r="DA68" s="61">
        <f ca="1">IFERROR(INDEX(current_projections!$A:$AEK,MATCH(Calculations_forecast!$B68,current_projections!$A:$A,0),MATCH(Calculations_forecast!DA$9,current_projections!$2:$2,0)),"n/a")</f>
        <v>1455.7</v>
      </c>
      <c r="DB68" s="61">
        <f ca="1">IFERROR(INDEX(current_projections!$A:$AEK,MATCH(Calculations_forecast!$B68,current_projections!$A:$A,0),MATCH(Calculations_forecast!DB$9,current_projections!$2:$2,0)),"n/a")</f>
        <v>1451.6</v>
      </c>
      <c r="DC68" s="61">
        <f ca="1">IFERROR(INDEX(current_projections!$A:$AEK,MATCH(Calculations_forecast!$B68,current_projections!$A:$A,0),MATCH(Calculations_forecast!DC$9,current_projections!$2:$2,0)),"n/a")</f>
        <v>1471.3</v>
      </c>
      <c r="DD68" s="61">
        <f ca="1">IFERROR(INDEX(current_projections!$A:$AEK,MATCH(Calculations_forecast!$B68,current_projections!$A:$A,0),MATCH(Calculations_forecast!DD$9,current_projections!$2:$2,0)),"n/a")</f>
        <v>1487.7</v>
      </c>
      <c r="DE68" s="61">
        <f ca="1">IFERROR(INDEX(current_projections!$A:$AEK,MATCH(Calculations_forecast!$B68,current_projections!$A:$A,0),MATCH(Calculations_forecast!DE$9,current_projections!$2:$2,0)),"n/a")</f>
        <v>1496.7</v>
      </c>
      <c r="DF68" s="61">
        <f ca="1">IFERROR(INDEX(current_projections!$A:$AEK,MATCH(Calculations_forecast!$B68,current_projections!$A:$A,0),MATCH(Calculations_forecast!DF$9,current_projections!$2:$2,0)),"n/a")</f>
        <v>1515.7</v>
      </c>
      <c r="DG68" s="61">
        <f ca="1">IFERROR(INDEX(current_projections!$A:$AEK,MATCH(Calculations_forecast!$B68,current_projections!$A:$A,0),MATCH(Calculations_forecast!DG$9,current_projections!$2:$2,0)),"n/a")</f>
        <v>1516</v>
      </c>
      <c r="DH68" s="61">
        <f ca="1">IFERROR(INDEX(current_projections!$A:$AEK,MATCH(Calculations_forecast!$B68,current_projections!$A:$A,0),MATCH(Calculations_forecast!DH$9,current_projections!$2:$2,0)),"n/a")</f>
        <v>1542.5</v>
      </c>
      <c r="DI68" s="61">
        <f ca="1">IFERROR(INDEX(current_projections!$A:$AEK,MATCH(Calculations_forecast!$B68,current_projections!$A:$A,0),MATCH(Calculations_forecast!DI$9,current_projections!$2:$2,0)),"n/a")</f>
        <v>1555.2</v>
      </c>
      <c r="DJ68" s="61">
        <f ca="1">IFERROR(INDEX(current_projections!$A:$AEK,MATCH(Calculations_forecast!$B68,current_projections!$A:$A,0),MATCH(Calculations_forecast!DJ$9,current_projections!$2:$2,0)),"n/a")</f>
        <v>1574.8</v>
      </c>
      <c r="DK68" s="61">
        <f ca="1">IFERROR(INDEX(current_projections!$A:$AEK,MATCH(Calculations_forecast!$B68,current_projections!$A:$A,0),MATCH(Calculations_forecast!DK$9,current_projections!$2:$2,0)),"n/a")</f>
        <v>1568</v>
      </c>
      <c r="DL68" s="61">
        <f ca="1">IFERROR(INDEX(current_projections!$A:$AEK,MATCH(Calculations_forecast!$B68,current_projections!$A:$A,0),MATCH(Calculations_forecast!DL$9,current_projections!$2:$2,0)),"n/a")</f>
        <v>1603.7</v>
      </c>
      <c r="DM68" s="61">
        <f ca="1">IFERROR(INDEX(current_projections!$A:$AEK,MATCH(Calculations_forecast!$B68,current_projections!$A:$A,0),MATCH(Calculations_forecast!DM$9,current_projections!$2:$2,0)),"n/a")</f>
        <v>1627.3</v>
      </c>
      <c r="DN68" s="61">
        <f ca="1">IFERROR(INDEX(current_projections!$A:$AEK,MATCH(Calculations_forecast!$B68,current_projections!$A:$A,0),MATCH(Calculations_forecast!DN$9,current_projections!$2:$2,0)),"n/a")</f>
        <v>1647.5</v>
      </c>
      <c r="DO68" s="61">
        <f ca="1">IFERROR(INDEX(current_projections!$A:$AEK,MATCH(Calculations_forecast!$B68,current_projections!$A:$A,0),MATCH(Calculations_forecast!DO$9,current_projections!$2:$2,0)),"n/a")</f>
        <v>1669.4</v>
      </c>
      <c r="DP68" s="61">
        <f ca="1">IFERROR(INDEX(current_projections!$A:$AEK,MATCH(Calculations_forecast!$B68,current_projections!$A:$A,0),MATCH(Calculations_forecast!DP$9,current_projections!$2:$2,0)),"n/a")</f>
        <v>1695.2</v>
      </c>
      <c r="DQ68" s="61">
        <f ca="1">IFERROR(INDEX(current_projections!$A:$AEK,MATCH(Calculations_forecast!$B68,current_projections!$A:$A,0),MATCH(Calculations_forecast!DQ$9,current_projections!$2:$2,0)),"n/a")</f>
        <v>1734.5</v>
      </c>
      <c r="DR68" s="61">
        <f ca="1">IFERROR(INDEX(current_projections!$A:$AEK,MATCH(Calculations_forecast!$B68,current_projections!$A:$A,0),MATCH(Calculations_forecast!DR$9,current_projections!$2:$2,0)),"n/a")</f>
        <v>1782.3</v>
      </c>
      <c r="DS68" s="61">
        <f ca="1">IFERROR(INDEX(current_projections!$A:$AEK,MATCH(Calculations_forecast!$B68,current_projections!$A:$A,0),MATCH(Calculations_forecast!DS$9,current_projections!$2:$2,0)),"n/a")</f>
        <v>1790.7</v>
      </c>
      <c r="DT68" s="61">
        <f ca="1">IFERROR(INDEX(current_projections!$A:$AEK,MATCH(Calculations_forecast!$B68,current_projections!$A:$A,0),MATCH(Calculations_forecast!DT$9,current_projections!$2:$2,0)),"n/a")</f>
        <v>1823.1</v>
      </c>
      <c r="DU68" s="61">
        <f ca="1">IFERROR(INDEX(current_projections!$A:$AEK,MATCH(Calculations_forecast!$B68,current_projections!$A:$A,0),MATCH(Calculations_forecast!DU$9,current_projections!$2:$2,0)),"n/a")</f>
        <v>1832.3</v>
      </c>
      <c r="DV68" s="61">
        <f ca="1">IFERROR(INDEX(current_projections!$A:$AEK,MATCH(Calculations_forecast!$B68,current_projections!$A:$A,0),MATCH(Calculations_forecast!DV$9,current_projections!$2:$2,0)),"n/a")</f>
        <v>1861.2</v>
      </c>
      <c r="DW68" s="61">
        <f ca="1">IFERROR(INDEX(current_projections!$A:$AEK,MATCH(Calculations_forecast!$B68,current_projections!$A:$A,0),MATCH(Calculations_forecast!DW$9,current_projections!$2:$2,0)),"n/a")</f>
        <v>1905.4</v>
      </c>
      <c r="DX68" s="61">
        <f ca="1">IFERROR(INDEX(current_projections!$A:$AEK,MATCH(Calculations_forecast!$B68,current_projections!$A:$A,0),MATCH(Calculations_forecast!DX$9,current_projections!$2:$2,0)),"n/a")</f>
        <v>1947</v>
      </c>
      <c r="DY68" s="61">
        <f ca="1">IFERROR(INDEX(current_projections!$A:$AEK,MATCH(Calculations_forecast!$B68,current_projections!$A:$A,0),MATCH(Calculations_forecast!DY$9,current_projections!$2:$2,0)),"n/a")</f>
        <v>1952.7</v>
      </c>
      <c r="DZ68" s="61">
        <f ca="1">IFERROR(INDEX(current_projections!$A:$AEK,MATCH(Calculations_forecast!$B68,current_projections!$A:$A,0),MATCH(Calculations_forecast!DZ$9,current_projections!$2:$2,0)),"n/a")</f>
        <v>1992</v>
      </c>
      <c r="EA68" s="61">
        <f ca="1">IFERROR(INDEX(current_projections!$A:$AEK,MATCH(Calculations_forecast!$B68,current_projections!$A:$A,0),MATCH(Calculations_forecast!EA$9,current_projections!$2:$2,0)),"n/a")</f>
        <v>2038.9</v>
      </c>
      <c r="EB68" s="61">
        <f ca="1">IFERROR(INDEX(current_projections!$A:$AEK,MATCH(Calculations_forecast!$B68,current_projections!$A:$A,0),MATCH(Calculations_forecast!EB$9,current_projections!$2:$2,0)),"n/a")</f>
        <v>2073.5</v>
      </c>
      <c r="EC68" s="61">
        <f ca="1">IFERROR(INDEX(current_projections!$A:$AEK,MATCH(Calculations_forecast!$B68,current_projections!$A:$A,0),MATCH(Calculations_forecast!EC$9,current_projections!$2:$2,0)),"n/a")</f>
        <v>2100.4</v>
      </c>
      <c r="ED68" s="61">
        <f ca="1">IFERROR(INDEX(current_projections!$A:$AEK,MATCH(Calculations_forecast!$B68,current_projections!$A:$A,0),MATCH(Calculations_forecast!ED$9,current_projections!$2:$2,0)),"n/a")</f>
        <v>2142</v>
      </c>
      <c r="EE68" s="61">
        <f ca="1">IFERROR(INDEX(current_projections!$A:$AEK,MATCH(Calculations_forecast!$B68,current_projections!$A:$A,0),MATCH(Calculations_forecast!EE$9,current_projections!$2:$2,0)),"n/a")</f>
        <v>2172.4</v>
      </c>
      <c r="EF68" s="61">
        <f ca="1">IFERROR(INDEX(current_projections!$A:$AEK,MATCH(Calculations_forecast!$B68,current_projections!$A:$A,0),MATCH(Calculations_forecast!EF$9,current_projections!$2:$2,0)),"n/a")</f>
        <v>2199.4</v>
      </c>
      <c r="EG68" s="61">
        <f ca="1">IFERROR(INDEX(current_projections!$A:$AEK,MATCH(Calculations_forecast!$B68,current_projections!$A:$A,0),MATCH(Calculations_forecast!EG$9,current_projections!$2:$2,0)),"n/a")</f>
        <v>2221.1999999999998</v>
      </c>
      <c r="EH68" s="61">
        <f ca="1">IFERROR(INDEX(current_projections!$A:$AEK,MATCH(Calculations_forecast!$B68,current_projections!$A:$A,0),MATCH(Calculations_forecast!EH$9,current_projections!$2:$2,0)),"n/a")</f>
        <v>2251.8000000000002</v>
      </c>
      <c r="EI68" s="61">
        <f ca="1">IFERROR(INDEX(current_projections!$A:$AEK,MATCH(Calculations_forecast!$B68,current_projections!$A:$A,0),MATCH(Calculations_forecast!EI$9,current_projections!$2:$2,0)),"n/a")</f>
        <v>2287.3000000000002</v>
      </c>
      <c r="EJ68" s="61">
        <f ca="1">IFERROR(INDEX(current_projections!$A:$AEK,MATCH(Calculations_forecast!$B68,current_projections!$A:$A,0),MATCH(Calculations_forecast!EJ$9,current_projections!$2:$2,0)),"n/a")</f>
        <v>2321.4</v>
      </c>
      <c r="EK68" s="61">
        <f ca="1">IFERROR(INDEX(current_projections!$A:$AEK,MATCH(Calculations_forecast!$B68,current_projections!$A:$A,0),MATCH(Calculations_forecast!EK$9,current_projections!$2:$2,0)),"n/a")</f>
        <v>2357.1999999999998</v>
      </c>
      <c r="EL68" s="61">
        <f ca="1">IFERROR(INDEX(current_projections!$A:$AEK,MATCH(Calculations_forecast!$B68,current_projections!$A:$A,0),MATCH(Calculations_forecast!EL$9,current_projections!$2:$2,0)),"n/a")</f>
        <v>2389.6999999999998</v>
      </c>
      <c r="EM68" s="61">
        <f ca="1">IFERROR(INDEX(current_projections!$A:$AEK,MATCH(Calculations_forecast!$B68,current_projections!$A:$A,0),MATCH(Calculations_forecast!EM$9,current_projections!$2:$2,0)),"n/a")</f>
        <v>2426.9</v>
      </c>
      <c r="EN68" s="61">
        <f ca="1">IFERROR(INDEX(current_projections!$A:$AEK,MATCH(Calculations_forecast!$B68,current_projections!$A:$A,0),MATCH(Calculations_forecast!EN$9,current_projections!$2:$2,0)),"n/a")</f>
        <v>2452.9</v>
      </c>
      <c r="EO68" s="61">
        <f ca="1">IFERROR(INDEX(current_projections!$A:$AEK,MATCH(Calculations_forecast!$B68,current_projections!$A:$A,0),MATCH(Calculations_forecast!EO$9,current_projections!$2:$2,0)),"n/a")</f>
        <v>2495.1</v>
      </c>
      <c r="EP68" s="61">
        <f ca="1">IFERROR(INDEX(current_projections!$A:$AEK,MATCH(Calculations_forecast!$B68,current_projections!$A:$A,0),MATCH(Calculations_forecast!EP$9,current_projections!$2:$2,0)),"n/a")</f>
        <v>2529.1</v>
      </c>
      <c r="EQ68" s="61">
        <f ca="1">IFERROR(INDEX(current_projections!$A:$AEK,MATCH(Calculations_forecast!$B68,current_projections!$A:$A,0),MATCH(Calculations_forecast!EQ$9,current_projections!$2:$2,0)),"n/a")</f>
        <v>2580.6999999999998</v>
      </c>
      <c r="ER68" s="61">
        <f ca="1">IFERROR(INDEX(current_projections!$A:$AEK,MATCH(Calculations_forecast!$B68,current_projections!$A:$A,0),MATCH(Calculations_forecast!ER$9,current_projections!$2:$2,0)),"n/a")</f>
        <v>2610.9</v>
      </c>
      <c r="ES68" s="61">
        <f ca="1">IFERROR(INDEX(current_projections!$A:$AEK,MATCH(Calculations_forecast!$B68,current_projections!$A:$A,0),MATCH(Calculations_forecast!ES$9,current_projections!$2:$2,0)),"n/a")</f>
        <v>2630.7</v>
      </c>
      <c r="ET68" s="61">
        <f ca="1">IFERROR(INDEX(current_projections!$A:$AEK,MATCH(Calculations_forecast!$B68,current_projections!$A:$A,0),MATCH(Calculations_forecast!ET$9,current_projections!$2:$2,0)),"n/a")</f>
        <v>2674.7</v>
      </c>
      <c r="EU68" s="61">
        <f ca="1">IFERROR(INDEX(current_projections!$A:$AEK,MATCH(Calculations_forecast!$B68,current_projections!$A:$A,0),MATCH(Calculations_forecast!EU$9,current_projections!$2:$2,0)),"n/a")</f>
        <v>2719.2</v>
      </c>
      <c r="EV68" s="61">
        <f ca="1">IFERROR(INDEX(current_projections!$A:$AEK,MATCH(Calculations_forecast!$B68,current_projections!$A:$A,0),MATCH(Calculations_forecast!EV$9,current_projections!$2:$2,0)),"n/a")</f>
        <v>2770.3</v>
      </c>
      <c r="EW68" s="61">
        <f ca="1">IFERROR(INDEX(current_projections!$A:$AEK,MATCH(Calculations_forecast!$B68,current_projections!$A:$A,0),MATCH(Calculations_forecast!EW$9,current_projections!$2:$2,0)),"n/a")</f>
        <v>2809</v>
      </c>
      <c r="EX68" s="61">
        <f ca="1">IFERROR(INDEX(current_projections!$A:$AEK,MATCH(Calculations_forecast!$B68,current_projections!$A:$A,0),MATCH(Calculations_forecast!EX$9,current_projections!$2:$2,0)),"n/a")</f>
        <v>2864.9</v>
      </c>
      <c r="EY68" s="61">
        <f ca="1">IFERROR(INDEX(current_projections!$A:$AEK,MATCH(Calculations_forecast!$B68,current_projections!$A:$A,0),MATCH(Calculations_forecast!EY$9,current_projections!$2:$2,0)),"n/a")</f>
        <v>2909.3</v>
      </c>
      <c r="EZ68" s="61">
        <f ca="1">IFERROR(INDEX(current_projections!$A:$AEK,MATCH(Calculations_forecast!$B68,current_projections!$A:$A,0),MATCH(Calculations_forecast!EZ$9,current_projections!$2:$2,0)),"n/a")</f>
        <v>2971.1</v>
      </c>
      <c r="FA68" s="61">
        <f ca="1">IFERROR(INDEX(current_projections!$A:$AEK,MATCH(Calculations_forecast!$B68,current_projections!$A:$A,0),MATCH(Calculations_forecast!FA$9,current_projections!$2:$2,0)),"n/a")</f>
        <v>3027.5</v>
      </c>
      <c r="FB68" s="61">
        <f ca="1">IFERROR(INDEX(current_projections!$A:$AEK,MATCH(Calculations_forecast!$B68,current_projections!$A:$A,0),MATCH(Calculations_forecast!FB$9,current_projections!$2:$2,0)),"n/a")</f>
        <v>3020</v>
      </c>
      <c r="FC68" s="61">
        <f ca="1">IFERROR(INDEX(current_projections!$A:$AEK,MATCH(Calculations_forecast!$B68,current_projections!$A:$A,0),MATCH(Calculations_forecast!FC$9,current_projections!$2:$2,0)),"n/a")</f>
        <v>3019.7</v>
      </c>
      <c r="FD68" s="61">
        <f ca="1">IFERROR(INDEX(current_projections!$A:$AEK,MATCH(Calculations_forecast!$B68,current_projections!$A:$A,0),MATCH(Calculations_forecast!FD$9,current_projections!$2:$2,0)),"n/a")</f>
        <v>3067.6</v>
      </c>
      <c r="FE68" s="61">
        <f ca="1">IFERROR(INDEX(current_projections!$A:$AEK,MATCH(Calculations_forecast!$B68,current_projections!$A:$A,0),MATCH(Calculations_forecast!FE$9,current_projections!$2:$2,0)),"n/a")</f>
        <v>3089</v>
      </c>
      <c r="FF68" s="61">
        <f ca="1">IFERROR(INDEX(current_projections!$A:$AEK,MATCH(Calculations_forecast!$B68,current_projections!$A:$A,0),MATCH(Calculations_forecast!FF$9,current_projections!$2:$2,0)),"n/a")</f>
        <v>3117.8</v>
      </c>
      <c r="FG68" s="61">
        <f ca="1">IFERROR(INDEX(current_projections!$A:$AEK,MATCH(Calculations_forecast!$B68,current_projections!$A:$A,0),MATCH(Calculations_forecast!FG$9,current_projections!$2:$2,0)),"n/a")</f>
        <v>3131.9</v>
      </c>
      <c r="FH68" s="61">
        <f ca="1">IFERROR(INDEX(current_projections!$A:$AEK,MATCH(Calculations_forecast!$B68,current_projections!$A:$A,0),MATCH(Calculations_forecast!FH$9,current_projections!$2:$2,0)),"n/a")</f>
        <v>3164.7</v>
      </c>
      <c r="FI68" s="61">
        <f ca="1">IFERROR(INDEX(current_projections!$A:$AEK,MATCH(Calculations_forecast!$B68,current_projections!$A:$A,0),MATCH(Calculations_forecast!FI$9,current_projections!$2:$2,0)),"n/a")</f>
        <v>3157.9</v>
      </c>
      <c r="FJ68" s="61">
        <f ca="1">IFERROR(INDEX(current_projections!$A:$AEK,MATCH(Calculations_forecast!$B68,current_projections!$A:$A,0),MATCH(Calculations_forecast!FJ$9,current_projections!$2:$2,0)),"n/a")</f>
        <v>3164.1</v>
      </c>
      <c r="FK68" s="61">
        <f ca="1">IFERROR(INDEX(current_projections!$A:$AEK,MATCH(Calculations_forecast!$B68,current_projections!$A:$A,0),MATCH(Calculations_forecast!FK$9,current_projections!$2:$2,0)),"n/a")</f>
        <v>3156</v>
      </c>
      <c r="FL68" s="61">
        <f ca="1">IFERROR(INDEX(current_projections!$A:$AEK,MATCH(Calculations_forecast!$B68,current_projections!$A:$A,0),MATCH(Calculations_forecast!FL$9,current_projections!$2:$2,0)),"n/a")</f>
        <v>3168.6</v>
      </c>
      <c r="FM68" s="61">
        <f ca="1">IFERROR(INDEX(current_projections!$A:$AEK,MATCH(Calculations_forecast!$B68,current_projections!$A:$A,0),MATCH(Calculations_forecast!FM$9,current_projections!$2:$2,0)),"n/a")</f>
        <v>3137.5</v>
      </c>
      <c r="FN68" s="61">
        <f ca="1">IFERROR(INDEX(current_projections!$A:$AEK,MATCH(Calculations_forecast!$B68,current_projections!$A:$A,0),MATCH(Calculations_forecast!FN$9,current_projections!$2:$2,0)),"n/a")</f>
        <v>3131.4</v>
      </c>
      <c r="FO68" s="61">
        <f ca="1">IFERROR(INDEX(current_projections!$A:$AEK,MATCH(Calculations_forecast!$B68,current_projections!$A:$A,0),MATCH(Calculations_forecast!FO$9,current_projections!$2:$2,0)),"n/a")</f>
        <v>3144.7</v>
      </c>
      <c r="FP68" s="61">
        <f ca="1">IFERROR(INDEX(current_projections!$A:$AEK,MATCH(Calculations_forecast!$B68,current_projections!$A:$A,0),MATCH(Calculations_forecast!FP$9,current_projections!$2:$2,0)),"n/a")</f>
        <v>3131</v>
      </c>
      <c r="FQ68" s="61">
        <f ca="1">IFERROR(INDEX(current_projections!$A:$AEK,MATCH(Calculations_forecast!$B68,current_projections!$A:$A,0),MATCH(Calculations_forecast!FQ$9,current_projections!$2:$2,0)),"n/a")</f>
        <v>3139.6</v>
      </c>
      <c r="FR68" s="61">
        <f ca="1">IFERROR(INDEX(current_projections!$A:$AEK,MATCH(Calculations_forecast!$B68,current_projections!$A:$A,0),MATCH(Calculations_forecast!FR$9,current_projections!$2:$2,0)),"n/a")</f>
        <v>3132.7</v>
      </c>
      <c r="FS68" s="61">
        <f ca="1">IFERROR(INDEX(current_projections!$A:$AEK,MATCH(Calculations_forecast!$B68,current_projections!$A:$A,0),MATCH(Calculations_forecast!FS$9,current_projections!$2:$2,0)),"n/a")</f>
        <v>3125</v>
      </c>
      <c r="FT68" s="61">
        <f ca="1">IFERROR(INDEX(current_projections!$A:$AEK,MATCH(Calculations_forecast!$B68,current_projections!$A:$A,0),MATCH(Calculations_forecast!FT$9,current_projections!$2:$2,0)),"n/a")</f>
        <v>3132</v>
      </c>
      <c r="FU68" s="61">
        <f ca="1">IFERROR(INDEX(current_projections!$A:$AEK,MATCH(Calculations_forecast!$B68,current_projections!$A:$A,0),MATCH(Calculations_forecast!FU$9,current_projections!$2:$2,0)),"n/a")</f>
        <v>3134.1</v>
      </c>
      <c r="FV68" s="61">
        <f ca="1">IFERROR(INDEX(current_projections!$A:$AEK,MATCH(Calculations_forecast!$B68,current_projections!$A:$A,0),MATCH(Calculations_forecast!FV$9,current_projections!$2:$2,0)),"n/a")</f>
        <v>3138.5</v>
      </c>
      <c r="FW68" s="61">
        <f ca="1">IFERROR(INDEX(current_projections!$A:$AEK,MATCH(Calculations_forecast!$B68,current_projections!$A:$A,0),MATCH(Calculations_forecast!FW$9,current_projections!$2:$2,0)),"n/a")</f>
        <v>3139.1</v>
      </c>
      <c r="FX68" s="61">
        <f ca="1">IFERROR(INDEX(current_projections!$A:$AEK,MATCH(Calculations_forecast!$B68,current_projections!$A:$A,0),MATCH(Calculations_forecast!FX$9,current_projections!$2:$2,0)),"n/a")</f>
        <v>3150.9</v>
      </c>
      <c r="FY68" s="61">
        <f ca="1">IFERROR(INDEX(current_projections!$A:$AEK,MATCH(Calculations_forecast!$B68,current_projections!$A:$A,0),MATCH(Calculations_forecast!FY$9,current_projections!$2:$2,0)),"n/a")</f>
        <v>3189.9</v>
      </c>
      <c r="FZ68" s="61">
        <f ca="1">IFERROR(INDEX(current_projections!$A:$AEK,MATCH(Calculations_forecast!$B68,current_projections!$A:$A,0),MATCH(Calculations_forecast!FZ$9,current_projections!$2:$2,0)),"n/a")</f>
        <v>3188.2</v>
      </c>
      <c r="GA68" s="61">
        <f ca="1">IFERROR(INDEX(current_projections!$A:$AEK,MATCH(Calculations_forecast!$B68,current_projections!$A:$A,0),MATCH(Calculations_forecast!GA$9,current_projections!$2:$2,0)),"n/a")</f>
        <v>3188.5</v>
      </c>
      <c r="GB68" s="61">
        <f ca="1">IFERROR(INDEX(current_projections!$A:$AEK,MATCH(Calculations_forecast!$B68,current_projections!$A:$A,0),MATCH(Calculations_forecast!GB$9,current_projections!$2:$2,0)),"n/a")</f>
        <v>3237.6</v>
      </c>
      <c r="GC68" s="61">
        <f ca="1">IFERROR(INDEX(current_projections!$A:$AEK,MATCH(Calculations_forecast!$B68,current_projections!$A:$A,0),MATCH(Calculations_forecast!GC$9,current_projections!$2:$2,0)),"n/a")</f>
        <v>3257</v>
      </c>
      <c r="GD68" s="61">
        <f ca="1">IFERROR(INDEX(current_projections!$A:$AEK,MATCH(Calculations_forecast!$B68,current_projections!$A:$A,0),MATCH(Calculations_forecast!GD$9,current_projections!$2:$2,0)),"n/a")</f>
        <v>3253.8</v>
      </c>
      <c r="GE68" s="61">
        <f ca="1">IFERROR(INDEX(current_projections!$A:$AEK,MATCH(Calculations_forecast!$B68,current_projections!$A:$A,0),MATCH(Calculations_forecast!GE$9,current_projections!$2:$2,0)),"n/a")</f>
        <v>3262.7</v>
      </c>
      <c r="GF68" s="61">
        <f ca="1">IFERROR(INDEX(current_projections!$A:$AEK,MATCH(Calculations_forecast!$B68,current_projections!$A:$A,0),MATCH(Calculations_forecast!GF$9,current_projections!$2:$2,0)),"n/a")</f>
        <v>3278.2</v>
      </c>
      <c r="GG68" s="61">
        <f ca="1">IFERROR(INDEX(current_projections!$A:$AEK,MATCH(Calculations_forecast!$B68,current_projections!$A:$A,0),MATCH(Calculations_forecast!GG$9,current_projections!$2:$2,0)),"n/a")</f>
        <v>3300.5</v>
      </c>
      <c r="GH68" s="61">
        <f ca="1">IFERROR(INDEX(current_projections!$A:$AEK,MATCH(Calculations_forecast!$B68,current_projections!$A:$A,0),MATCH(Calculations_forecast!GH$9,current_projections!$2:$2,0)),"n/a")</f>
        <v>3322.4</v>
      </c>
      <c r="GI68" s="61">
        <f ca="1">IFERROR(INDEX(current_projections!$A:$AEK,MATCH(Calculations_forecast!$B68,current_projections!$A:$A,0),MATCH(Calculations_forecast!GI$9,current_projections!$2:$2,0)),"n/a")</f>
        <v>3346.4</v>
      </c>
      <c r="GJ68" s="61">
        <f ca="1">IFERROR(INDEX(current_projections!$A:$AEK,MATCH(Calculations_forecast!$B68,current_projections!$A:$A,0),MATCH(Calculations_forecast!GJ$9,current_projections!$2:$2,0)),"n/a")</f>
        <v>3360</v>
      </c>
      <c r="GK68" s="61">
        <f ca="1">IFERROR(INDEX(current_projections!$A:$AEK,MATCH(Calculations_forecast!$B68,current_projections!$A:$A,0),MATCH(Calculations_forecast!GK$9,current_projections!$2:$2,0)),"n/a")</f>
        <v>3372.3</v>
      </c>
      <c r="GL68" s="61">
        <f ca="1">IFERROR(INDEX(current_projections!$A:$AEK,MATCH(Calculations_forecast!$B68,current_projections!$A:$A,0),MATCH(Calculations_forecast!GL$9,current_projections!$2:$2,0)),"n/a")</f>
        <v>3419.1</v>
      </c>
      <c r="GM68" s="61">
        <f ca="1">IFERROR(INDEX(current_projections!$A:$AEK,MATCH(Calculations_forecast!$B68,current_projections!$A:$A,0),MATCH(Calculations_forecast!GM$9,current_projections!$2:$2,0)),"n/a")</f>
        <v>3456.8</v>
      </c>
      <c r="GN68" s="61">
        <f ca="1">IFERROR(INDEX(current_projections!$A:$AEK,MATCH(Calculations_forecast!$B68,current_projections!$A:$A,0),MATCH(Calculations_forecast!GN$9,current_projections!$2:$2,0)),"n/a")</f>
        <v>3506.6</v>
      </c>
      <c r="GO68" s="61">
        <f ca="1">IFERROR(INDEX(current_projections!$A:$AEK,MATCH(Calculations_forecast!$B68,current_projections!$A:$A,0),MATCH(Calculations_forecast!GO$9,current_projections!$2:$2,0)),"n/a")</f>
        <v>3552.3</v>
      </c>
      <c r="GP68" s="61">
        <f ca="1">IFERROR(INDEX(current_projections!$A:$AEK,MATCH(Calculations_forecast!$B68,current_projections!$A:$A,0),MATCH(Calculations_forecast!GP$9,current_projections!$2:$2,0)),"n/a")</f>
        <v>3578.9600115000007</v>
      </c>
      <c r="GQ68" s="61">
        <f ca="1">IFERROR(INDEX(current_projections!$A:$AEK,MATCH(Calculations_forecast!$B68,current_projections!$A:$A,0),MATCH(Calculations_forecast!GQ$9,current_projections!$2:$2,0)),"n/a")</f>
        <v>3593.1058509454547</v>
      </c>
      <c r="GR68" s="61">
        <f ca="1">IFERROR(INDEX(current_projections!$A:$AEK,MATCH(Calculations_forecast!$B68,current_projections!$A:$A,0),MATCH(Calculations_forecast!GR$9,current_projections!$2:$2,0)),"n/a")</f>
        <v>3598.3787337817171</v>
      </c>
      <c r="GS68" s="61">
        <f ca="1">IFERROR(INDEX(current_projections!$A:$AEK,MATCH(Calculations_forecast!$B68,current_projections!$A:$A,0),MATCH(Calculations_forecast!GS$9,current_projections!$2:$2,0)),"n/a")</f>
        <v>3600.4837853409795</v>
      </c>
      <c r="GT68" s="61">
        <f ca="1">IFERROR(INDEX(current_projections!$A:$AEK,MATCH(Calculations_forecast!$B68,current_projections!$A:$A,0),MATCH(Calculations_forecast!GT$9,current_projections!$2:$2,0)),"n/a")</f>
        <v>3595.2450814333083</v>
      </c>
      <c r="GU68" s="61">
        <f ca="1">IFERROR(INDEX(current_projections!$A:$AEK,MATCH(Calculations_forecast!$B68,current_projections!$A:$A,0),MATCH(Calculations_forecast!GU$9,current_projections!$2:$2,0)),"n/a")</f>
        <v>3574.5274816515489</v>
      </c>
      <c r="GV68" s="61">
        <f ca="1">IFERROR(INDEX(current_projections!$A:$AEK,MATCH(Calculations_forecast!$B68,current_projections!$A:$A,0),MATCH(Calculations_forecast!GV$9,current_projections!$2:$2,0)),"n/a")</f>
        <v>3572.2219114258837</v>
      </c>
      <c r="GW68" s="61">
        <f ca="1">IFERROR(INDEX(current_projections!$A:$AEK,MATCH(Calculations_forecast!$B68,current_projections!$A:$A,0),MATCH(Calculations_forecast!GW$9,current_projections!$2:$2,0)),"n/a")</f>
        <v>3575.3476055983811</v>
      </c>
      <c r="GX68" s="61">
        <f ca="1">IFERROR(INDEX(current_projections!$A:$AEK,MATCH(Calculations_forecast!$B68,current_projections!$A:$A,0),MATCH(Calculations_forecast!GX$9,current_projections!$2:$2,0)),"n/a")</f>
        <v>3579.3609332856649</v>
      </c>
      <c r="GY68" s="61">
        <f ca="1">IFERROR(INDEX(current_projections!$A:$AEK,MATCH(Calculations_forecast!$B68,current_projections!$A:$A,0),MATCH(Calculations_forecast!GY$9,current_projections!$2:$2,0)),"n/a")</f>
        <v>3586.6359843825685</v>
      </c>
      <c r="GZ68" s="61">
        <f ca="1">IFERROR(INDEX(current_projections!$A:$AEK,MATCH(Calculations_forecast!$B68,current_projections!$A:$A,0),MATCH(Calculations_forecast!GZ$9,current_projections!$2:$2,0)),"n/a")</f>
        <v>3590.4019521661703</v>
      </c>
      <c r="HA68" s="61">
        <f ca="1">IFERROR(INDEX(current_projections!$A:$AEK,MATCH(Calculations_forecast!$B68,current_projections!$A:$A,0),MATCH(Calculations_forecast!HA$9,current_projections!$2:$2,0)),"n/a")</f>
        <v>3594.0282581378578</v>
      </c>
      <c r="HB68" s="61">
        <f ca="1">IFERROR(INDEX(current_projections!$A:$AEK,MATCH(Calculations_forecast!$B68,current_projections!$A:$A,0),MATCH(Calculations_forecast!HB$9,current_projections!$2:$2,0)),"n/a")</f>
        <v>3596.2835108698396</v>
      </c>
      <c r="HC68" s="61">
        <f ca="1">IFERROR(INDEX(current_projections!$A:$AEK,MATCH(Calculations_forecast!$B68,current_projections!$A:$A,0),MATCH(Calculations_forecast!HC$9,current_projections!$2:$2,0)),"n/a")</f>
        <v>3603.3232358423675</v>
      </c>
      <c r="HD68" s="61">
        <f ca="1">IFERROR(INDEX(current_projections!$A:$AEK,MATCH(Calculations_forecast!$B68,current_projections!$A:$A,0),MATCH(Calculations_forecast!HD$9,current_projections!$2:$2,0)),"n/a")</f>
        <v>3604.9987811470342</v>
      </c>
      <c r="HE68" s="61">
        <f ca="1">IFERROR(INDEX(current_projections!$A:$AEK,MATCH(Calculations_forecast!$B68,current_projections!$A:$A,0),MATCH(Calculations_forecast!HE$9,current_projections!$2:$2,0)),"n/a")</f>
        <v>3607.8287051902348</v>
      </c>
      <c r="HF68" s="61">
        <f ca="1">IFERROR(INDEX(current_projections!$A:$AEK,MATCH(Calculations_forecast!$B68,current_projections!$A:$A,0),MATCH(Calculations_forecast!HF$9,current_projections!$2:$2,0)),"n/a")</f>
        <v>3611.3373186060326</v>
      </c>
      <c r="HG68" s="61">
        <f ca="1">IFERROR(INDEX(current_projections!$A:$AEK,MATCH(Calculations_forecast!$B68,current_projections!$A:$A,0),MATCH(Calculations_forecast!HG$9,current_projections!$2:$2,0)),"n/a")</f>
        <v>3619.9954998273906</v>
      </c>
      <c r="HH68" s="61">
        <f ca="1">IFERROR(INDEX(current_projections!$A:$AEK,MATCH(Calculations_forecast!$B68,current_projections!$A:$A,0),MATCH(Calculations_forecast!HH$9,current_projections!$2:$2,0)),"n/a")</f>
        <v>3624.2399445509382</v>
      </c>
      <c r="HI68" s="61">
        <f ca="1">IFERROR(INDEX(current_projections!$A:$AEK,MATCH(Calculations_forecast!$B68,current_projections!$A:$A,0),MATCH(Calculations_forecast!HI$9,current_projections!$2:$2,0)),"n/a")</f>
        <v>3628.2084872902219</v>
      </c>
      <c r="HJ68" s="61">
        <f ca="1">IFERROR(INDEX(current_projections!$A:$AEK,MATCH(Calculations_forecast!$B68,current_projections!$A:$A,0),MATCH(Calculations_forecast!HJ$9,current_projections!$2:$2,0)),"n/a")</f>
        <v>3632.1904461050231</v>
      </c>
      <c r="HK68" s="61">
        <f ca="1">IFERROR(INDEX(current_projections!$A:$AEK,MATCH(Calculations_forecast!$B68,current_projections!$A:$A,0),MATCH(Calculations_forecast!HK$9,current_projections!$2:$2,0)),"n/a")</f>
        <v>3640.181265086454</v>
      </c>
      <c r="HL68" s="61">
        <f ca="1">IFERROR(INDEX(current_projections!$A:$AEK,MATCH(Calculations_forecast!$B68,current_projections!$A:$A,0),MATCH(Calculations_forecast!HL$9,current_projections!$2:$2,0)),"n/a")</f>
        <v>3644.0307567742825</v>
      </c>
      <c r="HM68" s="61">
        <f ca="1">IFERROR(INDEX(current_projections!$A:$AEK,MATCH(Calculations_forecast!$B68,current_projections!$A:$A,0),MATCH(Calculations_forecast!HM$9,current_projections!$2:$2,0)),"n/a")</f>
        <v>3648.0209704529507</v>
      </c>
      <c r="HN68" s="61">
        <f ca="1">IFERROR(INDEX(current_projections!$A:$AEK,MATCH(Calculations_forecast!$B68,current_projections!$A:$A,0),MATCH(Calculations_forecast!HN$9,current_projections!$2:$2,0)),"n/a")</f>
        <v>3651.8787526292044</v>
      </c>
      <c r="HO68" s="61">
        <f ca="1">IFERROR(INDEX(current_projections!$A:$AEK,MATCH(Calculations_forecast!$B68,current_projections!$A:$A,0),MATCH(Calculations_forecast!HO$9,current_projections!$2:$2,0)),"n/a")</f>
        <v>3659.9950531569229</v>
      </c>
      <c r="HP68" s="61">
        <f ca="1">IFERROR(INDEX(current_projections!$A:$AEK,MATCH(Calculations_forecast!$B68,current_projections!$A:$A,0),MATCH(Calculations_forecast!HP$9,current_projections!$2:$2,0)),"n/a")</f>
        <v>3663.8197479874716</v>
      </c>
      <c r="HQ68" s="61">
        <f ca="1">IFERROR(INDEX(current_projections!$A:$AEK,MATCH(Calculations_forecast!$B68,current_projections!$A:$A,0),MATCH(Calculations_forecast!HQ$9,current_projections!$2:$2,0)),"n/a")</f>
        <v>3668.033140697657</v>
      </c>
      <c r="HR68" s="61">
        <f ca="1">IFERROR(INDEX(current_projections!$A:$AEK,MATCH(Calculations_forecast!$B68,current_projections!$A:$A,0),MATCH(Calculations_forecast!HR$9,current_projections!$2:$2,0)),"n/a")</f>
        <v>3672.4164403007908</v>
      </c>
      <c r="HS68" s="61">
        <f ca="1">IFERROR(INDEX(current_projections!$A:$AEK,MATCH(Calculations_forecast!$B68,current_projections!$A:$A,0),MATCH(Calculations_forecast!HS$9,current_projections!$2:$2,0)),"n/a")</f>
        <v>3680.6701962503666</v>
      </c>
      <c r="HT68" s="61">
        <f ca="1">IFERROR(INDEX(current_projections!$A:$AEK,MATCH(Calculations_forecast!$B68,current_projections!$A:$A,0),MATCH(Calculations_forecast!HT$9,current_projections!$2:$2,0)),"n/a")</f>
        <v>3685.1054038368479</v>
      </c>
      <c r="HU68" s="61">
        <f ca="1">IFERROR(INDEX(current_projections!$A:$AEK,MATCH(Calculations_forecast!$B68,current_projections!$A:$A,0),MATCH(Calculations_forecast!HU$9,current_projections!$2:$2,0)),"n/a")</f>
        <v>3689.5643813754905</v>
      </c>
      <c r="HV68" s="61">
        <f ca="1">IFERROR(INDEX(current_projections!$A:$AEK,MATCH(Calculations_forecast!$B68,current_projections!$A:$A,0),MATCH(Calculations_forecast!HV$9,current_projections!$2:$2,0)),"n/a")</f>
        <v>3694.0840977426756</v>
      </c>
      <c r="HW68" s="61">
        <f ca="1">IFERROR(INDEX(current_projections!$A:$AEK,MATCH(Calculations_forecast!$B68,current_projections!$A:$A,0),MATCH(Calculations_forecast!HW$9,current_projections!$2:$2,0)),"n/a")</f>
        <v>3702.8206066338366</v>
      </c>
      <c r="HX68" s="61">
        <f ca="1">IFERROR(INDEX(current_projections!$A:$AEK,MATCH(Calculations_forecast!$B68,current_projections!$A:$A,0),MATCH(Calculations_forecast!HX$9,current_projections!$2:$2,0)),"n/a")</f>
        <v>3707.8009003497591</v>
      </c>
      <c r="HY68" s="61">
        <f ca="1">IFERROR(INDEX(current_projections!$A:$AEK,MATCH(Calculations_forecast!$B68,current_projections!$A:$A,0),MATCH(Calculations_forecast!HY$9,current_projections!$2:$2,0)),"n/a")</f>
        <v>3712.9547436012454</v>
      </c>
      <c r="HZ68" s="61">
        <f ca="1">IFERROR(INDEX(current_projections!$A:$AEK,MATCH(Calculations_forecast!$B68,current_projections!$A:$A,0),MATCH(Calculations_forecast!HZ$9,current_projections!$2:$2,0)),"n/a")</f>
        <v>3718.292116045172</v>
      </c>
      <c r="IA68" s="61">
        <f ca="1">IFERROR(INDEX(current_projections!$A:$AEK,MATCH(Calculations_forecast!$B68,current_projections!$A:$A,0),MATCH(Calculations_forecast!IA$9,current_projections!$2:$2,0)),"n/a")</f>
        <v>3727.8760139742781</v>
      </c>
      <c r="IB68" s="61">
        <f ca="1">IFERROR(INDEX(current_projections!$A:$AEK,MATCH(Calculations_forecast!$B68,current_projections!$A:$A,0),MATCH(Calculations_forecast!IB$9,current_projections!$2:$2,0)),"n/a")</f>
        <v>3733.5796642756586</v>
      </c>
      <c r="IC68" s="61">
        <f ca="1">IFERROR(INDEX(current_projections!$A:$AEK,MATCH(Calculations_forecast!$B68,current_projections!$A:$A,0),MATCH(Calculations_forecast!IC$9,current_projections!$2:$2,0)),"n/a")</f>
        <v>3739.3947146027685</v>
      </c>
      <c r="ID68" s="61">
        <f ca="1">IFERROR(INDEX(current_projections!$A:$AEK,MATCH(Calculations_forecast!$B68,current_projections!$A:$A,0),MATCH(Calculations_forecast!ID$9,current_projections!$2:$2,0)),"n/a")</f>
        <v>3744.9851097010996</v>
      </c>
      <c r="IE68" s="61"/>
    </row>
    <row r="69" spans="1:239" s="25" customFormat="1">
      <c r="A69" s="34" t="s">
        <v>512</v>
      </c>
      <c r="B69" s="61" t="s">
        <v>527</v>
      </c>
      <c r="C69" s="61">
        <f ca="1">IFERROR(INDEX(current_projections!$A:$AEK,MATCH(Calculations_forecast!$B69,current_projections!$A:$A,0),MATCH(Calculations_forecast!C$9,current_projections!$2:$2,0)),"n/a")</f>
        <v>714</v>
      </c>
      <c r="D69" s="61">
        <f ca="1">IFERROR(INDEX(current_projections!$A:$AEK,MATCH(Calculations_forecast!$B69,current_projections!$A:$A,0),MATCH(Calculations_forecast!D$9,current_projections!$2:$2,0)),"n/a")</f>
        <v>695.2</v>
      </c>
      <c r="E69" s="61">
        <f ca="1">IFERROR(INDEX(current_projections!$A:$AEK,MATCH(Calculations_forecast!$B69,current_projections!$A:$A,0),MATCH(Calculations_forecast!E$9,current_projections!$2:$2,0)),"n/a")</f>
        <v>686.7</v>
      </c>
      <c r="F69" s="61">
        <f ca="1">IFERROR(INDEX(current_projections!$A:$AEK,MATCH(Calculations_forecast!$B69,current_projections!$A:$A,0),MATCH(Calculations_forecast!F$9,current_projections!$2:$2,0)),"n/a")</f>
        <v>684.1</v>
      </c>
      <c r="G69" s="61">
        <f ca="1">IFERROR(INDEX(current_projections!$A:$AEK,MATCH(Calculations_forecast!$B69,current_projections!$A:$A,0),MATCH(Calculations_forecast!G$9,current_projections!$2:$2,0)),"n/a")</f>
        <v>662.1</v>
      </c>
      <c r="H69" s="61">
        <f ca="1">IFERROR(INDEX(current_projections!$A:$AEK,MATCH(Calculations_forecast!$B69,current_projections!$A:$A,0),MATCH(Calculations_forecast!H$9,current_projections!$2:$2,0)),"n/a")</f>
        <v>654.4</v>
      </c>
      <c r="I69" s="61">
        <f ca="1">IFERROR(INDEX(current_projections!$A:$AEK,MATCH(Calculations_forecast!$B69,current_projections!$A:$A,0),MATCH(Calculations_forecast!I$9,current_projections!$2:$2,0)),"n/a")</f>
        <v>651.5</v>
      </c>
      <c r="J69" s="61">
        <f ca="1">IFERROR(INDEX(current_projections!$A:$AEK,MATCH(Calculations_forecast!$B69,current_projections!$A:$A,0),MATCH(Calculations_forecast!J$9,current_projections!$2:$2,0)),"n/a")</f>
        <v>634.4</v>
      </c>
      <c r="K69" s="61">
        <f ca="1">IFERROR(INDEX(current_projections!$A:$AEK,MATCH(Calculations_forecast!$B69,current_projections!$A:$A,0),MATCH(Calculations_forecast!K$9,current_projections!$2:$2,0)),"n/a")</f>
        <v>639.70000000000005</v>
      </c>
      <c r="L69" s="61">
        <f ca="1">IFERROR(INDEX(current_projections!$A:$AEK,MATCH(Calculations_forecast!$B69,current_projections!$A:$A,0),MATCH(Calculations_forecast!L$9,current_projections!$2:$2,0)),"n/a")</f>
        <v>645.9</v>
      </c>
      <c r="M69" s="61">
        <f ca="1">IFERROR(INDEX(current_projections!$A:$AEK,MATCH(Calculations_forecast!$B69,current_projections!$A:$A,0),MATCH(Calculations_forecast!M$9,current_projections!$2:$2,0)),"n/a")</f>
        <v>616.29999999999995</v>
      </c>
      <c r="N69" s="61">
        <f ca="1">IFERROR(INDEX(current_projections!$A:$AEK,MATCH(Calculations_forecast!$B69,current_projections!$A:$A,0),MATCH(Calculations_forecast!N$9,current_projections!$2:$2,0)),"n/a")</f>
        <v>617.9</v>
      </c>
      <c r="O69" s="61">
        <f ca="1">IFERROR(INDEX(current_projections!$A:$AEK,MATCH(Calculations_forecast!$B69,current_projections!$A:$A,0),MATCH(Calculations_forecast!O$9,current_projections!$2:$2,0)),"n/a")</f>
        <v>625.9</v>
      </c>
      <c r="P69" s="61">
        <f ca="1">IFERROR(INDEX(current_projections!$A:$AEK,MATCH(Calculations_forecast!$B69,current_projections!$A:$A,0),MATCH(Calculations_forecast!P$9,current_projections!$2:$2,0)),"n/a")</f>
        <v>615.79999999999995</v>
      </c>
      <c r="Q69" s="61">
        <f ca="1">IFERROR(INDEX(current_projections!$A:$AEK,MATCH(Calculations_forecast!$B69,current_projections!$A:$A,0),MATCH(Calculations_forecast!Q$9,current_projections!$2:$2,0)),"n/a")</f>
        <v>594</v>
      </c>
      <c r="R69" s="61">
        <f ca="1">IFERROR(INDEX(current_projections!$A:$AEK,MATCH(Calculations_forecast!$B69,current_projections!$A:$A,0),MATCH(Calculations_forecast!R$9,current_projections!$2:$2,0)),"n/a")</f>
        <v>595.4</v>
      </c>
      <c r="S69" s="61">
        <f ca="1">IFERROR(INDEX(current_projections!$A:$AEK,MATCH(Calculations_forecast!$B69,current_projections!$A:$A,0),MATCH(Calculations_forecast!S$9,current_projections!$2:$2,0)),"n/a")</f>
        <v>609.70000000000005</v>
      </c>
      <c r="T69" s="61">
        <f ca="1">IFERROR(INDEX(current_projections!$A:$AEK,MATCH(Calculations_forecast!$B69,current_projections!$A:$A,0),MATCH(Calculations_forecast!T$9,current_projections!$2:$2,0)),"n/a")</f>
        <v>607.6</v>
      </c>
      <c r="U69" s="61">
        <f ca="1">IFERROR(INDEX(current_projections!$A:$AEK,MATCH(Calculations_forecast!$B69,current_projections!$A:$A,0),MATCH(Calculations_forecast!U$9,current_projections!$2:$2,0)),"n/a")</f>
        <v>611.5</v>
      </c>
      <c r="V69" s="61">
        <f ca="1">IFERROR(INDEX(current_projections!$A:$AEK,MATCH(Calculations_forecast!$B69,current_projections!$A:$A,0),MATCH(Calculations_forecast!V$9,current_projections!$2:$2,0)),"n/a")</f>
        <v>617.6</v>
      </c>
      <c r="W69" s="61">
        <f ca="1">IFERROR(INDEX(current_projections!$A:$AEK,MATCH(Calculations_forecast!$B69,current_projections!$A:$A,0),MATCH(Calculations_forecast!W$9,current_projections!$2:$2,0)),"n/a")</f>
        <v>611.1</v>
      </c>
      <c r="X69" s="61">
        <f ca="1">IFERROR(INDEX(current_projections!$A:$AEK,MATCH(Calculations_forecast!$B69,current_projections!$A:$A,0),MATCH(Calculations_forecast!X$9,current_projections!$2:$2,0)),"n/a")</f>
        <v>605</v>
      </c>
      <c r="Y69" s="61">
        <f ca="1">IFERROR(INDEX(current_projections!$A:$AEK,MATCH(Calculations_forecast!$B69,current_projections!$A:$A,0),MATCH(Calculations_forecast!Y$9,current_projections!$2:$2,0)),"n/a")</f>
        <v>620.6</v>
      </c>
      <c r="Z69" s="61">
        <f ca="1">IFERROR(INDEX(current_projections!$A:$AEK,MATCH(Calculations_forecast!$B69,current_projections!$A:$A,0),MATCH(Calculations_forecast!Z$9,current_projections!$2:$2,0)),"n/a")</f>
        <v>622.70000000000005</v>
      </c>
      <c r="AA69" s="61">
        <f ca="1">IFERROR(INDEX(current_projections!$A:$AEK,MATCH(Calculations_forecast!$B69,current_projections!$A:$A,0),MATCH(Calculations_forecast!AA$9,current_projections!$2:$2,0)),"n/a")</f>
        <v>616.5</v>
      </c>
      <c r="AB69" s="61">
        <f ca="1">IFERROR(INDEX(current_projections!$A:$AEK,MATCH(Calculations_forecast!$B69,current_projections!$A:$A,0),MATCH(Calculations_forecast!AB$9,current_projections!$2:$2,0)),"n/a")</f>
        <v>614.4</v>
      </c>
      <c r="AC69" s="61">
        <f ca="1">IFERROR(INDEX(current_projections!$A:$AEK,MATCH(Calculations_forecast!$B69,current_projections!$A:$A,0),MATCH(Calculations_forecast!AC$9,current_projections!$2:$2,0)),"n/a")</f>
        <v>615.29999999999995</v>
      </c>
      <c r="AD69" s="61">
        <f ca="1">IFERROR(INDEX(current_projections!$A:$AEK,MATCH(Calculations_forecast!$B69,current_projections!$A:$A,0),MATCH(Calculations_forecast!AD$9,current_projections!$2:$2,0)),"n/a")</f>
        <v>616.70000000000005</v>
      </c>
      <c r="AE69" s="61">
        <f ca="1">IFERROR(INDEX(current_projections!$A:$AEK,MATCH(Calculations_forecast!$B69,current_projections!$A:$A,0),MATCH(Calculations_forecast!AE$9,current_projections!$2:$2,0)),"n/a")</f>
        <v>620.9</v>
      </c>
      <c r="AF69" s="61">
        <f ca="1">IFERROR(INDEX(current_projections!$A:$AEK,MATCH(Calculations_forecast!$B69,current_projections!$A:$A,0),MATCH(Calculations_forecast!AF$9,current_projections!$2:$2,0)),"n/a")</f>
        <v>628.79999999999995</v>
      </c>
      <c r="AG69" s="61">
        <f ca="1">IFERROR(INDEX(current_projections!$A:$AEK,MATCH(Calculations_forecast!$B69,current_projections!$A:$A,0),MATCH(Calculations_forecast!AG$9,current_projections!$2:$2,0)),"n/a")</f>
        <v>635.1</v>
      </c>
      <c r="AH69" s="61">
        <f ca="1">IFERROR(INDEX(current_projections!$A:$AEK,MATCH(Calculations_forecast!$B69,current_projections!$A:$A,0),MATCH(Calculations_forecast!AH$9,current_projections!$2:$2,0)),"n/a")</f>
        <v>630.70000000000005</v>
      </c>
      <c r="AI69" s="61">
        <f ca="1">IFERROR(INDEX(current_projections!$A:$AEK,MATCH(Calculations_forecast!$B69,current_projections!$A:$A,0),MATCH(Calculations_forecast!AI$9,current_projections!$2:$2,0)),"n/a")</f>
        <v>631.1</v>
      </c>
      <c r="AJ69" s="61">
        <f ca="1">IFERROR(INDEX(current_projections!$A:$AEK,MATCH(Calculations_forecast!$B69,current_projections!$A:$A,0),MATCH(Calculations_forecast!AJ$9,current_projections!$2:$2,0)),"n/a")</f>
        <v>643.29999999999995</v>
      </c>
      <c r="AK69" s="61">
        <f ca="1">IFERROR(INDEX(current_projections!$A:$AEK,MATCH(Calculations_forecast!$B69,current_projections!$A:$A,0),MATCH(Calculations_forecast!AK$9,current_projections!$2:$2,0)),"n/a")</f>
        <v>647.5</v>
      </c>
      <c r="AL69" s="61">
        <f ca="1">IFERROR(INDEX(current_projections!$A:$AEK,MATCH(Calculations_forecast!$B69,current_projections!$A:$A,0),MATCH(Calculations_forecast!AL$9,current_projections!$2:$2,0)),"n/a")</f>
        <v>653</v>
      </c>
      <c r="AM69" s="61">
        <f ca="1">IFERROR(INDEX(current_projections!$A:$AEK,MATCH(Calculations_forecast!$B69,current_projections!$A:$A,0),MATCH(Calculations_forecast!AM$9,current_projections!$2:$2,0)),"n/a")</f>
        <v>652</v>
      </c>
      <c r="AN69" s="61">
        <f ca="1">IFERROR(INDEX(current_projections!$A:$AEK,MATCH(Calculations_forecast!$B69,current_projections!$A:$A,0),MATCH(Calculations_forecast!AN$9,current_projections!$2:$2,0)),"n/a")</f>
        <v>658.6</v>
      </c>
      <c r="AO69" s="61">
        <f ca="1">IFERROR(INDEX(current_projections!$A:$AEK,MATCH(Calculations_forecast!$B69,current_projections!$A:$A,0),MATCH(Calculations_forecast!AO$9,current_projections!$2:$2,0)),"n/a")</f>
        <v>660.2</v>
      </c>
      <c r="AP69" s="61">
        <f ca="1">IFERROR(INDEX(current_projections!$A:$AEK,MATCH(Calculations_forecast!$B69,current_projections!$A:$A,0),MATCH(Calculations_forecast!AP$9,current_projections!$2:$2,0)),"n/a")</f>
        <v>660.9</v>
      </c>
      <c r="AQ69" s="61">
        <f ca="1">IFERROR(INDEX(current_projections!$A:$AEK,MATCH(Calculations_forecast!$B69,current_projections!$A:$A,0),MATCH(Calculations_forecast!AQ$9,current_projections!$2:$2,0)),"n/a")</f>
        <v>678.5</v>
      </c>
      <c r="AR69" s="61">
        <f ca="1">IFERROR(INDEX(current_projections!$A:$AEK,MATCH(Calculations_forecast!$B69,current_projections!$A:$A,0),MATCH(Calculations_forecast!AR$9,current_projections!$2:$2,0)),"n/a")</f>
        <v>691.9</v>
      </c>
      <c r="AS69" s="61">
        <f ca="1">IFERROR(INDEX(current_projections!$A:$AEK,MATCH(Calculations_forecast!$B69,current_projections!$A:$A,0),MATCH(Calculations_forecast!AS$9,current_projections!$2:$2,0)),"n/a")</f>
        <v>684</v>
      </c>
      <c r="AT69" s="61">
        <f ca="1">IFERROR(INDEX(current_projections!$A:$AEK,MATCH(Calculations_forecast!$B69,current_projections!$A:$A,0),MATCH(Calculations_forecast!AT$9,current_projections!$2:$2,0)),"n/a")</f>
        <v>687.4</v>
      </c>
      <c r="AU69" s="61">
        <f ca="1">IFERROR(INDEX(current_projections!$A:$AEK,MATCH(Calculations_forecast!$B69,current_projections!$A:$A,0),MATCH(Calculations_forecast!AU$9,current_projections!$2:$2,0)),"n/a")</f>
        <v>700.9</v>
      </c>
      <c r="AV69" s="61">
        <f ca="1">IFERROR(INDEX(current_projections!$A:$AEK,MATCH(Calculations_forecast!$B69,current_projections!$A:$A,0),MATCH(Calculations_forecast!AV$9,current_projections!$2:$2,0)),"n/a")</f>
        <v>718.9</v>
      </c>
      <c r="AW69" s="61">
        <f ca="1">IFERROR(INDEX(current_projections!$A:$AEK,MATCH(Calculations_forecast!$B69,current_projections!$A:$A,0),MATCH(Calculations_forecast!AW$9,current_projections!$2:$2,0)),"n/a")</f>
        <v>715.9</v>
      </c>
      <c r="AX69" s="61">
        <f ca="1">IFERROR(INDEX(current_projections!$A:$AEK,MATCH(Calculations_forecast!$B69,current_projections!$A:$A,0),MATCH(Calculations_forecast!AX$9,current_projections!$2:$2,0)),"n/a")</f>
        <v>728.8</v>
      </c>
      <c r="AY69" s="61">
        <f ca="1">IFERROR(INDEX(current_projections!$A:$AEK,MATCH(Calculations_forecast!$B69,current_projections!$A:$A,0),MATCH(Calculations_forecast!AY$9,current_projections!$2:$2,0)),"n/a")</f>
        <v>729.3</v>
      </c>
      <c r="AZ69" s="61">
        <f ca="1">IFERROR(INDEX(current_projections!$A:$AEK,MATCH(Calculations_forecast!$B69,current_projections!$A:$A,0),MATCH(Calculations_forecast!AZ$9,current_projections!$2:$2,0)),"n/a")</f>
        <v>732.3</v>
      </c>
      <c r="BA69" s="61">
        <f ca="1">IFERROR(INDEX(current_projections!$A:$AEK,MATCH(Calculations_forecast!$B69,current_projections!$A:$A,0),MATCH(Calculations_forecast!BA$9,current_projections!$2:$2,0)),"n/a")</f>
        <v>744.3</v>
      </c>
      <c r="BB69" s="61">
        <f ca="1">IFERROR(INDEX(current_projections!$A:$AEK,MATCH(Calculations_forecast!$B69,current_projections!$A:$A,0),MATCH(Calculations_forecast!BB$9,current_projections!$2:$2,0)),"n/a")</f>
        <v>761.9</v>
      </c>
      <c r="BC69" s="61">
        <f ca="1">IFERROR(INDEX(current_projections!$A:$AEK,MATCH(Calculations_forecast!$B69,current_projections!$A:$A,0),MATCH(Calculations_forecast!BC$9,current_projections!$2:$2,0)),"n/a")</f>
        <v>773.9</v>
      </c>
      <c r="BD69" s="61">
        <f ca="1">IFERROR(INDEX(current_projections!$A:$AEK,MATCH(Calculations_forecast!$B69,current_projections!$A:$A,0),MATCH(Calculations_forecast!BD$9,current_projections!$2:$2,0)),"n/a")</f>
        <v>788.3</v>
      </c>
      <c r="BE69" s="61">
        <f ca="1">IFERROR(INDEX(current_projections!$A:$AEK,MATCH(Calculations_forecast!$B69,current_projections!$A:$A,0),MATCH(Calculations_forecast!BE$9,current_projections!$2:$2,0)),"n/a")</f>
        <v>808.7</v>
      </c>
      <c r="BF69" s="61">
        <f ca="1">IFERROR(INDEX(current_projections!$A:$AEK,MATCH(Calculations_forecast!$B69,current_projections!$A:$A,0),MATCH(Calculations_forecast!BF$9,current_projections!$2:$2,0)),"n/a")</f>
        <v>782.5</v>
      </c>
      <c r="BG69" s="61">
        <f ca="1">IFERROR(INDEX(current_projections!$A:$AEK,MATCH(Calculations_forecast!$B69,current_projections!$A:$A,0),MATCH(Calculations_forecast!BG$9,current_projections!$2:$2,0)),"n/a")</f>
        <v>789.2</v>
      </c>
      <c r="BH69" s="61">
        <f ca="1">IFERROR(INDEX(current_projections!$A:$AEK,MATCH(Calculations_forecast!$B69,current_projections!$A:$A,0),MATCH(Calculations_forecast!BH$9,current_projections!$2:$2,0)),"n/a")</f>
        <v>813.1</v>
      </c>
      <c r="BI69" s="61">
        <f ca="1">IFERROR(INDEX(current_projections!$A:$AEK,MATCH(Calculations_forecast!$B69,current_projections!$A:$A,0),MATCH(Calculations_forecast!BI$9,current_projections!$2:$2,0)),"n/a")</f>
        <v>812.3</v>
      </c>
      <c r="BJ69" s="61">
        <f ca="1">IFERROR(INDEX(current_projections!$A:$AEK,MATCH(Calculations_forecast!$B69,current_projections!$A:$A,0),MATCH(Calculations_forecast!BJ$9,current_projections!$2:$2,0)),"n/a")</f>
        <v>838.4</v>
      </c>
      <c r="BK69" s="61">
        <f ca="1">IFERROR(INDEX(current_projections!$A:$AEK,MATCH(Calculations_forecast!$B69,current_projections!$A:$A,0),MATCH(Calculations_forecast!BK$9,current_projections!$2:$2,0)),"n/a")</f>
        <v>846</v>
      </c>
      <c r="BL69" s="61">
        <f ca="1">IFERROR(INDEX(current_projections!$A:$AEK,MATCH(Calculations_forecast!$B69,current_projections!$A:$A,0),MATCH(Calculations_forecast!BL$9,current_projections!$2:$2,0)),"n/a")</f>
        <v>868.3</v>
      </c>
      <c r="BM69" s="61">
        <f ca="1">IFERROR(INDEX(current_projections!$A:$AEK,MATCH(Calculations_forecast!$B69,current_projections!$A:$A,0),MATCH(Calculations_forecast!BM$9,current_projections!$2:$2,0)),"n/a")</f>
        <v>894.2</v>
      </c>
      <c r="BN69" s="61">
        <f ca="1">IFERROR(INDEX(current_projections!$A:$AEK,MATCH(Calculations_forecast!$B69,current_projections!$A:$A,0),MATCH(Calculations_forecast!BN$9,current_projections!$2:$2,0)),"n/a")</f>
        <v>894.7</v>
      </c>
      <c r="BO69" s="61">
        <f ca="1">IFERROR(INDEX(current_projections!$A:$AEK,MATCH(Calculations_forecast!$B69,current_projections!$A:$A,0),MATCH(Calculations_forecast!BO$9,current_projections!$2:$2,0)),"n/a")</f>
        <v>892.2</v>
      </c>
      <c r="BP69" s="61">
        <f ca="1">IFERROR(INDEX(current_projections!$A:$AEK,MATCH(Calculations_forecast!$B69,current_projections!$A:$A,0),MATCH(Calculations_forecast!BP$9,current_projections!$2:$2,0)),"n/a")</f>
        <v>921.1</v>
      </c>
      <c r="BQ69" s="61">
        <f ca="1">IFERROR(INDEX(current_projections!$A:$AEK,MATCH(Calculations_forecast!$B69,current_projections!$A:$A,0),MATCH(Calculations_forecast!BQ$9,current_projections!$2:$2,0)),"n/a")</f>
        <v>953</v>
      </c>
      <c r="BR69" s="61">
        <f ca="1">IFERROR(INDEX(current_projections!$A:$AEK,MATCH(Calculations_forecast!$B69,current_projections!$A:$A,0),MATCH(Calculations_forecast!BR$9,current_projections!$2:$2,0)),"n/a")</f>
        <v>941.8</v>
      </c>
      <c r="BS69" s="61">
        <f ca="1">IFERROR(INDEX(current_projections!$A:$AEK,MATCH(Calculations_forecast!$B69,current_projections!$A:$A,0),MATCH(Calculations_forecast!BS$9,current_projections!$2:$2,0)),"n/a")</f>
        <v>947.9</v>
      </c>
      <c r="BT69" s="61">
        <f ca="1">IFERROR(INDEX(current_projections!$A:$AEK,MATCH(Calculations_forecast!$B69,current_projections!$A:$A,0),MATCH(Calculations_forecast!BT$9,current_projections!$2:$2,0)),"n/a")</f>
        <v>960.8</v>
      </c>
      <c r="BU69" s="61">
        <f ca="1">IFERROR(INDEX(current_projections!$A:$AEK,MATCH(Calculations_forecast!$B69,current_projections!$A:$A,0),MATCH(Calculations_forecast!BU$9,current_projections!$2:$2,0)),"n/a")</f>
        <v>959.5</v>
      </c>
      <c r="BV69" s="61">
        <f ca="1">IFERROR(INDEX(current_projections!$A:$AEK,MATCH(Calculations_forecast!$B69,current_projections!$A:$A,0),MATCH(Calculations_forecast!BV$9,current_projections!$2:$2,0)),"n/a")</f>
        <v>975.7</v>
      </c>
      <c r="BW69" s="61">
        <f ca="1">IFERROR(INDEX(current_projections!$A:$AEK,MATCH(Calculations_forecast!$B69,current_projections!$A:$A,0),MATCH(Calculations_forecast!BW$9,current_projections!$2:$2,0)),"n/a")</f>
        <v>947.7</v>
      </c>
      <c r="BX69" s="61">
        <f ca="1">IFERROR(INDEX(current_projections!$A:$AEK,MATCH(Calculations_forecast!$B69,current_projections!$A:$A,0),MATCH(Calculations_forecast!BX$9,current_projections!$2:$2,0)),"n/a")</f>
        <v>940.6</v>
      </c>
      <c r="BY69" s="61">
        <f ca="1">IFERROR(INDEX(current_projections!$A:$AEK,MATCH(Calculations_forecast!$B69,current_projections!$A:$A,0),MATCH(Calculations_forecast!BY$9,current_projections!$2:$2,0)),"n/a")</f>
        <v>936.1</v>
      </c>
      <c r="BZ69" s="61">
        <f ca="1">IFERROR(INDEX(current_projections!$A:$AEK,MATCH(Calculations_forecast!$B69,current_projections!$A:$A,0),MATCH(Calculations_forecast!BZ$9,current_projections!$2:$2,0)),"n/a")</f>
        <v>962.1</v>
      </c>
      <c r="CA69" s="61">
        <f ca="1">IFERROR(INDEX(current_projections!$A:$AEK,MATCH(Calculations_forecast!$B69,current_projections!$A:$A,0),MATCH(Calculations_forecast!CA$9,current_projections!$2:$2,0)),"n/a")</f>
        <v>944.5</v>
      </c>
      <c r="CB69" s="61">
        <f ca="1">IFERROR(INDEX(current_projections!$A:$AEK,MATCH(Calculations_forecast!$B69,current_projections!$A:$A,0),MATCH(Calculations_forecast!CB$9,current_projections!$2:$2,0)),"n/a")</f>
        <v>963.7</v>
      </c>
      <c r="CC69" s="61">
        <f ca="1">IFERROR(INDEX(current_projections!$A:$AEK,MATCH(Calculations_forecast!$B69,current_projections!$A:$A,0),MATCH(Calculations_forecast!CC$9,current_projections!$2:$2,0)),"n/a")</f>
        <v>971.6</v>
      </c>
      <c r="CD69" s="61">
        <f ca="1">IFERROR(INDEX(current_projections!$A:$AEK,MATCH(Calculations_forecast!$B69,current_projections!$A:$A,0),MATCH(Calculations_forecast!CD$9,current_projections!$2:$2,0)),"n/a")</f>
        <v>967.1</v>
      </c>
      <c r="CE69" s="61">
        <f ca="1">IFERROR(INDEX(current_projections!$A:$AEK,MATCH(Calculations_forecast!$B69,current_projections!$A:$A,0),MATCH(Calculations_forecast!CE$9,current_projections!$2:$2,0)),"n/a")</f>
        <v>983.2</v>
      </c>
      <c r="CF69" s="61">
        <f ca="1">IFERROR(INDEX(current_projections!$A:$AEK,MATCH(Calculations_forecast!$B69,current_projections!$A:$A,0),MATCH(Calculations_forecast!CF$9,current_projections!$2:$2,0)),"n/a")</f>
        <v>984.5</v>
      </c>
      <c r="CG69" s="61">
        <f ca="1">IFERROR(INDEX(current_projections!$A:$AEK,MATCH(Calculations_forecast!$B69,current_projections!$A:$A,0),MATCH(Calculations_forecast!CG$9,current_projections!$2:$2,0)),"n/a")</f>
        <v>980.1</v>
      </c>
      <c r="CH69" s="61">
        <f ca="1">IFERROR(INDEX(current_projections!$A:$AEK,MATCH(Calculations_forecast!$B69,current_projections!$A:$A,0),MATCH(Calculations_forecast!CH$9,current_projections!$2:$2,0)),"n/a")</f>
        <v>981.3</v>
      </c>
      <c r="CI69" s="61">
        <f ca="1">IFERROR(INDEX(current_projections!$A:$AEK,MATCH(Calculations_forecast!$B69,current_projections!$A:$A,0),MATCH(Calculations_forecast!CI$9,current_projections!$2:$2,0)),"n/a")</f>
        <v>992.5</v>
      </c>
      <c r="CJ69" s="61">
        <f ca="1">IFERROR(INDEX(current_projections!$A:$AEK,MATCH(Calculations_forecast!$B69,current_projections!$A:$A,0),MATCH(Calculations_forecast!CJ$9,current_projections!$2:$2,0)),"n/a")</f>
        <v>996.6</v>
      </c>
      <c r="CK69" s="61">
        <f ca="1">IFERROR(INDEX(current_projections!$A:$AEK,MATCH(Calculations_forecast!$B69,current_projections!$A:$A,0),MATCH(Calculations_forecast!CK$9,current_projections!$2:$2,0)),"n/a")</f>
        <v>983.4</v>
      </c>
      <c r="CL69" s="61">
        <f ca="1">IFERROR(INDEX(current_projections!$A:$AEK,MATCH(Calculations_forecast!$B69,current_projections!$A:$A,0),MATCH(Calculations_forecast!CL$9,current_projections!$2:$2,0)),"n/a")</f>
        <v>958.8</v>
      </c>
      <c r="CM69" s="61">
        <f ca="1">IFERROR(INDEX(current_projections!$A:$AEK,MATCH(Calculations_forecast!$B69,current_projections!$A:$A,0),MATCH(Calculations_forecast!CM$9,current_projections!$2:$2,0)),"n/a")</f>
        <v>962.4</v>
      </c>
      <c r="CN69" s="61">
        <f ca="1">IFERROR(INDEX(current_projections!$A:$AEK,MATCH(Calculations_forecast!$B69,current_projections!$A:$A,0),MATCH(Calculations_forecast!CN$9,current_projections!$2:$2,0)),"n/a")</f>
        <v>959.9</v>
      </c>
      <c r="CO69" s="61">
        <f ca="1">IFERROR(INDEX(current_projections!$A:$AEK,MATCH(Calculations_forecast!$B69,current_projections!$A:$A,0),MATCH(Calculations_forecast!CO$9,current_projections!$2:$2,0)),"n/a")</f>
        <v>973.4</v>
      </c>
      <c r="CP69" s="61">
        <f ca="1">IFERROR(INDEX(current_projections!$A:$AEK,MATCH(Calculations_forecast!$B69,current_projections!$A:$A,0),MATCH(Calculations_forecast!CP$9,current_projections!$2:$2,0)),"n/a")</f>
        <v>974.1</v>
      </c>
      <c r="CQ69" s="61">
        <f ca="1">IFERROR(INDEX(current_projections!$A:$AEK,MATCH(Calculations_forecast!$B69,current_projections!$A:$A,0),MATCH(Calculations_forecast!CQ$9,current_projections!$2:$2,0)),"n/a")</f>
        <v>942.2</v>
      </c>
      <c r="CR69" s="61">
        <f ca="1">IFERROR(INDEX(current_projections!$A:$AEK,MATCH(Calculations_forecast!$B69,current_projections!$A:$A,0),MATCH(Calculations_forecast!CR$9,current_projections!$2:$2,0)),"n/a")</f>
        <v>932.3</v>
      </c>
      <c r="CS69" s="61">
        <f ca="1">IFERROR(INDEX(current_projections!$A:$AEK,MATCH(Calculations_forecast!$B69,current_projections!$A:$A,0),MATCH(Calculations_forecast!CS$9,current_projections!$2:$2,0)),"n/a")</f>
        <v>928.8</v>
      </c>
      <c r="CT69" s="61">
        <f ca="1">IFERROR(INDEX(current_projections!$A:$AEK,MATCH(Calculations_forecast!$B69,current_projections!$A:$A,0),MATCH(Calculations_forecast!CT$9,current_projections!$2:$2,0)),"n/a")</f>
        <v>930.4</v>
      </c>
      <c r="CU69" s="61">
        <f ca="1">IFERROR(INDEX(current_projections!$A:$AEK,MATCH(Calculations_forecast!$B69,current_projections!$A:$A,0),MATCH(Calculations_forecast!CU$9,current_projections!$2:$2,0)),"n/a")</f>
        <v>897.9</v>
      </c>
      <c r="CV69" s="61">
        <f ca="1">IFERROR(INDEX(current_projections!$A:$AEK,MATCH(Calculations_forecast!$B69,current_projections!$A:$A,0),MATCH(Calculations_forecast!CV$9,current_projections!$2:$2,0)),"n/a")</f>
        <v>894.1</v>
      </c>
      <c r="CW69" s="61">
        <f ca="1">IFERROR(INDEX(current_projections!$A:$AEK,MATCH(Calculations_forecast!$B69,current_projections!$A:$A,0),MATCH(Calculations_forecast!CW$9,current_projections!$2:$2,0)),"n/a")</f>
        <v>915.8</v>
      </c>
      <c r="CX69" s="61">
        <f ca="1">IFERROR(INDEX(current_projections!$A:$AEK,MATCH(Calculations_forecast!$B69,current_projections!$A:$A,0),MATCH(Calculations_forecast!CX$9,current_projections!$2:$2,0)),"n/a")</f>
        <v>891.7</v>
      </c>
      <c r="CY69" s="61">
        <f ca="1">IFERROR(INDEX(current_projections!$A:$AEK,MATCH(Calculations_forecast!$B69,current_projections!$A:$A,0),MATCH(Calculations_forecast!CY$9,current_projections!$2:$2,0)),"n/a")</f>
        <v>889.2</v>
      </c>
      <c r="CZ69" s="61">
        <f ca="1">IFERROR(INDEX(current_projections!$A:$AEK,MATCH(Calculations_forecast!$B69,current_projections!$A:$A,0),MATCH(Calculations_forecast!CZ$9,current_projections!$2:$2,0)),"n/a")</f>
        <v>886.2</v>
      </c>
      <c r="DA69" s="61">
        <f ca="1">IFERROR(INDEX(current_projections!$A:$AEK,MATCH(Calculations_forecast!$B69,current_projections!$A:$A,0),MATCH(Calculations_forecast!DA$9,current_projections!$2:$2,0)),"n/a")</f>
        <v>879.1</v>
      </c>
      <c r="DB69" s="61">
        <f ca="1">IFERROR(INDEX(current_projections!$A:$AEK,MATCH(Calculations_forecast!$B69,current_projections!$A:$A,0),MATCH(Calculations_forecast!DB$9,current_projections!$2:$2,0)),"n/a")</f>
        <v>849.1</v>
      </c>
      <c r="DC69" s="61">
        <f ca="1">IFERROR(INDEX(current_projections!$A:$AEK,MATCH(Calculations_forecast!$B69,current_projections!$A:$A,0),MATCH(Calculations_forecast!DC$9,current_projections!$2:$2,0)),"n/a")</f>
        <v>865.9</v>
      </c>
      <c r="DD69" s="61">
        <f ca="1">IFERROR(INDEX(current_projections!$A:$AEK,MATCH(Calculations_forecast!$B69,current_projections!$A:$A,0),MATCH(Calculations_forecast!DD$9,current_projections!$2:$2,0)),"n/a")</f>
        <v>874.1</v>
      </c>
      <c r="DE69" s="61">
        <f ca="1">IFERROR(INDEX(current_projections!$A:$AEK,MATCH(Calculations_forecast!$B69,current_projections!$A:$A,0),MATCH(Calculations_forecast!DE$9,current_projections!$2:$2,0)),"n/a")</f>
        <v>862.5</v>
      </c>
      <c r="DF69" s="61">
        <f ca="1">IFERROR(INDEX(current_projections!$A:$AEK,MATCH(Calculations_forecast!$B69,current_projections!$A:$A,0),MATCH(Calculations_forecast!DF$9,current_projections!$2:$2,0)),"n/a")</f>
        <v>858.3</v>
      </c>
      <c r="DG69" s="61">
        <f ca="1">IFERROR(INDEX(current_projections!$A:$AEK,MATCH(Calculations_forecast!$B69,current_projections!$A:$A,0),MATCH(Calculations_forecast!DG$9,current_projections!$2:$2,0)),"n/a")</f>
        <v>846.2</v>
      </c>
      <c r="DH69" s="61">
        <f ca="1">IFERROR(INDEX(current_projections!$A:$AEK,MATCH(Calculations_forecast!$B69,current_projections!$A:$A,0),MATCH(Calculations_forecast!DH$9,current_projections!$2:$2,0)),"n/a")</f>
        <v>865</v>
      </c>
      <c r="DI69" s="61">
        <f ca="1">IFERROR(INDEX(current_projections!$A:$AEK,MATCH(Calculations_forecast!$B69,current_projections!$A:$A,0),MATCH(Calculations_forecast!DI$9,current_projections!$2:$2,0)),"n/a")</f>
        <v>861.3</v>
      </c>
      <c r="DJ69" s="61">
        <f ca="1">IFERROR(INDEX(current_projections!$A:$AEK,MATCH(Calculations_forecast!$B69,current_projections!$A:$A,0),MATCH(Calculations_forecast!DJ$9,current_projections!$2:$2,0)),"n/a")</f>
        <v>859.9</v>
      </c>
      <c r="DK69" s="61">
        <f ca="1">IFERROR(INDEX(current_projections!$A:$AEK,MATCH(Calculations_forecast!$B69,current_projections!$A:$A,0),MATCH(Calculations_forecast!DK$9,current_projections!$2:$2,0)),"n/a")</f>
        <v>838.5</v>
      </c>
      <c r="DL69" s="61">
        <f ca="1">IFERROR(INDEX(current_projections!$A:$AEK,MATCH(Calculations_forecast!$B69,current_projections!$A:$A,0),MATCH(Calculations_forecast!DL$9,current_projections!$2:$2,0)),"n/a")</f>
        <v>854.9</v>
      </c>
      <c r="DM69" s="61">
        <f ca="1">IFERROR(INDEX(current_projections!$A:$AEK,MATCH(Calculations_forecast!$B69,current_projections!$A:$A,0),MATCH(Calculations_forecast!DM$9,current_projections!$2:$2,0)),"n/a")</f>
        <v>851.6</v>
      </c>
      <c r="DN69" s="61">
        <f ca="1">IFERROR(INDEX(current_projections!$A:$AEK,MATCH(Calculations_forecast!$B69,current_projections!$A:$A,0),MATCH(Calculations_forecast!DN$9,current_projections!$2:$2,0)),"n/a")</f>
        <v>857</v>
      </c>
      <c r="DO69" s="61">
        <f ca="1">IFERROR(INDEX(current_projections!$A:$AEK,MATCH(Calculations_forecast!$B69,current_projections!$A:$A,0),MATCH(Calculations_forecast!DO$9,current_projections!$2:$2,0)),"n/a")</f>
        <v>856.3</v>
      </c>
      <c r="DP69" s="61">
        <f ca="1">IFERROR(INDEX(current_projections!$A:$AEK,MATCH(Calculations_forecast!$B69,current_projections!$A:$A,0),MATCH(Calculations_forecast!DP$9,current_projections!$2:$2,0)),"n/a")</f>
        <v>855.4</v>
      </c>
      <c r="DQ69" s="61">
        <f ca="1">IFERROR(INDEX(current_projections!$A:$AEK,MATCH(Calculations_forecast!$B69,current_projections!$A:$A,0),MATCH(Calculations_forecast!DQ$9,current_projections!$2:$2,0)),"n/a")</f>
        <v>869</v>
      </c>
      <c r="DR69" s="61">
        <f ca="1">IFERROR(INDEX(current_projections!$A:$AEK,MATCH(Calculations_forecast!$B69,current_projections!$A:$A,0),MATCH(Calculations_forecast!DR$9,current_projections!$2:$2,0)),"n/a")</f>
        <v>886.8</v>
      </c>
      <c r="DS69" s="61">
        <f ca="1">IFERROR(INDEX(current_projections!$A:$AEK,MATCH(Calculations_forecast!$B69,current_projections!$A:$A,0),MATCH(Calculations_forecast!DS$9,current_projections!$2:$2,0)),"n/a")</f>
        <v>857.6</v>
      </c>
      <c r="DT69" s="61">
        <f ca="1">IFERROR(INDEX(current_projections!$A:$AEK,MATCH(Calculations_forecast!$B69,current_projections!$A:$A,0),MATCH(Calculations_forecast!DT$9,current_projections!$2:$2,0)),"n/a")</f>
        <v>884.1</v>
      </c>
      <c r="DU69" s="61">
        <f ca="1">IFERROR(INDEX(current_projections!$A:$AEK,MATCH(Calculations_forecast!$B69,current_projections!$A:$A,0),MATCH(Calculations_forecast!DU$9,current_projections!$2:$2,0)),"n/a")</f>
        <v>867</v>
      </c>
      <c r="DV69" s="61">
        <f ca="1">IFERROR(INDEX(current_projections!$A:$AEK,MATCH(Calculations_forecast!$B69,current_projections!$A:$A,0),MATCH(Calculations_forecast!DV$9,current_projections!$2:$2,0)),"n/a")</f>
        <v>868.9</v>
      </c>
      <c r="DW69" s="61">
        <f ca="1">IFERROR(INDEX(current_projections!$A:$AEK,MATCH(Calculations_forecast!$B69,current_projections!$A:$A,0),MATCH(Calculations_forecast!DW$9,current_projections!$2:$2,0)),"n/a")</f>
        <v>887.5</v>
      </c>
      <c r="DX69" s="61">
        <f ca="1">IFERROR(INDEX(current_projections!$A:$AEK,MATCH(Calculations_forecast!$B69,current_projections!$A:$A,0),MATCH(Calculations_forecast!DX$9,current_projections!$2:$2,0)),"n/a")</f>
        <v>900.4</v>
      </c>
      <c r="DY69" s="61">
        <f ca="1">IFERROR(INDEX(current_projections!$A:$AEK,MATCH(Calculations_forecast!$B69,current_projections!$A:$A,0),MATCH(Calculations_forecast!DY$9,current_projections!$2:$2,0)),"n/a")</f>
        <v>905.8</v>
      </c>
      <c r="DZ69" s="61">
        <f ca="1">IFERROR(INDEX(current_projections!$A:$AEK,MATCH(Calculations_forecast!$B69,current_projections!$A:$A,0),MATCH(Calculations_forecast!DZ$9,current_projections!$2:$2,0)),"n/a")</f>
        <v>916.6</v>
      </c>
      <c r="EA69" s="61">
        <f ca="1">IFERROR(INDEX(current_projections!$A:$AEK,MATCH(Calculations_forecast!$B69,current_projections!$A:$A,0),MATCH(Calculations_forecast!EA$9,current_projections!$2:$2,0)),"n/a")</f>
        <v>946.9</v>
      </c>
      <c r="EB69" s="61">
        <f ca="1">IFERROR(INDEX(current_projections!$A:$AEK,MATCH(Calculations_forecast!$B69,current_projections!$A:$A,0),MATCH(Calculations_forecast!EB$9,current_projections!$2:$2,0)),"n/a")</f>
        <v>965.3</v>
      </c>
      <c r="EC69" s="61">
        <f ca="1">IFERROR(INDEX(current_projections!$A:$AEK,MATCH(Calculations_forecast!$B69,current_projections!$A:$A,0),MATCH(Calculations_forecast!EC$9,current_projections!$2:$2,0)),"n/a")</f>
        <v>974.8</v>
      </c>
      <c r="ED69" s="61">
        <f ca="1">IFERROR(INDEX(current_projections!$A:$AEK,MATCH(Calculations_forecast!$B69,current_projections!$A:$A,0),MATCH(Calculations_forecast!ED$9,current_projections!$2:$2,0)),"n/a")</f>
        <v>991.3</v>
      </c>
      <c r="EE69" s="61">
        <f ca="1">IFERROR(INDEX(current_projections!$A:$AEK,MATCH(Calculations_forecast!$B69,current_projections!$A:$A,0),MATCH(Calculations_forecast!EE$9,current_projections!$2:$2,0)),"n/a")</f>
        <v>1002.2</v>
      </c>
      <c r="EF69" s="61">
        <f ca="1">IFERROR(INDEX(current_projections!$A:$AEK,MATCH(Calculations_forecast!$B69,current_projections!$A:$A,0),MATCH(Calculations_forecast!EF$9,current_projections!$2:$2,0)),"n/a")</f>
        <v>1036.7</v>
      </c>
      <c r="EG69" s="61">
        <f ca="1">IFERROR(INDEX(current_projections!$A:$AEK,MATCH(Calculations_forecast!$B69,current_projections!$A:$A,0),MATCH(Calculations_forecast!EG$9,current_projections!$2:$2,0)),"n/a")</f>
        <v>1036.4000000000001</v>
      </c>
      <c r="EH69" s="61">
        <f ca="1">IFERROR(INDEX(current_projections!$A:$AEK,MATCH(Calculations_forecast!$B69,current_projections!$A:$A,0),MATCH(Calculations_forecast!EH$9,current_projections!$2:$2,0)),"n/a")</f>
        <v>1055.7</v>
      </c>
      <c r="EI69" s="61">
        <f ca="1">IFERROR(INDEX(current_projections!$A:$AEK,MATCH(Calculations_forecast!$B69,current_projections!$A:$A,0),MATCH(Calculations_forecast!EI$9,current_projections!$2:$2,0)),"n/a")</f>
        <v>1067.2</v>
      </c>
      <c r="EJ69" s="61">
        <f ca="1">IFERROR(INDEX(current_projections!$A:$AEK,MATCH(Calculations_forecast!$B69,current_projections!$A:$A,0),MATCH(Calculations_forecast!EJ$9,current_projections!$2:$2,0)),"n/a")</f>
        <v>1073.5999999999999</v>
      </c>
      <c r="EK69" s="61">
        <f ca="1">IFERROR(INDEX(current_projections!$A:$AEK,MATCH(Calculations_forecast!$B69,current_projections!$A:$A,0),MATCH(Calculations_forecast!EK$9,current_projections!$2:$2,0)),"n/a")</f>
        <v>1085.5</v>
      </c>
      <c r="EL69" s="61">
        <f ca="1">IFERROR(INDEX(current_projections!$A:$AEK,MATCH(Calculations_forecast!$B69,current_projections!$A:$A,0),MATCH(Calculations_forecast!EL$9,current_projections!$2:$2,0)),"n/a")</f>
        <v>1083.5999999999999</v>
      </c>
      <c r="EM69" s="61">
        <f ca="1">IFERROR(INDEX(current_projections!$A:$AEK,MATCH(Calculations_forecast!$B69,current_projections!$A:$A,0),MATCH(Calculations_forecast!EM$9,current_projections!$2:$2,0)),"n/a")</f>
        <v>1095.7</v>
      </c>
      <c r="EN69" s="61">
        <f ca="1">IFERROR(INDEX(current_projections!$A:$AEK,MATCH(Calculations_forecast!$B69,current_projections!$A:$A,0),MATCH(Calculations_forecast!EN$9,current_projections!$2:$2,0)),"n/a")</f>
        <v>1094.5</v>
      </c>
      <c r="EO69" s="61">
        <f ca="1">IFERROR(INDEX(current_projections!$A:$AEK,MATCH(Calculations_forecast!$B69,current_projections!$A:$A,0),MATCH(Calculations_forecast!EO$9,current_projections!$2:$2,0)),"n/a")</f>
        <v>1102.9000000000001</v>
      </c>
      <c r="EP69" s="61">
        <f ca="1">IFERROR(INDEX(current_projections!$A:$AEK,MATCH(Calculations_forecast!$B69,current_projections!$A:$A,0),MATCH(Calculations_forecast!EP$9,current_projections!$2:$2,0)),"n/a")</f>
        <v>1103.3</v>
      </c>
      <c r="EQ69" s="61">
        <f ca="1">IFERROR(INDEX(current_projections!$A:$AEK,MATCH(Calculations_forecast!$B69,current_projections!$A:$A,0),MATCH(Calculations_forecast!EQ$9,current_projections!$2:$2,0)),"n/a")</f>
        <v>1131.9000000000001</v>
      </c>
      <c r="ER69" s="61">
        <f ca="1">IFERROR(INDEX(current_projections!$A:$AEK,MATCH(Calculations_forecast!$B69,current_projections!$A:$A,0),MATCH(Calculations_forecast!ER$9,current_projections!$2:$2,0)),"n/a")</f>
        <v>1124.0999999999999</v>
      </c>
      <c r="ES69" s="61">
        <f ca="1">IFERROR(INDEX(current_projections!$A:$AEK,MATCH(Calculations_forecast!$B69,current_projections!$A:$A,0),MATCH(Calculations_forecast!ES$9,current_projections!$2:$2,0)),"n/a")</f>
        <v>1113.9000000000001</v>
      </c>
      <c r="ET69" s="61">
        <f ca="1">IFERROR(INDEX(current_projections!$A:$AEK,MATCH(Calculations_forecast!$B69,current_projections!$A:$A,0),MATCH(Calculations_forecast!ET$9,current_projections!$2:$2,0)),"n/a")</f>
        <v>1130.2</v>
      </c>
      <c r="EU69" s="61">
        <f ca="1">IFERROR(INDEX(current_projections!$A:$AEK,MATCH(Calculations_forecast!$B69,current_projections!$A:$A,0),MATCH(Calculations_forecast!EU$9,current_projections!$2:$2,0)),"n/a")</f>
        <v>1123.5</v>
      </c>
      <c r="EV69" s="61">
        <f ca="1">IFERROR(INDEX(current_projections!$A:$AEK,MATCH(Calculations_forecast!$B69,current_projections!$A:$A,0),MATCH(Calculations_forecast!EV$9,current_projections!$2:$2,0)),"n/a")</f>
        <v>1141.9000000000001</v>
      </c>
      <c r="EW69" s="61">
        <f ca="1">IFERROR(INDEX(current_projections!$A:$AEK,MATCH(Calculations_forecast!$B69,current_projections!$A:$A,0),MATCH(Calculations_forecast!EW$9,current_projections!$2:$2,0)),"n/a")</f>
        <v>1151.7</v>
      </c>
      <c r="EX69" s="61">
        <f ca="1">IFERROR(INDEX(current_projections!$A:$AEK,MATCH(Calculations_forecast!$B69,current_projections!$A:$A,0),MATCH(Calculations_forecast!EX$9,current_projections!$2:$2,0)),"n/a")</f>
        <v>1170.8</v>
      </c>
      <c r="EY69" s="61">
        <f ca="1">IFERROR(INDEX(current_projections!$A:$AEK,MATCH(Calculations_forecast!$B69,current_projections!$A:$A,0),MATCH(Calculations_forecast!EY$9,current_projections!$2:$2,0)),"n/a")</f>
        <v>1188.4000000000001</v>
      </c>
      <c r="EZ69" s="61">
        <f ca="1">IFERROR(INDEX(current_projections!$A:$AEK,MATCH(Calculations_forecast!$B69,current_projections!$A:$A,0),MATCH(Calculations_forecast!EZ$9,current_projections!$2:$2,0)),"n/a")</f>
        <v>1213.5999999999999</v>
      </c>
      <c r="FA69" s="61">
        <f ca="1">IFERROR(INDEX(current_projections!$A:$AEK,MATCH(Calculations_forecast!$B69,current_projections!$A:$A,0),MATCH(Calculations_forecast!FA$9,current_projections!$2:$2,0)),"n/a")</f>
        <v>1228.8</v>
      </c>
      <c r="FB69" s="61">
        <f ca="1">IFERROR(INDEX(current_projections!$A:$AEK,MATCH(Calculations_forecast!$B69,current_projections!$A:$A,0),MATCH(Calculations_forecast!FB$9,current_projections!$2:$2,0)),"n/a")</f>
        <v>1244.3</v>
      </c>
      <c r="FC69" s="61">
        <f ca="1">IFERROR(INDEX(current_projections!$A:$AEK,MATCH(Calculations_forecast!$B69,current_projections!$A:$A,0),MATCH(Calculations_forecast!FC$9,current_projections!$2:$2,0)),"n/a")</f>
        <v>1260.0999999999999</v>
      </c>
      <c r="FD69" s="61">
        <f ca="1">IFERROR(INDEX(current_projections!$A:$AEK,MATCH(Calculations_forecast!$B69,current_projections!$A:$A,0),MATCH(Calculations_forecast!FD$9,current_projections!$2:$2,0)),"n/a")</f>
        <v>1289.7</v>
      </c>
      <c r="FE69" s="61">
        <f ca="1">IFERROR(INDEX(current_projections!$A:$AEK,MATCH(Calculations_forecast!$B69,current_projections!$A:$A,0),MATCH(Calculations_forecast!FE$9,current_projections!$2:$2,0)),"n/a")</f>
        <v>1301.3</v>
      </c>
      <c r="FF69" s="61">
        <f ca="1">IFERROR(INDEX(current_projections!$A:$AEK,MATCH(Calculations_forecast!$B69,current_projections!$A:$A,0),MATCH(Calculations_forecast!FF$9,current_projections!$2:$2,0)),"n/a")</f>
        <v>1321</v>
      </c>
      <c r="FG69" s="61">
        <f ca="1">IFERROR(INDEX(current_projections!$A:$AEK,MATCH(Calculations_forecast!$B69,current_projections!$A:$A,0),MATCH(Calculations_forecast!FG$9,current_projections!$2:$2,0)),"n/a")</f>
        <v>1336.1</v>
      </c>
      <c r="FH69" s="61">
        <f ca="1">IFERROR(INDEX(current_projections!$A:$AEK,MATCH(Calculations_forecast!$B69,current_projections!$A:$A,0),MATCH(Calculations_forecast!FH$9,current_projections!$2:$2,0)),"n/a")</f>
        <v>1353.9</v>
      </c>
      <c r="FI69" s="61">
        <f ca="1">IFERROR(INDEX(current_projections!$A:$AEK,MATCH(Calculations_forecast!$B69,current_projections!$A:$A,0),MATCH(Calculations_forecast!FI$9,current_projections!$2:$2,0)),"n/a")</f>
        <v>1348.1</v>
      </c>
      <c r="FJ69" s="61">
        <f ca="1">IFERROR(INDEX(current_projections!$A:$AEK,MATCH(Calculations_forecast!$B69,current_projections!$A:$A,0),MATCH(Calculations_forecast!FJ$9,current_projections!$2:$2,0)),"n/a")</f>
        <v>1346.2</v>
      </c>
      <c r="FK69" s="61">
        <f ca="1">IFERROR(INDEX(current_projections!$A:$AEK,MATCH(Calculations_forecast!$B69,current_projections!$A:$A,0),MATCH(Calculations_forecast!FK$9,current_projections!$2:$2,0)),"n/a")</f>
        <v>1327.7</v>
      </c>
      <c r="FL69" s="61">
        <f ca="1">IFERROR(INDEX(current_projections!$A:$AEK,MATCH(Calculations_forecast!$B69,current_projections!$A:$A,0),MATCH(Calculations_forecast!FL$9,current_projections!$2:$2,0)),"n/a")</f>
        <v>1322.9</v>
      </c>
      <c r="FM69" s="61">
        <f ca="1">IFERROR(INDEX(current_projections!$A:$AEK,MATCH(Calculations_forecast!$B69,current_projections!$A:$A,0),MATCH(Calculations_forecast!FM$9,current_projections!$2:$2,0)),"n/a")</f>
        <v>1294.4000000000001</v>
      </c>
      <c r="FN69" s="61">
        <f ca="1">IFERROR(INDEX(current_projections!$A:$AEK,MATCH(Calculations_forecast!$B69,current_projections!$A:$A,0),MATCH(Calculations_forecast!FN$9,current_projections!$2:$2,0)),"n/a")</f>
        <v>1299.4000000000001</v>
      </c>
      <c r="FO69" s="61">
        <f ca="1">IFERROR(INDEX(current_projections!$A:$AEK,MATCH(Calculations_forecast!$B69,current_projections!$A:$A,0),MATCH(Calculations_forecast!FO$9,current_projections!$2:$2,0)),"n/a")</f>
        <v>1299.4000000000001</v>
      </c>
      <c r="FP69" s="61">
        <f ca="1">IFERROR(INDEX(current_projections!$A:$AEK,MATCH(Calculations_forecast!$B69,current_projections!$A:$A,0),MATCH(Calculations_forecast!FP$9,current_projections!$2:$2,0)),"n/a")</f>
        <v>1289.0999999999999</v>
      </c>
      <c r="FQ69" s="61">
        <f ca="1">IFERROR(INDEX(current_projections!$A:$AEK,MATCH(Calculations_forecast!$B69,current_projections!$A:$A,0),MATCH(Calculations_forecast!FQ$9,current_projections!$2:$2,0)),"n/a")</f>
        <v>1291.7</v>
      </c>
      <c r="FR69" s="61">
        <f ca="1">IFERROR(INDEX(current_projections!$A:$AEK,MATCH(Calculations_forecast!$B69,current_projections!$A:$A,0),MATCH(Calculations_forecast!FR$9,current_projections!$2:$2,0)),"n/a")</f>
        <v>1265.9000000000001</v>
      </c>
      <c r="FS69" s="61">
        <f ca="1">IFERROR(INDEX(current_projections!$A:$AEK,MATCH(Calculations_forecast!$B69,current_projections!$A:$A,0),MATCH(Calculations_forecast!FS$9,current_projections!$2:$2,0)),"n/a")</f>
        <v>1236.9000000000001</v>
      </c>
      <c r="FT69" s="61">
        <f ca="1">IFERROR(INDEX(current_projections!$A:$AEK,MATCH(Calculations_forecast!$B69,current_projections!$A:$A,0),MATCH(Calculations_forecast!FT$9,current_projections!$2:$2,0)),"n/a")</f>
        <v>1226.8</v>
      </c>
      <c r="FU69" s="61">
        <f ca="1">IFERROR(INDEX(current_projections!$A:$AEK,MATCH(Calculations_forecast!$B69,current_projections!$A:$A,0),MATCH(Calculations_forecast!FU$9,current_projections!$2:$2,0)),"n/a")</f>
        <v>1209.0999999999999</v>
      </c>
      <c r="FV69" s="61">
        <f ca="1">IFERROR(INDEX(current_projections!$A:$AEK,MATCH(Calculations_forecast!$B69,current_projections!$A:$A,0),MATCH(Calculations_forecast!FV$9,current_projections!$2:$2,0)),"n/a")</f>
        <v>1188.2</v>
      </c>
      <c r="FW69" s="61">
        <f ca="1">IFERROR(INDEX(current_projections!$A:$AEK,MATCH(Calculations_forecast!$B69,current_projections!$A:$A,0),MATCH(Calculations_forecast!FW$9,current_projections!$2:$2,0)),"n/a")</f>
        <v>1189.4000000000001</v>
      </c>
      <c r="FX69" s="61">
        <f ca="1">IFERROR(INDEX(current_projections!$A:$AEK,MATCH(Calculations_forecast!$B69,current_projections!$A:$A,0),MATCH(Calculations_forecast!FX$9,current_projections!$2:$2,0)),"n/a")</f>
        <v>1178.0999999999999</v>
      </c>
      <c r="FY69" s="61">
        <f ca="1">IFERROR(INDEX(current_projections!$A:$AEK,MATCH(Calculations_forecast!$B69,current_projections!$A:$A,0),MATCH(Calculations_forecast!FY$9,current_projections!$2:$2,0)),"n/a")</f>
        <v>1191.7</v>
      </c>
      <c r="FZ69" s="61">
        <f ca="1">IFERROR(INDEX(current_projections!$A:$AEK,MATCH(Calculations_forecast!$B69,current_projections!$A:$A,0),MATCH(Calculations_forecast!FZ$9,current_projections!$2:$2,0)),"n/a")</f>
        <v>1173.5999999999999</v>
      </c>
      <c r="GA69" s="61">
        <f ca="1">IFERROR(INDEX(current_projections!$A:$AEK,MATCH(Calculations_forecast!$B69,current_projections!$A:$A,0),MATCH(Calculations_forecast!GA$9,current_projections!$2:$2,0)),"n/a")</f>
        <v>1179.9000000000001</v>
      </c>
      <c r="GB69" s="61">
        <f ca="1">IFERROR(INDEX(current_projections!$A:$AEK,MATCH(Calculations_forecast!$B69,current_projections!$A:$A,0),MATCH(Calculations_forecast!GB$9,current_projections!$2:$2,0)),"n/a")</f>
        <v>1183</v>
      </c>
      <c r="GC69" s="61">
        <f ca="1">IFERROR(INDEX(current_projections!$A:$AEK,MATCH(Calculations_forecast!$B69,current_projections!$A:$A,0),MATCH(Calculations_forecast!GC$9,current_projections!$2:$2,0)),"n/a")</f>
        <v>1181.2</v>
      </c>
      <c r="GD69" s="61">
        <f ca="1">IFERROR(INDEX(current_projections!$A:$AEK,MATCH(Calculations_forecast!$B69,current_projections!$A:$A,0),MATCH(Calculations_forecast!GD$9,current_projections!$2:$2,0)),"n/a")</f>
        <v>1188</v>
      </c>
      <c r="GE69" s="61">
        <f ca="1">IFERROR(INDEX(current_projections!$A:$AEK,MATCH(Calculations_forecast!$B69,current_projections!$A:$A,0),MATCH(Calculations_forecast!GE$9,current_projections!$2:$2,0)),"n/a")</f>
        <v>1188.5999999999999</v>
      </c>
      <c r="GF69" s="61">
        <f ca="1">IFERROR(INDEX(current_projections!$A:$AEK,MATCH(Calculations_forecast!$B69,current_projections!$A:$A,0),MATCH(Calculations_forecast!GF$9,current_projections!$2:$2,0)),"n/a")</f>
        <v>1183.9000000000001</v>
      </c>
      <c r="GG69" s="61">
        <f ca="1">IFERROR(INDEX(current_projections!$A:$AEK,MATCH(Calculations_forecast!$B69,current_projections!$A:$A,0),MATCH(Calculations_forecast!GG$9,current_projections!$2:$2,0)),"n/a")</f>
        <v>1188.7</v>
      </c>
      <c r="GH69" s="61">
        <f ca="1">IFERROR(INDEX(current_projections!$A:$AEK,MATCH(Calculations_forecast!$B69,current_projections!$A:$A,0),MATCH(Calculations_forecast!GH$9,current_projections!$2:$2,0)),"n/a")</f>
        <v>1190.0999999999999</v>
      </c>
      <c r="GI69" s="61">
        <f ca="1">IFERROR(INDEX(current_projections!$A:$AEK,MATCH(Calculations_forecast!$B69,current_projections!$A:$A,0),MATCH(Calculations_forecast!GI$9,current_projections!$2:$2,0)),"n/a")</f>
        <v>1190</v>
      </c>
      <c r="GJ69" s="61">
        <f ca="1">IFERROR(INDEX(current_projections!$A:$AEK,MATCH(Calculations_forecast!$B69,current_projections!$A:$A,0),MATCH(Calculations_forecast!GJ$9,current_projections!$2:$2,0)),"n/a")</f>
        <v>1197.0999999999999</v>
      </c>
      <c r="GK69" s="61">
        <f ca="1">IFERROR(INDEX(current_projections!$A:$AEK,MATCH(Calculations_forecast!$B69,current_projections!$A:$A,0),MATCH(Calculations_forecast!GK$9,current_projections!$2:$2,0)),"n/a")</f>
        <v>1193.2</v>
      </c>
      <c r="GL69" s="61">
        <f ca="1">IFERROR(INDEX(current_projections!$A:$AEK,MATCH(Calculations_forecast!$B69,current_projections!$A:$A,0),MATCH(Calculations_forecast!GL$9,current_projections!$2:$2,0)),"n/a")</f>
        <v>1205.2</v>
      </c>
      <c r="GM69" s="61">
        <f ca="1">IFERROR(INDEX(current_projections!$A:$AEK,MATCH(Calculations_forecast!$B69,current_projections!$A:$A,0),MATCH(Calculations_forecast!GM$9,current_projections!$2:$2,0)),"n/a")</f>
        <v>1213.0999999999999</v>
      </c>
      <c r="GN69" s="61">
        <f ca="1">IFERROR(INDEX(current_projections!$A:$AEK,MATCH(Calculations_forecast!$B69,current_projections!$A:$A,0),MATCH(Calculations_forecast!GN$9,current_projections!$2:$2,0)),"n/a")</f>
        <v>1224</v>
      </c>
      <c r="GO69" s="61">
        <f ca="1">IFERROR(INDEX(current_projections!$A:$AEK,MATCH(Calculations_forecast!$B69,current_projections!$A:$A,0),MATCH(Calculations_forecast!GO$9,current_projections!$2:$2,0)),"n/a")</f>
        <v>1234.0999999999999</v>
      </c>
      <c r="GP69" s="61">
        <f ca="1">IFERROR(INDEX(current_projections!$A:$AEK,MATCH(Calculations_forecast!$B69,current_projections!$A:$A,0),MATCH(Calculations_forecast!GP$9,current_projections!$2:$2,0)),"n/a")</f>
        <v>1252.2536109999999</v>
      </c>
      <c r="GQ69" s="61">
        <f ca="1">IFERROR(INDEX(current_projections!$A:$AEK,MATCH(Calculations_forecast!$B69,current_projections!$A:$A,0),MATCH(Calculations_forecast!GQ$9,current_projections!$2:$2,0)),"n/a")</f>
        <v>1258.8060280195573</v>
      </c>
      <c r="GR69" s="61">
        <f ca="1">IFERROR(INDEX(current_projections!$A:$AEK,MATCH(Calculations_forecast!$B69,current_projections!$A:$A,0),MATCH(Calculations_forecast!GR$9,current_projections!$2:$2,0)),"n/a")</f>
        <v>1257.9280108150135</v>
      </c>
      <c r="GS69" s="61">
        <f ca="1">IFERROR(INDEX(current_projections!$A:$AEK,MATCH(Calculations_forecast!$B69,current_projections!$A:$A,0),MATCH(Calculations_forecast!GS$9,current_projections!$2:$2,0)),"n/a")</f>
        <v>1254.3900882845962</v>
      </c>
      <c r="GT69" s="61">
        <f ca="1">IFERROR(INDEX(current_projections!$A:$AEK,MATCH(Calculations_forecast!$B69,current_projections!$A:$A,0),MATCH(Calculations_forecast!GT$9,current_projections!$2:$2,0)),"n/a")</f>
        <v>1244.7783242331154</v>
      </c>
      <c r="GU69" s="61">
        <f ca="1">IFERROR(INDEX(current_projections!$A:$AEK,MATCH(Calculations_forecast!$B69,current_projections!$A:$A,0),MATCH(Calculations_forecast!GU$9,current_projections!$2:$2,0)),"n/a")</f>
        <v>1221.0590732648534</v>
      </c>
      <c r="GV69" s="61">
        <f ca="1">IFERROR(INDEX(current_projections!$A:$AEK,MATCH(Calculations_forecast!$B69,current_projections!$A:$A,0),MATCH(Calculations_forecast!GV$9,current_projections!$2:$2,0)),"n/a")</f>
        <v>1214.028825650531</v>
      </c>
      <c r="GW69" s="61">
        <f ca="1">IFERROR(INDEX(current_projections!$A:$AEK,MATCH(Calculations_forecast!$B69,current_projections!$A:$A,0),MATCH(Calculations_forecast!GW$9,current_projections!$2:$2,0)),"n/a")</f>
        <v>1211.9558714307327</v>
      </c>
      <c r="GX69" s="61">
        <f ca="1">IFERROR(INDEX(current_projections!$A:$AEK,MATCH(Calculations_forecast!$B69,current_projections!$A:$A,0),MATCH(Calculations_forecast!GX$9,current_projections!$2:$2,0)),"n/a")</f>
        <v>1211.1923392317312</v>
      </c>
      <c r="GY69" s="61">
        <f ca="1">IFERROR(INDEX(current_projections!$A:$AEK,MATCH(Calculations_forecast!$B69,current_projections!$A:$A,0),MATCH(Calculations_forecast!GY$9,current_projections!$2:$2,0)),"n/a")</f>
        <v>1213.4088212125253</v>
      </c>
      <c r="GZ69" s="61">
        <f ca="1">IFERROR(INDEX(current_projections!$A:$AEK,MATCH(Calculations_forecast!$B69,current_projections!$A:$A,0),MATCH(Calculations_forecast!GZ$9,current_projections!$2:$2,0)),"n/a")</f>
        <v>1212.507865162775</v>
      </c>
      <c r="HA69" s="61">
        <f ca="1">IFERROR(INDEX(current_projections!$A:$AEK,MATCH(Calculations_forecast!$B69,current_projections!$A:$A,0),MATCH(Calculations_forecast!HA$9,current_projections!$2:$2,0)),"n/a")</f>
        <v>1211.5378588706449</v>
      </c>
      <c r="HB69" s="61">
        <f ca="1">IFERROR(INDEX(current_projections!$A:$AEK,MATCH(Calculations_forecast!$B69,current_projections!$A:$A,0),MATCH(Calculations_forecast!HB$9,current_projections!$2:$2,0)),"n/a")</f>
        <v>1209.3631484139721</v>
      </c>
      <c r="HC69" s="61">
        <f ca="1">IFERROR(INDEX(current_projections!$A:$AEK,MATCH(Calculations_forecast!$B69,current_projections!$A:$A,0),MATCH(Calculations_forecast!HC$9,current_projections!$2:$2,0)),"n/a")</f>
        <v>1211.6337277251193</v>
      </c>
      <c r="HD69" s="61">
        <f ca="1">IFERROR(INDEX(current_projections!$A:$AEK,MATCH(Calculations_forecast!$B69,current_projections!$A:$A,0),MATCH(Calculations_forecast!HD$9,current_projections!$2:$2,0)),"n/a")</f>
        <v>1208.9620753554855</v>
      </c>
      <c r="HE69" s="61">
        <f ca="1">IFERROR(INDEX(current_projections!$A:$AEK,MATCH(Calculations_forecast!$B69,current_projections!$A:$A,0),MATCH(Calculations_forecast!HE$9,current_projections!$2:$2,0)),"n/a")</f>
        <v>1207.4659847872331</v>
      </c>
      <c r="HF69" s="61">
        <f ca="1">IFERROR(INDEX(current_projections!$A:$AEK,MATCH(Calculations_forecast!$B69,current_projections!$A:$A,0),MATCH(Calculations_forecast!HF$9,current_projections!$2:$2,0)),"n/a")</f>
        <v>1206.6811318971213</v>
      </c>
      <c r="HG69" s="61">
        <f ca="1">IFERROR(INDEX(current_projections!$A:$AEK,MATCH(Calculations_forecast!$B69,current_projections!$A:$A,0),MATCH(Calculations_forecast!HG$9,current_projections!$2:$2,0)),"n/a")</f>
        <v>1210.7566974201038</v>
      </c>
      <c r="HH69" s="61">
        <f ca="1">IFERROR(INDEX(current_projections!$A:$AEK,MATCH(Calculations_forecast!$B69,current_projections!$A:$A,0),MATCH(Calculations_forecast!HH$9,current_projections!$2:$2,0)),"n/a")</f>
        <v>1210.8263159302055</v>
      </c>
      <c r="HI69" s="61">
        <f ca="1">IFERROR(INDEX(current_projections!$A:$AEK,MATCH(Calculations_forecast!$B69,current_projections!$A:$A,0),MATCH(Calculations_forecast!HI$9,current_projections!$2:$2,0)),"n/a")</f>
        <v>1210.6779897065039</v>
      </c>
      <c r="HJ69" s="61">
        <f ca="1">IFERROR(INDEX(current_projections!$A:$AEK,MATCH(Calculations_forecast!$B69,current_projections!$A:$A,0),MATCH(Calculations_forecast!HJ$9,current_projections!$2:$2,0)),"n/a")</f>
        <v>1210.63258928189</v>
      </c>
      <c r="HK69" s="61">
        <f ca="1">IFERROR(INDEX(current_projections!$A:$AEK,MATCH(Calculations_forecast!$B69,current_projections!$A:$A,0),MATCH(Calculations_forecast!HK$9,current_projections!$2:$2,0)),"n/a")</f>
        <v>1214.4097629604496</v>
      </c>
      <c r="HL69" s="61">
        <f ca="1">IFERROR(INDEX(current_projections!$A:$AEK,MATCH(Calculations_forecast!$B69,current_projections!$A:$A,0),MATCH(Calculations_forecast!HL$9,current_projections!$2:$2,0)),"n/a")</f>
        <v>1214.4127989848569</v>
      </c>
      <c r="HM69" s="61">
        <f ca="1">IFERROR(INDEX(current_projections!$A:$AEK,MATCH(Calculations_forecast!$B69,current_projections!$A:$A,0),MATCH(Calculations_forecast!HM$9,current_projections!$2:$2,0)),"n/a")</f>
        <v>1214.6344293206716</v>
      </c>
      <c r="HN69" s="61">
        <f ca="1">IFERROR(INDEX(current_projections!$A:$AEK,MATCH(Calculations_forecast!$B69,current_projections!$A:$A,0),MATCH(Calculations_forecast!HN$9,current_projections!$2:$2,0)),"n/a")</f>
        <v>1214.8135878989965</v>
      </c>
      <c r="HO69" s="61">
        <f ca="1">IFERROR(INDEX(current_projections!$A:$AEK,MATCH(Calculations_forecast!$B69,current_projections!$A:$A,0),MATCH(Calculations_forecast!HO$9,current_projections!$2:$2,0)),"n/a")</f>
        <v>1219.0866946944313</v>
      </c>
      <c r="HP69" s="61">
        <f ca="1">IFERROR(INDEX(current_projections!$A:$AEK,MATCH(Calculations_forecast!$B69,current_projections!$A:$A,0),MATCH(Calculations_forecast!HP$9,current_projections!$2:$2,0)),"n/a")</f>
        <v>1219.4158481019988</v>
      </c>
      <c r="HQ69" s="61">
        <f ca="1">IFERROR(INDEX(current_projections!$A:$AEK,MATCH(Calculations_forecast!$B69,current_projections!$A:$A,0),MATCH(Calculations_forecast!HQ$9,current_projections!$2:$2,0)),"n/a")</f>
        <v>1219.7664301583281</v>
      </c>
      <c r="HR69" s="61">
        <f ca="1">IFERROR(INDEX(current_projections!$A:$AEK,MATCH(Calculations_forecast!$B69,current_projections!$A:$A,0),MATCH(Calculations_forecast!HR$9,current_projections!$2:$2,0)),"n/a")</f>
        <v>1220.156755415979</v>
      </c>
      <c r="HS69" s="61">
        <f ca="1">IFERROR(INDEX(current_projections!$A:$AEK,MATCH(Calculations_forecast!$B69,current_projections!$A:$A,0),MATCH(Calculations_forecast!HS$9,current_projections!$2:$2,0)),"n/a")</f>
        <v>1224.2656332898423</v>
      </c>
      <c r="HT69" s="61">
        <f ca="1">IFERROR(INDEX(current_projections!$A:$AEK,MATCH(Calculations_forecast!$B69,current_projections!$A:$A,0),MATCH(Calculations_forecast!HT$9,current_projections!$2:$2,0)),"n/a")</f>
        <v>1224.7737035276577</v>
      </c>
      <c r="HU69" s="61">
        <f ca="1">IFERROR(INDEX(current_projections!$A:$AEK,MATCH(Calculations_forecast!$B69,current_projections!$A:$A,0),MATCH(Calculations_forecast!HU$9,current_projections!$2:$2,0)),"n/a")</f>
        <v>1225.3248516942454</v>
      </c>
      <c r="HV69" s="61">
        <f ca="1">IFERROR(INDEX(current_projections!$A:$AEK,MATCH(Calculations_forecast!$B69,current_projections!$A:$A,0),MATCH(Calculations_forecast!HV$9,current_projections!$2:$2,0)),"n/a")</f>
        <v>1225.9344508079632</v>
      </c>
      <c r="HW69" s="61">
        <f ca="1">IFERROR(INDEX(current_projections!$A:$AEK,MATCH(Calculations_forecast!$B69,current_projections!$A:$A,0),MATCH(Calculations_forecast!HW$9,current_projections!$2:$2,0)),"n/a")</f>
        <v>1230.5746127042712</v>
      </c>
      <c r="HX69" s="61">
        <f ca="1">IFERROR(INDEX(current_projections!$A:$AEK,MATCH(Calculations_forecast!$B69,current_projections!$A:$A,0),MATCH(Calculations_forecast!HX$9,current_projections!$2:$2,0)),"n/a")</f>
        <v>1231.555995957903</v>
      </c>
      <c r="HY69" s="61">
        <f ca="1">IFERROR(INDEX(current_projections!$A:$AEK,MATCH(Calculations_forecast!$B69,current_projections!$A:$A,0),MATCH(Calculations_forecast!HY$9,current_projections!$2:$2,0)),"n/a")</f>
        <v>1232.7044219241336</v>
      </c>
      <c r="HZ69" s="61">
        <f ca="1">IFERROR(INDEX(current_projections!$A:$AEK,MATCH(Calculations_forecast!$B69,current_projections!$A:$A,0),MATCH(Calculations_forecast!HZ$9,current_projections!$2:$2,0)),"n/a")</f>
        <v>1234.0388244608666</v>
      </c>
      <c r="IA69" s="61">
        <f ca="1">IFERROR(INDEX(current_projections!$A:$AEK,MATCH(Calculations_forecast!$B69,current_projections!$A:$A,0),MATCH(Calculations_forecast!IA$9,current_projections!$2:$2,0)),"n/a")</f>
        <v>1239.4840207738</v>
      </c>
      <c r="IB69" s="61">
        <f ca="1">IFERROR(INDEX(current_projections!$A:$AEK,MATCH(Calculations_forecast!$B69,current_projections!$A:$A,0),MATCH(Calculations_forecast!IB$9,current_projections!$2:$2,0)),"n/a")</f>
        <v>1241.1914100124159</v>
      </c>
      <c r="IC69" s="61">
        <f ca="1">IFERROR(INDEX(current_projections!$A:$AEK,MATCH(Calculations_forecast!$B69,current_projections!$A:$A,0),MATCH(Calculations_forecast!IC$9,current_projections!$2:$2,0)),"n/a")</f>
        <v>1243.0935358482598</v>
      </c>
      <c r="ID69" s="61">
        <f ca="1">IFERROR(INDEX(current_projections!$A:$AEK,MATCH(Calculations_forecast!$B69,current_projections!$A:$A,0),MATCH(Calculations_forecast!ID$9,current_projections!$2:$2,0)),"n/a")</f>
        <v>1244.9084524105983</v>
      </c>
      <c r="IE69" s="61"/>
    </row>
    <row r="70" spans="1:239" s="25" customFormat="1">
      <c r="A70" s="34" t="s">
        <v>513</v>
      </c>
      <c r="B70" s="61" t="s">
        <v>528</v>
      </c>
      <c r="C70" s="61">
        <f ca="1">IFERROR(INDEX(current_projections!$A:$AEK,MATCH(Calculations_forecast!$B70,current_projections!$A:$A,0),MATCH(Calculations_forecast!C$9,current_projections!$2:$2,0)),"n/a")</f>
        <v>834.4</v>
      </c>
      <c r="D70" s="61">
        <f ca="1">IFERROR(INDEX(current_projections!$A:$AEK,MATCH(Calculations_forecast!$B70,current_projections!$A:$A,0),MATCH(Calculations_forecast!D$9,current_projections!$2:$2,0)),"n/a")</f>
        <v>838.9</v>
      </c>
      <c r="E70" s="61">
        <f ca="1">IFERROR(INDEX(current_projections!$A:$AEK,MATCH(Calculations_forecast!$B70,current_projections!$A:$A,0),MATCH(Calculations_forecast!E$9,current_projections!$2:$2,0)),"n/a")</f>
        <v>858.1</v>
      </c>
      <c r="F70" s="61">
        <f ca="1">IFERROR(INDEX(current_projections!$A:$AEK,MATCH(Calculations_forecast!$B70,current_projections!$A:$A,0),MATCH(Calculations_forecast!F$9,current_projections!$2:$2,0)),"n/a")</f>
        <v>862.4</v>
      </c>
      <c r="G70" s="61">
        <f ca="1">IFERROR(INDEX(current_projections!$A:$AEK,MATCH(Calculations_forecast!$B70,current_projections!$A:$A,0),MATCH(Calculations_forecast!G$9,current_projections!$2:$2,0)),"n/a")</f>
        <v>866</v>
      </c>
      <c r="H70" s="61">
        <f ca="1">IFERROR(INDEX(current_projections!$A:$AEK,MATCH(Calculations_forecast!$B70,current_projections!$A:$A,0),MATCH(Calculations_forecast!H$9,current_projections!$2:$2,0)),"n/a")</f>
        <v>872.4</v>
      </c>
      <c r="I70" s="61">
        <f ca="1">IFERROR(INDEX(current_projections!$A:$AEK,MATCH(Calculations_forecast!$B70,current_projections!$A:$A,0),MATCH(Calculations_forecast!I$9,current_projections!$2:$2,0)),"n/a")</f>
        <v>875.4</v>
      </c>
      <c r="J70" s="61">
        <f ca="1">IFERROR(INDEX(current_projections!$A:$AEK,MATCH(Calculations_forecast!$B70,current_projections!$A:$A,0),MATCH(Calculations_forecast!J$9,current_projections!$2:$2,0)),"n/a")</f>
        <v>886.4</v>
      </c>
      <c r="K70" s="61">
        <f ca="1">IFERROR(INDEX(current_projections!$A:$AEK,MATCH(Calculations_forecast!$B70,current_projections!$A:$A,0),MATCH(Calculations_forecast!K$9,current_projections!$2:$2,0)),"n/a")</f>
        <v>888.8</v>
      </c>
      <c r="L70" s="61">
        <f ca="1">IFERROR(INDEX(current_projections!$A:$AEK,MATCH(Calculations_forecast!$B70,current_projections!$A:$A,0),MATCH(Calculations_forecast!L$9,current_projections!$2:$2,0)),"n/a")</f>
        <v>887.3</v>
      </c>
      <c r="M70" s="61">
        <f ca="1">IFERROR(INDEX(current_projections!$A:$AEK,MATCH(Calculations_forecast!$B70,current_projections!$A:$A,0),MATCH(Calculations_forecast!M$9,current_projections!$2:$2,0)),"n/a")</f>
        <v>894.4</v>
      </c>
      <c r="N70" s="61">
        <f ca="1">IFERROR(INDEX(current_projections!$A:$AEK,MATCH(Calculations_forecast!$B70,current_projections!$A:$A,0),MATCH(Calculations_forecast!N$9,current_projections!$2:$2,0)),"n/a")</f>
        <v>906.7</v>
      </c>
      <c r="O70" s="61">
        <f ca="1">IFERROR(INDEX(current_projections!$A:$AEK,MATCH(Calculations_forecast!$B70,current_projections!$A:$A,0),MATCH(Calculations_forecast!O$9,current_projections!$2:$2,0)),"n/a")</f>
        <v>910.9</v>
      </c>
      <c r="P70" s="61">
        <f ca="1">IFERROR(INDEX(current_projections!$A:$AEK,MATCH(Calculations_forecast!$B70,current_projections!$A:$A,0),MATCH(Calculations_forecast!P$9,current_projections!$2:$2,0)),"n/a")</f>
        <v>912.4</v>
      </c>
      <c r="Q70" s="61">
        <f ca="1">IFERROR(INDEX(current_projections!$A:$AEK,MATCH(Calculations_forecast!$B70,current_projections!$A:$A,0),MATCH(Calculations_forecast!Q$9,current_projections!$2:$2,0)),"n/a")</f>
        <v>921.9</v>
      </c>
      <c r="R70" s="61">
        <f ca="1">IFERROR(INDEX(current_projections!$A:$AEK,MATCH(Calculations_forecast!$B70,current_projections!$A:$A,0),MATCH(Calculations_forecast!R$9,current_projections!$2:$2,0)),"n/a")</f>
        <v>933.1</v>
      </c>
      <c r="S70" s="61">
        <f ca="1">IFERROR(INDEX(current_projections!$A:$AEK,MATCH(Calculations_forecast!$B70,current_projections!$A:$A,0),MATCH(Calculations_forecast!S$9,current_projections!$2:$2,0)),"n/a")</f>
        <v>944.9</v>
      </c>
      <c r="T70" s="61">
        <f ca="1">IFERROR(INDEX(current_projections!$A:$AEK,MATCH(Calculations_forecast!$B70,current_projections!$A:$A,0),MATCH(Calculations_forecast!T$9,current_projections!$2:$2,0)),"n/a")</f>
        <v>956.6</v>
      </c>
      <c r="U70" s="61">
        <f ca="1">IFERROR(INDEX(current_projections!$A:$AEK,MATCH(Calculations_forecast!$B70,current_projections!$A:$A,0),MATCH(Calculations_forecast!U$9,current_projections!$2:$2,0)),"n/a")</f>
        <v>954.8</v>
      </c>
      <c r="V70" s="61">
        <f ca="1">IFERROR(INDEX(current_projections!$A:$AEK,MATCH(Calculations_forecast!$B70,current_projections!$A:$A,0),MATCH(Calculations_forecast!V$9,current_projections!$2:$2,0)),"n/a")</f>
        <v>955.2</v>
      </c>
      <c r="W70" s="61">
        <f ca="1">IFERROR(INDEX(current_projections!$A:$AEK,MATCH(Calculations_forecast!$B70,current_projections!$A:$A,0),MATCH(Calculations_forecast!W$9,current_projections!$2:$2,0)),"n/a")</f>
        <v>983.4</v>
      </c>
      <c r="X70" s="61">
        <f ca="1">IFERROR(INDEX(current_projections!$A:$AEK,MATCH(Calculations_forecast!$B70,current_projections!$A:$A,0),MATCH(Calculations_forecast!X$9,current_projections!$2:$2,0)),"n/a")</f>
        <v>976.4</v>
      </c>
      <c r="Y70" s="61">
        <f ca="1">IFERROR(INDEX(current_projections!$A:$AEK,MATCH(Calculations_forecast!$B70,current_projections!$A:$A,0),MATCH(Calculations_forecast!Y$9,current_projections!$2:$2,0)),"n/a")</f>
        <v>988.9</v>
      </c>
      <c r="Z70" s="61">
        <f ca="1">IFERROR(INDEX(current_projections!$A:$AEK,MATCH(Calculations_forecast!$B70,current_projections!$A:$A,0),MATCH(Calculations_forecast!Z$9,current_projections!$2:$2,0)),"n/a")</f>
        <v>1002.1</v>
      </c>
      <c r="AA70" s="61">
        <f ca="1">IFERROR(INDEX(current_projections!$A:$AEK,MATCH(Calculations_forecast!$B70,current_projections!$A:$A,0),MATCH(Calculations_forecast!AA$9,current_projections!$2:$2,0)),"n/a")</f>
        <v>1013.3</v>
      </c>
      <c r="AB70" s="61">
        <f ca="1">IFERROR(INDEX(current_projections!$A:$AEK,MATCH(Calculations_forecast!$B70,current_projections!$A:$A,0),MATCH(Calculations_forecast!AB$9,current_projections!$2:$2,0)),"n/a")</f>
        <v>995.6</v>
      </c>
      <c r="AC70" s="61">
        <f ca="1">IFERROR(INDEX(current_projections!$A:$AEK,MATCH(Calculations_forecast!$B70,current_projections!$A:$A,0),MATCH(Calculations_forecast!AC$9,current_projections!$2:$2,0)),"n/a")</f>
        <v>989</v>
      </c>
      <c r="AD70" s="61">
        <f ca="1">IFERROR(INDEX(current_projections!$A:$AEK,MATCH(Calculations_forecast!$B70,current_projections!$A:$A,0),MATCH(Calculations_forecast!AD$9,current_projections!$2:$2,0)),"n/a")</f>
        <v>986</v>
      </c>
      <c r="AE70" s="61">
        <f ca="1">IFERROR(INDEX(current_projections!$A:$AEK,MATCH(Calculations_forecast!$B70,current_projections!$A:$A,0),MATCH(Calculations_forecast!AE$9,current_projections!$2:$2,0)),"n/a")</f>
        <v>995.8</v>
      </c>
      <c r="AF70" s="61">
        <f ca="1">IFERROR(INDEX(current_projections!$A:$AEK,MATCH(Calculations_forecast!$B70,current_projections!$A:$A,0),MATCH(Calculations_forecast!AF$9,current_projections!$2:$2,0)),"n/a")</f>
        <v>1001.9</v>
      </c>
      <c r="AG70" s="61">
        <f ca="1">IFERROR(INDEX(current_projections!$A:$AEK,MATCH(Calculations_forecast!$B70,current_projections!$A:$A,0),MATCH(Calculations_forecast!AG$9,current_projections!$2:$2,0)),"n/a")</f>
        <v>1000.8</v>
      </c>
      <c r="AH70" s="61">
        <f ca="1">IFERROR(INDEX(current_projections!$A:$AEK,MATCH(Calculations_forecast!$B70,current_projections!$A:$A,0),MATCH(Calculations_forecast!AH$9,current_projections!$2:$2,0)),"n/a")</f>
        <v>1002.4</v>
      </c>
      <c r="AI70" s="61">
        <f ca="1">IFERROR(INDEX(current_projections!$A:$AEK,MATCH(Calculations_forecast!$B70,current_projections!$A:$A,0),MATCH(Calculations_forecast!AI$9,current_projections!$2:$2,0)),"n/a")</f>
        <v>1002.2</v>
      </c>
      <c r="AJ70" s="61">
        <f ca="1">IFERROR(INDEX(current_projections!$A:$AEK,MATCH(Calculations_forecast!$B70,current_projections!$A:$A,0),MATCH(Calculations_forecast!AJ$9,current_projections!$2:$2,0)),"n/a")</f>
        <v>1032.3</v>
      </c>
      <c r="AK70" s="61">
        <f ca="1">IFERROR(INDEX(current_projections!$A:$AEK,MATCH(Calculations_forecast!$B70,current_projections!$A:$A,0),MATCH(Calculations_forecast!AK$9,current_projections!$2:$2,0)),"n/a")</f>
        <v>1044.2</v>
      </c>
      <c r="AL70" s="61">
        <f ca="1">IFERROR(INDEX(current_projections!$A:$AEK,MATCH(Calculations_forecast!$B70,current_projections!$A:$A,0),MATCH(Calculations_forecast!AL$9,current_projections!$2:$2,0)),"n/a")</f>
        <v>1054.0999999999999</v>
      </c>
      <c r="AM70" s="61">
        <f ca="1">IFERROR(INDEX(current_projections!$A:$AEK,MATCH(Calculations_forecast!$B70,current_projections!$A:$A,0),MATCH(Calculations_forecast!AM$9,current_projections!$2:$2,0)),"n/a")</f>
        <v>1036.2</v>
      </c>
      <c r="AN70" s="61">
        <f ca="1">IFERROR(INDEX(current_projections!$A:$AEK,MATCH(Calculations_forecast!$B70,current_projections!$A:$A,0),MATCH(Calculations_forecast!AN$9,current_projections!$2:$2,0)),"n/a")</f>
        <v>1046</v>
      </c>
      <c r="AO70" s="61">
        <f ca="1">IFERROR(INDEX(current_projections!$A:$AEK,MATCH(Calculations_forecast!$B70,current_projections!$A:$A,0),MATCH(Calculations_forecast!AO$9,current_projections!$2:$2,0)),"n/a")</f>
        <v>1049.5999999999999</v>
      </c>
      <c r="AP70" s="61">
        <f ca="1">IFERROR(INDEX(current_projections!$A:$AEK,MATCH(Calculations_forecast!$B70,current_projections!$A:$A,0),MATCH(Calculations_forecast!AP$9,current_projections!$2:$2,0)),"n/a")</f>
        <v>1061.4000000000001</v>
      </c>
      <c r="AQ70" s="61">
        <f ca="1">IFERROR(INDEX(current_projections!$A:$AEK,MATCH(Calculations_forecast!$B70,current_projections!$A:$A,0),MATCH(Calculations_forecast!AQ$9,current_projections!$2:$2,0)),"n/a")</f>
        <v>1066.3</v>
      </c>
      <c r="AR70" s="61">
        <f ca="1">IFERROR(INDEX(current_projections!$A:$AEK,MATCH(Calculations_forecast!$B70,current_projections!$A:$A,0),MATCH(Calculations_forecast!AR$9,current_projections!$2:$2,0)),"n/a")</f>
        <v>1052.2</v>
      </c>
      <c r="AS70" s="61">
        <f ca="1">IFERROR(INDEX(current_projections!$A:$AEK,MATCH(Calculations_forecast!$B70,current_projections!$A:$A,0),MATCH(Calculations_forecast!AS$9,current_projections!$2:$2,0)),"n/a")</f>
        <v>1035.9000000000001</v>
      </c>
      <c r="AT70" s="61">
        <f ca="1">IFERROR(INDEX(current_projections!$A:$AEK,MATCH(Calculations_forecast!$B70,current_projections!$A:$A,0),MATCH(Calculations_forecast!AT$9,current_projections!$2:$2,0)),"n/a")</f>
        <v>1030.8</v>
      </c>
      <c r="AU70" s="61">
        <f ca="1">IFERROR(INDEX(current_projections!$A:$AEK,MATCH(Calculations_forecast!$B70,current_projections!$A:$A,0),MATCH(Calculations_forecast!AU$9,current_projections!$2:$2,0)),"n/a")</f>
        <v>1038.9000000000001</v>
      </c>
      <c r="AV70" s="61">
        <f ca="1">IFERROR(INDEX(current_projections!$A:$AEK,MATCH(Calculations_forecast!$B70,current_projections!$A:$A,0),MATCH(Calculations_forecast!AV$9,current_projections!$2:$2,0)),"n/a")</f>
        <v>1019</v>
      </c>
      <c r="AW70" s="61">
        <f ca="1">IFERROR(INDEX(current_projections!$A:$AEK,MATCH(Calculations_forecast!$B70,current_projections!$A:$A,0),MATCH(Calculations_forecast!AW$9,current_projections!$2:$2,0)),"n/a")</f>
        <v>1016.1</v>
      </c>
      <c r="AX70" s="61">
        <f ca="1">IFERROR(INDEX(current_projections!$A:$AEK,MATCH(Calculations_forecast!$B70,current_projections!$A:$A,0),MATCH(Calculations_forecast!AX$9,current_projections!$2:$2,0)),"n/a")</f>
        <v>1024</v>
      </c>
      <c r="AY70" s="61">
        <f ca="1">IFERROR(INDEX(current_projections!$A:$AEK,MATCH(Calculations_forecast!$B70,current_projections!$A:$A,0),MATCH(Calculations_forecast!AY$9,current_projections!$2:$2,0)),"n/a")</f>
        <v>1021.2</v>
      </c>
      <c r="AZ70" s="61">
        <f ca="1">IFERROR(INDEX(current_projections!$A:$AEK,MATCH(Calculations_forecast!$B70,current_projections!$A:$A,0),MATCH(Calculations_forecast!AZ$9,current_projections!$2:$2,0)),"n/a")</f>
        <v>1024.8</v>
      </c>
      <c r="BA70" s="61">
        <f ca="1">IFERROR(INDEX(current_projections!$A:$AEK,MATCH(Calculations_forecast!$B70,current_projections!$A:$A,0),MATCH(Calculations_forecast!BA$9,current_projections!$2:$2,0)),"n/a")</f>
        <v>1024.8</v>
      </c>
      <c r="BB70" s="61">
        <f ca="1">IFERROR(INDEX(current_projections!$A:$AEK,MATCH(Calculations_forecast!$B70,current_projections!$A:$A,0),MATCH(Calculations_forecast!BB$9,current_projections!$2:$2,0)),"n/a")</f>
        <v>1032.5</v>
      </c>
      <c r="BC70" s="61">
        <f ca="1">IFERROR(INDEX(current_projections!$A:$AEK,MATCH(Calculations_forecast!$B70,current_projections!$A:$A,0),MATCH(Calculations_forecast!BC$9,current_projections!$2:$2,0)),"n/a")</f>
        <v>1036.3</v>
      </c>
      <c r="BD70" s="61">
        <f ca="1">IFERROR(INDEX(current_projections!$A:$AEK,MATCH(Calculations_forecast!$B70,current_projections!$A:$A,0),MATCH(Calculations_forecast!BD$9,current_projections!$2:$2,0)),"n/a")</f>
        <v>1034.2</v>
      </c>
      <c r="BE70" s="61">
        <f ca="1">IFERROR(INDEX(current_projections!$A:$AEK,MATCH(Calculations_forecast!$B70,current_projections!$A:$A,0),MATCH(Calculations_forecast!BE$9,current_projections!$2:$2,0)),"n/a")</f>
        <v>1043.2</v>
      </c>
      <c r="BF70" s="61">
        <f ca="1">IFERROR(INDEX(current_projections!$A:$AEK,MATCH(Calculations_forecast!$B70,current_projections!$A:$A,0),MATCH(Calculations_forecast!BF$9,current_projections!$2:$2,0)),"n/a")</f>
        <v>1043.9000000000001</v>
      </c>
      <c r="BG70" s="61">
        <f ca="1">IFERROR(INDEX(current_projections!$A:$AEK,MATCH(Calculations_forecast!$B70,current_projections!$A:$A,0),MATCH(Calculations_forecast!BG$9,current_projections!$2:$2,0)),"n/a")</f>
        <v>1057.0999999999999</v>
      </c>
      <c r="BH70" s="61">
        <f ca="1">IFERROR(INDEX(current_projections!$A:$AEK,MATCH(Calculations_forecast!$B70,current_projections!$A:$A,0),MATCH(Calculations_forecast!BH$9,current_projections!$2:$2,0)),"n/a")</f>
        <v>1071.2</v>
      </c>
      <c r="BI70" s="61">
        <f ca="1">IFERROR(INDEX(current_projections!$A:$AEK,MATCH(Calculations_forecast!$B70,current_projections!$A:$A,0),MATCH(Calculations_forecast!BI$9,current_projections!$2:$2,0)),"n/a")</f>
        <v>1089.5</v>
      </c>
      <c r="BJ70" s="61">
        <f ca="1">IFERROR(INDEX(current_projections!$A:$AEK,MATCH(Calculations_forecast!$B70,current_projections!$A:$A,0),MATCH(Calculations_forecast!BJ$9,current_projections!$2:$2,0)),"n/a")</f>
        <v>1100.5</v>
      </c>
      <c r="BK70" s="61">
        <f ca="1">IFERROR(INDEX(current_projections!$A:$AEK,MATCH(Calculations_forecast!$B70,current_projections!$A:$A,0),MATCH(Calculations_forecast!BK$9,current_projections!$2:$2,0)),"n/a")</f>
        <v>1114.4000000000001</v>
      </c>
      <c r="BL70" s="61">
        <f ca="1">IFERROR(INDEX(current_projections!$A:$AEK,MATCH(Calculations_forecast!$B70,current_projections!$A:$A,0),MATCH(Calculations_forecast!BL$9,current_projections!$2:$2,0)),"n/a")</f>
        <v>1134.5999999999999</v>
      </c>
      <c r="BM70" s="61">
        <f ca="1">IFERROR(INDEX(current_projections!$A:$AEK,MATCH(Calculations_forecast!$B70,current_projections!$A:$A,0),MATCH(Calculations_forecast!BM$9,current_projections!$2:$2,0)),"n/a")</f>
        <v>1152.7</v>
      </c>
      <c r="BN70" s="61">
        <f ca="1">IFERROR(INDEX(current_projections!$A:$AEK,MATCH(Calculations_forecast!$B70,current_projections!$A:$A,0),MATCH(Calculations_forecast!BN$9,current_projections!$2:$2,0)),"n/a")</f>
        <v>1161.5</v>
      </c>
      <c r="BO70" s="61">
        <f ca="1">IFERROR(INDEX(current_projections!$A:$AEK,MATCH(Calculations_forecast!$B70,current_projections!$A:$A,0),MATCH(Calculations_forecast!BO$9,current_projections!$2:$2,0)),"n/a")</f>
        <v>1182.9000000000001</v>
      </c>
      <c r="BP70" s="61">
        <f ca="1">IFERROR(INDEX(current_projections!$A:$AEK,MATCH(Calculations_forecast!$B70,current_projections!$A:$A,0),MATCH(Calculations_forecast!BP$9,current_projections!$2:$2,0)),"n/a")</f>
        <v>1194.4000000000001</v>
      </c>
      <c r="BQ70" s="61">
        <f ca="1">IFERROR(INDEX(current_projections!$A:$AEK,MATCH(Calculations_forecast!$B70,current_projections!$A:$A,0),MATCH(Calculations_forecast!BQ$9,current_projections!$2:$2,0)),"n/a")</f>
        <v>1205.5</v>
      </c>
      <c r="BR70" s="61">
        <f ca="1">IFERROR(INDEX(current_projections!$A:$AEK,MATCH(Calculations_forecast!$B70,current_projections!$A:$A,0),MATCH(Calculations_forecast!BR$9,current_projections!$2:$2,0)),"n/a")</f>
        <v>1209.5</v>
      </c>
      <c r="BS70" s="61">
        <f ca="1">IFERROR(INDEX(current_projections!$A:$AEK,MATCH(Calculations_forecast!$B70,current_projections!$A:$A,0),MATCH(Calculations_forecast!BS$9,current_projections!$2:$2,0)),"n/a")</f>
        <v>1215.9000000000001</v>
      </c>
      <c r="BT70" s="61">
        <f ca="1">IFERROR(INDEX(current_projections!$A:$AEK,MATCH(Calculations_forecast!$B70,current_projections!$A:$A,0),MATCH(Calculations_forecast!BT$9,current_projections!$2:$2,0)),"n/a")</f>
        <v>1218.5999999999999</v>
      </c>
      <c r="BU70" s="61">
        <f ca="1">IFERROR(INDEX(current_projections!$A:$AEK,MATCH(Calculations_forecast!$B70,current_projections!$A:$A,0),MATCH(Calculations_forecast!BU$9,current_projections!$2:$2,0)),"n/a")</f>
        <v>1222.8</v>
      </c>
      <c r="BV70" s="61">
        <f ca="1">IFERROR(INDEX(current_projections!$A:$AEK,MATCH(Calculations_forecast!$B70,current_projections!$A:$A,0),MATCH(Calculations_forecast!BV$9,current_projections!$2:$2,0)),"n/a")</f>
        <v>1238.9000000000001</v>
      </c>
      <c r="BW70" s="61">
        <f ca="1">IFERROR(INDEX(current_projections!$A:$AEK,MATCH(Calculations_forecast!$B70,current_projections!$A:$A,0),MATCH(Calculations_forecast!BW$9,current_projections!$2:$2,0)),"n/a")</f>
        <v>1252.5999999999999</v>
      </c>
      <c r="BX70" s="61">
        <f ca="1">IFERROR(INDEX(current_projections!$A:$AEK,MATCH(Calculations_forecast!$B70,current_projections!$A:$A,0),MATCH(Calculations_forecast!BX$9,current_projections!$2:$2,0)),"n/a")</f>
        <v>1268.4000000000001</v>
      </c>
      <c r="BY70" s="61">
        <f ca="1">IFERROR(INDEX(current_projections!$A:$AEK,MATCH(Calculations_forecast!$B70,current_projections!$A:$A,0),MATCH(Calculations_forecast!BY$9,current_projections!$2:$2,0)),"n/a")</f>
        <v>1274.0999999999999</v>
      </c>
      <c r="BZ70" s="61">
        <f ca="1">IFERROR(INDEX(current_projections!$A:$AEK,MATCH(Calculations_forecast!$B70,current_projections!$A:$A,0),MATCH(Calculations_forecast!BZ$9,current_projections!$2:$2,0)),"n/a")</f>
        <v>1289.4000000000001</v>
      </c>
      <c r="CA70" s="61">
        <f ca="1">IFERROR(INDEX(current_projections!$A:$AEK,MATCH(Calculations_forecast!$B70,current_projections!$A:$A,0),MATCH(Calculations_forecast!CA$9,current_projections!$2:$2,0)),"n/a")</f>
        <v>1299.8</v>
      </c>
      <c r="CB70" s="61">
        <f ca="1">IFERROR(INDEX(current_projections!$A:$AEK,MATCH(Calculations_forecast!$B70,current_projections!$A:$A,0),MATCH(Calculations_forecast!CB$9,current_projections!$2:$2,0)),"n/a")</f>
        <v>1314.2</v>
      </c>
      <c r="CC70" s="61">
        <f ca="1">IFERROR(INDEX(current_projections!$A:$AEK,MATCH(Calculations_forecast!$B70,current_projections!$A:$A,0),MATCH(Calculations_forecast!CC$9,current_projections!$2:$2,0)),"n/a")</f>
        <v>1326.9</v>
      </c>
      <c r="CD70" s="61">
        <f ca="1">IFERROR(INDEX(current_projections!$A:$AEK,MATCH(Calculations_forecast!$B70,current_projections!$A:$A,0),MATCH(Calculations_forecast!CD$9,current_projections!$2:$2,0)),"n/a")</f>
        <v>1344.6</v>
      </c>
      <c r="CE70" s="61">
        <f ca="1">IFERROR(INDEX(current_projections!$A:$AEK,MATCH(Calculations_forecast!$B70,current_projections!$A:$A,0),MATCH(Calculations_forecast!CE$9,current_projections!$2:$2,0)),"n/a")</f>
        <v>1365.4</v>
      </c>
      <c r="CF70" s="61">
        <f ca="1">IFERROR(INDEX(current_projections!$A:$AEK,MATCH(Calculations_forecast!$B70,current_projections!$A:$A,0),MATCH(Calculations_forecast!CF$9,current_projections!$2:$2,0)),"n/a")</f>
        <v>1367.9</v>
      </c>
      <c r="CG70" s="61">
        <f ca="1">IFERROR(INDEX(current_projections!$A:$AEK,MATCH(Calculations_forecast!$B70,current_projections!$A:$A,0),MATCH(Calculations_forecast!CG$9,current_projections!$2:$2,0)),"n/a")</f>
        <v>1377</v>
      </c>
      <c r="CH70" s="61">
        <f ca="1">IFERROR(INDEX(current_projections!$A:$AEK,MATCH(Calculations_forecast!$B70,current_projections!$A:$A,0),MATCH(Calculations_forecast!CH$9,current_projections!$2:$2,0)),"n/a")</f>
        <v>1392.4</v>
      </c>
      <c r="CI70" s="61">
        <f ca="1">IFERROR(INDEX(current_projections!$A:$AEK,MATCH(Calculations_forecast!$B70,current_projections!$A:$A,0),MATCH(Calculations_forecast!CI$9,current_projections!$2:$2,0)),"n/a")</f>
        <v>1394.5</v>
      </c>
      <c r="CJ70" s="61">
        <f ca="1">IFERROR(INDEX(current_projections!$A:$AEK,MATCH(Calculations_forecast!$B70,current_projections!$A:$A,0),MATCH(Calculations_forecast!CJ$9,current_projections!$2:$2,0)),"n/a")</f>
        <v>1400.1</v>
      </c>
      <c r="CK70" s="61">
        <f ca="1">IFERROR(INDEX(current_projections!$A:$AEK,MATCH(Calculations_forecast!$B70,current_projections!$A:$A,0),MATCH(Calculations_forecast!CK$9,current_projections!$2:$2,0)),"n/a")</f>
        <v>1408.3</v>
      </c>
      <c r="CL70" s="61">
        <f ca="1">IFERROR(INDEX(current_projections!$A:$AEK,MATCH(Calculations_forecast!$B70,current_projections!$A:$A,0),MATCH(Calculations_forecast!CL$9,current_projections!$2:$2,0)),"n/a")</f>
        <v>1418.2</v>
      </c>
      <c r="CM70" s="61">
        <f ca="1">IFERROR(INDEX(current_projections!$A:$AEK,MATCH(Calculations_forecast!$B70,current_projections!$A:$A,0),MATCH(Calculations_forecast!CM$9,current_projections!$2:$2,0)),"n/a")</f>
        <v>1436.5</v>
      </c>
      <c r="CN70" s="61">
        <f ca="1">IFERROR(INDEX(current_projections!$A:$AEK,MATCH(Calculations_forecast!$B70,current_projections!$A:$A,0),MATCH(Calculations_forecast!CN$9,current_projections!$2:$2,0)),"n/a")</f>
        <v>1434.4</v>
      </c>
      <c r="CO70" s="61">
        <f ca="1">IFERROR(INDEX(current_projections!$A:$AEK,MATCH(Calculations_forecast!$B70,current_projections!$A:$A,0),MATCH(Calculations_forecast!CO$9,current_projections!$2:$2,0)),"n/a")</f>
        <v>1435</v>
      </c>
      <c r="CP70" s="61">
        <f ca="1">IFERROR(INDEX(current_projections!$A:$AEK,MATCH(Calculations_forecast!$B70,current_projections!$A:$A,0),MATCH(Calculations_forecast!CP$9,current_projections!$2:$2,0)),"n/a")</f>
        <v>1433.9</v>
      </c>
      <c r="CQ70" s="61">
        <f ca="1">IFERROR(INDEX(current_projections!$A:$AEK,MATCH(Calculations_forecast!$B70,current_projections!$A:$A,0),MATCH(Calculations_forecast!CQ$9,current_projections!$2:$2,0)),"n/a")</f>
        <v>1438.9</v>
      </c>
      <c r="CR70" s="61">
        <f ca="1">IFERROR(INDEX(current_projections!$A:$AEK,MATCH(Calculations_forecast!$B70,current_projections!$A:$A,0),MATCH(Calculations_forecast!CR$9,current_projections!$2:$2,0)),"n/a")</f>
        <v>1450.6</v>
      </c>
      <c r="CS70" s="61">
        <f ca="1">IFERROR(INDEX(current_projections!$A:$AEK,MATCH(Calculations_forecast!$B70,current_projections!$A:$A,0),MATCH(Calculations_forecast!CS$9,current_projections!$2:$2,0)),"n/a")</f>
        <v>1458.2</v>
      </c>
      <c r="CT70" s="61">
        <f ca="1">IFERROR(INDEX(current_projections!$A:$AEK,MATCH(Calculations_forecast!$B70,current_projections!$A:$A,0),MATCH(Calculations_forecast!CT$9,current_projections!$2:$2,0)),"n/a")</f>
        <v>1465.3</v>
      </c>
      <c r="CU70" s="61">
        <f ca="1">IFERROR(INDEX(current_projections!$A:$AEK,MATCH(Calculations_forecast!$B70,current_projections!$A:$A,0),MATCH(Calculations_forecast!CU$9,current_projections!$2:$2,0)),"n/a")</f>
        <v>1471.3</v>
      </c>
      <c r="CV70" s="61">
        <f ca="1">IFERROR(INDEX(current_projections!$A:$AEK,MATCH(Calculations_forecast!$B70,current_projections!$A:$A,0),MATCH(Calculations_forecast!CV$9,current_projections!$2:$2,0)),"n/a")</f>
        <v>1488.1</v>
      </c>
      <c r="CW70" s="61">
        <f ca="1">IFERROR(INDEX(current_projections!$A:$AEK,MATCH(Calculations_forecast!$B70,current_projections!$A:$A,0),MATCH(Calculations_forecast!CW$9,current_projections!$2:$2,0)),"n/a")</f>
        <v>1505.6</v>
      </c>
      <c r="CX70" s="61">
        <f ca="1">IFERROR(INDEX(current_projections!$A:$AEK,MATCH(Calculations_forecast!$B70,current_projections!$A:$A,0),MATCH(Calculations_forecast!CX$9,current_projections!$2:$2,0)),"n/a")</f>
        <v>1511.1</v>
      </c>
      <c r="CY70" s="61">
        <f ca="1">IFERROR(INDEX(current_projections!$A:$AEK,MATCH(Calculations_forecast!$B70,current_projections!$A:$A,0),MATCH(Calculations_forecast!CY$9,current_projections!$2:$2,0)),"n/a")</f>
        <v>1522.9</v>
      </c>
      <c r="CZ70" s="61">
        <f ca="1">IFERROR(INDEX(current_projections!$A:$AEK,MATCH(Calculations_forecast!$B70,current_projections!$A:$A,0),MATCH(Calculations_forecast!CZ$9,current_projections!$2:$2,0)),"n/a")</f>
        <v>1534.9</v>
      </c>
      <c r="DA70" s="61">
        <f ca="1">IFERROR(INDEX(current_projections!$A:$AEK,MATCH(Calculations_forecast!$B70,current_projections!$A:$A,0),MATCH(Calculations_forecast!DA$9,current_projections!$2:$2,0)),"n/a")</f>
        <v>1536.4</v>
      </c>
      <c r="DB70" s="61">
        <f ca="1">IFERROR(INDEX(current_projections!$A:$AEK,MATCH(Calculations_forecast!$B70,current_projections!$A:$A,0),MATCH(Calculations_forecast!DB$9,current_projections!$2:$2,0)),"n/a")</f>
        <v>1544.4</v>
      </c>
      <c r="DC70" s="61">
        <f ca="1">IFERROR(INDEX(current_projections!$A:$AEK,MATCH(Calculations_forecast!$B70,current_projections!$A:$A,0),MATCH(Calculations_forecast!DC$9,current_projections!$2:$2,0)),"n/a")</f>
        <v>1541.6</v>
      </c>
      <c r="DD70" s="61">
        <f ca="1">IFERROR(INDEX(current_projections!$A:$AEK,MATCH(Calculations_forecast!$B70,current_projections!$A:$A,0),MATCH(Calculations_forecast!DD$9,current_projections!$2:$2,0)),"n/a")</f>
        <v>1563.8</v>
      </c>
      <c r="DE70" s="61">
        <f ca="1">IFERROR(INDEX(current_projections!$A:$AEK,MATCH(Calculations_forecast!$B70,current_projections!$A:$A,0),MATCH(Calculations_forecast!DE$9,current_projections!$2:$2,0)),"n/a")</f>
        <v>1577.1</v>
      </c>
      <c r="DF70" s="61">
        <f ca="1">IFERROR(INDEX(current_projections!$A:$AEK,MATCH(Calculations_forecast!$B70,current_projections!$A:$A,0),MATCH(Calculations_forecast!DF$9,current_projections!$2:$2,0)),"n/a")</f>
        <v>1599.6</v>
      </c>
      <c r="DG70" s="61">
        <f ca="1">IFERROR(INDEX(current_projections!$A:$AEK,MATCH(Calculations_forecast!$B70,current_projections!$A:$A,0),MATCH(Calculations_forecast!DG$9,current_projections!$2:$2,0)),"n/a")</f>
        <v>1600.1</v>
      </c>
      <c r="DH70" s="61">
        <f ca="1">IFERROR(INDEX(current_projections!$A:$AEK,MATCH(Calculations_forecast!$B70,current_projections!$A:$A,0),MATCH(Calculations_forecast!DH$9,current_projections!$2:$2,0)),"n/a")</f>
        <v>1611.9</v>
      </c>
      <c r="DI70" s="61">
        <f ca="1">IFERROR(INDEX(current_projections!$A:$AEK,MATCH(Calculations_forecast!$B70,current_projections!$A:$A,0),MATCH(Calculations_forecast!DI$9,current_projections!$2:$2,0)),"n/a")</f>
        <v>1628.1</v>
      </c>
      <c r="DJ70" s="61">
        <f ca="1">IFERROR(INDEX(current_projections!$A:$AEK,MATCH(Calculations_forecast!$B70,current_projections!$A:$A,0),MATCH(Calculations_forecast!DJ$9,current_projections!$2:$2,0)),"n/a")</f>
        <v>1642.8</v>
      </c>
      <c r="DK70" s="61">
        <f ca="1">IFERROR(INDEX(current_projections!$A:$AEK,MATCH(Calculations_forecast!$B70,current_projections!$A:$A,0),MATCH(Calculations_forecast!DK$9,current_projections!$2:$2,0)),"n/a")</f>
        <v>1657.8</v>
      </c>
      <c r="DL70" s="61">
        <f ca="1">IFERROR(INDEX(current_projections!$A:$AEK,MATCH(Calculations_forecast!$B70,current_projections!$A:$A,0),MATCH(Calculations_forecast!DL$9,current_projections!$2:$2,0)),"n/a")</f>
        <v>1684.9</v>
      </c>
      <c r="DM70" s="61">
        <f ca="1">IFERROR(INDEX(current_projections!$A:$AEK,MATCH(Calculations_forecast!$B70,current_projections!$A:$A,0),MATCH(Calculations_forecast!DM$9,current_projections!$2:$2,0)),"n/a")</f>
        <v>1708.6</v>
      </c>
      <c r="DN70" s="61">
        <f ca="1">IFERROR(INDEX(current_projections!$A:$AEK,MATCH(Calculations_forecast!$B70,current_projections!$A:$A,0),MATCH(Calculations_forecast!DN$9,current_projections!$2:$2,0)),"n/a")</f>
        <v>1718.3</v>
      </c>
      <c r="DO70" s="61">
        <f ca="1">IFERROR(INDEX(current_projections!$A:$AEK,MATCH(Calculations_forecast!$B70,current_projections!$A:$A,0),MATCH(Calculations_forecast!DO$9,current_projections!$2:$2,0)),"n/a")</f>
        <v>1737.3</v>
      </c>
      <c r="DP70" s="61">
        <f ca="1">IFERROR(INDEX(current_projections!$A:$AEK,MATCH(Calculations_forecast!$B70,current_projections!$A:$A,0),MATCH(Calculations_forecast!DP$9,current_projections!$2:$2,0)),"n/a")</f>
        <v>1748.4</v>
      </c>
      <c r="DQ70" s="61">
        <f ca="1">IFERROR(INDEX(current_projections!$A:$AEK,MATCH(Calculations_forecast!$B70,current_projections!$A:$A,0),MATCH(Calculations_forecast!DQ$9,current_projections!$2:$2,0)),"n/a")</f>
        <v>1766</v>
      </c>
      <c r="DR70" s="61">
        <f ca="1">IFERROR(INDEX(current_projections!$A:$AEK,MATCH(Calculations_forecast!$B70,current_projections!$A:$A,0),MATCH(Calculations_forecast!DR$9,current_projections!$2:$2,0)),"n/a")</f>
        <v>1788.9</v>
      </c>
      <c r="DS70" s="61">
        <f ca="1">IFERROR(INDEX(current_projections!$A:$AEK,MATCH(Calculations_forecast!$B70,current_projections!$A:$A,0),MATCH(Calculations_forecast!DS$9,current_projections!$2:$2,0)),"n/a")</f>
        <v>1801.7</v>
      </c>
      <c r="DT70" s="61">
        <f ca="1">IFERROR(INDEX(current_projections!$A:$AEK,MATCH(Calculations_forecast!$B70,current_projections!$A:$A,0),MATCH(Calculations_forecast!DT$9,current_projections!$2:$2,0)),"n/a")</f>
        <v>1799.2</v>
      </c>
      <c r="DU70" s="61">
        <f ca="1">IFERROR(INDEX(current_projections!$A:$AEK,MATCH(Calculations_forecast!$B70,current_projections!$A:$A,0),MATCH(Calculations_forecast!DU$9,current_projections!$2:$2,0)),"n/a")</f>
        <v>1806.2</v>
      </c>
      <c r="DV70" s="61">
        <f ca="1">IFERROR(INDEX(current_projections!$A:$AEK,MATCH(Calculations_forecast!$B70,current_projections!$A:$A,0),MATCH(Calculations_forecast!DV$9,current_projections!$2:$2,0)),"n/a")</f>
        <v>1820.6</v>
      </c>
      <c r="DW70" s="61">
        <f ca="1">IFERROR(INDEX(current_projections!$A:$AEK,MATCH(Calculations_forecast!$B70,current_projections!$A:$A,0),MATCH(Calculations_forecast!DW$9,current_projections!$2:$2,0)),"n/a")</f>
        <v>1842.9</v>
      </c>
      <c r="DX70" s="61">
        <f ca="1">IFERROR(INDEX(current_projections!$A:$AEK,MATCH(Calculations_forecast!$B70,current_projections!$A:$A,0),MATCH(Calculations_forecast!DX$9,current_projections!$2:$2,0)),"n/a")</f>
        <v>1877.7</v>
      </c>
      <c r="DY70" s="61">
        <f ca="1">IFERROR(INDEX(current_projections!$A:$AEK,MATCH(Calculations_forecast!$B70,current_projections!$A:$A,0),MATCH(Calculations_forecast!DY$9,current_projections!$2:$2,0)),"n/a")</f>
        <v>1869</v>
      </c>
      <c r="DZ70" s="61">
        <f ca="1">IFERROR(INDEX(current_projections!$A:$AEK,MATCH(Calculations_forecast!$B70,current_projections!$A:$A,0),MATCH(Calculations_forecast!DZ$9,current_projections!$2:$2,0)),"n/a")</f>
        <v>1904.3</v>
      </c>
      <c r="EA70" s="61">
        <f ca="1">IFERROR(INDEX(current_projections!$A:$AEK,MATCH(Calculations_forecast!$B70,current_projections!$A:$A,0),MATCH(Calculations_forecast!EA$9,current_projections!$2:$2,0)),"n/a")</f>
        <v>1921.6</v>
      </c>
      <c r="EB70" s="61">
        <f ca="1">IFERROR(INDEX(current_projections!$A:$AEK,MATCH(Calculations_forecast!$B70,current_projections!$A:$A,0),MATCH(Calculations_forecast!EB$9,current_projections!$2:$2,0)),"n/a")</f>
        <v>1924.2</v>
      </c>
      <c r="EC70" s="61">
        <f ca="1">IFERROR(INDEX(current_projections!$A:$AEK,MATCH(Calculations_forecast!$B70,current_projections!$A:$A,0),MATCH(Calculations_forecast!EC$9,current_projections!$2:$2,0)),"n/a")</f>
        <v>1929.8</v>
      </c>
      <c r="ED70" s="61">
        <f ca="1">IFERROR(INDEX(current_projections!$A:$AEK,MATCH(Calculations_forecast!$B70,current_projections!$A:$A,0),MATCH(Calculations_forecast!ED$9,current_projections!$2:$2,0)),"n/a")</f>
        <v>1934.7</v>
      </c>
      <c r="EE70" s="61">
        <f ca="1">IFERROR(INDEX(current_projections!$A:$AEK,MATCH(Calculations_forecast!$B70,current_projections!$A:$A,0),MATCH(Calculations_forecast!EE$9,current_projections!$2:$2,0)),"n/a")</f>
        <v>1926.2</v>
      </c>
      <c r="EF70" s="61">
        <f ca="1">IFERROR(INDEX(current_projections!$A:$AEK,MATCH(Calculations_forecast!$B70,current_projections!$A:$A,0),MATCH(Calculations_forecast!EF$9,current_projections!$2:$2,0)),"n/a")</f>
        <v>1916.7</v>
      </c>
      <c r="EG70" s="61">
        <f ca="1">IFERROR(INDEX(current_projections!$A:$AEK,MATCH(Calculations_forecast!$B70,current_projections!$A:$A,0),MATCH(Calculations_forecast!EG$9,current_projections!$2:$2,0)),"n/a")</f>
        <v>1924.3</v>
      </c>
      <c r="EH70" s="61">
        <f ca="1">IFERROR(INDEX(current_projections!$A:$AEK,MATCH(Calculations_forecast!$B70,current_projections!$A:$A,0),MATCH(Calculations_forecast!EH$9,current_projections!$2:$2,0)),"n/a")</f>
        <v>1921.6</v>
      </c>
      <c r="EI70" s="61">
        <f ca="1">IFERROR(INDEX(current_projections!$A:$AEK,MATCH(Calculations_forecast!$B70,current_projections!$A:$A,0),MATCH(Calculations_forecast!EI$9,current_projections!$2:$2,0)),"n/a")</f>
        <v>1922.7</v>
      </c>
      <c r="EJ70" s="61">
        <f ca="1">IFERROR(INDEX(current_projections!$A:$AEK,MATCH(Calculations_forecast!$B70,current_projections!$A:$A,0),MATCH(Calculations_forecast!EJ$9,current_projections!$2:$2,0)),"n/a")</f>
        <v>1924</v>
      </c>
      <c r="EK70" s="61">
        <f ca="1">IFERROR(INDEX(current_projections!$A:$AEK,MATCH(Calculations_forecast!$B70,current_projections!$A:$A,0),MATCH(Calculations_forecast!EK$9,current_projections!$2:$2,0)),"n/a")</f>
        <v>1916.6</v>
      </c>
      <c r="EL70" s="61">
        <f ca="1">IFERROR(INDEX(current_projections!$A:$AEK,MATCH(Calculations_forecast!$B70,current_projections!$A:$A,0),MATCH(Calculations_forecast!EL$9,current_projections!$2:$2,0)),"n/a")</f>
        <v>1917</v>
      </c>
      <c r="EM70" s="61">
        <f ca="1">IFERROR(INDEX(current_projections!$A:$AEK,MATCH(Calculations_forecast!$B70,current_projections!$A:$A,0),MATCH(Calculations_forecast!EM$9,current_projections!$2:$2,0)),"n/a")</f>
        <v>1919.3</v>
      </c>
      <c r="EN70" s="61">
        <f ca="1">IFERROR(INDEX(current_projections!$A:$AEK,MATCH(Calculations_forecast!$B70,current_projections!$A:$A,0),MATCH(Calculations_forecast!EN$9,current_projections!$2:$2,0)),"n/a")</f>
        <v>1918.8</v>
      </c>
      <c r="EO70" s="61">
        <f ca="1">IFERROR(INDEX(current_projections!$A:$AEK,MATCH(Calculations_forecast!$B70,current_projections!$A:$A,0),MATCH(Calculations_forecast!EO$9,current_projections!$2:$2,0)),"n/a")</f>
        <v>1920</v>
      </c>
      <c r="EP70" s="61">
        <f ca="1">IFERROR(INDEX(current_projections!$A:$AEK,MATCH(Calculations_forecast!$B70,current_projections!$A:$A,0),MATCH(Calculations_forecast!EP$9,current_projections!$2:$2,0)),"n/a")</f>
        <v>1922.1</v>
      </c>
      <c r="EQ70" s="61">
        <f ca="1">IFERROR(INDEX(current_projections!$A:$AEK,MATCH(Calculations_forecast!$B70,current_projections!$A:$A,0),MATCH(Calculations_forecast!EQ$9,current_projections!$2:$2,0)),"n/a")</f>
        <v>1930.8</v>
      </c>
      <c r="ER70" s="61">
        <f ca="1">IFERROR(INDEX(current_projections!$A:$AEK,MATCH(Calculations_forecast!$B70,current_projections!$A:$A,0),MATCH(Calculations_forecast!ER$9,current_projections!$2:$2,0)),"n/a")</f>
        <v>1938.2</v>
      </c>
      <c r="ES70" s="61">
        <f ca="1">IFERROR(INDEX(current_projections!$A:$AEK,MATCH(Calculations_forecast!$B70,current_projections!$A:$A,0),MATCH(Calculations_forecast!ES$9,current_projections!$2:$2,0)),"n/a")</f>
        <v>1944.5</v>
      </c>
      <c r="ET70" s="61">
        <f ca="1">IFERROR(INDEX(current_projections!$A:$AEK,MATCH(Calculations_forecast!$B70,current_projections!$A:$A,0),MATCH(Calculations_forecast!ET$9,current_projections!$2:$2,0)),"n/a")</f>
        <v>1952.9</v>
      </c>
      <c r="EU70" s="61">
        <f ca="1">IFERROR(INDEX(current_projections!$A:$AEK,MATCH(Calculations_forecast!$B70,current_projections!$A:$A,0),MATCH(Calculations_forecast!EU$9,current_projections!$2:$2,0)),"n/a")</f>
        <v>1964.6</v>
      </c>
      <c r="EV70" s="61">
        <f ca="1">IFERROR(INDEX(current_projections!$A:$AEK,MATCH(Calculations_forecast!$B70,current_projections!$A:$A,0),MATCH(Calculations_forecast!EV$9,current_projections!$2:$2,0)),"n/a")</f>
        <v>1973.8</v>
      </c>
      <c r="EW70" s="61">
        <f ca="1">IFERROR(INDEX(current_projections!$A:$AEK,MATCH(Calculations_forecast!$B70,current_projections!$A:$A,0),MATCH(Calculations_forecast!EW$9,current_projections!$2:$2,0)),"n/a")</f>
        <v>1977.8</v>
      </c>
      <c r="EX70" s="61">
        <f ca="1">IFERROR(INDEX(current_projections!$A:$AEK,MATCH(Calculations_forecast!$B70,current_projections!$A:$A,0),MATCH(Calculations_forecast!EX$9,current_projections!$2:$2,0)),"n/a")</f>
        <v>1982.5</v>
      </c>
      <c r="EY70" s="61">
        <f ca="1">IFERROR(INDEX(current_projections!$A:$AEK,MATCH(Calculations_forecast!$B70,current_projections!$A:$A,0),MATCH(Calculations_forecast!EY$9,current_projections!$2:$2,0)),"n/a")</f>
        <v>1971.4</v>
      </c>
      <c r="EZ70" s="61">
        <f ca="1">IFERROR(INDEX(current_projections!$A:$AEK,MATCH(Calculations_forecast!$B70,current_projections!$A:$A,0),MATCH(Calculations_forecast!EZ$9,current_projections!$2:$2,0)),"n/a")</f>
        <v>1972.8</v>
      </c>
      <c r="FA70" s="61">
        <f ca="1">IFERROR(INDEX(current_projections!$A:$AEK,MATCH(Calculations_forecast!$B70,current_projections!$A:$A,0),MATCH(Calculations_forecast!FA$9,current_projections!$2:$2,0)),"n/a")</f>
        <v>1982.5</v>
      </c>
      <c r="FB70" s="61">
        <f ca="1">IFERROR(INDEX(current_projections!$A:$AEK,MATCH(Calculations_forecast!$B70,current_projections!$A:$A,0),MATCH(Calculations_forecast!FB$9,current_projections!$2:$2,0)),"n/a")</f>
        <v>1987.8</v>
      </c>
      <c r="FC70" s="61">
        <f ca="1">IFERROR(INDEX(current_projections!$A:$AEK,MATCH(Calculations_forecast!$B70,current_projections!$A:$A,0),MATCH(Calculations_forecast!FC$9,current_projections!$2:$2,0)),"n/a")</f>
        <v>2007.7</v>
      </c>
      <c r="FD70" s="61">
        <f ca="1">IFERROR(INDEX(current_projections!$A:$AEK,MATCH(Calculations_forecast!$B70,current_projections!$A:$A,0),MATCH(Calculations_forecast!FD$9,current_projections!$2:$2,0)),"n/a")</f>
        <v>2024.9</v>
      </c>
      <c r="FE70" s="61">
        <f ca="1">IFERROR(INDEX(current_projections!$A:$AEK,MATCH(Calculations_forecast!$B70,current_projections!$A:$A,0),MATCH(Calculations_forecast!FE$9,current_projections!$2:$2,0)),"n/a")</f>
        <v>2021.8</v>
      </c>
      <c r="FF70" s="61">
        <f ca="1">IFERROR(INDEX(current_projections!$A:$AEK,MATCH(Calculations_forecast!$B70,current_projections!$A:$A,0),MATCH(Calculations_forecast!FF$9,current_projections!$2:$2,0)),"n/a")</f>
        <v>2007.9</v>
      </c>
      <c r="FG70" s="61">
        <f ca="1">IFERROR(INDEX(current_projections!$A:$AEK,MATCH(Calculations_forecast!$B70,current_projections!$A:$A,0),MATCH(Calculations_forecast!FG$9,current_projections!$2:$2,0)),"n/a")</f>
        <v>1979.5</v>
      </c>
      <c r="FH70" s="61">
        <f ca="1">IFERROR(INDEX(current_projections!$A:$AEK,MATCH(Calculations_forecast!$B70,current_projections!$A:$A,0),MATCH(Calculations_forecast!FH$9,current_projections!$2:$2,0)),"n/a")</f>
        <v>1972.8</v>
      </c>
      <c r="FI70" s="61">
        <f ca="1">IFERROR(INDEX(current_projections!$A:$AEK,MATCH(Calculations_forecast!$B70,current_projections!$A:$A,0),MATCH(Calculations_forecast!FI$9,current_projections!$2:$2,0)),"n/a")</f>
        <v>1955.8</v>
      </c>
      <c r="FJ70" s="61">
        <f ca="1">IFERROR(INDEX(current_projections!$A:$AEK,MATCH(Calculations_forecast!$B70,current_projections!$A:$A,0),MATCH(Calculations_forecast!FJ$9,current_projections!$2:$2,0)),"n/a")</f>
        <v>1937</v>
      </c>
      <c r="FK70" s="61">
        <f ca="1">IFERROR(INDEX(current_projections!$A:$AEK,MATCH(Calculations_forecast!$B70,current_projections!$A:$A,0),MATCH(Calculations_forecast!FK$9,current_projections!$2:$2,0)),"n/a")</f>
        <v>1915.5</v>
      </c>
      <c r="FL70" s="61">
        <f ca="1">IFERROR(INDEX(current_projections!$A:$AEK,MATCH(Calculations_forecast!$B70,current_projections!$A:$A,0),MATCH(Calculations_forecast!FL$9,current_projections!$2:$2,0)),"n/a")</f>
        <v>1898.4</v>
      </c>
      <c r="FM70" s="61">
        <f ca="1">IFERROR(INDEX(current_projections!$A:$AEK,MATCH(Calculations_forecast!$B70,current_projections!$A:$A,0),MATCH(Calculations_forecast!FM$9,current_projections!$2:$2,0)),"n/a")</f>
        <v>1881.1</v>
      </c>
      <c r="FN70" s="61">
        <f ca="1">IFERROR(INDEX(current_projections!$A:$AEK,MATCH(Calculations_forecast!$B70,current_projections!$A:$A,0),MATCH(Calculations_forecast!FN$9,current_projections!$2:$2,0)),"n/a")</f>
        <v>1873.8</v>
      </c>
      <c r="FO70" s="61">
        <f ca="1">IFERROR(INDEX(current_projections!$A:$AEK,MATCH(Calculations_forecast!$B70,current_projections!$A:$A,0),MATCH(Calculations_forecast!FO$9,current_projections!$2:$2,0)),"n/a")</f>
        <v>1860.1</v>
      </c>
      <c r="FP70" s="61">
        <f ca="1">IFERROR(INDEX(current_projections!$A:$AEK,MATCH(Calculations_forecast!$B70,current_projections!$A:$A,0),MATCH(Calculations_forecast!FP$9,current_projections!$2:$2,0)),"n/a")</f>
        <v>1854</v>
      </c>
      <c r="FQ70" s="61">
        <f ca="1">IFERROR(INDEX(current_projections!$A:$AEK,MATCH(Calculations_forecast!$B70,current_projections!$A:$A,0),MATCH(Calculations_forecast!FQ$9,current_projections!$2:$2,0)),"n/a")</f>
        <v>1846.5</v>
      </c>
      <c r="FR70" s="61">
        <f ca="1">IFERROR(INDEX(current_projections!$A:$AEK,MATCH(Calculations_forecast!$B70,current_projections!$A:$A,0),MATCH(Calculations_forecast!FR$9,current_projections!$2:$2,0)),"n/a")</f>
        <v>1841.4</v>
      </c>
      <c r="FS70" s="61">
        <f ca="1">IFERROR(INDEX(current_projections!$A:$AEK,MATCH(Calculations_forecast!$B70,current_projections!$A:$A,0),MATCH(Calculations_forecast!FS$9,current_projections!$2:$2,0)),"n/a")</f>
        <v>1842.3</v>
      </c>
      <c r="FT70" s="61">
        <f ca="1">IFERROR(INDEX(current_projections!$A:$AEK,MATCH(Calculations_forecast!$B70,current_projections!$A:$A,0),MATCH(Calculations_forecast!FT$9,current_projections!$2:$2,0)),"n/a")</f>
        <v>1846.8</v>
      </c>
      <c r="FU70" s="61">
        <f ca="1">IFERROR(INDEX(current_projections!$A:$AEK,MATCH(Calculations_forecast!$B70,current_projections!$A:$A,0),MATCH(Calculations_forecast!FU$9,current_projections!$2:$2,0)),"n/a")</f>
        <v>1847.8</v>
      </c>
      <c r="FV70" s="61">
        <f ca="1">IFERROR(INDEX(current_projections!$A:$AEK,MATCH(Calculations_forecast!$B70,current_projections!$A:$A,0),MATCH(Calculations_forecast!FV$9,current_projections!$2:$2,0)),"n/a")</f>
        <v>1844.4</v>
      </c>
      <c r="FW70" s="61">
        <f ca="1">IFERROR(INDEX(current_projections!$A:$AEK,MATCH(Calculations_forecast!$B70,current_projections!$A:$A,0),MATCH(Calculations_forecast!FW$9,current_projections!$2:$2,0)),"n/a")</f>
        <v>1832.7</v>
      </c>
      <c r="FX70" s="61">
        <f ca="1">IFERROR(INDEX(current_projections!$A:$AEK,MATCH(Calculations_forecast!$B70,current_projections!$A:$A,0),MATCH(Calculations_forecast!FX$9,current_projections!$2:$2,0)),"n/a")</f>
        <v>1843.4</v>
      </c>
      <c r="FY70" s="61">
        <f ca="1">IFERROR(INDEX(current_projections!$A:$AEK,MATCH(Calculations_forecast!$B70,current_projections!$A:$A,0),MATCH(Calculations_forecast!FY$9,current_projections!$2:$2,0)),"n/a")</f>
        <v>1850.8</v>
      </c>
      <c r="FZ70" s="61">
        <f ca="1">IFERROR(INDEX(current_projections!$A:$AEK,MATCH(Calculations_forecast!$B70,current_projections!$A:$A,0),MATCH(Calculations_forecast!FZ$9,current_projections!$2:$2,0)),"n/a")</f>
        <v>1865.5</v>
      </c>
      <c r="GA70" s="61">
        <f ca="1">IFERROR(INDEX(current_projections!$A:$AEK,MATCH(Calculations_forecast!$B70,current_projections!$A:$A,0),MATCH(Calculations_forecast!GA$9,current_projections!$2:$2,0)),"n/a")</f>
        <v>1876.3</v>
      </c>
      <c r="GB70" s="61">
        <f ca="1">IFERROR(INDEX(current_projections!$A:$AEK,MATCH(Calculations_forecast!$B70,current_projections!$A:$A,0),MATCH(Calculations_forecast!GB$9,current_projections!$2:$2,0)),"n/a")</f>
        <v>1903</v>
      </c>
      <c r="GC70" s="61">
        <f ca="1">IFERROR(INDEX(current_projections!$A:$AEK,MATCH(Calculations_forecast!$B70,current_projections!$A:$A,0),MATCH(Calculations_forecast!GC$9,current_projections!$2:$2,0)),"n/a")</f>
        <v>1918.8</v>
      </c>
      <c r="GD70" s="61">
        <f ca="1">IFERROR(INDEX(current_projections!$A:$AEK,MATCH(Calculations_forecast!$B70,current_projections!$A:$A,0),MATCH(Calculations_forecast!GD$9,current_projections!$2:$2,0)),"n/a")</f>
        <v>1917.5</v>
      </c>
      <c r="GE70" s="61">
        <f ca="1">IFERROR(INDEX(current_projections!$A:$AEK,MATCH(Calculations_forecast!$B70,current_projections!$A:$A,0),MATCH(Calculations_forecast!GE$9,current_projections!$2:$2,0)),"n/a")</f>
        <v>1942.9</v>
      </c>
      <c r="GF70" s="61">
        <f ca="1">IFERROR(INDEX(current_projections!$A:$AEK,MATCH(Calculations_forecast!$B70,current_projections!$A:$A,0),MATCH(Calculations_forecast!GF$9,current_projections!$2:$2,0)),"n/a")</f>
        <v>1940.9</v>
      </c>
      <c r="GG70" s="61">
        <f ca="1">IFERROR(INDEX(current_projections!$A:$AEK,MATCH(Calculations_forecast!$B70,current_projections!$A:$A,0),MATCH(Calculations_forecast!GG$9,current_projections!$2:$2,0)),"n/a")</f>
        <v>1943.8</v>
      </c>
      <c r="GH70" s="61">
        <f ca="1">IFERROR(INDEX(current_projections!$A:$AEK,MATCH(Calculations_forecast!$B70,current_projections!$A:$A,0),MATCH(Calculations_forecast!GH$9,current_projections!$2:$2,0)),"n/a")</f>
        <v>1943.6</v>
      </c>
      <c r="GI70" s="61">
        <f ca="1">IFERROR(INDEX(current_projections!$A:$AEK,MATCH(Calculations_forecast!$B70,current_projections!$A:$A,0),MATCH(Calculations_forecast!GI$9,current_projections!$2:$2,0)),"n/a")</f>
        <v>1937.7</v>
      </c>
      <c r="GJ70" s="61">
        <f ca="1">IFERROR(INDEX(current_projections!$A:$AEK,MATCH(Calculations_forecast!$B70,current_projections!$A:$A,0),MATCH(Calculations_forecast!GJ$9,current_projections!$2:$2,0)),"n/a")</f>
        <v>1931.3</v>
      </c>
      <c r="GK70" s="61">
        <f ca="1">IFERROR(INDEX(current_projections!$A:$AEK,MATCH(Calculations_forecast!$B70,current_projections!$A:$A,0),MATCH(Calculations_forecast!GK$9,current_projections!$2:$2,0)),"n/a")</f>
        <v>1926.9</v>
      </c>
      <c r="GL70" s="61">
        <f ca="1">IFERROR(INDEX(current_projections!$A:$AEK,MATCH(Calculations_forecast!$B70,current_projections!$A:$A,0),MATCH(Calculations_forecast!GL$9,current_projections!$2:$2,0)),"n/a")</f>
        <v>1933.5</v>
      </c>
      <c r="GM70" s="61">
        <f ca="1">IFERROR(INDEX(current_projections!$A:$AEK,MATCH(Calculations_forecast!$B70,current_projections!$A:$A,0),MATCH(Calculations_forecast!GM$9,current_projections!$2:$2,0)),"n/a")</f>
        <v>1937.7</v>
      </c>
      <c r="GN70" s="61">
        <f ca="1">IFERROR(INDEX(current_projections!$A:$AEK,MATCH(Calculations_forecast!$B70,current_projections!$A:$A,0),MATCH(Calculations_forecast!GN$9,current_projections!$2:$2,0)),"n/a")</f>
        <v>1946.6</v>
      </c>
      <c r="GO70" s="61">
        <f ca="1">IFERROR(INDEX(current_projections!$A:$AEK,MATCH(Calculations_forecast!$B70,current_projections!$A:$A,0),MATCH(Calculations_forecast!GO$9,current_projections!$2:$2,0)),"n/a")</f>
        <v>1962.1</v>
      </c>
      <c r="GP70" s="61">
        <f ca="1">IFERROR(INDEX(current_projections!$A:$AEK,MATCH(Calculations_forecast!$B70,current_projections!$A:$A,0),MATCH(Calculations_forecast!GP$9,current_projections!$2:$2,0)),"n/a")</f>
        <v>1968.3198569999997</v>
      </c>
      <c r="GQ70" s="61">
        <f ca="1">IFERROR(INDEX(current_projections!$A:$AEK,MATCH(Calculations_forecast!$B70,current_projections!$A:$A,0),MATCH(Calculations_forecast!GQ$9,current_projections!$2:$2,0)),"n/a")</f>
        <v>1974.5594309466894</v>
      </c>
      <c r="GR70" s="61">
        <f ca="1">IFERROR(INDEX(current_projections!$A:$AEK,MATCH(Calculations_forecast!$B70,current_projections!$A:$A,0),MATCH(Calculations_forecast!GR$9,current_projections!$2:$2,0)),"n/a")</f>
        <v>1980.1326249405363</v>
      </c>
      <c r="GS70" s="61">
        <f ca="1">IFERROR(INDEX(current_projections!$A:$AEK,MATCH(Calculations_forecast!$B70,current_projections!$A:$A,0),MATCH(Calculations_forecast!GS$9,current_projections!$2:$2,0)),"n/a")</f>
        <v>1985.4740326963133</v>
      </c>
      <c r="GT70" s="61">
        <f ca="1">IFERROR(INDEX(current_projections!$A:$AEK,MATCH(Calculations_forecast!$B70,current_projections!$A:$A,0),MATCH(Calculations_forecast!GT$9,current_projections!$2:$2,0)),"n/a")</f>
        <v>1990.2093882642941</v>
      </c>
      <c r="GU70" s="61">
        <f ca="1">IFERROR(INDEX(current_projections!$A:$AEK,MATCH(Calculations_forecast!$B70,current_projections!$A:$A,0),MATCH(Calculations_forecast!GU$9,current_projections!$2:$2,0)),"n/a")</f>
        <v>1995.1500830706602</v>
      </c>
      <c r="GV70" s="61">
        <f ca="1">IFERROR(INDEX(current_projections!$A:$AEK,MATCH(Calculations_forecast!$B70,current_projections!$A:$A,0),MATCH(Calculations_forecast!GV$9,current_projections!$2:$2,0)),"n/a")</f>
        <v>1999.9384432700297</v>
      </c>
      <c r="GW70" s="61">
        <f ca="1">IFERROR(INDEX(current_projections!$A:$AEK,MATCH(Calculations_forecast!$B70,current_projections!$A:$A,0),MATCH(Calculations_forecast!GW$9,current_projections!$2:$2,0)),"n/a")</f>
        <v>2004.7232959955531</v>
      </c>
      <c r="GX70" s="61">
        <f ca="1">IFERROR(INDEX(current_projections!$A:$AEK,MATCH(Calculations_forecast!$B70,current_projections!$A:$A,0),MATCH(Calculations_forecast!GX$9,current_projections!$2:$2,0)),"n/a")</f>
        <v>2009.0134038489837</v>
      </c>
      <c r="GY70" s="61">
        <f ca="1">IFERROR(INDEX(current_projections!$A:$AEK,MATCH(Calculations_forecast!$B70,current_projections!$A:$A,0),MATCH(Calculations_forecast!GY$9,current_projections!$2:$2,0)),"n/a")</f>
        <v>2013.3378052007686</v>
      </c>
      <c r="GZ70" s="61">
        <f ca="1">IFERROR(INDEX(current_projections!$A:$AEK,MATCH(Calculations_forecast!$B70,current_projections!$A:$A,0),MATCH(Calculations_forecast!GZ$9,current_projections!$2:$2,0)),"n/a")</f>
        <v>2017.5507145581512</v>
      </c>
      <c r="HA70" s="61">
        <f ca="1">IFERROR(INDEX(current_projections!$A:$AEK,MATCH(Calculations_forecast!$B70,current_projections!$A:$A,0),MATCH(Calculations_forecast!HA$9,current_projections!$2:$2,0)),"n/a")</f>
        <v>2021.6866935229957</v>
      </c>
      <c r="HB70" s="61">
        <f ca="1">IFERROR(INDEX(current_projections!$A:$AEK,MATCH(Calculations_forecast!$B70,current_projections!$A:$A,0),MATCH(Calculations_forecast!HB$9,current_projections!$2:$2,0)),"n/a")</f>
        <v>2025.7553379937108</v>
      </c>
      <c r="HC70" s="61">
        <f ca="1">IFERROR(INDEX(current_projections!$A:$AEK,MATCH(Calculations_forecast!$B70,current_projections!$A:$A,0),MATCH(Calculations_forecast!HC$9,current_projections!$2:$2,0)),"n/a")</f>
        <v>2029.822041834733</v>
      </c>
      <c r="HD70" s="61">
        <f ca="1">IFERROR(INDEX(current_projections!$A:$AEK,MATCH(Calculations_forecast!$B70,current_projections!$A:$A,0),MATCH(Calculations_forecast!HD$9,current_projections!$2:$2,0)),"n/a")</f>
        <v>2033.8563131428796</v>
      </c>
      <c r="HE70" s="61">
        <f ca="1">IFERROR(INDEX(current_projections!$A:$AEK,MATCH(Calculations_forecast!$B70,current_projections!$A:$A,0),MATCH(Calculations_forecast!HE$9,current_projections!$2:$2,0)),"n/a")</f>
        <v>2037.7816558272452</v>
      </c>
      <c r="HF70" s="61">
        <f ca="1">IFERROR(INDEX(current_projections!$A:$AEK,MATCH(Calculations_forecast!$B70,current_projections!$A:$A,0),MATCH(Calculations_forecast!HF$9,current_projections!$2:$2,0)),"n/a")</f>
        <v>2041.6177797943401</v>
      </c>
      <c r="HG70" s="61">
        <f ca="1">IFERROR(INDEX(current_projections!$A:$AEK,MATCH(Calculations_forecast!$B70,current_projections!$A:$A,0),MATCH(Calculations_forecast!HG$9,current_projections!$2:$2,0)),"n/a")</f>
        <v>2045.4253969536564</v>
      </c>
      <c r="HH70" s="61">
        <f ca="1">IFERROR(INDEX(current_projections!$A:$AEK,MATCH(Calculations_forecast!$B70,current_projections!$A:$A,0),MATCH(Calculations_forecast!HH$9,current_projections!$2:$2,0)),"n/a")</f>
        <v>2049.1020491046806</v>
      </c>
      <c r="HI70" s="61">
        <f ca="1">IFERROR(INDEX(current_projections!$A:$AEK,MATCH(Calculations_forecast!$B70,current_projections!$A:$A,0),MATCH(Calculations_forecast!HI$9,current_projections!$2:$2,0)),"n/a")</f>
        <v>2052.7392052418418</v>
      </c>
      <c r="HJ70" s="61">
        <f ca="1">IFERROR(INDEX(current_projections!$A:$AEK,MATCH(Calculations_forecast!$B70,current_projections!$A:$A,0),MATCH(Calculations_forecast!HJ$9,current_projections!$2:$2,0)),"n/a")</f>
        <v>2056.2904440669104</v>
      </c>
      <c r="HK70" s="61">
        <f ca="1">IFERROR(INDEX(current_projections!$A:$AEK,MATCH(Calculations_forecast!$B70,current_projections!$A:$A,0),MATCH(Calculations_forecast!HK$9,current_projections!$2:$2,0)),"n/a")</f>
        <v>2059.7964192740446</v>
      </c>
      <c r="HL70" s="61">
        <f ca="1">IFERROR(INDEX(current_projections!$A:$AEK,MATCH(Calculations_forecast!$B70,current_projections!$A:$A,0),MATCH(Calculations_forecast!HL$9,current_projections!$2:$2,0)),"n/a")</f>
        <v>2063.1796348927023</v>
      </c>
      <c r="HM70" s="61">
        <f ca="1">IFERROR(INDEX(current_projections!$A:$AEK,MATCH(Calculations_forecast!$B70,current_projections!$A:$A,0),MATCH(Calculations_forecast!HM$9,current_projections!$2:$2,0)),"n/a")</f>
        <v>2066.4807223085309</v>
      </c>
      <c r="HN70" s="61">
        <f ca="1">IFERROR(INDEX(current_projections!$A:$AEK,MATCH(Calculations_forecast!$B70,current_projections!$A:$A,0),MATCH(Calculations_forecast!HN$9,current_projections!$2:$2,0)),"n/a")</f>
        <v>2069.6992660335268</v>
      </c>
      <c r="HO70" s="61">
        <f ca="1">IFERROR(INDEX(current_projections!$A:$AEK,MATCH(Calculations_forecast!$B70,current_projections!$A:$A,0),MATCH(Calculations_forecast!HO$9,current_projections!$2:$2,0)),"n/a")</f>
        <v>2072.8710801587231</v>
      </c>
      <c r="HP70" s="61">
        <f ca="1">IFERROR(INDEX(current_projections!$A:$AEK,MATCH(Calculations_forecast!$B70,current_projections!$A:$A,0),MATCH(Calculations_forecast!HP$9,current_projections!$2:$2,0)),"n/a")</f>
        <v>2075.9233828242568</v>
      </c>
      <c r="HQ70" s="61">
        <f ca="1">IFERROR(INDEX(current_projections!$A:$AEK,MATCH(Calculations_forecast!$B70,current_projections!$A:$A,0),MATCH(Calculations_forecast!HQ$9,current_projections!$2:$2,0)),"n/a")</f>
        <v>2079.2863787044321</v>
      </c>
      <c r="HR70" s="61">
        <f ca="1">IFERROR(INDEX(current_projections!$A:$AEK,MATCH(Calculations_forecast!$B70,current_projections!$A:$A,0),MATCH(Calculations_forecast!HR$9,current_projections!$2:$2,0)),"n/a")</f>
        <v>2082.7587869568688</v>
      </c>
      <c r="HS70" s="61">
        <f ca="1">IFERROR(INDEX(current_projections!$A:$AEK,MATCH(Calculations_forecast!$B70,current_projections!$A:$A,0),MATCH(Calculations_forecast!HS$9,current_projections!$2:$2,0)),"n/a")</f>
        <v>2086.2057527492825</v>
      </c>
      <c r="HT70" s="61">
        <f ca="1">IFERROR(INDEX(current_projections!$A:$AEK,MATCH(Calculations_forecast!$B70,current_projections!$A:$A,0),MATCH(Calculations_forecast!HT$9,current_projections!$2:$2,0)),"n/a")</f>
        <v>2089.6166991550276</v>
      </c>
      <c r="HU70" s="61">
        <f ca="1">IFERROR(INDEX(current_projections!$A:$AEK,MATCH(Calculations_forecast!$B70,current_projections!$A:$A,0),MATCH(Calculations_forecast!HU$9,current_projections!$2:$2,0)),"n/a")</f>
        <v>2093.0123262911543</v>
      </c>
      <c r="HV70" s="61">
        <f ca="1">IFERROR(INDEX(current_projections!$A:$AEK,MATCH(Calculations_forecast!$B70,current_projections!$A:$A,0),MATCH(Calculations_forecast!HV$9,current_projections!$2:$2,0)),"n/a")</f>
        <v>2096.3925411981145</v>
      </c>
      <c r="HW70" s="61">
        <f ca="1">IFERROR(INDEX(current_projections!$A:$AEK,MATCH(Calculations_forecast!$B70,current_projections!$A:$A,0),MATCH(Calculations_forecast!HW$9,current_projections!$2:$2,0)),"n/a")</f>
        <v>2099.7886971148555</v>
      </c>
      <c r="HX70" s="61">
        <f ca="1">IFERROR(INDEX(current_projections!$A:$AEK,MATCH(Calculations_forecast!$B70,current_projections!$A:$A,0),MATCH(Calculations_forecast!HX$9,current_projections!$2:$2,0)),"n/a")</f>
        <v>2103.2428495216091</v>
      </c>
      <c r="HY70" s="61">
        <f ca="1">IFERROR(INDEX(current_projections!$A:$AEK,MATCH(Calculations_forecast!$B70,current_projections!$A:$A,0),MATCH(Calculations_forecast!HY$9,current_projections!$2:$2,0)),"n/a")</f>
        <v>2106.6869096877008</v>
      </c>
      <c r="HZ70" s="61">
        <f ca="1">IFERROR(INDEX(current_projections!$A:$AEK,MATCH(Calculations_forecast!$B70,current_projections!$A:$A,0),MATCH(Calculations_forecast!HZ$9,current_projections!$2:$2,0)),"n/a")</f>
        <v>2110.120809350492</v>
      </c>
      <c r="IA70" s="61">
        <f ca="1">IFERROR(INDEX(current_projections!$A:$AEK,MATCH(Calculations_forecast!$B70,current_projections!$A:$A,0),MATCH(Calculations_forecast!IA$9,current_projections!$2:$2,0)),"n/a")</f>
        <v>2113.5392050616397</v>
      </c>
      <c r="IB70" s="61">
        <f ca="1">IFERROR(INDEX(current_projections!$A:$AEK,MATCH(Calculations_forecast!$B70,current_projections!$A:$A,0),MATCH(Calculations_forecast!IB$9,current_projections!$2:$2,0)),"n/a")</f>
        <v>2116.957854725827</v>
      </c>
      <c r="IC70" s="61">
        <f ca="1">IFERROR(INDEX(current_projections!$A:$AEK,MATCH(Calculations_forecast!$B70,current_projections!$A:$A,0),MATCH(Calculations_forecast!IC$9,current_projections!$2:$2,0)),"n/a")</f>
        <v>2120.2920633470203</v>
      </c>
      <c r="ID70" s="61">
        <f ca="1">IFERROR(INDEX(current_projections!$A:$AEK,MATCH(Calculations_forecast!$B70,current_projections!$A:$A,0),MATCH(Calculations_forecast!ID$9,current_projections!$2:$2,0)),"n/a")</f>
        <v>2123.5096065531498</v>
      </c>
      <c r="IE70" s="61"/>
    </row>
    <row r="71" spans="1:239" s="25" customFormat="1">
      <c r="A71" s="34" t="s">
        <v>514</v>
      </c>
      <c r="B71" s="61" t="s">
        <v>499</v>
      </c>
      <c r="C71" s="61">
        <f ca="1">IFERROR(INDEX(current_projections!$A:$AEK,MATCH(Calculations_forecast!$B71,current_projections!$A:$A,0),MATCH(Calculations_forecast!C$9,current_projections!$2:$2,0)),"n/a")</f>
        <v>247.9</v>
      </c>
      <c r="D71" s="61">
        <f ca="1">IFERROR(INDEX(current_projections!$A:$AEK,MATCH(Calculations_forecast!$B71,current_projections!$A:$A,0),MATCH(Calculations_forecast!D$9,current_projections!$2:$2,0)),"n/a")</f>
        <v>249.1</v>
      </c>
      <c r="E71" s="61">
        <f ca="1">IFERROR(INDEX(current_projections!$A:$AEK,MATCH(Calculations_forecast!$B71,current_projections!$A:$A,0),MATCH(Calculations_forecast!E$9,current_projections!$2:$2,0)),"n/a")</f>
        <v>254.6</v>
      </c>
      <c r="F71" s="61">
        <f ca="1">IFERROR(INDEX(current_projections!$A:$AEK,MATCH(Calculations_forecast!$B71,current_projections!$A:$A,0),MATCH(Calculations_forecast!F$9,current_projections!$2:$2,0)),"n/a")</f>
        <v>258.7</v>
      </c>
      <c r="G71" s="61">
        <f ca="1">IFERROR(INDEX(current_projections!$A:$AEK,MATCH(Calculations_forecast!$B71,current_projections!$A:$A,0),MATCH(Calculations_forecast!G$9,current_projections!$2:$2,0)),"n/a")</f>
        <v>261.89999999999998</v>
      </c>
      <c r="H71" s="61">
        <f ca="1">IFERROR(INDEX(current_projections!$A:$AEK,MATCH(Calculations_forecast!$B71,current_projections!$A:$A,0),MATCH(Calculations_forecast!H$9,current_projections!$2:$2,0)),"n/a")</f>
        <v>266.10000000000002</v>
      </c>
      <c r="I71" s="61">
        <f ca="1">IFERROR(INDEX(current_projections!$A:$AEK,MATCH(Calculations_forecast!$B71,current_projections!$A:$A,0),MATCH(Calculations_forecast!I$9,current_projections!$2:$2,0)),"n/a")</f>
        <v>269.8</v>
      </c>
      <c r="J71" s="61">
        <f ca="1">IFERROR(INDEX(current_projections!$A:$AEK,MATCH(Calculations_forecast!$B71,current_projections!$A:$A,0),MATCH(Calculations_forecast!J$9,current_projections!$2:$2,0)),"n/a")</f>
        <v>272.10000000000002</v>
      </c>
      <c r="K71" s="61">
        <f ca="1">IFERROR(INDEX(current_projections!$A:$AEK,MATCH(Calculations_forecast!$B71,current_projections!$A:$A,0),MATCH(Calculations_forecast!K$9,current_projections!$2:$2,0)),"n/a")</f>
        <v>282.2</v>
      </c>
      <c r="L71" s="61">
        <f ca="1">IFERROR(INDEX(current_projections!$A:$AEK,MATCH(Calculations_forecast!$B71,current_projections!$A:$A,0),MATCH(Calculations_forecast!L$9,current_projections!$2:$2,0)),"n/a")</f>
        <v>286.5</v>
      </c>
      <c r="M71" s="61">
        <f ca="1">IFERROR(INDEX(current_projections!$A:$AEK,MATCH(Calculations_forecast!$B71,current_projections!$A:$A,0),MATCH(Calculations_forecast!M$9,current_projections!$2:$2,0)),"n/a")</f>
        <v>284.3</v>
      </c>
      <c r="N71" s="61">
        <f ca="1">IFERROR(INDEX(current_projections!$A:$AEK,MATCH(Calculations_forecast!$B71,current_projections!$A:$A,0),MATCH(Calculations_forecast!N$9,current_projections!$2:$2,0)),"n/a")</f>
        <v>291.7</v>
      </c>
      <c r="O71" s="61">
        <f ca="1">IFERROR(INDEX(current_projections!$A:$AEK,MATCH(Calculations_forecast!$B71,current_projections!$A:$A,0),MATCH(Calculations_forecast!O$9,current_projections!$2:$2,0)),"n/a")</f>
        <v>299.60000000000002</v>
      </c>
      <c r="P71" s="61">
        <f ca="1">IFERROR(INDEX(current_projections!$A:$AEK,MATCH(Calculations_forecast!$B71,current_projections!$A:$A,0),MATCH(Calculations_forecast!P$9,current_projections!$2:$2,0)),"n/a")</f>
        <v>302.7</v>
      </c>
      <c r="Q71" s="61">
        <f ca="1">IFERROR(INDEX(current_projections!$A:$AEK,MATCH(Calculations_forecast!$B71,current_projections!$A:$A,0),MATCH(Calculations_forecast!Q$9,current_projections!$2:$2,0)),"n/a")</f>
        <v>304.2</v>
      </c>
      <c r="R71" s="61">
        <f ca="1">IFERROR(INDEX(current_projections!$A:$AEK,MATCH(Calculations_forecast!$B71,current_projections!$A:$A,0),MATCH(Calculations_forecast!R$9,current_projections!$2:$2,0)),"n/a")</f>
        <v>312.60000000000002</v>
      </c>
      <c r="S71" s="61">
        <f ca="1">IFERROR(INDEX(current_projections!$A:$AEK,MATCH(Calculations_forecast!$B71,current_projections!$A:$A,0),MATCH(Calculations_forecast!S$9,current_projections!$2:$2,0)),"n/a")</f>
        <v>324.60000000000002</v>
      </c>
      <c r="T71" s="61">
        <f ca="1">IFERROR(INDEX(current_projections!$A:$AEK,MATCH(Calculations_forecast!$B71,current_projections!$A:$A,0),MATCH(Calculations_forecast!T$9,current_projections!$2:$2,0)),"n/a")</f>
        <v>335</v>
      </c>
      <c r="U71" s="61">
        <f ca="1">IFERROR(INDEX(current_projections!$A:$AEK,MATCH(Calculations_forecast!$B71,current_projections!$A:$A,0),MATCH(Calculations_forecast!U$9,current_projections!$2:$2,0)),"n/a")</f>
        <v>346.7</v>
      </c>
      <c r="V71" s="61">
        <f ca="1">IFERROR(INDEX(current_projections!$A:$AEK,MATCH(Calculations_forecast!$B71,current_projections!$A:$A,0),MATCH(Calculations_forecast!V$9,current_projections!$2:$2,0)),"n/a")</f>
        <v>359.2</v>
      </c>
      <c r="W71" s="61">
        <f ca="1">IFERROR(INDEX(current_projections!$A:$AEK,MATCH(Calculations_forecast!$B71,current_projections!$A:$A,0),MATCH(Calculations_forecast!W$9,current_projections!$2:$2,0)),"n/a")</f>
        <v>370.1</v>
      </c>
      <c r="X71" s="61">
        <f ca="1">IFERROR(INDEX(current_projections!$A:$AEK,MATCH(Calculations_forecast!$B71,current_projections!$A:$A,0),MATCH(Calculations_forecast!X$9,current_projections!$2:$2,0)),"n/a")</f>
        <v>373.4</v>
      </c>
      <c r="Y71" s="61">
        <f ca="1">IFERROR(INDEX(current_projections!$A:$AEK,MATCH(Calculations_forecast!$B71,current_projections!$A:$A,0),MATCH(Calculations_forecast!Y$9,current_projections!$2:$2,0)),"n/a")</f>
        <v>385.4</v>
      </c>
      <c r="Z71" s="61">
        <f ca="1">IFERROR(INDEX(current_projections!$A:$AEK,MATCH(Calculations_forecast!$B71,current_projections!$A:$A,0),MATCH(Calculations_forecast!Z$9,current_projections!$2:$2,0)),"n/a")</f>
        <v>395.6</v>
      </c>
      <c r="AA71" s="61">
        <f ca="1">IFERROR(INDEX(current_projections!$A:$AEK,MATCH(Calculations_forecast!$B71,current_projections!$A:$A,0),MATCH(Calculations_forecast!AA$9,current_projections!$2:$2,0)),"n/a")</f>
        <v>401.3</v>
      </c>
      <c r="AB71" s="61">
        <f ca="1">IFERROR(INDEX(current_projections!$A:$AEK,MATCH(Calculations_forecast!$B71,current_projections!$A:$A,0),MATCH(Calculations_forecast!AB$9,current_projections!$2:$2,0)),"n/a")</f>
        <v>401</v>
      </c>
      <c r="AC71" s="61">
        <f ca="1">IFERROR(INDEX(current_projections!$A:$AEK,MATCH(Calculations_forecast!$B71,current_projections!$A:$A,0),MATCH(Calculations_forecast!AC$9,current_projections!$2:$2,0)),"n/a")</f>
        <v>403.5</v>
      </c>
      <c r="AD71" s="61">
        <f ca="1">IFERROR(INDEX(current_projections!$A:$AEK,MATCH(Calculations_forecast!$B71,current_projections!$A:$A,0),MATCH(Calculations_forecast!AD$9,current_projections!$2:$2,0)),"n/a")</f>
        <v>410.8</v>
      </c>
      <c r="AE71" s="61">
        <f ca="1">IFERROR(INDEX(current_projections!$A:$AEK,MATCH(Calculations_forecast!$B71,current_projections!$A:$A,0),MATCH(Calculations_forecast!AE$9,current_projections!$2:$2,0)),"n/a")</f>
        <v>421.2</v>
      </c>
      <c r="AF71" s="61">
        <f ca="1">IFERROR(INDEX(current_projections!$A:$AEK,MATCH(Calculations_forecast!$B71,current_projections!$A:$A,0),MATCH(Calculations_forecast!AF$9,current_projections!$2:$2,0)),"n/a")</f>
        <v>431.4</v>
      </c>
      <c r="AG71" s="61">
        <f ca="1">IFERROR(INDEX(current_projections!$A:$AEK,MATCH(Calculations_forecast!$B71,current_projections!$A:$A,0),MATCH(Calculations_forecast!AG$9,current_projections!$2:$2,0)),"n/a")</f>
        <v>438</v>
      </c>
      <c r="AH71" s="61">
        <f ca="1">IFERROR(INDEX(current_projections!$A:$AEK,MATCH(Calculations_forecast!$B71,current_projections!$A:$A,0),MATCH(Calculations_forecast!AH$9,current_projections!$2:$2,0)),"n/a")</f>
        <v>446.7</v>
      </c>
      <c r="AI71" s="61">
        <f ca="1">IFERROR(INDEX(current_projections!$A:$AEK,MATCH(Calculations_forecast!$B71,current_projections!$A:$A,0),MATCH(Calculations_forecast!AI$9,current_projections!$2:$2,0)),"n/a")</f>
        <v>452.6</v>
      </c>
      <c r="AJ71" s="61">
        <f ca="1">IFERROR(INDEX(current_projections!$A:$AEK,MATCH(Calculations_forecast!$B71,current_projections!$A:$A,0),MATCH(Calculations_forecast!AJ$9,current_projections!$2:$2,0)),"n/a")</f>
        <v>472.3</v>
      </c>
      <c r="AK71" s="61">
        <f ca="1">IFERROR(INDEX(current_projections!$A:$AEK,MATCH(Calculations_forecast!$B71,current_projections!$A:$A,0),MATCH(Calculations_forecast!AK$9,current_projections!$2:$2,0)),"n/a")</f>
        <v>484.2</v>
      </c>
      <c r="AL71" s="61">
        <f ca="1">IFERROR(INDEX(current_projections!$A:$AEK,MATCH(Calculations_forecast!$B71,current_projections!$A:$A,0),MATCH(Calculations_forecast!AL$9,current_projections!$2:$2,0)),"n/a")</f>
        <v>496.2</v>
      </c>
      <c r="AM71" s="61">
        <f ca="1">IFERROR(INDEX(current_projections!$A:$AEK,MATCH(Calculations_forecast!$B71,current_projections!$A:$A,0),MATCH(Calculations_forecast!AM$9,current_projections!$2:$2,0)),"n/a")</f>
        <v>501.8</v>
      </c>
      <c r="AN71" s="61">
        <f ca="1">IFERROR(INDEX(current_projections!$A:$AEK,MATCH(Calculations_forecast!$B71,current_projections!$A:$A,0),MATCH(Calculations_forecast!AN$9,current_projections!$2:$2,0)),"n/a")</f>
        <v>516.5</v>
      </c>
      <c r="AO71" s="61">
        <f ca="1">IFERROR(INDEX(current_projections!$A:$AEK,MATCH(Calculations_forecast!$B71,current_projections!$A:$A,0),MATCH(Calculations_forecast!AO$9,current_projections!$2:$2,0)),"n/a")</f>
        <v>533.1</v>
      </c>
      <c r="AP71" s="61">
        <f ca="1">IFERROR(INDEX(current_projections!$A:$AEK,MATCH(Calculations_forecast!$B71,current_projections!$A:$A,0),MATCH(Calculations_forecast!AP$9,current_projections!$2:$2,0)),"n/a")</f>
        <v>547.79999999999995</v>
      </c>
      <c r="AQ71" s="61">
        <f ca="1">IFERROR(INDEX(current_projections!$A:$AEK,MATCH(Calculations_forecast!$B71,current_projections!$A:$A,0),MATCH(Calculations_forecast!AQ$9,current_projections!$2:$2,0)),"n/a")</f>
        <v>568.79999999999995</v>
      </c>
      <c r="AR71" s="61">
        <f ca="1">IFERROR(INDEX(current_projections!$A:$AEK,MATCH(Calculations_forecast!$B71,current_projections!$A:$A,0),MATCH(Calculations_forecast!AR$9,current_projections!$2:$2,0)),"n/a")</f>
        <v>588.5</v>
      </c>
      <c r="AS71" s="61">
        <f ca="1">IFERROR(INDEX(current_projections!$A:$AEK,MATCH(Calculations_forecast!$B71,current_projections!$A:$A,0),MATCH(Calculations_forecast!AS$9,current_projections!$2:$2,0)),"n/a")</f>
        <v>592.20000000000005</v>
      </c>
      <c r="AT71" s="61">
        <f ca="1">IFERROR(INDEX(current_projections!$A:$AEK,MATCH(Calculations_forecast!$B71,current_projections!$A:$A,0),MATCH(Calculations_forecast!AT$9,current_projections!$2:$2,0)),"n/a")</f>
        <v>608.9</v>
      </c>
      <c r="AU71" s="61">
        <f ca="1">IFERROR(INDEX(current_projections!$A:$AEK,MATCH(Calculations_forecast!$B71,current_projections!$A:$A,0),MATCH(Calculations_forecast!AU$9,current_projections!$2:$2,0)),"n/a")</f>
        <v>633.4</v>
      </c>
      <c r="AV71" s="61">
        <f ca="1">IFERROR(INDEX(current_projections!$A:$AEK,MATCH(Calculations_forecast!$B71,current_projections!$A:$A,0),MATCH(Calculations_forecast!AV$9,current_projections!$2:$2,0)),"n/a")</f>
        <v>648.70000000000005</v>
      </c>
      <c r="AW71" s="61">
        <f ca="1">IFERROR(INDEX(current_projections!$A:$AEK,MATCH(Calculations_forecast!$B71,current_projections!$A:$A,0),MATCH(Calculations_forecast!AW$9,current_projections!$2:$2,0)),"n/a")</f>
        <v>657.8</v>
      </c>
      <c r="AX71" s="61">
        <f ca="1">IFERROR(INDEX(current_projections!$A:$AEK,MATCH(Calculations_forecast!$B71,current_projections!$A:$A,0),MATCH(Calculations_forecast!AX$9,current_projections!$2:$2,0)),"n/a")</f>
        <v>677.7</v>
      </c>
      <c r="AY71" s="61">
        <f ca="1">IFERROR(INDEX(current_projections!$A:$AEK,MATCH(Calculations_forecast!$B71,current_projections!$A:$A,0),MATCH(Calculations_forecast!AY$9,current_projections!$2:$2,0)),"n/a")</f>
        <v>688.1</v>
      </c>
      <c r="AZ71" s="61">
        <f ca="1">IFERROR(INDEX(current_projections!$A:$AEK,MATCH(Calculations_forecast!$B71,current_projections!$A:$A,0),MATCH(Calculations_forecast!AZ$9,current_projections!$2:$2,0)),"n/a")</f>
        <v>703.1</v>
      </c>
      <c r="BA71" s="61">
        <f ca="1">IFERROR(INDEX(current_projections!$A:$AEK,MATCH(Calculations_forecast!$B71,current_projections!$A:$A,0),MATCH(Calculations_forecast!BA$9,current_projections!$2:$2,0)),"n/a")</f>
        <v>717.3</v>
      </c>
      <c r="BB71" s="61">
        <f ca="1">IFERROR(INDEX(current_projections!$A:$AEK,MATCH(Calculations_forecast!$B71,current_projections!$A:$A,0),MATCH(Calculations_forecast!BB$9,current_projections!$2:$2,0)),"n/a")</f>
        <v>737.4</v>
      </c>
      <c r="BC71" s="61">
        <f ca="1">IFERROR(INDEX(current_projections!$A:$AEK,MATCH(Calculations_forecast!$B71,current_projections!$A:$A,0),MATCH(Calculations_forecast!BC$9,current_projections!$2:$2,0)),"n/a")</f>
        <v>747.9</v>
      </c>
      <c r="BD71" s="61">
        <f ca="1">IFERROR(INDEX(current_projections!$A:$AEK,MATCH(Calculations_forecast!$B71,current_projections!$A:$A,0),MATCH(Calculations_forecast!BD$9,current_projections!$2:$2,0)),"n/a")</f>
        <v>761.1</v>
      </c>
      <c r="BE71" s="61">
        <f ca="1">IFERROR(INDEX(current_projections!$A:$AEK,MATCH(Calculations_forecast!$B71,current_projections!$A:$A,0),MATCH(Calculations_forecast!BE$9,current_projections!$2:$2,0)),"n/a")</f>
        <v>782.2</v>
      </c>
      <c r="BF71" s="61">
        <f ca="1">IFERROR(INDEX(current_projections!$A:$AEK,MATCH(Calculations_forecast!$B71,current_projections!$A:$A,0),MATCH(Calculations_forecast!BF$9,current_projections!$2:$2,0)),"n/a")</f>
        <v>775.1</v>
      </c>
      <c r="BG71" s="61">
        <f ca="1">IFERROR(INDEX(current_projections!$A:$AEK,MATCH(Calculations_forecast!$B71,current_projections!$A:$A,0),MATCH(Calculations_forecast!BG$9,current_projections!$2:$2,0)),"n/a")</f>
        <v>794</v>
      </c>
      <c r="BH71" s="61">
        <f ca="1">IFERROR(INDEX(current_projections!$A:$AEK,MATCH(Calculations_forecast!$B71,current_projections!$A:$A,0),MATCH(Calculations_forecast!BH$9,current_projections!$2:$2,0)),"n/a")</f>
        <v>819.1</v>
      </c>
      <c r="BI71" s="61">
        <f ca="1">IFERROR(INDEX(current_projections!$A:$AEK,MATCH(Calculations_forecast!$B71,current_projections!$A:$A,0),MATCH(Calculations_forecast!BI$9,current_projections!$2:$2,0)),"n/a")</f>
        <v>835.7</v>
      </c>
      <c r="BJ71" s="61">
        <f ca="1">IFERROR(INDEX(current_projections!$A:$AEK,MATCH(Calculations_forecast!$B71,current_projections!$A:$A,0),MATCH(Calculations_forecast!BJ$9,current_projections!$2:$2,0)),"n/a")</f>
        <v>862.8</v>
      </c>
      <c r="BK71" s="61">
        <f ca="1">IFERROR(INDEX(current_projections!$A:$AEK,MATCH(Calculations_forecast!$B71,current_projections!$A:$A,0),MATCH(Calculations_forecast!BK$9,current_projections!$2:$2,0)),"n/a")</f>
        <v>875.6</v>
      </c>
      <c r="BL71" s="61">
        <f ca="1">IFERROR(INDEX(current_projections!$A:$AEK,MATCH(Calculations_forecast!$B71,current_projections!$A:$A,0),MATCH(Calculations_forecast!BL$9,current_projections!$2:$2,0)),"n/a")</f>
        <v>900.5</v>
      </c>
      <c r="BM71" s="61">
        <f ca="1">IFERROR(INDEX(current_projections!$A:$AEK,MATCH(Calculations_forecast!$B71,current_projections!$A:$A,0),MATCH(Calculations_forecast!BM$9,current_projections!$2:$2,0)),"n/a")</f>
        <v>927.4</v>
      </c>
      <c r="BN71" s="61">
        <f ca="1">IFERROR(INDEX(current_projections!$A:$AEK,MATCH(Calculations_forecast!$B71,current_projections!$A:$A,0),MATCH(Calculations_forecast!BN$9,current_projections!$2:$2,0)),"n/a")</f>
        <v>938.6</v>
      </c>
      <c r="BO71" s="61">
        <f ca="1">IFERROR(INDEX(current_projections!$A:$AEK,MATCH(Calculations_forecast!$B71,current_projections!$A:$A,0),MATCH(Calculations_forecast!BO$9,current_projections!$2:$2,0)),"n/a")</f>
        <v>946.8</v>
      </c>
      <c r="BP71" s="61">
        <f ca="1">IFERROR(INDEX(current_projections!$A:$AEK,MATCH(Calculations_forecast!$B71,current_projections!$A:$A,0),MATCH(Calculations_forecast!BP$9,current_projections!$2:$2,0)),"n/a")</f>
        <v>967.5</v>
      </c>
      <c r="BQ71" s="61">
        <f ca="1">IFERROR(INDEX(current_projections!$A:$AEK,MATCH(Calculations_forecast!$B71,current_projections!$A:$A,0),MATCH(Calculations_forecast!BQ$9,current_projections!$2:$2,0)),"n/a")</f>
        <v>993.6</v>
      </c>
      <c r="BR71" s="61">
        <f ca="1">IFERROR(INDEX(current_projections!$A:$AEK,MATCH(Calculations_forecast!$B71,current_projections!$A:$A,0),MATCH(Calculations_forecast!BR$9,current_projections!$2:$2,0)),"n/a")</f>
        <v>996.4</v>
      </c>
      <c r="BS71" s="61">
        <f ca="1">IFERROR(INDEX(current_projections!$A:$AEK,MATCH(Calculations_forecast!$B71,current_projections!$A:$A,0),MATCH(Calculations_forecast!BS$9,current_projections!$2:$2,0)),"n/a")</f>
        <v>1008.7</v>
      </c>
      <c r="BT71" s="61">
        <f ca="1">IFERROR(INDEX(current_projections!$A:$AEK,MATCH(Calculations_forecast!$B71,current_projections!$A:$A,0),MATCH(Calculations_forecast!BT$9,current_projections!$2:$2,0)),"n/a")</f>
        <v>1025.2</v>
      </c>
      <c r="BU71" s="61">
        <f ca="1">IFERROR(INDEX(current_projections!$A:$AEK,MATCH(Calculations_forecast!$B71,current_projections!$A:$A,0),MATCH(Calculations_forecast!BU$9,current_projections!$2:$2,0)),"n/a")</f>
        <v>1036.2</v>
      </c>
      <c r="BV71" s="61">
        <f ca="1">IFERROR(INDEX(current_projections!$A:$AEK,MATCH(Calculations_forecast!$B71,current_projections!$A:$A,0),MATCH(Calculations_forecast!BV$9,current_projections!$2:$2,0)),"n/a")</f>
        <v>1056</v>
      </c>
      <c r="BW71" s="61">
        <f ca="1">IFERROR(INDEX(current_projections!$A:$AEK,MATCH(Calculations_forecast!$B71,current_projections!$A:$A,0),MATCH(Calculations_forecast!BW$9,current_projections!$2:$2,0)),"n/a")</f>
        <v>1056.9000000000001</v>
      </c>
      <c r="BX71" s="61">
        <f ca="1">IFERROR(INDEX(current_projections!$A:$AEK,MATCH(Calculations_forecast!$B71,current_projections!$A:$A,0),MATCH(Calculations_forecast!BX$9,current_projections!$2:$2,0)),"n/a")</f>
        <v>1070.4000000000001</v>
      </c>
      <c r="BY71" s="61">
        <f ca="1">IFERROR(INDEX(current_projections!$A:$AEK,MATCH(Calculations_forecast!$B71,current_projections!$A:$A,0),MATCH(Calculations_forecast!BY$9,current_projections!$2:$2,0)),"n/a")</f>
        <v>1078.2</v>
      </c>
      <c r="BZ71" s="61">
        <f ca="1">IFERROR(INDEX(current_projections!$A:$AEK,MATCH(Calculations_forecast!$B71,current_projections!$A:$A,0),MATCH(Calculations_forecast!BZ$9,current_projections!$2:$2,0)),"n/a")</f>
        <v>1109.9000000000001</v>
      </c>
      <c r="CA71" s="61">
        <f ca="1">IFERROR(INDEX(current_projections!$A:$AEK,MATCH(Calculations_forecast!$B71,current_projections!$A:$A,0),MATCH(Calculations_forecast!CA$9,current_projections!$2:$2,0)),"n/a")</f>
        <v>1116.5999999999999</v>
      </c>
      <c r="CB71" s="61">
        <f ca="1">IFERROR(INDEX(current_projections!$A:$AEK,MATCH(Calculations_forecast!$B71,current_projections!$A:$A,0),MATCH(Calculations_forecast!CB$9,current_projections!$2:$2,0)),"n/a")</f>
        <v>1145.8</v>
      </c>
      <c r="CC71" s="61">
        <f ca="1">IFERROR(INDEX(current_projections!$A:$AEK,MATCH(Calculations_forecast!$B71,current_projections!$A:$A,0),MATCH(Calculations_forecast!CC$9,current_projections!$2:$2,0)),"n/a")</f>
        <v>1164.5999999999999</v>
      </c>
      <c r="CD71" s="61">
        <f ca="1">IFERROR(INDEX(current_projections!$A:$AEK,MATCH(Calculations_forecast!$B71,current_projections!$A:$A,0),MATCH(Calculations_forecast!CD$9,current_projections!$2:$2,0)),"n/a")</f>
        <v>1180.5</v>
      </c>
      <c r="CE71" s="61">
        <f ca="1">IFERROR(INDEX(current_projections!$A:$AEK,MATCH(Calculations_forecast!$B71,current_projections!$A:$A,0),MATCH(Calculations_forecast!CE$9,current_projections!$2:$2,0)),"n/a")</f>
        <v>1212.5</v>
      </c>
      <c r="CF71" s="61">
        <f ca="1">IFERROR(INDEX(current_projections!$A:$AEK,MATCH(Calculations_forecast!$B71,current_projections!$A:$A,0),MATCH(Calculations_forecast!CF$9,current_projections!$2:$2,0)),"n/a")</f>
        <v>1230.7</v>
      </c>
      <c r="CG71" s="61">
        <f ca="1">IFERROR(INDEX(current_projections!$A:$AEK,MATCH(Calculations_forecast!$B71,current_projections!$A:$A,0),MATCH(Calculations_forecast!CG$9,current_projections!$2:$2,0)),"n/a")</f>
        <v>1242.5999999999999</v>
      </c>
      <c r="CH71" s="61">
        <f ca="1">IFERROR(INDEX(current_projections!$A:$AEK,MATCH(Calculations_forecast!$B71,current_projections!$A:$A,0),MATCH(Calculations_forecast!CH$9,current_projections!$2:$2,0)),"n/a")</f>
        <v>1268.5</v>
      </c>
      <c r="CI71" s="61">
        <f ca="1">IFERROR(INDEX(current_projections!$A:$AEK,MATCH(Calculations_forecast!$B71,current_projections!$A:$A,0),MATCH(Calculations_forecast!CI$9,current_projections!$2:$2,0)),"n/a")</f>
        <v>1284.2</v>
      </c>
      <c r="CJ71" s="61">
        <f ca="1">IFERROR(INDEX(current_projections!$A:$AEK,MATCH(Calculations_forecast!$B71,current_projections!$A:$A,0),MATCH(Calculations_forecast!CJ$9,current_projections!$2:$2,0)),"n/a")</f>
        <v>1296.5999999999999</v>
      </c>
      <c r="CK71" s="61">
        <f ca="1">IFERROR(INDEX(current_projections!$A:$AEK,MATCH(Calculations_forecast!$B71,current_projections!$A:$A,0),MATCH(Calculations_forecast!CK$9,current_projections!$2:$2,0)),"n/a")</f>
        <v>1306.3</v>
      </c>
      <c r="CL71" s="61">
        <f ca="1">IFERROR(INDEX(current_projections!$A:$AEK,MATCH(Calculations_forecast!$B71,current_projections!$A:$A,0),MATCH(Calculations_forecast!CL$9,current_projections!$2:$2,0)),"n/a")</f>
        <v>1308.8</v>
      </c>
      <c r="CM71" s="61">
        <f ca="1">IFERROR(INDEX(current_projections!$A:$AEK,MATCH(Calculations_forecast!$B71,current_projections!$A:$A,0),MATCH(Calculations_forecast!CM$9,current_projections!$2:$2,0)),"n/a")</f>
        <v>1326.4</v>
      </c>
      <c r="CN71" s="61">
        <f ca="1">IFERROR(INDEX(current_projections!$A:$AEK,MATCH(Calculations_forecast!$B71,current_projections!$A:$A,0),MATCH(Calculations_forecast!CN$9,current_projections!$2:$2,0)),"n/a")</f>
        <v>1334.8</v>
      </c>
      <c r="CO71" s="61">
        <f ca="1">IFERROR(INDEX(current_projections!$A:$AEK,MATCH(Calculations_forecast!$B71,current_projections!$A:$A,0),MATCH(Calculations_forecast!CO$9,current_projections!$2:$2,0)),"n/a")</f>
        <v>1354</v>
      </c>
      <c r="CP71" s="61">
        <f ca="1">IFERROR(INDEX(current_projections!$A:$AEK,MATCH(Calculations_forecast!$B71,current_projections!$A:$A,0),MATCH(Calculations_forecast!CP$9,current_projections!$2:$2,0)),"n/a")</f>
        <v>1362.8</v>
      </c>
      <c r="CQ71" s="61">
        <f ca="1">IFERROR(INDEX(current_projections!$A:$AEK,MATCH(Calculations_forecast!$B71,current_projections!$A:$A,0),MATCH(Calculations_forecast!CQ$9,current_projections!$2:$2,0)),"n/a")</f>
        <v>1351.8</v>
      </c>
      <c r="CR71" s="61">
        <f ca="1">IFERROR(INDEX(current_projections!$A:$AEK,MATCH(Calculations_forecast!$B71,current_projections!$A:$A,0),MATCH(Calculations_forecast!CR$9,current_projections!$2:$2,0)),"n/a")</f>
        <v>1359.1</v>
      </c>
      <c r="CS71" s="61">
        <f ca="1">IFERROR(INDEX(current_projections!$A:$AEK,MATCH(Calculations_forecast!$B71,current_projections!$A:$A,0),MATCH(Calculations_forecast!CS$9,current_projections!$2:$2,0)),"n/a")</f>
        <v>1367.4</v>
      </c>
      <c r="CT71" s="61">
        <f ca="1">IFERROR(INDEX(current_projections!$A:$AEK,MATCH(Calculations_forecast!$B71,current_projections!$A:$A,0),MATCH(Calculations_forecast!CT$9,current_projections!$2:$2,0)),"n/a")</f>
        <v>1381.4</v>
      </c>
      <c r="CU71" s="61">
        <f ca="1">IFERROR(INDEX(current_projections!$A:$AEK,MATCH(Calculations_forecast!$B71,current_projections!$A:$A,0),MATCH(Calculations_forecast!CU$9,current_projections!$2:$2,0)),"n/a")</f>
        <v>1373.4</v>
      </c>
      <c r="CV71" s="61">
        <f ca="1">IFERROR(INDEX(current_projections!$A:$AEK,MATCH(Calculations_forecast!$B71,current_projections!$A:$A,0),MATCH(Calculations_forecast!CV$9,current_projections!$2:$2,0)),"n/a")</f>
        <v>1389.4</v>
      </c>
      <c r="CW71" s="61">
        <f ca="1">IFERROR(INDEX(current_projections!$A:$AEK,MATCH(Calculations_forecast!$B71,current_projections!$A:$A,0),MATCH(Calculations_forecast!CW$9,current_projections!$2:$2,0)),"n/a")</f>
        <v>1423.4</v>
      </c>
      <c r="CX71" s="61">
        <f ca="1">IFERROR(INDEX(current_projections!$A:$AEK,MATCH(Calculations_forecast!$B71,current_projections!$A:$A,0),MATCH(Calculations_forecast!CX$9,current_projections!$2:$2,0)),"n/a")</f>
        <v>1422.9</v>
      </c>
      <c r="CY71" s="61">
        <f ca="1">IFERROR(INDEX(current_projections!$A:$AEK,MATCH(Calculations_forecast!$B71,current_projections!$A:$A,0),MATCH(Calculations_forecast!CY$9,current_projections!$2:$2,0)),"n/a")</f>
        <v>1437.6</v>
      </c>
      <c r="CZ71" s="61">
        <f ca="1">IFERROR(INDEX(current_projections!$A:$AEK,MATCH(Calculations_forecast!$B71,current_projections!$A:$A,0),MATCH(Calculations_forecast!CZ$9,current_projections!$2:$2,0)),"n/a")</f>
        <v>1452.9</v>
      </c>
      <c r="DA71" s="61">
        <f ca="1">IFERROR(INDEX(current_projections!$A:$AEK,MATCH(Calculations_forecast!$B71,current_projections!$A:$A,0),MATCH(Calculations_forecast!DA$9,current_projections!$2:$2,0)),"n/a")</f>
        <v>1455.7</v>
      </c>
      <c r="DB71" s="61">
        <f ca="1">IFERROR(INDEX(current_projections!$A:$AEK,MATCH(Calculations_forecast!$B71,current_projections!$A:$A,0),MATCH(Calculations_forecast!DB$9,current_projections!$2:$2,0)),"n/a")</f>
        <v>1451.6</v>
      </c>
      <c r="DC71" s="61">
        <f ca="1">IFERROR(INDEX(current_projections!$A:$AEK,MATCH(Calculations_forecast!$B71,current_projections!$A:$A,0),MATCH(Calculations_forecast!DC$9,current_projections!$2:$2,0)),"n/a")</f>
        <v>1471.3</v>
      </c>
      <c r="DD71" s="61">
        <f ca="1">IFERROR(INDEX(current_projections!$A:$AEK,MATCH(Calculations_forecast!$B71,current_projections!$A:$A,0),MATCH(Calculations_forecast!DD$9,current_projections!$2:$2,0)),"n/a")</f>
        <v>1487.7</v>
      </c>
      <c r="DE71" s="61">
        <f ca="1">IFERROR(INDEX(current_projections!$A:$AEK,MATCH(Calculations_forecast!$B71,current_projections!$A:$A,0),MATCH(Calculations_forecast!DE$9,current_projections!$2:$2,0)),"n/a")</f>
        <v>1496.7</v>
      </c>
      <c r="DF71" s="61">
        <f ca="1">IFERROR(INDEX(current_projections!$A:$AEK,MATCH(Calculations_forecast!$B71,current_projections!$A:$A,0),MATCH(Calculations_forecast!DF$9,current_projections!$2:$2,0)),"n/a")</f>
        <v>1515.7</v>
      </c>
      <c r="DG71" s="61">
        <f ca="1">IFERROR(INDEX(current_projections!$A:$AEK,MATCH(Calculations_forecast!$B71,current_projections!$A:$A,0),MATCH(Calculations_forecast!DG$9,current_projections!$2:$2,0)),"n/a")</f>
        <v>1516</v>
      </c>
      <c r="DH71" s="61">
        <f ca="1">IFERROR(INDEX(current_projections!$A:$AEK,MATCH(Calculations_forecast!$B71,current_projections!$A:$A,0),MATCH(Calculations_forecast!DH$9,current_projections!$2:$2,0)),"n/a")</f>
        <v>1542.5</v>
      </c>
      <c r="DI71" s="61">
        <f ca="1">IFERROR(INDEX(current_projections!$A:$AEK,MATCH(Calculations_forecast!$B71,current_projections!$A:$A,0),MATCH(Calculations_forecast!DI$9,current_projections!$2:$2,0)),"n/a")</f>
        <v>1555.2</v>
      </c>
      <c r="DJ71" s="61">
        <f ca="1">IFERROR(INDEX(current_projections!$A:$AEK,MATCH(Calculations_forecast!$B71,current_projections!$A:$A,0),MATCH(Calculations_forecast!DJ$9,current_projections!$2:$2,0)),"n/a")</f>
        <v>1574.8</v>
      </c>
      <c r="DK71" s="61">
        <f ca="1">IFERROR(INDEX(current_projections!$A:$AEK,MATCH(Calculations_forecast!$B71,current_projections!$A:$A,0),MATCH(Calculations_forecast!DK$9,current_projections!$2:$2,0)),"n/a")</f>
        <v>1568</v>
      </c>
      <c r="DL71" s="61">
        <f ca="1">IFERROR(INDEX(current_projections!$A:$AEK,MATCH(Calculations_forecast!$B71,current_projections!$A:$A,0),MATCH(Calculations_forecast!DL$9,current_projections!$2:$2,0)),"n/a")</f>
        <v>1603.7</v>
      </c>
      <c r="DM71" s="61">
        <f ca="1">IFERROR(INDEX(current_projections!$A:$AEK,MATCH(Calculations_forecast!$B71,current_projections!$A:$A,0),MATCH(Calculations_forecast!DM$9,current_projections!$2:$2,0)),"n/a")</f>
        <v>1627.3</v>
      </c>
      <c r="DN71" s="61">
        <f ca="1">IFERROR(INDEX(current_projections!$A:$AEK,MATCH(Calculations_forecast!$B71,current_projections!$A:$A,0),MATCH(Calculations_forecast!DN$9,current_projections!$2:$2,0)),"n/a")</f>
        <v>1647.5</v>
      </c>
      <c r="DO71" s="61">
        <f ca="1">IFERROR(INDEX(current_projections!$A:$AEK,MATCH(Calculations_forecast!$B71,current_projections!$A:$A,0),MATCH(Calculations_forecast!DO$9,current_projections!$2:$2,0)),"n/a")</f>
        <v>1669.4</v>
      </c>
      <c r="DP71" s="61">
        <f ca="1">IFERROR(INDEX(current_projections!$A:$AEK,MATCH(Calculations_forecast!$B71,current_projections!$A:$A,0),MATCH(Calculations_forecast!DP$9,current_projections!$2:$2,0)),"n/a")</f>
        <v>1695.2</v>
      </c>
      <c r="DQ71" s="61">
        <f ca="1">IFERROR(INDEX(current_projections!$A:$AEK,MATCH(Calculations_forecast!$B71,current_projections!$A:$A,0),MATCH(Calculations_forecast!DQ$9,current_projections!$2:$2,0)),"n/a")</f>
        <v>1734.5</v>
      </c>
      <c r="DR71" s="61">
        <f ca="1">IFERROR(INDEX(current_projections!$A:$AEK,MATCH(Calculations_forecast!$B71,current_projections!$A:$A,0),MATCH(Calculations_forecast!DR$9,current_projections!$2:$2,0)),"n/a")</f>
        <v>1782.3</v>
      </c>
      <c r="DS71" s="61">
        <f ca="1">IFERROR(INDEX(current_projections!$A:$AEK,MATCH(Calculations_forecast!$B71,current_projections!$A:$A,0),MATCH(Calculations_forecast!DS$9,current_projections!$2:$2,0)),"n/a")</f>
        <v>1790.7</v>
      </c>
      <c r="DT71" s="61">
        <f ca="1">IFERROR(INDEX(current_projections!$A:$AEK,MATCH(Calculations_forecast!$B71,current_projections!$A:$A,0),MATCH(Calculations_forecast!DT$9,current_projections!$2:$2,0)),"n/a")</f>
        <v>1823.1</v>
      </c>
      <c r="DU71" s="61">
        <f ca="1">IFERROR(INDEX(current_projections!$A:$AEK,MATCH(Calculations_forecast!$B71,current_projections!$A:$A,0),MATCH(Calculations_forecast!DU$9,current_projections!$2:$2,0)),"n/a")</f>
        <v>1832.3</v>
      </c>
      <c r="DV71" s="61">
        <f ca="1">IFERROR(INDEX(current_projections!$A:$AEK,MATCH(Calculations_forecast!$B71,current_projections!$A:$A,0),MATCH(Calculations_forecast!DV$9,current_projections!$2:$2,0)),"n/a")</f>
        <v>1861.2</v>
      </c>
      <c r="DW71" s="61">
        <f ca="1">IFERROR(INDEX(current_projections!$A:$AEK,MATCH(Calculations_forecast!$B71,current_projections!$A:$A,0),MATCH(Calculations_forecast!DW$9,current_projections!$2:$2,0)),"n/a")</f>
        <v>1905.4</v>
      </c>
      <c r="DX71" s="61">
        <f ca="1">IFERROR(INDEX(current_projections!$A:$AEK,MATCH(Calculations_forecast!$B71,current_projections!$A:$A,0),MATCH(Calculations_forecast!DX$9,current_projections!$2:$2,0)),"n/a")</f>
        <v>1947</v>
      </c>
      <c r="DY71" s="61">
        <f ca="1">IFERROR(INDEX(current_projections!$A:$AEK,MATCH(Calculations_forecast!$B71,current_projections!$A:$A,0),MATCH(Calculations_forecast!DY$9,current_projections!$2:$2,0)),"n/a")</f>
        <v>1952.7</v>
      </c>
      <c r="DZ71" s="61">
        <f ca="1">IFERROR(INDEX(current_projections!$A:$AEK,MATCH(Calculations_forecast!$B71,current_projections!$A:$A,0),MATCH(Calculations_forecast!DZ$9,current_projections!$2:$2,0)),"n/a")</f>
        <v>1992</v>
      </c>
      <c r="EA71" s="61">
        <f ca="1">IFERROR(INDEX(current_projections!$A:$AEK,MATCH(Calculations_forecast!$B71,current_projections!$A:$A,0),MATCH(Calculations_forecast!EA$9,current_projections!$2:$2,0)),"n/a")</f>
        <v>2038.9</v>
      </c>
      <c r="EB71" s="61">
        <f ca="1">IFERROR(INDEX(current_projections!$A:$AEK,MATCH(Calculations_forecast!$B71,current_projections!$A:$A,0),MATCH(Calculations_forecast!EB$9,current_projections!$2:$2,0)),"n/a")</f>
        <v>2073.5</v>
      </c>
      <c r="EC71" s="61">
        <f ca="1">IFERROR(INDEX(current_projections!$A:$AEK,MATCH(Calculations_forecast!$B71,current_projections!$A:$A,0),MATCH(Calculations_forecast!EC$9,current_projections!$2:$2,0)),"n/a")</f>
        <v>2100.4</v>
      </c>
      <c r="ED71" s="61">
        <f ca="1">IFERROR(INDEX(current_projections!$A:$AEK,MATCH(Calculations_forecast!$B71,current_projections!$A:$A,0),MATCH(Calculations_forecast!ED$9,current_projections!$2:$2,0)),"n/a")</f>
        <v>2142</v>
      </c>
      <c r="EE71" s="61">
        <f ca="1">IFERROR(INDEX(current_projections!$A:$AEK,MATCH(Calculations_forecast!$B71,current_projections!$A:$A,0),MATCH(Calculations_forecast!EE$9,current_projections!$2:$2,0)),"n/a")</f>
        <v>2172.4</v>
      </c>
      <c r="EF71" s="61">
        <f ca="1">IFERROR(INDEX(current_projections!$A:$AEK,MATCH(Calculations_forecast!$B71,current_projections!$A:$A,0),MATCH(Calculations_forecast!EF$9,current_projections!$2:$2,0)),"n/a")</f>
        <v>2199.4</v>
      </c>
      <c r="EG71" s="61">
        <f ca="1">IFERROR(INDEX(current_projections!$A:$AEK,MATCH(Calculations_forecast!$B71,current_projections!$A:$A,0),MATCH(Calculations_forecast!EG$9,current_projections!$2:$2,0)),"n/a")</f>
        <v>2221.1999999999998</v>
      </c>
      <c r="EH71" s="61">
        <f ca="1">IFERROR(INDEX(current_projections!$A:$AEK,MATCH(Calculations_forecast!$B71,current_projections!$A:$A,0),MATCH(Calculations_forecast!EH$9,current_projections!$2:$2,0)),"n/a")</f>
        <v>2251.8000000000002</v>
      </c>
      <c r="EI71" s="61">
        <f ca="1">IFERROR(INDEX(current_projections!$A:$AEK,MATCH(Calculations_forecast!$B71,current_projections!$A:$A,0),MATCH(Calculations_forecast!EI$9,current_projections!$2:$2,0)),"n/a")</f>
        <v>2287.3000000000002</v>
      </c>
      <c r="EJ71" s="61">
        <f ca="1">IFERROR(INDEX(current_projections!$A:$AEK,MATCH(Calculations_forecast!$B71,current_projections!$A:$A,0),MATCH(Calculations_forecast!EJ$9,current_projections!$2:$2,0)),"n/a")</f>
        <v>2321.4</v>
      </c>
      <c r="EK71" s="61">
        <f ca="1">IFERROR(INDEX(current_projections!$A:$AEK,MATCH(Calculations_forecast!$B71,current_projections!$A:$A,0),MATCH(Calculations_forecast!EK$9,current_projections!$2:$2,0)),"n/a")</f>
        <v>2357.1999999999998</v>
      </c>
      <c r="EL71" s="61">
        <f ca="1">IFERROR(INDEX(current_projections!$A:$AEK,MATCH(Calculations_forecast!$B71,current_projections!$A:$A,0),MATCH(Calculations_forecast!EL$9,current_projections!$2:$2,0)),"n/a")</f>
        <v>2389.6999999999998</v>
      </c>
      <c r="EM71" s="61">
        <f ca="1">IFERROR(INDEX(current_projections!$A:$AEK,MATCH(Calculations_forecast!$B71,current_projections!$A:$A,0),MATCH(Calculations_forecast!EM$9,current_projections!$2:$2,0)),"n/a")</f>
        <v>2426.9</v>
      </c>
      <c r="EN71" s="61">
        <f ca="1">IFERROR(INDEX(current_projections!$A:$AEK,MATCH(Calculations_forecast!$B71,current_projections!$A:$A,0),MATCH(Calculations_forecast!EN$9,current_projections!$2:$2,0)),"n/a")</f>
        <v>2452.9</v>
      </c>
      <c r="EO71" s="61">
        <f ca="1">IFERROR(INDEX(current_projections!$A:$AEK,MATCH(Calculations_forecast!$B71,current_projections!$A:$A,0),MATCH(Calculations_forecast!EO$9,current_projections!$2:$2,0)),"n/a")</f>
        <v>2495.1</v>
      </c>
      <c r="EP71" s="61">
        <f ca="1">IFERROR(INDEX(current_projections!$A:$AEK,MATCH(Calculations_forecast!$B71,current_projections!$A:$A,0),MATCH(Calculations_forecast!EP$9,current_projections!$2:$2,0)),"n/a")</f>
        <v>2529.1</v>
      </c>
      <c r="EQ71" s="61">
        <f ca="1">IFERROR(INDEX(current_projections!$A:$AEK,MATCH(Calculations_forecast!$B71,current_projections!$A:$A,0),MATCH(Calculations_forecast!EQ$9,current_projections!$2:$2,0)),"n/a")</f>
        <v>2580.6999999999998</v>
      </c>
      <c r="ER71" s="61">
        <f ca="1">IFERROR(INDEX(current_projections!$A:$AEK,MATCH(Calculations_forecast!$B71,current_projections!$A:$A,0),MATCH(Calculations_forecast!ER$9,current_projections!$2:$2,0)),"n/a")</f>
        <v>2610.9</v>
      </c>
      <c r="ES71" s="61">
        <f ca="1">IFERROR(INDEX(current_projections!$A:$AEK,MATCH(Calculations_forecast!$B71,current_projections!$A:$A,0),MATCH(Calculations_forecast!ES$9,current_projections!$2:$2,0)),"n/a")</f>
        <v>2630.7</v>
      </c>
      <c r="ET71" s="61">
        <f ca="1">IFERROR(INDEX(current_projections!$A:$AEK,MATCH(Calculations_forecast!$B71,current_projections!$A:$A,0),MATCH(Calculations_forecast!ET$9,current_projections!$2:$2,0)),"n/a")</f>
        <v>2674.7</v>
      </c>
      <c r="EU71" s="61">
        <f ca="1">IFERROR(INDEX(current_projections!$A:$AEK,MATCH(Calculations_forecast!$B71,current_projections!$A:$A,0),MATCH(Calculations_forecast!EU$9,current_projections!$2:$2,0)),"n/a")</f>
        <v>2719.2</v>
      </c>
      <c r="EV71" s="61">
        <f ca="1">IFERROR(INDEX(current_projections!$A:$AEK,MATCH(Calculations_forecast!$B71,current_projections!$A:$A,0),MATCH(Calculations_forecast!EV$9,current_projections!$2:$2,0)),"n/a")</f>
        <v>2770.3</v>
      </c>
      <c r="EW71" s="61">
        <f ca="1">IFERROR(INDEX(current_projections!$A:$AEK,MATCH(Calculations_forecast!$B71,current_projections!$A:$A,0),MATCH(Calculations_forecast!EW$9,current_projections!$2:$2,0)),"n/a")</f>
        <v>2809</v>
      </c>
      <c r="EX71" s="61">
        <f ca="1">IFERROR(INDEX(current_projections!$A:$AEK,MATCH(Calculations_forecast!$B71,current_projections!$A:$A,0),MATCH(Calculations_forecast!EX$9,current_projections!$2:$2,0)),"n/a")</f>
        <v>2864.9</v>
      </c>
      <c r="EY71" s="61">
        <f ca="1">IFERROR(INDEX(current_projections!$A:$AEK,MATCH(Calculations_forecast!$B71,current_projections!$A:$A,0),MATCH(Calculations_forecast!EY$9,current_projections!$2:$2,0)),"n/a")</f>
        <v>2909.3</v>
      </c>
      <c r="EZ71" s="61">
        <f ca="1">IFERROR(INDEX(current_projections!$A:$AEK,MATCH(Calculations_forecast!$B71,current_projections!$A:$A,0),MATCH(Calculations_forecast!EZ$9,current_projections!$2:$2,0)),"n/a")</f>
        <v>2971.1</v>
      </c>
      <c r="FA71" s="61">
        <f ca="1">IFERROR(INDEX(current_projections!$A:$AEK,MATCH(Calculations_forecast!$B71,current_projections!$A:$A,0),MATCH(Calculations_forecast!FA$9,current_projections!$2:$2,0)),"n/a")</f>
        <v>3027.5</v>
      </c>
      <c r="FB71" s="61">
        <f ca="1">IFERROR(INDEX(current_projections!$A:$AEK,MATCH(Calculations_forecast!$B71,current_projections!$A:$A,0),MATCH(Calculations_forecast!FB$9,current_projections!$2:$2,0)),"n/a")</f>
        <v>3020</v>
      </c>
      <c r="FC71" s="61">
        <f ca="1">IFERROR(INDEX(current_projections!$A:$AEK,MATCH(Calculations_forecast!$B71,current_projections!$A:$A,0),MATCH(Calculations_forecast!FC$9,current_projections!$2:$2,0)),"n/a")</f>
        <v>3019.7</v>
      </c>
      <c r="FD71" s="61">
        <f ca="1">IFERROR(INDEX(current_projections!$A:$AEK,MATCH(Calculations_forecast!$B71,current_projections!$A:$A,0),MATCH(Calculations_forecast!FD$9,current_projections!$2:$2,0)),"n/a")</f>
        <v>3067.6</v>
      </c>
      <c r="FE71" s="61">
        <f ca="1">IFERROR(INDEX(current_projections!$A:$AEK,MATCH(Calculations_forecast!$B71,current_projections!$A:$A,0),MATCH(Calculations_forecast!FE$9,current_projections!$2:$2,0)),"n/a")</f>
        <v>3089</v>
      </c>
      <c r="FF71" s="61">
        <f ca="1">IFERROR(INDEX(current_projections!$A:$AEK,MATCH(Calculations_forecast!$B71,current_projections!$A:$A,0),MATCH(Calculations_forecast!FF$9,current_projections!$2:$2,0)),"n/a")</f>
        <v>3117.8</v>
      </c>
      <c r="FG71" s="61">
        <f ca="1">IFERROR(INDEX(current_projections!$A:$AEK,MATCH(Calculations_forecast!$B71,current_projections!$A:$A,0),MATCH(Calculations_forecast!FG$9,current_projections!$2:$2,0)),"n/a")</f>
        <v>3131.9</v>
      </c>
      <c r="FH71" s="61">
        <f ca="1">IFERROR(INDEX(current_projections!$A:$AEK,MATCH(Calculations_forecast!$B71,current_projections!$A:$A,0),MATCH(Calculations_forecast!FH$9,current_projections!$2:$2,0)),"n/a")</f>
        <v>3164.7</v>
      </c>
      <c r="FI71" s="61">
        <f ca="1">IFERROR(INDEX(current_projections!$A:$AEK,MATCH(Calculations_forecast!$B71,current_projections!$A:$A,0),MATCH(Calculations_forecast!FI$9,current_projections!$2:$2,0)),"n/a")</f>
        <v>3157.9</v>
      </c>
      <c r="FJ71" s="61">
        <f ca="1">IFERROR(INDEX(current_projections!$A:$AEK,MATCH(Calculations_forecast!$B71,current_projections!$A:$A,0),MATCH(Calculations_forecast!FJ$9,current_projections!$2:$2,0)),"n/a")</f>
        <v>3164.1</v>
      </c>
      <c r="FK71" s="61">
        <f ca="1">IFERROR(INDEX(current_projections!$A:$AEK,MATCH(Calculations_forecast!$B71,current_projections!$A:$A,0),MATCH(Calculations_forecast!FK$9,current_projections!$2:$2,0)),"n/a")</f>
        <v>3156</v>
      </c>
      <c r="FL71" s="61">
        <f ca="1">IFERROR(INDEX(current_projections!$A:$AEK,MATCH(Calculations_forecast!$B71,current_projections!$A:$A,0),MATCH(Calculations_forecast!FL$9,current_projections!$2:$2,0)),"n/a")</f>
        <v>3168.6</v>
      </c>
      <c r="FM71" s="61">
        <f ca="1">IFERROR(INDEX(current_projections!$A:$AEK,MATCH(Calculations_forecast!$B71,current_projections!$A:$A,0),MATCH(Calculations_forecast!FM$9,current_projections!$2:$2,0)),"n/a")</f>
        <v>3137.5</v>
      </c>
      <c r="FN71" s="61">
        <f ca="1">IFERROR(INDEX(current_projections!$A:$AEK,MATCH(Calculations_forecast!$B71,current_projections!$A:$A,0),MATCH(Calculations_forecast!FN$9,current_projections!$2:$2,0)),"n/a")</f>
        <v>3131.4</v>
      </c>
      <c r="FO71" s="61">
        <f ca="1">IFERROR(INDEX(current_projections!$A:$AEK,MATCH(Calculations_forecast!$B71,current_projections!$A:$A,0),MATCH(Calculations_forecast!FO$9,current_projections!$2:$2,0)),"n/a")</f>
        <v>3144.7</v>
      </c>
      <c r="FP71" s="61">
        <f ca="1">IFERROR(INDEX(current_projections!$A:$AEK,MATCH(Calculations_forecast!$B71,current_projections!$A:$A,0),MATCH(Calculations_forecast!FP$9,current_projections!$2:$2,0)),"n/a")</f>
        <v>3131</v>
      </c>
      <c r="FQ71" s="61">
        <f ca="1">IFERROR(INDEX(current_projections!$A:$AEK,MATCH(Calculations_forecast!$B71,current_projections!$A:$A,0),MATCH(Calculations_forecast!FQ$9,current_projections!$2:$2,0)),"n/a")</f>
        <v>3139.6</v>
      </c>
      <c r="FR71" s="61">
        <f ca="1">IFERROR(INDEX(current_projections!$A:$AEK,MATCH(Calculations_forecast!$B71,current_projections!$A:$A,0),MATCH(Calculations_forecast!FR$9,current_projections!$2:$2,0)),"n/a")</f>
        <v>3132.7</v>
      </c>
      <c r="FS71" s="61">
        <f ca="1">IFERROR(INDEX(current_projections!$A:$AEK,MATCH(Calculations_forecast!$B71,current_projections!$A:$A,0),MATCH(Calculations_forecast!FS$9,current_projections!$2:$2,0)),"n/a")</f>
        <v>3125</v>
      </c>
      <c r="FT71" s="61">
        <f ca="1">IFERROR(INDEX(current_projections!$A:$AEK,MATCH(Calculations_forecast!$B71,current_projections!$A:$A,0),MATCH(Calculations_forecast!FT$9,current_projections!$2:$2,0)),"n/a")</f>
        <v>3132</v>
      </c>
      <c r="FU71" s="61">
        <f ca="1">IFERROR(INDEX(current_projections!$A:$AEK,MATCH(Calculations_forecast!$B71,current_projections!$A:$A,0),MATCH(Calculations_forecast!FU$9,current_projections!$2:$2,0)),"n/a")</f>
        <v>3134.1</v>
      </c>
      <c r="FV71" s="61">
        <f ca="1">IFERROR(INDEX(current_projections!$A:$AEK,MATCH(Calculations_forecast!$B71,current_projections!$A:$A,0),MATCH(Calculations_forecast!FV$9,current_projections!$2:$2,0)),"n/a")</f>
        <v>3138.5</v>
      </c>
      <c r="FW71" s="61">
        <f ca="1">IFERROR(INDEX(current_projections!$A:$AEK,MATCH(Calculations_forecast!$B71,current_projections!$A:$A,0),MATCH(Calculations_forecast!FW$9,current_projections!$2:$2,0)),"n/a")</f>
        <v>3139.1</v>
      </c>
      <c r="FX71" s="61">
        <f ca="1">IFERROR(INDEX(current_projections!$A:$AEK,MATCH(Calculations_forecast!$B71,current_projections!$A:$A,0),MATCH(Calculations_forecast!FX$9,current_projections!$2:$2,0)),"n/a")</f>
        <v>3150.9</v>
      </c>
      <c r="FY71" s="61">
        <f ca="1">IFERROR(INDEX(current_projections!$A:$AEK,MATCH(Calculations_forecast!$B71,current_projections!$A:$A,0),MATCH(Calculations_forecast!FY$9,current_projections!$2:$2,0)),"n/a")</f>
        <v>3189.9</v>
      </c>
      <c r="FZ71" s="61">
        <f ca="1">IFERROR(INDEX(current_projections!$A:$AEK,MATCH(Calculations_forecast!$B71,current_projections!$A:$A,0),MATCH(Calculations_forecast!FZ$9,current_projections!$2:$2,0)),"n/a")</f>
        <v>3188.2</v>
      </c>
      <c r="GA71" s="61">
        <f ca="1">IFERROR(INDEX(current_projections!$A:$AEK,MATCH(Calculations_forecast!$B71,current_projections!$A:$A,0),MATCH(Calculations_forecast!GA$9,current_projections!$2:$2,0)),"n/a")</f>
        <v>3188.5</v>
      </c>
      <c r="GB71" s="61">
        <f ca="1">IFERROR(INDEX(current_projections!$A:$AEK,MATCH(Calculations_forecast!$B71,current_projections!$A:$A,0),MATCH(Calculations_forecast!GB$9,current_projections!$2:$2,0)),"n/a")</f>
        <v>3237.6</v>
      </c>
      <c r="GC71" s="61">
        <f ca="1">IFERROR(INDEX(current_projections!$A:$AEK,MATCH(Calculations_forecast!$B71,current_projections!$A:$A,0),MATCH(Calculations_forecast!GC$9,current_projections!$2:$2,0)),"n/a")</f>
        <v>3257</v>
      </c>
      <c r="GD71" s="61">
        <f ca="1">IFERROR(INDEX(current_projections!$A:$AEK,MATCH(Calculations_forecast!$B71,current_projections!$A:$A,0),MATCH(Calculations_forecast!GD$9,current_projections!$2:$2,0)),"n/a")</f>
        <v>3253.8</v>
      </c>
      <c r="GE71" s="61">
        <f ca="1">IFERROR(INDEX(current_projections!$A:$AEK,MATCH(Calculations_forecast!$B71,current_projections!$A:$A,0),MATCH(Calculations_forecast!GE$9,current_projections!$2:$2,0)),"n/a")</f>
        <v>3262.7</v>
      </c>
      <c r="GF71" s="61">
        <f ca="1">IFERROR(INDEX(current_projections!$A:$AEK,MATCH(Calculations_forecast!$B71,current_projections!$A:$A,0),MATCH(Calculations_forecast!GF$9,current_projections!$2:$2,0)),"n/a")</f>
        <v>3278.2</v>
      </c>
      <c r="GG71" s="61">
        <f ca="1">IFERROR(INDEX(current_projections!$A:$AEK,MATCH(Calculations_forecast!$B71,current_projections!$A:$A,0),MATCH(Calculations_forecast!GG$9,current_projections!$2:$2,0)),"n/a")</f>
        <v>3300.5</v>
      </c>
      <c r="GH71" s="61">
        <f ca="1">IFERROR(INDEX(current_projections!$A:$AEK,MATCH(Calculations_forecast!$B71,current_projections!$A:$A,0),MATCH(Calculations_forecast!GH$9,current_projections!$2:$2,0)),"n/a")</f>
        <v>3322.4</v>
      </c>
      <c r="GI71" s="61">
        <f ca="1">IFERROR(INDEX(current_projections!$A:$AEK,MATCH(Calculations_forecast!$B71,current_projections!$A:$A,0),MATCH(Calculations_forecast!GI$9,current_projections!$2:$2,0)),"n/a")</f>
        <v>3346.4</v>
      </c>
      <c r="GJ71" s="61">
        <f ca="1">IFERROR(INDEX(current_projections!$A:$AEK,MATCH(Calculations_forecast!$B71,current_projections!$A:$A,0),MATCH(Calculations_forecast!GJ$9,current_projections!$2:$2,0)),"n/a")</f>
        <v>3360</v>
      </c>
      <c r="GK71" s="61">
        <f ca="1">IFERROR(INDEX(current_projections!$A:$AEK,MATCH(Calculations_forecast!$B71,current_projections!$A:$A,0),MATCH(Calculations_forecast!GK$9,current_projections!$2:$2,0)),"n/a")</f>
        <v>3372.3</v>
      </c>
      <c r="GL71" s="61">
        <f ca="1">IFERROR(INDEX(current_projections!$A:$AEK,MATCH(Calculations_forecast!$B71,current_projections!$A:$A,0),MATCH(Calculations_forecast!GL$9,current_projections!$2:$2,0)),"n/a")</f>
        <v>3419.1</v>
      </c>
      <c r="GM71" s="61">
        <f ca="1">IFERROR(INDEX(current_projections!$A:$AEK,MATCH(Calculations_forecast!$B71,current_projections!$A:$A,0),MATCH(Calculations_forecast!GM$9,current_projections!$2:$2,0)),"n/a")</f>
        <v>3456.8</v>
      </c>
      <c r="GN71" s="61">
        <f ca="1">IFERROR(INDEX(current_projections!$A:$AEK,MATCH(Calculations_forecast!$B71,current_projections!$A:$A,0),MATCH(Calculations_forecast!GN$9,current_projections!$2:$2,0)),"n/a")</f>
        <v>3506.6</v>
      </c>
      <c r="GO71" s="61">
        <f ca="1">IFERROR(INDEX(current_projections!$A:$AEK,MATCH(Calculations_forecast!$B71,current_projections!$A:$A,0),MATCH(Calculations_forecast!GO$9,current_projections!$2:$2,0)),"n/a")</f>
        <v>3552.3</v>
      </c>
      <c r="GP71" s="61">
        <f ca="1">IFERROR(INDEX(current_projections!$A:$AEK,MATCH(Calculations_forecast!$B71,current_projections!$A:$A,0),MATCH(Calculations_forecast!GP$9,current_projections!$2:$2,0)),"n/a")</f>
        <v>3599.2347637500006</v>
      </c>
      <c r="GQ71" s="61">
        <f ca="1">IFERROR(INDEX(current_projections!$A:$AEK,MATCH(Calculations_forecast!$B71,current_projections!$A:$A,0),MATCH(Calculations_forecast!GQ$9,current_projections!$2:$2,0)),"n/a")</f>
        <v>3640.8779099665885</v>
      </c>
      <c r="GR71" s="61">
        <f ca="1">IFERROR(INDEX(current_projections!$A:$AEK,MATCH(Calculations_forecast!$B71,current_projections!$A:$A,0),MATCH(Calculations_forecast!GR$9,current_projections!$2:$2,0)),"n/a")</f>
        <v>3665.9726609610329</v>
      </c>
      <c r="GS71" s="61">
        <f ca="1">IFERROR(INDEX(current_projections!$A:$AEK,MATCH(Calculations_forecast!$B71,current_projections!$A:$A,0),MATCH(Calculations_forecast!GS$9,current_projections!$2:$2,0)),"n/a")</f>
        <v>3688.3259292612433</v>
      </c>
      <c r="GT71" s="61">
        <f ca="1">IFERROR(INDEX(current_projections!$A:$AEK,MATCH(Calculations_forecast!$B71,current_projections!$A:$A,0),MATCH(Calculations_forecast!GT$9,current_projections!$2:$2,0)),"n/a")</f>
        <v>3703.9459895716645</v>
      </c>
      <c r="GU71" s="61">
        <f ca="1">IFERROR(INDEX(current_projections!$A:$AEK,MATCH(Calculations_forecast!$B71,current_projections!$A:$A,0),MATCH(Calculations_forecast!GU$9,current_projections!$2:$2,0)),"n/a")</f>
        <v>3710.8075495173462</v>
      </c>
      <c r="GV71" s="61">
        <f ca="1">IFERROR(INDEX(current_projections!$A:$AEK,MATCH(Calculations_forecast!$B71,current_projections!$A:$A,0),MATCH(Calculations_forecast!GV$9,current_projections!$2:$2,0)),"n/a")</f>
        <v>3728.5730406606604</v>
      </c>
      <c r="GW71" s="61">
        <f ca="1">IFERROR(INDEX(current_projections!$A:$AEK,MATCH(Calculations_forecast!$B71,current_projections!$A:$A,0),MATCH(Calculations_forecast!GW$9,current_projections!$2:$2,0)),"n/a")</f>
        <v>3751.8952650299925</v>
      </c>
      <c r="GX71" s="61">
        <f ca="1">IFERROR(INDEX(current_projections!$A:$AEK,MATCH(Calculations_forecast!$B71,current_projections!$A:$A,0),MATCH(Calculations_forecast!GX$9,current_projections!$2:$2,0)),"n/a")</f>
        <v>3776.4420398014508</v>
      </c>
      <c r="GY71" s="61">
        <f ca="1">IFERROR(INDEX(current_projections!$A:$AEK,MATCH(Calculations_forecast!$B71,current_projections!$A:$A,0),MATCH(Calculations_forecast!GY$9,current_projections!$2:$2,0)),"n/a")</f>
        <v>3816.4628843182468</v>
      </c>
      <c r="GZ71" s="61">
        <f ca="1">IFERROR(INDEX(current_projections!$A:$AEK,MATCH(Calculations_forecast!$B71,current_projections!$A:$A,0),MATCH(Calculations_forecast!GZ$9,current_projections!$2:$2,0)),"n/a")</f>
        <v>3841.2508107518934</v>
      </c>
      <c r="HA71" s="61">
        <f ca="1">IFERROR(INDEX(current_projections!$A:$AEK,MATCH(Calculations_forecast!$B71,current_projections!$A:$A,0),MATCH(Calculations_forecast!HA$9,current_projections!$2:$2,0)),"n/a")</f>
        <v>3866.1901316407002</v>
      </c>
      <c r="HB71" s="61">
        <f ca="1">IFERROR(INDEX(current_projections!$A:$AEK,MATCH(Calculations_forecast!$B71,current_projections!$A:$A,0),MATCH(Calculations_forecast!HB$9,current_projections!$2:$2,0)),"n/a")</f>
        <v>3889.7158985917335</v>
      </c>
      <c r="HC71" s="61">
        <f ca="1">IFERROR(INDEX(current_projections!$A:$AEK,MATCH(Calculations_forecast!$B71,current_projections!$A:$A,0),MATCH(Calculations_forecast!HC$9,current_projections!$2:$2,0)),"n/a")</f>
        <v>3931.5206202118479</v>
      </c>
      <c r="HD71" s="61">
        <f ca="1">IFERROR(INDEX(current_projections!$A:$AEK,MATCH(Calculations_forecast!$B71,current_projections!$A:$A,0),MATCH(Calculations_forecast!HD$9,current_projections!$2:$2,0)),"n/a")</f>
        <v>3955.0114559176141</v>
      </c>
      <c r="HE71" s="61">
        <f ca="1">IFERROR(INDEX(current_projections!$A:$AEK,MATCH(Calculations_forecast!$B71,current_projections!$A:$A,0),MATCH(Calculations_forecast!HE$9,current_projections!$2:$2,0)),"n/a")</f>
        <v>3980.2642040636483</v>
      </c>
      <c r="HF71" s="61">
        <f ca="1">IFERROR(INDEX(current_projections!$A:$AEK,MATCH(Calculations_forecast!$B71,current_projections!$A:$A,0),MATCH(Calculations_forecast!HF$9,current_projections!$2:$2,0)),"n/a")</f>
        <v>4007.1110861200577</v>
      </c>
      <c r="HG71" s="61">
        <f ca="1">IFERROR(INDEX(current_projections!$A:$AEK,MATCH(Calculations_forecast!$B71,current_projections!$A:$A,0),MATCH(Calculations_forecast!HG$9,current_projections!$2:$2,0)),"n/a")</f>
        <v>4052.8121880572576</v>
      </c>
      <c r="HH71" s="61">
        <f ca="1">IFERROR(INDEX(current_projections!$A:$AEK,MATCH(Calculations_forecast!$B71,current_projections!$A:$A,0),MATCH(Calculations_forecast!HH$9,current_projections!$2:$2,0)),"n/a")</f>
        <v>4080.9589687033153</v>
      </c>
      <c r="HI71" s="61">
        <f ca="1">IFERROR(INDEX(current_projections!$A:$AEK,MATCH(Calculations_forecast!$B71,current_projections!$A:$A,0),MATCH(Calculations_forecast!HI$9,current_projections!$2:$2,0)),"n/a")</f>
        <v>4109.0665736002593</v>
      </c>
      <c r="HJ71" s="61">
        <f ca="1">IFERROR(INDEX(current_projections!$A:$AEK,MATCH(Calculations_forecast!$B71,current_projections!$A:$A,0),MATCH(Calculations_forecast!HJ$9,current_projections!$2:$2,0)),"n/a")</f>
        <v>4137.3985876252336</v>
      </c>
      <c r="HK71" s="61">
        <f ca="1">IFERROR(INDEX(current_projections!$A:$AEK,MATCH(Calculations_forecast!$B71,current_projections!$A:$A,0),MATCH(Calculations_forecast!HK$9,current_projections!$2:$2,0)),"n/a")</f>
        <v>4182.9306590820488</v>
      </c>
      <c r="HL71" s="61">
        <f ca="1">IFERROR(INDEX(current_projections!$A:$AEK,MATCH(Calculations_forecast!$B71,current_projections!$A:$A,0),MATCH(Calculations_forecast!HL$9,current_projections!$2:$2,0)),"n/a")</f>
        <v>4211.4477888503407</v>
      </c>
      <c r="HM71" s="61">
        <f ca="1">IFERROR(INDEX(current_projections!$A:$AEK,MATCH(Calculations_forecast!$B71,current_projections!$A:$A,0),MATCH(Calculations_forecast!HM$9,current_projections!$2:$2,0)),"n/a")</f>
        <v>4240.3067348234372</v>
      </c>
      <c r="HN71" s="61">
        <f ca="1">IFERROR(INDEX(current_projections!$A:$AEK,MATCH(Calculations_forecast!$B71,current_projections!$A:$A,0),MATCH(Calculations_forecast!HN$9,current_projections!$2:$2,0)),"n/a")</f>
        <v>4269.1408206202359</v>
      </c>
      <c r="HO71" s="61">
        <f ca="1">IFERROR(INDEX(current_projections!$A:$AEK,MATCH(Calculations_forecast!$B71,current_projections!$A:$A,0),MATCH(Calculations_forecast!HO$9,current_projections!$2:$2,0)),"n/a")</f>
        <v>4315.7384926773057</v>
      </c>
      <c r="HP71" s="61">
        <f ca="1">IFERROR(INDEX(current_projections!$A:$AEK,MATCH(Calculations_forecast!$B71,current_projections!$A:$A,0),MATCH(Calculations_forecast!HP$9,current_projections!$2:$2,0)),"n/a")</f>
        <v>4344.8913061953408</v>
      </c>
      <c r="HQ71" s="61">
        <f ca="1">IFERROR(INDEX(current_projections!$A:$AEK,MATCH(Calculations_forecast!$B71,current_projections!$A:$A,0),MATCH(Calculations_forecast!HQ$9,current_projections!$2:$2,0)),"n/a")</f>
        <v>4374.6646738710442</v>
      </c>
      <c r="HR71" s="61">
        <f ca="1">IFERROR(INDEX(current_projections!$A:$AEK,MATCH(Calculations_forecast!$B71,current_projections!$A:$A,0),MATCH(Calculations_forecast!HR$9,current_projections!$2:$2,0)),"n/a")</f>
        <v>4404.6967468571684</v>
      </c>
      <c r="HS71" s="61">
        <f ca="1">IFERROR(INDEX(current_projections!$A:$AEK,MATCH(Calculations_forecast!$B71,current_projections!$A:$A,0),MATCH(Calculations_forecast!HS$9,current_projections!$2:$2,0)),"n/a")</f>
        <v>4452.3005069488272</v>
      </c>
      <c r="HT71" s="61">
        <f ca="1">IFERROR(INDEX(current_projections!$A:$AEK,MATCH(Calculations_forecast!$B71,current_projections!$A:$A,0),MATCH(Calculations_forecast!HT$9,current_projections!$2:$2,0)),"n/a")</f>
        <v>4482.7542424163566</v>
      </c>
      <c r="HU71" s="61">
        <f ca="1">IFERROR(INDEX(current_projections!$A:$AEK,MATCH(Calculations_forecast!$B71,current_projections!$A:$A,0),MATCH(Calculations_forecast!HU$9,current_projections!$2:$2,0)),"n/a")</f>
        <v>4513.0464542094851</v>
      </c>
      <c r="HV71" s="61">
        <f ca="1">IFERROR(INDEX(current_projections!$A:$AEK,MATCH(Calculations_forecast!$B71,current_projections!$A:$A,0),MATCH(Calculations_forecast!HV$9,current_projections!$2:$2,0)),"n/a")</f>
        <v>4543.2613002204171</v>
      </c>
      <c r="HW71" s="61">
        <f ca="1">IFERROR(INDEX(current_projections!$A:$AEK,MATCH(Calculations_forecast!$B71,current_projections!$A:$A,0),MATCH(Calculations_forecast!HW$9,current_projections!$2:$2,0)),"n/a")</f>
        <v>4591.7378982937689</v>
      </c>
      <c r="HX71" s="61">
        <f ca="1">IFERROR(INDEX(current_projections!$A:$AEK,MATCH(Calculations_forecast!$B71,current_projections!$A:$A,0),MATCH(Calculations_forecast!HX$9,current_projections!$2:$2,0)),"n/a")</f>
        <v>4622.6058563150482</v>
      </c>
      <c r="HY71" s="61">
        <f ca="1">IFERROR(INDEX(current_projections!$A:$AEK,MATCH(Calculations_forecast!$B71,current_projections!$A:$A,0),MATCH(Calculations_forecast!HY$9,current_projections!$2:$2,0)),"n/a")</f>
        <v>4653.8084458451749</v>
      </c>
      <c r="HZ71" s="61">
        <f ca="1">IFERROR(INDEX(current_projections!$A:$AEK,MATCH(Calculations_forecast!$B71,current_projections!$A:$A,0),MATCH(Calculations_forecast!HZ$9,current_projections!$2:$2,0)),"n/a")</f>
        <v>4685.3263635446619</v>
      </c>
      <c r="IA71" s="61">
        <f ca="1">IFERROR(INDEX(current_projections!$A:$AEK,MATCH(Calculations_forecast!$B71,current_projections!$A:$A,0),MATCH(Calculations_forecast!IA$9,current_projections!$2:$2,0)),"n/a")</f>
        <v>4735.8224684277648</v>
      </c>
      <c r="IB71" s="61">
        <f ca="1">IFERROR(INDEX(current_projections!$A:$AEK,MATCH(Calculations_forecast!$B71,current_projections!$A:$A,0),MATCH(Calculations_forecast!IB$9,current_projections!$2:$2,0)),"n/a")</f>
        <v>4768.0970985500999</v>
      </c>
      <c r="IC71" s="61">
        <f ca="1">IFERROR(INDEX(current_projections!$A:$AEK,MATCH(Calculations_forecast!$B71,current_projections!$A:$A,0),MATCH(Calculations_forecast!IC$9,current_projections!$2:$2,0)),"n/a")</f>
        <v>4800.6751219759435</v>
      </c>
      <c r="ID71" s="61">
        <f ca="1">IFERROR(INDEX(current_projections!$A:$AEK,MATCH(Calculations_forecast!$B71,current_projections!$A:$A,0),MATCH(Calculations_forecast!ID$9,current_projections!$2:$2,0)),"n/a")</f>
        <v>4833.0676773614759</v>
      </c>
      <c r="IE71" s="61"/>
    </row>
    <row r="72" spans="1:239" s="25" customFormat="1">
      <c r="A72" s="34" t="s">
        <v>515</v>
      </c>
      <c r="B72" s="61" t="s">
        <v>500</v>
      </c>
      <c r="C72" s="61">
        <f ca="1">IFERROR(INDEX(current_projections!$A:$AEK,MATCH(Calculations_forecast!$B72,current_projections!$A:$A,0),MATCH(Calculations_forecast!C$9,current_projections!$2:$2,0)),"n/a")</f>
        <v>133.6</v>
      </c>
      <c r="D72" s="61">
        <f ca="1">IFERROR(INDEX(current_projections!$A:$AEK,MATCH(Calculations_forecast!$B72,current_projections!$A:$A,0),MATCH(Calculations_forecast!D$9,current_projections!$2:$2,0)),"n/a")</f>
        <v>131.80000000000001</v>
      </c>
      <c r="E72" s="61">
        <f ca="1">IFERROR(INDEX(current_projections!$A:$AEK,MATCH(Calculations_forecast!$B72,current_projections!$A:$A,0),MATCH(Calculations_forecast!E$9,current_projections!$2:$2,0)),"n/a")</f>
        <v>132.4</v>
      </c>
      <c r="F72" s="61">
        <f ca="1">IFERROR(INDEX(current_projections!$A:$AEK,MATCH(Calculations_forecast!$B72,current_projections!$A:$A,0),MATCH(Calculations_forecast!F$9,current_projections!$2:$2,0)),"n/a")</f>
        <v>133.5</v>
      </c>
      <c r="G72" s="61">
        <f ca="1">IFERROR(INDEX(current_projections!$A:$AEK,MATCH(Calculations_forecast!$B72,current_projections!$A:$A,0),MATCH(Calculations_forecast!G$9,current_projections!$2:$2,0)),"n/a")</f>
        <v>133.30000000000001</v>
      </c>
      <c r="H72" s="61">
        <f ca="1">IFERROR(INDEX(current_projections!$A:$AEK,MATCH(Calculations_forecast!$B72,current_projections!$A:$A,0),MATCH(Calculations_forecast!H$9,current_projections!$2:$2,0)),"n/a")</f>
        <v>134.30000000000001</v>
      </c>
      <c r="I72" s="61">
        <f ca="1">IFERROR(INDEX(current_projections!$A:$AEK,MATCH(Calculations_forecast!$B72,current_projections!$A:$A,0),MATCH(Calculations_forecast!I$9,current_projections!$2:$2,0)),"n/a")</f>
        <v>135.6</v>
      </c>
      <c r="J72" s="61">
        <f ca="1">IFERROR(INDEX(current_projections!$A:$AEK,MATCH(Calculations_forecast!$B72,current_projections!$A:$A,0),MATCH(Calculations_forecast!J$9,current_projections!$2:$2,0)),"n/a")</f>
        <v>134.69999999999999</v>
      </c>
      <c r="K72" s="61">
        <f ca="1">IFERROR(INDEX(current_projections!$A:$AEK,MATCH(Calculations_forecast!$B72,current_projections!$A:$A,0),MATCH(Calculations_forecast!K$9,current_projections!$2:$2,0)),"n/a")</f>
        <v>141.4</v>
      </c>
      <c r="L72" s="61">
        <f ca="1">IFERROR(INDEX(current_projections!$A:$AEK,MATCH(Calculations_forecast!$B72,current_projections!$A:$A,0),MATCH(Calculations_forecast!L$9,current_projections!$2:$2,0)),"n/a")</f>
        <v>144.19999999999999</v>
      </c>
      <c r="M72" s="61">
        <f ca="1">IFERROR(INDEX(current_projections!$A:$AEK,MATCH(Calculations_forecast!$B72,current_projections!$A:$A,0),MATCH(Calculations_forecast!M$9,current_projections!$2:$2,0)),"n/a")</f>
        <v>138.80000000000001</v>
      </c>
      <c r="N72" s="61">
        <f ca="1">IFERROR(INDEX(current_projections!$A:$AEK,MATCH(Calculations_forecast!$B72,current_projections!$A:$A,0),MATCH(Calculations_forecast!N$9,current_projections!$2:$2,0)),"n/a")</f>
        <v>142.19999999999999</v>
      </c>
      <c r="O72" s="61">
        <f ca="1">IFERROR(INDEX(current_projections!$A:$AEK,MATCH(Calculations_forecast!$B72,current_projections!$A:$A,0),MATCH(Calculations_forecast!O$9,current_projections!$2:$2,0)),"n/a")</f>
        <v>146.4</v>
      </c>
      <c r="P72" s="61">
        <f ca="1">IFERROR(INDEX(current_projections!$A:$AEK,MATCH(Calculations_forecast!$B72,current_projections!$A:$A,0),MATCH(Calculations_forecast!P$9,current_projections!$2:$2,0)),"n/a")</f>
        <v>146.5</v>
      </c>
      <c r="Q72" s="61">
        <f ca="1">IFERROR(INDEX(current_projections!$A:$AEK,MATCH(Calculations_forecast!$B72,current_projections!$A:$A,0),MATCH(Calculations_forecast!Q$9,current_projections!$2:$2,0)),"n/a")</f>
        <v>144.19999999999999</v>
      </c>
      <c r="R72" s="61">
        <f ca="1">IFERROR(INDEX(current_projections!$A:$AEK,MATCH(Calculations_forecast!$B72,current_projections!$A:$A,0),MATCH(Calculations_forecast!R$9,current_projections!$2:$2,0)),"n/a")</f>
        <v>147.6</v>
      </c>
      <c r="S72" s="61">
        <f ca="1">IFERROR(INDEX(current_projections!$A:$AEK,MATCH(Calculations_forecast!$B72,current_projections!$A:$A,0),MATCH(Calculations_forecast!S$9,current_projections!$2:$2,0)),"n/a")</f>
        <v>152.69999999999999</v>
      </c>
      <c r="T72" s="61">
        <f ca="1">IFERROR(INDEX(current_projections!$A:$AEK,MATCH(Calculations_forecast!$B72,current_projections!$A:$A,0),MATCH(Calculations_forecast!T$9,current_projections!$2:$2,0)),"n/a")</f>
        <v>154.9</v>
      </c>
      <c r="U72" s="61">
        <f ca="1">IFERROR(INDEX(current_projections!$A:$AEK,MATCH(Calculations_forecast!$B72,current_projections!$A:$A,0),MATCH(Calculations_forecast!U$9,current_projections!$2:$2,0)),"n/a")</f>
        <v>160.4</v>
      </c>
      <c r="V72" s="61">
        <f ca="1">IFERROR(INDEX(current_projections!$A:$AEK,MATCH(Calculations_forecast!$B72,current_projections!$A:$A,0),MATCH(Calculations_forecast!V$9,current_projections!$2:$2,0)),"n/a")</f>
        <v>167.4</v>
      </c>
      <c r="W72" s="61">
        <f ca="1">IFERROR(INDEX(current_projections!$A:$AEK,MATCH(Calculations_forecast!$B72,current_projections!$A:$A,0),MATCH(Calculations_forecast!W$9,current_projections!$2:$2,0)),"n/a")</f>
        <v>168.6</v>
      </c>
      <c r="X72" s="61">
        <f ca="1">IFERROR(INDEX(current_projections!$A:$AEK,MATCH(Calculations_forecast!$B72,current_projections!$A:$A,0),MATCH(Calculations_forecast!X$9,current_projections!$2:$2,0)),"n/a")</f>
        <v>169.4</v>
      </c>
      <c r="Y72" s="61">
        <f ca="1">IFERROR(INDEX(current_projections!$A:$AEK,MATCH(Calculations_forecast!$B72,current_projections!$A:$A,0),MATCH(Calculations_forecast!Y$9,current_projections!$2:$2,0)),"n/a")</f>
        <v>176.1</v>
      </c>
      <c r="Z72" s="61">
        <f ca="1">IFERROR(INDEX(current_projections!$A:$AEK,MATCH(Calculations_forecast!$B72,current_projections!$A:$A,0),MATCH(Calculations_forecast!Z$9,current_projections!$2:$2,0)),"n/a")</f>
        <v>180.8</v>
      </c>
      <c r="AA72" s="61">
        <f ca="1">IFERROR(INDEX(current_projections!$A:$AEK,MATCH(Calculations_forecast!$B72,current_projections!$A:$A,0),MATCH(Calculations_forecast!AA$9,current_projections!$2:$2,0)),"n/a")</f>
        <v>181.6</v>
      </c>
      <c r="AB72" s="61">
        <f ca="1">IFERROR(INDEX(current_projections!$A:$AEK,MATCH(Calculations_forecast!$B72,current_projections!$A:$A,0),MATCH(Calculations_forecast!AB$9,current_projections!$2:$2,0)),"n/a")</f>
        <v>182.5</v>
      </c>
      <c r="AC72" s="61">
        <f ca="1">IFERROR(INDEX(current_projections!$A:$AEK,MATCH(Calculations_forecast!$B72,current_projections!$A:$A,0),MATCH(Calculations_forecast!AC$9,current_projections!$2:$2,0)),"n/a")</f>
        <v>184.9</v>
      </c>
      <c r="AD72" s="61">
        <f ca="1">IFERROR(INDEX(current_projections!$A:$AEK,MATCH(Calculations_forecast!$B72,current_projections!$A:$A,0),MATCH(Calculations_forecast!AD$9,current_projections!$2:$2,0)),"n/a")</f>
        <v>190.2</v>
      </c>
      <c r="AE72" s="61">
        <f ca="1">IFERROR(INDEX(current_projections!$A:$AEK,MATCH(Calculations_forecast!$B72,current_projections!$A:$A,0),MATCH(Calculations_forecast!AE$9,current_projections!$2:$2,0)),"n/a")</f>
        <v>194.2</v>
      </c>
      <c r="AF72" s="61">
        <f ca="1">IFERROR(INDEX(current_projections!$A:$AEK,MATCH(Calculations_forecast!$B72,current_projections!$A:$A,0),MATCH(Calculations_forecast!AF$9,current_projections!$2:$2,0)),"n/a")</f>
        <v>198.9</v>
      </c>
      <c r="AG72" s="61">
        <f ca="1">IFERROR(INDEX(current_projections!$A:$AEK,MATCH(Calculations_forecast!$B72,current_projections!$A:$A,0),MATCH(Calculations_forecast!AG$9,current_projections!$2:$2,0)),"n/a")</f>
        <v>201.9</v>
      </c>
      <c r="AH72" s="61">
        <f ca="1">IFERROR(INDEX(current_projections!$A:$AEK,MATCH(Calculations_forecast!$B72,current_projections!$A:$A,0),MATCH(Calculations_forecast!AH$9,current_projections!$2:$2,0)),"n/a")</f>
        <v>206.3</v>
      </c>
      <c r="AI72" s="61">
        <f ca="1">IFERROR(INDEX(current_projections!$A:$AEK,MATCH(Calculations_forecast!$B72,current_projections!$A:$A,0),MATCH(Calculations_forecast!AI$9,current_projections!$2:$2,0)),"n/a")</f>
        <v>208.8</v>
      </c>
      <c r="AJ72" s="61">
        <f ca="1">IFERROR(INDEX(current_projections!$A:$AEK,MATCH(Calculations_forecast!$B72,current_projections!$A:$A,0),MATCH(Calculations_forecast!AJ$9,current_projections!$2:$2,0)),"n/a")</f>
        <v>217</v>
      </c>
      <c r="AK72" s="61">
        <f ca="1">IFERROR(INDEX(current_projections!$A:$AEK,MATCH(Calculations_forecast!$B72,current_projections!$A:$A,0),MATCH(Calculations_forecast!AK$9,current_projections!$2:$2,0)),"n/a")</f>
        <v>222.1</v>
      </c>
      <c r="AL72" s="61">
        <f ca="1">IFERROR(INDEX(current_projections!$A:$AEK,MATCH(Calculations_forecast!$B72,current_projections!$A:$A,0),MATCH(Calculations_forecast!AL$9,current_projections!$2:$2,0)),"n/a")</f>
        <v>227.8</v>
      </c>
      <c r="AM72" s="61">
        <f ca="1">IFERROR(INDEX(current_projections!$A:$AEK,MATCH(Calculations_forecast!$B72,current_projections!$A:$A,0),MATCH(Calculations_forecast!AM$9,current_projections!$2:$2,0)),"n/a")</f>
        <v>231.7</v>
      </c>
      <c r="AN72" s="61">
        <f ca="1">IFERROR(INDEX(current_projections!$A:$AEK,MATCH(Calculations_forecast!$B72,current_projections!$A:$A,0),MATCH(Calculations_forecast!AN$9,current_projections!$2:$2,0)),"n/a")</f>
        <v>237.6</v>
      </c>
      <c r="AO72" s="61">
        <f ca="1">IFERROR(INDEX(current_projections!$A:$AEK,MATCH(Calculations_forecast!$B72,current_projections!$A:$A,0),MATCH(Calculations_forecast!AO$9,current_projections!$2:$2,0)),"n/a")</f>
        <v>243.7</v>
      </c>
      <c r="AP72" s="61">
        <f ca="1">IFERROR(INDEX(current_projections!$A:$AEK,MATCH(Calculations_forecast!$B72,current_projections!$A:$A,0),MATCH(Calculations_forecast!AP$9,current_projections!$2:$2,0)),"n/a")</f>
        <v>249.3</v>
      </c>
      <c r="AQ72" s="61">
        <f ca="1">IFERROR(INDEX(current_projections!$A:$AEK,MATCH(Calculations_forecast!$B72,current_projections!$A:$A,0),MATCH(Calculations_forecast!AQ$9,current_projections!$2:$2,0)),"n/a")</f>
        <v>261.10000000000002</v>
      </c>
      <c r="AR72" s="61">
        <f ca="1">IFERROR(INDEX(current_projections!$A:$AEK,MATCH(Calculations_forecast!$B72,current_projections!$A:$A,0),MATCH(Calculations_forecast!AR$9,current_projections!$2:$2,0)),"n/a")</f>
        <v>276.5</v>
      </c>
      <c r="AS72" s="61">
        <f ca="1">IFERROR(INDEX(current_projections!$A:$AEK,MATCH(Calculations_forecast!$B72,current_projections!$A:$A,0),MATCH(Calculations_forecast!AS$9,current_projections!$2:$2,0)),"n/a")</f>
        <v>276.10000000000002</v>
      </c>
      <c r="AT72" s="61">
        <f ca="1">IFERROR(INDEX(current_projections!$A:$AEK,MATCH(Calculations_forecast!$B72,current_projections!$A:$A,0),MATCH(Calculations_forecast!AT$9,current_projections!$2:$2,0)),"n/a")</f>
        <v>285.8</v>
      </c>
      <c r="AU72" s="61">
        <f ca="1">IFERROR(INDEX(current_projections!$A:$AEK,MATCH(Calculations_forecast!$B72,current_projections!$A:$A,0),MATCH(Calculations_forecast!AU$9,current_projections!$2:$2,0)),"n/a")</f>
        <v>297.2</v>
      </c>
      <c r="AV72" s="61">
        <f ca="1">IFERROR(INDEX(current_projections!$A:$AEK,MATCH(Calculations_forecast!$B72,current_projections!$A:$A,0),MATCH(Calculations_forecast!AV$9,current_projections!$2:$2,0)),"n/a")</f>
        <v>311.89999999999998</v>
      </c>
      <c r="AW72" s="61">
        <f ca="1">IFERROR(INDEX(current_projections!$A:$AEK,MATCH(Calculations_forecast!$B72,current_projections!$A:$A,0),MATCH(Calculations_forecast!AW$9,current_projections!$2:$2,0)),"n/a")</f>
        <v>317.39999999999998</v>
      </c>
      <c r="AX72" s="61">
        <f ca="1">IFERROR(INDEX(current_projections!$A:$AEK,MATCH(Calculations_forecast!$B72,current_projections!$A:$A,0),MATCH(Calculations_forecast!AX$9,current_projections!$2:$2,0)),"n/a")</f>
        <v>329.3</v>
      </c>
      <c r="AY72" s="61">
        <f ca="1">IFERROR(INDEX(current_projections!$A:$AEK,MATCH(Calculations_forecast!$B72,current_projections!$A:$A,0),MATCH(Calculations_forecast!AY$9,current_projections!$2:$2,0)),"n/a")</f>
        <v>334.9</v>
      </c>
      <c r="AZ72" s="61">
        <f ca="1">IFERROR(INDEX(current_projections!$A:$AEK,MATCH(Calculations_forecast!$B72,current_projections!$A:$A,0),MATCH(Calculations_forecast!AZ$9,current_projections!$2:$2,0)),"n/a")</f>
        <v>342.9</v>
      </c>
      <c r="BA72" s="61">
        <f ca="1">IFERROR(INDEX(current_projections!$A:$AEK,MATCH(Calculations_forecast!$B72,current_projections!$A:$A,0),MATCH(Calculations_forecast!BA$9,current_projections!$2:$2,0)),"n/a")</f>
        <v>351.5</v>
      </c>
      <c r="BB72" s="61">
        <f ca="1">IFERROR(INDEX(current_projections!$A:$AEK,MATCH(Calculations_forecast!$B72,current_projections!$A:$A,0),MATCH(Calculations_forecast!BB$9,current_projections!$2:$2,0)),"n/a")</f>
        <v>364.1</v>
      </c>
      <c r="BC72" s="61">
        <f ca="1">IFERROR(INDEX(current_projections!$A:$AEK,MATCH(Calculations_forecast!$B72,current_projections!$A:$A,0),MATCH(Calculations_forecast!BC$9,current_projections!$2:$2,0)),"n/a")</f>
        <v>370.5</v>
      </c>
      <c r="BD72" s="61">
        <f ca="1">IFERROR(INDEX(current_projections!$A:$AEK,MATCH(Calculations_forecast!$B72,current_projections!$A:$A,0),MATCH(Calculations_forecast!BD$9,current_projections!$2:$2,0)),"n/a")</f>
        <v>380.3</v>
      </c>
      <c r="BE72" s="61">
        <f ca="1">IFERROR(INDEX(current_projections!$A:$AEK,MATCH(Calculations_forecast!$B72,current_projections!$A:$A,0),MATCH(Calculations_forecast!BE$9,current_projections!$2:$2,0)),"n/a")</f>
        <v>394.4</v>
      </c>
      <c r="BF72" s="61">
        <f ca="1">IFERROR(INDEX(current_projections!$A:$AEK,MATCH(Calculations_forecast!$B72,current_projections!$A:$A,0),MATCH(Calculations_forecast!BF$9,current_projections!$2:$2,0)),"n/a")</f>
        <v>384.2</v>
      </c>
      <c r="BG72" s="61">
        <f ca="1">IFERROR(INDEX(current_projections!$A:$AEK,MATCH(Calculations_forecast!$B72,current_projections!$A:$A,0),MATCH(Calculations_forecast!BG$9,current_projections!$2:$2,0)),"n/a")</f>
        <v>392.4</v>
      </c>
      <c r="BH72" s="61">
        <f ca="1">IFERROR(INDEX(current_projections!$A:$AEK,MATCH(Calculations_forecast!$B72,current_projections!$A:$A,0),MATCH(Calculations_forecast!BH$9,current_projections!$2:$2,0)),"n/a")</f>
        <v>408.3</v>
      </c>
      <c r="BI72" s="61">
        <f ca="1">IFERROR(INDEX(current_projections!$A:$AEK,MATCH(Calculations_forecast!$B72,current_projections!$A:$A,0),MATCH(Calculations_forecast!BI$9,current_projections!$2:$2,0)),"n/a")</f>
        <v>414</v>
      </c>
      <c r="BJ72" s="61">
        <f ca="1">IFERROR(INDEX(current_projections!$A:$AEK,MATCH(Calculations_forecast!$B72,current_projections!$A:$A,0),MATCH(Calculations_forecast!BJ$9,current_projections!$2:$2,0)),"n/a")</f>
        <v>432.5</v>
      </c>
      <c r="BK72" s="61">
        <f ca="1">IFERROR(INDEX(current_projections!$A:$AEK,MATCH(Calculations_forecast!$B72,current_projections!$A:$A,0),MATCH(Calculations_forecast!BK$9,current_projections!$2:$2,0)),"n/a")</f>
        <v>434.8</v>
      </c>
      <c r="BL72" s="61">
        <f ca="1">IFERROR(INDEX(current_projections!$A:$AEK,MATCH(Calculations_forecast!$B72,current_projections!$A:$A,0),MATCH(Calculations_forecast!BL$9,current_projections!$2:$2,0)),"n/a")</f>
        <v>447.3</v>
      </c>
      <c r="BM72" s="61">
        <f ca="1">IFERROR(INDEX(current_projections!$A:$AEK,MATCH(Calculations_forecast!$B72,current_projections!$A:$A,0),MATCH(Calculations_forecast!BM$9,current_projections!$2:$2,0)),"n/a")</f>
        <v>463.1</v>
      </c>
      <c r="BN72" s="61">
        <f ca="1">IFERROR(INDEX(current_projections!$A:$AEK,MATCH(Calculations_forecast!$B72,current_projections!$A:$A,0),MATCH(Calculations_forecast!BN$9,current_projections!$2:$2,0)),"n/a")</f>
        <v>466.4</v>
      </c>
      <c r="BO72" s="61">
        <f ca="1">IFERROR(INDEX(current_projections!$A:$AEK,MATCH(Calculations_forecast!$B72,current_projections!$A:$A,0),MATCH(Calculations_forecast!BO$9,current_projections!$2:$2,0)),"n/a")</f>
        <v>464</v>
      </c>
      <c r="BP72" s="61">
        <f ca="1">IFERROR(INDEX(current_projections!$A:$AEK,MATCH(Calculations_forecast!$B72,current_projections!$A:$A,0),MATCH(Calculations_forecast!BP$9,current_projections!$2:$2,0)),"n/a")</f>
        <v>477.8</v>
      </c>
      <c r="BQ72" s="61">
        <f ca="1">IFERROR(INDEX(current_projections!$A:$AEK,MATCH(Calculations_forecast!$B72,current_projections!$A:$A,0),MATCH(Calculations_forecast!BQ$9,current_projections!$2:$2,0)),"n/a")</f>
        <v>495.1</v>
      </c>
      <c r="BR72" s="61">
        <f ca="1">IFERROR(INDEX(current_projections!$A:$AEK,MATCH(Calculations_forecast!$B72,current_projections!$A:$A,0),MATCH(Calculations_forecast!BR$9,current_projections!$2:$2,0)),"n/a")</f>
        <v>489.8</v>
      </c>
      <c r="BS72" s="61">
        <f ca="1">IFERROR(INDEX(current_projections!$A:$AEK,MATCH(Calculations_forecast!$B72,current_projections!$A:$A,0),MATCH(Calculations_forecast!BS$9,current_projections!$2:$2,0)),"n/a")</f>
        <v>492.1</v>
      </c>
      <c r="BT72" s="61">
        <f ca="1">IFERROR(INDEX(current_projections!$A:$AEK,MATCH(Calculations_forecast!$B72,current_projections!$A:$A,0),MATCH(Calculations_forecast!BT$9,current_projections!$2:$2,0)),"n/a")</f>
        <v>501.2</v>
      </c>
      <c r="BU72" s="61">
        <f ca="1">IFERROR(INDEX(current_projections!$A:$AEK,MATCH(Calculations_forecast!$B72,current_projections!$A:$A,0),MATCH(Calculations_forecast!BU$9,current_projections!$2:$2,0)),"n/a")</f>
        <v>504.1</v>
      </c>
      <c r="BV72" s="61">
        <f ca="1">IFERROR(INDEX(current_projections!$A:$AEK,MATCH(Calculations_forecast!$B72,current_projections!$A:$A,0),MATCH(Calculations_forecast!BV$9,current_projections!$2:$2,0)),"n/a")</f>
        <v>513.70000000000005</v>
      </c>
      <c r="BW72" s="61">
        <f ca="1">IFERROR(INDEX(current_projections!$A:$AEK,MATCH(Calculations_forecast!$B72,current_projections!$A:$A,0),MATCH(Calculations_forecast!BW$9,current_projections!$2:$2,0)),"n/a")</f>
        <v>505.8</v>
      </c>
      <c r="BX72" s="61">
        <f ca="1">IFERROR(INDEX(current_projections!$A:$AEK,MATCH(Calculations_forecast!$B72,current_projections!$A:$A,0),MATCH(Calculations_forecast!BX$9,current_projections!$2:$2,0)),"n/a")</f>
        <v>506.9</v>
      </c>
      <c r="BY72" s="61">
        <f ca="1">IFERROR(INDEX(current_projections!$A:$AEK,MATCH(Calculations_forecast!$B72,current_projections!$A:$A,0),MATCH(Calculations_forecast!BY$9,current_projections!$2:$2,0)),"n/a")</f>
        <v>507.4</v>
      </c>
      <c r="BZ72" s="61">
        <f ca="1">IFERROR(INDEX(current_projections!$A:$AEK,MATCH(Calculations_forecast!$B72,current_projections!$A:$A,0),MATCH(Calculations_forecast!BZ$9,current_projections!$2:$2,0)),"n/a")</f>
        <v>525.6</v>
      </c>
      <c r="CA72" s="61">
        <f ca="1">IFERROR(INDEX(current_projections!$A:$AEK,MATCH(Calculations_forecast!$B72,current_projections!$A:$A,0),MATCH(Calculations_forecast!CA$9,current_projections!$2:$2,0)),"n/a")</f>
        <v>519.9</v>
      </c>
      <c r="CB72" s="61">
        <f ca="1">IFERROR(INDEX(current_projections!$A:$AEK,MATCH(Calculations_forecast!$B72,current_projections!$A:$A,0),MATCH(Calculations_forecast!CB$9,current_projections!$2:$2,0)),"n/a")</f>
        <v>534.29999999999995</v>
      </c>
      <c r="CC72" s="61">
        <f ca="1">IFERROR(INDEX(current_projections!$A:$AEK,MATCH(Calculations_forecast!$B72,current_projections!$A:$A,0),MATCH(Calculations_forecast!CC$9,current_projections!$2:$2,0)),"n/a")</f>
        <v>541.4</v>
      </c>
      <c r="CD72" s="61">
        <f ca="1">IFERROR(INDEX(current_projections!$A:$AEK,MATCH(Calculations_forecast!$B72,current_projections!$A:$A,0),MATCH(Calculations_forecast!CD$9,current_projections!$2:$2,0)),"n/a")</f>
        <v>540.79999999999995</v>
      </c>
      <c r="CE72" s="61">
        <f ca="1">IFERROR(INDEX(current_projections!$A:$AEK,MATCH(Calculations_forecast!$B72,current_projections!$A:$A,0),MATCH(Calculations_forecast!CE$9,current_projections!$2:$2,0)),"n/a")</f>
        <v>553.70000000000005</v>
      </c>
      <c r="CF72" s="61">
        <f ca="1">IFERROR(INDEX(current_projections!$A:$AEK,MATCH(Calculations_forecast!$B72,current_projections!$A:$A,0),MATCH(Calculations_forecast!CF$9,current_projections!$2:$2,0)),"n/a")</f>
        <v>563.9</v>
      </c>
      <c r="CG72" s="61">
        <f ca="1">IFERROR(INDEX(current_projections!$A:$AEK,MATCH(Calculations_forecast!$B72,current_projections!$A:$A,0),MATCH(Calculations_forecast!CG$9,current_projections!$2:$2,0)),"n/a")</f>
        <v>562.20000000000005</v>
      </c>
      <c r="CH72" s="61">
        <f ca="1">IFERROR(INDEX(current_projections!$A:$AEK,MATCH(Calculations_forecast!$B72,current_projections!$A:$A,0),MATCH(Calculations_forecast!CH$9,current_projections!$2:$2,0)),"n/a")</f>
        <v>569.70000000000005</v>
      </c>
      <c r="CI72" s="61">
        <f ca="1">IFERROR(INDEX(current_projections!$A:$AEK,MATCH(Calculations_forecast!$B72,current_projections!$A:$A,0),MATCH(Calculations_forecast!CI$9,current_projections!$2:$2,0)),"n/a")</f>
        <v>581.4</v>
      </c>
      <c r="CJ72" s="61">
        <f ca="1">IFERROR(INDEX(current_projections!$A:$AEK,MATCH(Calculations_forecast!$B72,current_projections!$A:$A,0),MATCH(Calculations_forecast!CJ$9,current_projections!$2:$2,0)),"n/a")</f>
        <v>586.6</v>
      </c>
      <c r="CK72" s="61">
        <f ca="1">IFERROR(INDEX(current_projections!$A:$AEK,MATCH(Calculations_forecast!$B72,current_projections!$A:$A,0),MATCH(Calculations_forecast!CK$9,current_projections!$2:$2,0)),"n/a")</f>
        <v>586.29999999999995</v>
      </c>
      <c r="CL72" s="61">
        <f ca="1">IFERROR(INDEX(current_projections!$A:$AEK,MATCH(Calculations_forecast!$B72,current_projections!$A:$A,0),MATCH(Calculations_forecast!CL$9,current_projections!$2:$2,0)),"n/a")</f>
        <v>577.4</v>
      </c>
      <c r="CM72" s="61">
        <f ca="1">IFERROR(INDEX(current_projections!$A:$AEK,MATCH(Calculations_forecast!$B72,current_projections!$A:$A,0),MATCH(Calculations_forecast!CM$9,current_projections!$2:$2,0)),"n/a")</f>
        <v>580.29999999999995</v>
      </c>
      <c r="CN72" s="61">
        <f ca="1">IFERROR(INDEX(current_projections!$A:$AEK,MATCH(Calculations_forecast!$B72,current_projections!$A:$A,0),MATCH(Calculations_forecast!CN$9,current_projections!$2:$2,0)),"n/a")</f>
        <v>580.9</v>
      </c>
      <c r="CO72" s="61">
        <f ca="1">IFERROR(INDEX(current_projections!$A:$AEK,MATCH(Calculations_forecast!$B72,current_projections!$A:$A,0),MATCH(Calculations_forecast!CO$9,current_projections!$2:$2,0)),"n/a")</f>
        <v>594.20000000000005</v>
      </c>
      <c r="CP72" s="61">
        <f ca="1">IFERROR(INDEX(current_projections!$A:$AEK,MATCH(Calculations_forecast!$B72,current_projections!$A:$A,0),MATCH(Calculations_forecast!CP$9,current_projections!$2:$2,0)),"n/a")</f>
        <v>598.4</v>
      </c>
      <c r="CQ72" s="61">
        <f ca="1">IFERROR(INDEX(current_projections!$A:$AEK,MATCH(Calculations_forecast!$B72,current_projections!$A:$A,0),MATCH(Calculations_forecast!CQ$9,current_projections!$2:$2,0)),"n/a")</f>
        <v>580.29999999999995</v>
      </c>
      <c r="CR72" s="61">
        <f ca="1">IFERROR(INDEX(current_projections!$A:$AEK,MATCH(Calculations_forecast!$B72,current_projections!$A:$A,0),MATCH(Calculations_forecast!CR$9,current_projections!$2:$2,0)),"n/a")</f>
        <v>576.70000000000005</v>
      </c>
      <c r="CS72" s="61">
        <f ca="1">IFERROR(INDEX(current_projections!$A:$AEK,MATCH(Calculations_forecast!$B72,current_projections!$A:$A,0),MATCH(Calculations_forecast!CS$9,current_projections!$2:$2,0)),"n/a")</f>
        <v>578.70000000000005</v>
      </c>
      <c r="CT72" s="61">
        <f ca="1">IFERROR(INDEX(current_projections!$A:$AEK,MATCH(Calculations_forecast!$B72,current_projections!$A:$A,0),MATCH(Calculations_forecast!CT$9,current_projections!$2:$2,0)),"n/a")</f>
        <v>584.9</v>
      </c>
      <c r="CU72" s="61">
        <f ca="1">IFERROR(INDEX(current_projections!$A:$AEK,MATCH(Calculations_forecast!$B72,current_projections!$A:$A,0),MATCH(Calculations_forecast!CU$9,current_projections!$2:$2,0)),"n/a")</f>
        <v>567</v>
      </c>
      <c r="CV72" s="61">
        <f ca="1">IFERROR(INDEX(current_projections!$A:$AEK,MATCH(Calculations_forecast!$B72,current_projections!$A:$A,0),MATCH(Calculations_forecast!CV$9,current_projections!$2:$2,0)),"n/a")</f>
        <v>569.4</v>
      </c>
      <c r="CW72" s="61">
        <f ca="1">IFERROR(INDEX(current_projections!$A:$AEK,MATCH(Calculations_forecast!$B72,current_projections!$A:$A,0),MATCH(Calculations_forecast!CW$9,current_projections!$2:$2,0)),"n/a")</f>
        <v>586.5</v>
      </c>
      <c r="CX72" s="61">
        <f ca="1">IFERROR(INDEX(current_projections!$A:$AEK,MATCH(Calculations_forecast!$B72,current_projections!$A:$A,0),MATCH(Calculations_forecast!CX$9,current_projections!$2:$2,0)),"n/a")</f>
        <v>575.79999999999995</v>
      </c>
      <c r="CY72" s="61">
        <f ca="1">IFERROR(INDEX(current_projections!$A:$AEK,MATCH(Calculations_forecast!$B72,current_projections!$A:$A,0),MATCH(Calculations_forecast!CY$9,current_projections!$2:$2,0)),"n/a")</f>
        <v>579.1</v>
      </c>
      <c r="CZ72" s="61">
        <f ca="1">IFERROR(INDEX(current_projections!$A:$AEK,MATCH(Calculations_forecast!$B72,current_projections!$A:$A,0),MATCH(Calculations_forecast!CZ$9,current_projections!$2:$2,0)),"n/a")</f>
        <v>581</v>
      </c>
      <c r="DA72" s="61">
        <f ca="1">IFERROR(INDEX(current_projections!$A:$AEK,MATCH(Calculations_forecast!$B72,current_projections!$A:$A,0),MATCH(Calculations_forecast!DA$9,current_projections!$2:$2,0)),"n/a")</f>
        <v>579.29999999999995</v>
      </c>
      <c r="DB72" s="61">
        <f ca="1">IFERROR(INDEX(current_projections!$A:$AEK,MATCH(Calculations_forecast!$B72,current_projections!$A:$A,0),MATCH(Calculations_forecast!DB$9,current_projections!$2:$2,0)),"n/a")</f>
        <v>567.29999999999995</v>
      </c>
      <c r="DC72" s="61">
        <f ca="1">IFERROR(INDEX(current_projections!$A:$AEK,MATCH(Calculations_forecast!$B72,current_projections!$A:$A,0),MATCH(Calculations_forecast!DC$9,current_projections!$2:$2,0)),"n/a")</f>
        <v>579.79999999999995</v>
      </c>
      <c r="DD72" s="61">
        <f ca="1">IFERROR(INDEX(current_projections!$A:$AEK,MATCH(Calculations_forecast!$B72,current_projections!$A:$A,0),MATCH(Calculations_forecast!DD$9,current_projections!$2:$2,0)),"n/a")</f>
        <v>582.1</v>
      </c>
      <c r="DE72" s="61">
        <f ca="1">IFERROR(INDEX(current_projections!$A:$AEK,MATCH(Calculations_forecast!$B72,current_projections!$A:$A,0),MATCH(Calculations_forecast!DE$9,current_projections!$2:$2,0)),"n/a")</f>
        <v>577.79999999999995</v>
      </c>
      <c r="DF72" s="61">
        <f ca="1">IFERROR(INDEX(current_projections!$A:$AEK,MATCH(Calculations_forecast!$B72,current_projections!$A:$A,0),MATCH(Calculations_forecast!DF$9,current_projections!$2:$2,0)),"n/a")</f>
        <v>576.9</v>
      </c>
      <c r="DG72" s="61">
        <f ca="1">IFERROR(INDEX(current_projections!$A:$AEK,MATCH(Calculations_forecast!$B72,current_projections!$A:$A,0),MATCH(Calculations_forecast!DG$9,current_projections!$2:$2,0)),"n/a")</f>
        <v>570.70000000000005</v>
      </c>
      <c r="DH72" s="61">
        <f ca="1">IFERROR(INDEX(current_projections!$A:$AEK,MATCH(Calculations_forecast!$B72,current_projections!$A:$A,0),MATCH(Calculations_forecast!DH$9,current_projections!$2:$2,0)),"n/a")</f>
        <v>587.20000000000005</v>
      </c>
      <c r="DI72" s="61">
        <f ca="1">IFERROR(INDEX(current_projections!$A:$AEK,MATCH(Calculations_forecast!$B72,current_projections!$A:$A,0),MATCH(Calculations_forecast!DI$9,current_projections!$2:$2,0)),"n/a")</f>
        <v>586</v>
      </c>
      <c r="DJ72" s="61">
        <f ca="1">IFERROR(INDEX(current_projections!$A:$AEK,MATCH(Calculations_forecast!$B72,current_projections!$A:$A,0),MATCH(Calculations_forecast!DJ$9,current_projections!$2:$2,0)),"n/a")</f>
        <v>589.20000000000005</v>
      </c>
      <c r="DK72" s="61">
        <f ca="1">IFERROR(INDEX(current_projections!$A:$AEK,MATCH(Calculations_forecast!$B72,current_projections!$A:$A,0),MATCH(Calculations_forecast!DK$9,current_projections!$2:$2,0)),"n/a")</f>
        <v>572.20000000000005</v>
      </c>
      <c r="DL72" s="61">
        <f ca="1">IFERROR(INDEX(current_projections!$A:$AEK,MATCH(Calculations_forecast!$B72,current_projections!$A:$A,0),MATCH(Calculations_forecast!DL$9,current_projections!$2:$2,0)),"n/a")</f>
        <v>587.1</v>
      </c>
      <c r="DM72" s="61">
        <f ca="1">IFERROR(INDEX(current_projections!$A:$AEK,MATCH(Calculations_forecast!$B72,current_projections!$A:$A,0),MATCH(Calculations_forecast!DM$9,current_projections!$2:$2,0)),"n/a")</f>
        <v>588.6</v>
      </c>
      <c r="DN72" s="61">
        <f ca="1">IFERROR(INDEX(current_projections!$A:$AEK,MATCH(Calculations_forecast!$B72,current_projections!$A:$A,0),MATCH(Calculations_forecast!DN$9,current_projections!$2:$2,0)),"n/a")</f>
        <v>594.20000000000005</v>
      </c>
      <c r="DO72" s="61">
        <f ca="1">IFERROR(INDEX(current_projections!$A:$AEK,MATCH(Calculations_forecast!$B72,current_projections!$A:$A,0),MATCH(Calculations_forecast!DO$9,current_projections!$2:$2,0)),"n/a")</f>
        <v>595.5</v>
      </c>
      <c r="DP72" s="61">
        <f ca="1">IFERROR(INDEX(current_projections!$A:$AEK,MATCH(Calculations_forecast!$B72,current_projections!$A:$A,0),MATCH(Calculations_forecast!DP$9,current_projections!$2:$2,0)),"n/a")</f>
        <v>599.79999999999995</v>
      </c>
      <c r="DQ72" s="61">
        <f ca="1">IFERROR(INDEX(current_projections!$A:$AEK,MATCH(Calculations_forecast!$B72,current_projections!$A:$A,0),MATCH(Calculations_forecast!DQ$9,current_projections!$2:$2,0)),"n/a")</f>
        <v>614.9</v>
      </c>
      <c r="DR72" s="61">
        <f ca="1">IFERROR(INDEX(current_projections!$A:$AEK,MATCH(Calculations_forecast!$B72,current_projections!$A:$A,0),MATCH(Calculations_forecast!DR$9,current_projections!$2:$2,0)),"n/a")</f>
        <v>635.20000000000005</v>
      </c>
      <c r="DS72" s="61">
        <f ca="1">IFERROR(INDEX(current_projections!$A:$AEK,MATCH(Calculations_forecast!$B72,current_projections!$A:$A,0),MATCH(Calculations_forecast!DS$9,current_projections!$2:$2,0)),"n/a")</f>
        <v>620.4</v>
      </c>
      <c r="DT72" s="61">
        <f ca="1">IFERROR(INDEX(current_projections!$A:$AEK,MATCH(Calculations_forecast!$B72,current_projections!$A:$A,0),MATCH(Calculations_forecast!DT$9,current_projections!$2:$2,0)),"n/a")</f>
        <v>642</v>
      </c>
      <c r="DU72" s="61">
        <f ca="1">IFERROR(INDEX(current_projections!$A:$AEK,MATCH(Calculations_forecast!$B72,current_projections!$A:$A,0),MATCH(Calculations_forecast!DU$9,current_projections!$2:$2,0)),"n/a")</f>
        <v>634.1</v>
      </c>
      <c r="DV72" s="61">
        <f ca="1">IFERROR(INDEX(current_projections!$A:$AEK,MATCH(Calculations_forecast!$B72,current_projections!$A:$A,0),MATCH(Calculations_forecast!DV$9,current_projections!$2:$2,0)),"n/a")</f>
        <v>638.4</v>
      </c>
      <c r="DW72" s="61">
        <f ca="1">IFERROR(INDEX(current_projections!$A:$AEK,MATCH(Calculations_forecast!$B72,current_projections!$A:$A,0),MATCH(Calculations_forecast!DW$9,current_projections!$2:$2,0)),"n/a")</f>
        <v>653.1</v>
      </c>
      <c r="DX72" s="61">
        <f ca="1">IFERROR(INDEX(current_projections!$A:$AEK,MATCH(Calculations_forecast!$B72,current_projections!$A:$A,0),MATCH(Calculations_forecast!DX$9,current_projections!$2:$2,0)),"n/a")</f>
        <v>666.1</v>
      </c>
      <c r="DY72" s="61">
        <f ca="1">IFERROR(INDEX(current_projections!$A:$AEK,MATCH(Calculations_forecast!$B72,current_projections!$A:$A,0),MATCH(Calculations_forecast!DY$9,current_projections!$2:$2,0)),"n/a")</f>
        <v>674.3</v>
      </c>
      <c r="DZ72" s="61">
        <f ca="1">IFERROR(INDEX(current_projections!$A:$AEK,MATCH(Calculations_forecast!$B72,current_projections!$A:$A,0),MATCH(Calculations_forecast!DZ$9,current_projections!$2:$2,0)),"n/a")</f>
        <v>686.8</v>
      </c>
      <c r="EA72" s="61">
        <f ca="1">IFERROR(INDEX(current_projections!$A:$AEK,MATCH(Calculations_forecast!$B72,current_projections!$A:$A,0),MATCH(Calculations_forecast!EA$9,current_projections!$2:$2,0)),"n/a")</f>
        <v>713.9</v>
      </c>
      <c r="EB72" s="61">
        <f ca="1">IFERROR(INDEX(current_projections!$A:$AEK,MATCH(Calculations_forecast!$B72,current_projections!$A:$A,0),MATCH(Calculations_forecast!EB$9,current_projections!$2:$2,0)),"n/a")</f>
        <v>734.7</v>
      </c>
      <c r="EC72" s="61">
        <f ca="1">IFERROR(INDEX(current_projections!$A:$AEK,MATCH(Calculations_forecast!$B72,current_projections!$A:$A,0),MATCH(Calculations_forecast!EC$9,current_projections!$2:$2,0)),"n/a")</f>
        <v>748.2</v>
      </c>
      <c r="ED72" s="61">
        <f ca="1">IFERROR(INDEX(current_projections!$A:$AEK,MATCH(Calculations_forecast!$B72,current_projections!$A:$A,0),MATCH(Calculations_forecast!ED$9,current_projections!$2:$2,0)),"n/a")</f>
        <v>775.1</v>
      </c>
      <c r="EE72" s="61">
        <f ca="1">IFERROR(INDEX(current_projections!$A:$AEK,MATCH(Calculations_forecast!$B72,current_projections!$A:$A,0),MATCH(Calculations_forecast!EE$9,current_projections!$2:$2,0)),"n/a")</f>
        <v>792.3</v>
      </c>
      <c r="EF72" s="61">
        <f ca="1">IFERROR(INDEX(current_projections!$A:$AEK,MATCH(Calculations_forecast!$B72,current_projections!$A:$A,0),MATCH(Calculations_forecast!EF$9,current_projections!$2:$2,0)),"n/a")</f>
        <v>825.5</v>
      </c>
      <c r="EG72" s="61">
        <f ca="1">IFERROR(INDEX(current_projections!$A:$AEK,MATCH(Calculations_forecast!$B72,current_projections!$A:$A,0),MATCH(Calculations_forecast!EG$9,current_projections!$2:$2,0)),"n/a")</f>
        <v>832.7</v>
      </c>
      <c r="EH72" s="61">
        <f ca="1">IFERROR(INDEX(current_projections!$A:$AEK,MATCH(Calculations_forecast!$B72,current_projections!$A:$A,0),MATCH(Calculations_forecast!EH$9,current_projections!$2:$2,0)),"n/a")</f>
        <v>854.6</v>
      </c>
      <c r="EI72" s="61">
        <f ca="1">IFERROR(INDEX(current_projections!$A:$AEK,MATCH(Calculations_forecast!$B72,current_projections!$A:$A,0),MATCH(Calculations_forecast!EI$9,current_projections!$2:$2,0)),"n/a")</f>
        <v>871.3</v>
      </c>
      <c r="EJ72" s="61">
        <f ca="1">IFERROR(INDEX(current_projections!$A:$AEK,MATCH(Calculations_forecast!$B72,current_projections!$A:$A,0),MATCH(Calculations_forecast!EJ$9,current_projections!$2:$2,0)),"n/a")</f>
        <v>884.2</v>
      </c>
      <c r="EK72" s="61">
        <f ca="1">IFERROR(INDEX(current_projections!$A:$AEK,MATCH(Calculations_forecast!$B72,current_projections!$A:$A,0),MATCH(Calculations_forecast!EK$9,current_projections!$2:$2,0)),"n/a")</f>
        <v>902.2</v>
      </c>
      <c r="EL72" s="61">
        <f ca="1">IFERROR(INDEX(current_projections!$A:$AEK,MATCH(Calculations_forecast!$B72,current_projections!$A:$A,0),MATCH(Calculations_forecast!EL$9,current_projections!$2:$2,0)),"n/a")</f>
        <v>909.3</v>
      </c>
      <c r="EM72" s="61">
        <f ca="1">IFERROR(INDEX(current_projections!$A:$AEK,MATCH(Calculations_forecast!$B72,current_projections!$A:$A,0),MATCH(Calculations_forecast!EM$9,current_projections!$2:$2,0)),"n/a")</f>
        <v>931.5</v>
      </c>
      <c r="EN72" s="61">
        <f ca="1">IFERROR(INDEX(current_projections!$A:$AEK,MATCH(Calculations_forecast!$B72,current_projections!$A:$A,0),MATCH(Calculations_forecast!EN$9,current_projections!$2:$2,0)),"n/a")</f>
        <v>939</v>
      </c>
      <c r="EO72" s="61">
        <f ca="1">IFERROR(INDEX(current_projections!$A:$AEK,MATCH(Calculations_forecast!$B72,current_projections!$A:$A,0),MATCH(Calculations_forecast!EO$9,current_projections!$2:$2,0)),"n/a")</f>
        <v>956.1</v>
      </c>
      <c r="EP72" s="61">
        <f ca="1">IFERROR(INDEX(current_projections!$A:$AEK,MATCH(Calculations_forecast!$B72,current_projections!$A:$A,0),MATCH(Calculations_forecast!EP$9,current_projections!$2:$2,0)),"n/a")</f>
        <v>963.3</v>
      </c>
      <c r="EQ72" s="61">
        <f ca="1">IFERROR(INDEX(current_projections!$A:$AEK,MATCH(Calculations_forecast!$B72,current_projections!$A:$A,0),MATCH(Calculations_forecast!EQ$9,current_projections!$2:$2,0)),"n/a")</f>
        <v>996.6</v>
      </c>
      <c r="ER72" s="61">
        <f ca="1">IFERROR(INDEX(current_projections!$A:$AEK,MATCH(Calculations_forecast!$B72,current_projections!$A:$A,0),MATCH(Calculations_forecast!ER$9,current_projections!$2:$2,0)),"n/a")</f>
        <v>996.6</v>
      </c>
      <c r="ES72" s="61">
        <f ca="1">IFERROR(INDEX(current_projections!$A:$AEK,MATCH(Calculations_forecast!$B72,current_projections!$A:$A,0),MATCH(Calculations_forecast!ES$9,current_projections!$2:$2,0)),"n/a")</f>
        <v>994.9</v>
      </c>
      <c r="ET72" s="61">
        <f ca="1">IFERROR(INDEX(current_projections!$A:$AEK,MATCH(Calculations_forecast!$B72,current_projections!$A:$A,0),MATCH(Calculations_forecast!ET$9,current_projections!$2:$2,0)),"n/a")</f>
        <v>1014.6</v>
      </c>
      <c r="EU72" s="61">
        <f ca="1">IFERROR(INDEX(current_projections!$A:$AEK,MATCH(Calculations_forecast!$B72,current_projections!$A:$A,0),MATCH(Calculations_forecast!EU$9,current_projections!$2:$2,0)),"n/a")</f>
        <v>1017.2</v>
      </c>
      <c r="EV72" s="61">
        <f ca="1">IFERROR(INDEX(current_projections!$A:$AEK,MATCH(Calculations_forecast!$B72,current_projections!$A:$A,0),MATCH(Calculations_forecast!EV$9,current_projections!$2:$2,0)),"n/a")</f>
        <v>1042</v>
      </c>
      <c r="EW72" s="61">
        <f ca="1">IFERROR(INDEX(current_projections!$A:$AEK,MATCH(Calculations_forecast!$B72,current_projections!$A:$A,0),MATCH(Calculations_forecast!EW$9,current_projections!$2:$2,0)),"n/a")</f>
        <v>1058.3</v>
      </c>
      <c r="EX72" s="61">
        <f ca="1">IFERROR(INDEX(current_projections!$A:$AEK,MATCH(Calculations_forecast!$B72,current_projections!$A:$A,0),MATCH(Calculations_forecast!EX$9,current_projections!$2:$2,0)),"n/a")</f>
        <v>1084.5999999999999</v>
      </c>
      <c r="EY72" s="61">
        <f ca="1">IFERROR(INDEX(current_projections!$A:$AEK,MATCH(Calculations_forecast!$B72,current_projections!$A:$A,0),MATCH(Calculations_forecast!EY$9,current_projections!$2:$2,0)),"n/a")</f>
        <v>1110.3</v>
      </c>
      <c r="EZ72" s="61">
        <f ca="1">IFERROR(INDEX(current_projections!$A:$AEK,MATCH(Calculations_forecast!$B72,current_projections!$A:$A,0),MATCH(Calculations_forecast!EZ$9,current_projections!$2:$2,0)),"n/a")</f>
        <v>1145.5</v>
      </c>
      <c r="FA72" s="61">
        <f ca="1">IFERROR(INDEX(current_projections!$A:$AEK,MATCH(Calculations_forecast!$B72,current_projections!$A:$A,0),MATCH(Calculations_forecast!FA$9,current_projections!$2:$2,0)),"n/a")</f>
        <v>1168.7</v>
      </c>
      <c r="FB72" s="61">
        <f ca="1">IFERROR(INDEX(current_projections!$A:$AEK,MATCH(Calculations_forecast!$B72,current_projections!$A:$A,0),MATCH(Calculations_forecast!FB$9,current_projections!$2:$2,0)),"n/a")</f>
        <v>1177.9000000000001</v>
      </c>
      <c r="FC72" s="61">
        <f ca="1">IFERROR(INDEX(current_projections!$A:$AEK,MATCH(Calculations_forecast!$B72,current_projections!$A:$A,0),MATCH(Calculations_forecast!FC$9,current_projections!$2:$2,0)),"n/a")</f>
        <v>1183</v>
      </c>
      <c r="FD72" s="61">
        <f ca="1">IFERROR(INDEX(current_projections!$A:$AEK,MATCH(Calculations_forecast!$B72,current_projections!$A:$A,0),MATCH(Calculations_forecast!FD$9,current_projections!$2:$2,0)),"n/a")</f>
        <v>1210.8</v>
      </c>
      <c r="FE72" s="61">
        <f ca="1">IFERROR(INDEX(current_projections!$A:$AEK,MATCH(Calculations_forecast!$B72,current_projections!$A:$A,0),MATCH(Calculations_forecast!FE$9,current_projections!$2:$2,0)),"n/a")</f>
        <v>1225.5</v>
      </c>
      <c r="FF72" s="61">
        <f ca="1">IFERROR(INDEX(current_projections!$A:$AEK,MATCH(Calculations_forecast!$B72,current_projections!$A:$A,0),MATCH(Calculations_forecast!FF$9,current_projections!$2:$2,0)),"n/a")</f>
        <v>1253.4000000000001</v>
      </c>
      <c r="FG72" s="61">
        <f ca="1">IFERROR(INDEX(current_projections!$A:$AEK,MATCH(Calculations_forecast!$B72,current_projections!$A:$A,0),MATCH(Calculations_forecast!FG$9,current_projections!$2:$2,0)),"n/a")</f>
        <v>1275.7</v>
      </c>
      <c r="FH72" s="61">
        <f ca="1">IFERROR(INDEX(current_projections!$A:$AEK,MATCH(Calculations_forecast!$B72,current_projections!$A:$A,0),MATCH(Calculations_forecast!FH$9,current_projections!$2:$2,0)),"n/a")</f>
        <v>1302.5999999999999</v>
      </c>
      <c r="FI72" s="61">
        <f ca="1">IFERROR(INDEX(current_projections!$A:$AEK,MATCH(Calculations_forecast!$B72,current_projections!$A:$A,0),MATCH(Calculations_forecast!FI$9,current_projections!$2:$2,0)),"n/a")</f>
        <v>1302.3</v>
      </c>
      <c r="FJ72" s="61">
        <f ca="1">IFERROR(INDEX(current_projections!$A:$AEK,MATCH(Calculations_forecast!$B72,current_projections!$A:$A,0),MATCH(Calculations_forecast!FJ$9,current_projections!$2:$2,0)),"n/a")</f>
        <v>1311.1</v>
      </c>
      <c r="FK72" s="61">
        <f ca="1">IFERROR(INDEX(current_projections!$A:$AEK,MATCH(Calculations_forecast!$B72,current_projections!$A:$A,0),MATCH(Calculations_forecast!FK$9,current_projections!$2:$2,0)),"n/a")</f>
        <v>1304.7</v>
      </c>
      <c r="FL72" s="61">
        <f ca="1">IFERROR(INDEX(current_projections!$A:$AEK,MATCH(Calculations_forecast!$B72,current_projections!$A:$A,0),MATCH(Calculations_forecast!FL$9,current_projections!$2:$2,0)),"n/a")</f>
        <v>1311.8</v>
      </c>
      <c r="FM72" s="61">
        <f ca="1">IFERROR(INDEX(current_projections!$A:$AEK,MATCH(Calculations_forecast!$B72,current_projections!$A:$A,0),MATCH(Calculations_forecast!FM$9,current_projections!$2:$2,0)),"n/a")</f>
        <v>1288</v>
      </c>
      <c r="FN72" s="61">
        <f ca="1">IFERROR(INDEX(current_projections!$A:$AEK,MATCH(Calculations_forecast!$B72,current_projections!$A:$A,0),MATCH(Calculations_forecast!FN$9,current_projections!$2:$2,0)),"n/a")</f>
        <v>1291.2</v>
      </c>
      <c r="FO72" s="61">
        <f ca="1">IFERROR(INDEX(current_projections!$A:$AEK,MATCH(Calculations_forecast!$B72,current_projections!$A:$A,0),MATCH(Calculations_forecast!FO$9,current_projections!$2:$2,0)),"n/a")</f>
        <v>1295.5999999999999</v>
      </c>
      <c r="FP72" s="61">
        <f ca="1">IFERROR(INDEX(current_projections!$A:$AEK,MATCH(Calculations_forecast!$B72,current_projections!$A:$A,0),MATCH(Calculations_forecast!FP$9,current_projections!$2:$2,0)),"n/a")</f>
        <v>1288.2</v>
      </c>
      <c r="FQ72" s="61">
        <f ca="1">IFERROR(INDEX(current_projections!$A:$AEK,MATCH(Calculations_forecast!$B72,current_projections!$A:$A,0),MATCH(Calculations_forecast!FQ$9,current_projections!$2:$2,0)),"n/a")</f>
        <v>1293.3</v>
      </c>
      <c r="FR72" s="61">
        <f ca="1">IFERROR(INDEX(current_projections!$A:$AEK,MATCH(Calculations_forecast!$B72,current_projections!$A:$A,0),MATCH(Calculations_forecast!FR$9,current_projections!$2:$2,0)),"n/a")</f>
        <v>1269.0999999999999</v>
      </c>
      <c r="FS72" s="61">
        <f ca="1">IFERROR(INDEX(current_projections!$A:$AEK,MATCH(Calculations_forecast!$B72,current_projections!$A:$A,0),MATCH(Calculations_forecast!FS$9,current_projections!$2:$2,0)),"n/a")</f>
        <v>1240</v>
      </c>
      <c r="FT72" s="61">
        <f ca="1">IFERROR(INDEX(current_projections!$A:$AEK,MATCH(Calculations_forecast!$B72,current_projections!$A:$A,0),MATCH(Calculations_forecast!FT$9,current_projections!$2:$2,0)),"n/a")</f>
        <v>1232.3</v>
      </c>
      <c r="FU72" s="61">
        <f ca="1">IFERROR(INDEX(current_projections!$A:$AEK,MATCH(Calculations_forecast!$B72,current_projections!$A:$A,0),MATCH(Calculations_forecast!FU$9,current_projections!$2:$2,0)),"n/a")</f>
        <v>1218.4000000000001</v>
      </c>
      <c r="FV72" s="61">
        <f ca="1">IFERROR(INDEX(current_projections!$A:$AEK,MATCH(Calculations_forecast!$B72,current_projections!$A:$A,0),MATCH(Calculations_forecast!FV$9,current_projections!$2:$2,0)),"n/a")</f>
        <v>1215.5999999999999</v>
      </c>
      <c r="FW72" s="61">
        <f ca="1">IFERROR(INDEX(current_projections!$A:$AEK,MATCH(Calculations_forecast!$B72,current_projections!$A:$A,0),MATCH(Calculations_forecast!FW$9,current_projections!$2:$2,0)),"n/a")</f>
        <v>1213.2</v>
      </c>
      <c r="FX72" s="61">
        <f ca="1">IFERROR(INDEX(current_projections!$A:$AEK,MATCH(Calculations_forecast!$B72,current_projections!$A:$A,0),MATCH(Calculations_forecast!FX$9,current_projections!$2:$2,0)),"n/a")</f>
        <v>1207.2</v>
      </c>
      <c r="FY72" s="61">
        <f ca="1">IFERROR(INDEX(current_projections!$A:$AEK,MATCH(Calculations_forecast!$B72,current_projections!$A:$A,0),MATCH(Calculations_forecast!FY$9,current_projections!$2:$2,0)),"n/a")</f>
        <v>1226.8</v>
      </c>
      <c r="FZ72" s="61">
        <f ca="1">IFERROR(INDEX(current_projections!$A:$AEK,MATCH(Calculations_forecast!$B72,current_projections!$A:$A,0),MATCH(Calculations_forecast!FZ$9,current_projections!$2:$2,0)),"n/a")</f>
        <v>1209.5</v>
      </c>
      <c r="GA72" s="61">
        <f ca="1">IFERROR(INDEX(current_projections!$A:$AEK,MATCH(Calculations_forecast!$B72,current_projections!$A:$A,0),MATCH(Calculations_forecast!GA$9,current_projections!$2:$2,0)),"n/a")</f>
        <v>1214.5</v>
      </c>
      <c r="GB72" s="61">
        <f ca="1">IFERROR(INDEX(current_projections!$A:$AEK,MATCH(Calculations_forecast!$B72,current_projections!$A:$A,0),MATCH(Calculations_forecast!GB$9,current_projections!$2:$2,0)),"n/a")</f>
        <v>1221</v>
      </c>
      <c r="GC72" s="61">
        <f ca="1">IFERROR(INDEX(current_projections!$A:$AEK,MATCH(Calculations_forecast!$B72,current_projections!$A:$A,0),MATCH(Calculations_forecast!GC$9,current_projections!$2:$2,0)),"n/a")</f>
        <v>1221.4000000000001</v>
      </c>
      <c r="GD72" s="61">
        <f ca="1">IFERROR(INDEX(current_projections!$A:$AEK,MATCH(Calculations_forecast!$B72,current_projections!$A:$A,0),MATCH(Calculations_forecast!GD$9,current_projections!$2:$2,0)),"n/a")</f>
        <v>1226.5999999999999</v>
      </c>
      <c r="GE72" s="61">
        <f ca="1">IFERROR(INDEX(current_projections!$A:$AEK,MATCH(Calculations_forecast!$B72,current_projections!$A:$A,0),MATCH(Calculations_forecast!GE$9,current_projections!$2:$2,0)),"n/a")</f>
        <v>1223.5</v>
      </c>
      <c r="GF72" s="61">
        <f ca="1">IFERROR(INDEX(current_projections!$A:$AEK,MATCH(Calculations_forecast!$B72,current_projections!$A:$A,0),MATCH(Calculations_forecast!GF$9,current_projections!$2:$2,0)),"n/a")</f>
        <v>1225.4000000000001</v>
      </c>
      <c r="GG72" s="61">
        <f ca="1">IFERROR(INDEX(current_projections!$A:$AEK,MATCH(Calculations_forecast!$B72,current_projections!$A:$A,0),MATCH(Calculations_forecast!GG$9,current_projections!$2:$2,0)),"n/a")</f>
        <v>1235.9000000000001</v>
      </c>
      <c r="GH72" s="61">
        <f ca="1">IFERROR(INDEX(current_projections!$A:$AEK,MATCH(Calculations_forecast!$B72,current_projections!$A:$A,0),MATCH(Calculations_forecast!GH$9,current_projections!$2:$2,0)),"n/a")</f>
        <v>1244.0999999999999</v>
      </c>
      <c r="GI72" s="61">
        <f ca="1">IFERROR(INDEX(current_projections!$A:$AEK,MATCH(Calculations_forecast!$B72,current_projections!$A:$A,0),MATCH(Calculations_forecast!GI$9,current_projections!$2:$2,0)),"n/a")</f>
        <v>1252.4000000000001</v>
      </c>
      <c r="GJ72" s="61">
        <f ca="1">IFERROR(INDEX(current_projections!$A:$AEK,MATCH(Calculations_forecast!$B72,current_projections!$A:$A,0),MATCH(Calculations_forecast!GJ$9,current_projections!$2:$2,0)),"n/a")</f>
        <v>1264</v>
      </c>
      <c r="GK72" s="61">
        <f ca="1">IFERROR(INDEX(current_projections!$A:$AEK,MATCH(Calculations_forecast!$B72,current_projections!$A:$A,0),MATCH(Calculations_forecast!GK$9,current_projections!$2:$2,0)),"n/a")</f>
        <v>1263.8</v>
      </c>
      <c r="GL72" s="61">
        <f ca="1">IFERROR(INDEX(current_projections!$A:$AEK,MATCH(Calculations_forecast!$B72,current_projections!$A:$A,0),MATCH(Calculations_forecast!GL$9,current_projections!$2:$2,0)),"n/a")</f>
        <v>1280.5999999999999</v>
      </c>
      <c r="GM72" s="61">
        <f ca="1">IFERROR(INDEX(current_projections!$A:$AEK,MATCH(Calculations_forecast!$B72,current_projections!$A:$A,0),MATCH(Calculations_forecast!GM$9,current_projections!$2:$2,0)),"n/a")</f>
        <v>1294.8</v>
      </c>
      <c r="GN72" s="61">
        <f ca="1">IFERROR(INDEX(current_projections!$A:$AEK,MATCH(Calculations_forecast!$B72,current_projections!$A:$A,0),MATCH(Calculations_forecast!GN$9,current_projections!$2:$2,0)),"n/a")</f>
        <v>1313</v>
      </c>
      <c r="GO72" s="61">
        <f ca="1">IFERROR(INDEX(current_projections!$A:$AEK,MATCH(Calculations_forecast!$B72,current_projections!$A:$A,0),MATCH(Calculations_forecast!GO$9,current_projections!$2:$2,0)),"n/a")</f>
        <v>1328.8</v>
      </c>
      <c r="GP72" s="61">
        <f ca="1">IFERROR(INDEX(current_projections!$A:$AEK,MATCH(Calculations_forecast!$B72,current_projections!$A:$A,0),MATCH(Calculations_forecast!GP$9,current_projections!$2:$2,0)),"n/a")</f>
        <v>1352.4725719999999</v>
      </c>
      <c r="GQ72" s="61">
        <f ca="1">IFERROR(INDEX(current_projections!$A:$AEK,MATCH(Calculations_forecast!$B72,current_projections!$A:$A,0),MATCH(Calculations_forecast!GQ$9,current_projections!$2:$2,0)),"n/a")</f>
        <v>1372.1070925640099</v>
      </c>
      <c r="GR72" s="61">
        <f ca="1">IFERROR(INDEX(current_projections!$A:$AEK,MATCH(Calculations_forecast!$B72,current_projections!$A:$A,0),MATCH(Calculations_forecast!GR$9,current_projections!$2:$2,0)),"n/a")</f>
        <v>1374.7449684494643</v>
      </c>
      <c r="GS72" s="61">
        <f ca="1">IFERROR(INDEX(current_projections!$A:$AEK,MATCH(Calculations_forecast!$B72,current_projections!$A:$A,0),MATCH(Calculations_forecast!GS$9,current_projections!$2:$2,0)),"n/a")</f>
        <v>1374.5593778787236</v>
      </c>
      <c r="GT72" s="61">
        <f ca="1">IFERROR(INDEX(current_projections!$A:$AEK,MATCH(Calculations_forecast!$B72,current_projections!$A:$A,0),MATCH(Calculations_forecast!GT$9,current_projections!$2:$2,0)),"n/a")</f>
        <v>1367.8102913333391</v>
      </c>
      <c r="GU72" s="61">
        <f ca="1">IFERROR(INDEX(current_projections!$A:$AEK,MATCH(Calculations_forecast!$B72,current_projections!$A:$A,0),MATCH(Calculations_forecast!GU$9,current_projections!$2:$2,0)),"n/a")</f>
        <v>1353.294404616564</v>
      </c>
      <c r="GV72" s="61">
        <f ca="1">IFERROR(INDEX(current_projections!$A:$AEK,MATCH(Calculations_forecast!$B72,current_projections!$A:$A,0),MATCH(Calculations_forecast!GV$9,current_projections!$2:$2,0)),"n/a")</f>
        <v>1349.183772862541</v>
      </c>
      <c r="GW72" s="61">
        <f ca="1">IFERROR(INDEX(current_projections!$A:$AEK,MATCH(Calculations_forecast!$B72,current_projections!$A:$A,0),MATCH(Calculations_forecast!GW$9,current_projections!$2:$2,0)),"n/a")</f>
        <v>1350.4654974467603</v>
      </c>
      <c r="GX72" s="61">
        <f ca="1">IFERROR(INDEX(current_projections!$A:$AEK,MATCH(Calculations_forecast!$B72,current_projections!$A:$A,0),MATCH(Calculations_forecast!GX$9,current_projections!$2:$2,0)),"n/a")</f>
        <v>1353.1698046053973</v>
      </c>
      <c r="GY72" s="61">
        <f ca="1">IFERROR(INDEX(current_projections!$A:$AEK,MATCH(Calculations_forecast!$B72,current_projections!$A:$A,0),MATCH(Calculations_forecast!GY$9,current_projections!$2:$2,0)),"n/a")</f>
        <v>1370.791458385871</v>
      </c>
      <c r="GZ72" s="61">
        <f ca="1">IFERROR(INDEX(current_projections!$A:$AEK,MATCH(Calculations_forecast!$B72,current_projections!$A:$A,0),MATCH(Calculations_forecast!GZ$9,current_projections!$2:$2,0)),"n/a")</f>
        <v>1373.406243092742</v>
      </c>
      <c r="HA72" s="61">
        <f ca="1">IFERROR(INDEX(current_projections!$A:$AEK,MATCH(Calculations_forecast!$B72,current_projections!$A:$A,0),MATCH(Calculations_forecast!HA$9,current_projections!$2:$2,0)),"n/a")</f>
        <v>1375.9985473765796</v>
      </c>
      <c r="HB72" s="61">
        <f ca="1">IFERROR(INDEX(current_projections!$A:$AEK,MATCH(Calculations_forecast!$B72,current_projections!$A:$A,0),MATCH(Calculations_forecast!HB$9,current_projections!$2:$2,0)),"n/a")</f>
        <v>1377.147506163639</v>
      </c>
      <c r="HC72" s="61">
        <f ca="1">IFERROR(INDEX(current_projections!$A:$AEK,MATCH(Calculations_forecast!$B72,current_projections!$A:$A,0),MATCH(Calculations_forecast!HC$9,current_projections!$2:$2,0)),"n/a")</f>
        <v>1396.0660700295621</v>
      </c>
      <c r="HD72" s="61">
        <f ca="1">IFERROR(INDEX(current_projections!$A:$AEK,MATCH(Calculations_forecast!$B72,current_projections!$A:$A,0),MATCH(Calculations_forecast!HD$9,current_projections!$2:$2,0)),"n/a")</f>
        <v>1396.8897490108795</v>
      </c>
      <c r="HE72" s="61">
        <f ca="1">IFERROR(INDEX(current_projections!$A:$AEK,MATCH(Calculations_forecast!$B72,current_projections!$A:$A,0),MATCH(Calculations_forecast!HE$9,current_projections!$2:$2,0)),"n/a")</f>
        <v>1399.1666793017673</v>
      </c>
      <c r="HF72" s="61">
        <f ca="1">IFERROR(INDEX(current_projections!$A:$AEK,MATCH(Calculations_forecast!$B72,current_projections!$A:$A,0),MATCH(Calculations_forecast!HF$9,current_projections!$2:$2,0)),"n/a")</f>
        <v>1402.6366126664357</v>
      </c>
      <c r="HG72" s="61">
        <f ca="1">IFERROR(INDEX(current_projections!$A:$AEK,MATCH(Calculations_forecast!$B72,current_projections!$A:$A,0),MATCH(Calculations_forecast!HG$9,current_projections!$2:$2,0)),"n/a")</f>
        <v>1424.4511185849306</v>
      </c>
      <c r="HH72" s="61">
        <f ca="1">IFERROR(INDEX(current_projections!$A:$AEK,MATCH(Calculations_forecast!$B72,current_projections!$A:$A,0),MATCH(Calculations_forecast!HH$9,current_projections!$2:$2,0)),"n/a")</f>
        <v>1428.8847226915263</v>
      </c>
      <c r="HI72" s="61">
        <f ca="1">IFERROR(INDEX(current_projections!$A:$AEK,MATCH(Calculations_forecast!$B72,current_projections!$A:$A,0),MATCH(Calculations_forecast!HI$9,current_projections!$2:$2,0)),"n/a")</f>
        <v>1433.0892159880464</v>
      </c>
      <c r="HJ72" s="61">
        <f ca="1">IFERROR(INDEX(current_projections!$A:$AEK,MATCH(Calculations_forecast!$B72,current_projections!$A:$A,0),MATCH(Calculations_forecast!HJ$9,current_projections!$2:$2,0)),"n/a")</f>
        <v>1437.4708862659297</v>
      </c>
      <c r="HK72" s="61">
        <f ca="1">IFERROR(INDEX(current_projections!$A:$AEK,MATCH(Calculations_forecast!$B72,current_projections!$A:$A,0),MATCH(Calculations_forecast!HK$9,current_projections!$2:$2,0)),"n/a")</f>
        <v>1458.6915502244306</v>
      </c>
      <c r="HL72" s="61">
        <f ca="1">IFERROR(INDEX(current_projections!$A:$AEK,MATCH(Calculations_forecast!$B72,current_projections!$A:$A,0),MATCH(Calculations_forecast!HL$9,current_projections!$2:$2,0)),"n/a")</f>
        <v>1463.166086554744</v>
      </c>
      <c r="HM72" s="61">
        <f ca="1">IFERROR(INDEX(current_projections!$A:$AEK,MATCH(Calculations_forecast!$B72,current_projections!$A:$A,0),MATCH(Calculations_forecast!HM$9,current_projections!$2:$2,0)),"n/a")</f>
        <v>1467.9323500816959</v>
      </c>
      <c r="HN72" s="61">
        <f ca="1">IFERROR(INDEX(current_projections!$A:$AEK,MATCH(Calculations_forecast!$B72,current_projections!$A:$A,0),MATCH(Calculations_forecast!HN$9,current_projections!$2:$2,0)),"n/a")</f>
        <v>1472.7141397120868</v>
      </c>
      <c r="HO72" s="61">
        <f ca="1">IFERROR(INDEX(current_projections!$A:$AEK,MATCH(Calculations_forecast!$B72,current_projections!$A:$A,0),MATCH(Calculations_forecast!HO$9,current_projections!$2:$2,0)),"n/a")</f>
        <v>1494.922668938945</v>
      </c>
      <c r="HP72" s="61">
        <f ca="1">IFERROR(INDEX(current_projections!$A:$AEK,MATCH(Calculations_forecast!$B72,current_projections!$A:$A,0),MATCH(Calculations_forecast!HP$9,current_projections!$2:$2,0)),"n/a")</f>
        <v>1499.9642956399416</v>
      </c>
      <c r="HQ72" s="61">
        <f ca="1">IFERROR(INDEX(current_projections!$A:$AEK,MATCH(Calculations_forecast!$B72,current_projections!$A:$A,0),MATCH(Calculations_forecast!HQ$9,current_projections!$2:$2,0)),"n/a")</f>
        <v>1505.0304250484655</v>
      </c>
      <c r="HR72" s="61">
        <f ca="1">IFERROR(INDEX(current_projections!$A:$AEK,MATCH(Calculations_forecast!$B72,current_projections!$A:$A,0),MATCH(Calculations_forecast!HR$9,current_projections!$2:$2,0)),"n/a")</f>
        <v>1510.1211904611921</v>
      </c>
      <c r="HS72" s="61">
        <f ca="1">IFERROR(INDEX(current_projections!$A:$AEK,MATCH(Calculations_forecast!$B72,current_projections!$A:$A,0),MATCH(Calculations_forecast!HS$9,current_projections!$2:$2,0)),"n/a")</f>
        <v>1532.4445569591846</v>
      </c>
      <c r="HT72" s="61">
        <f ca="1">IFERROR(INDEX(current_projections!$A:$AEK,MATCH(Calculations_forecast!$B72,current_projections!$A:$A,0),MATCH(Calculations_forecast!HT$9,current_projections!$2:$2,0)),"n/a")</f>
        <v>1537.8042817971493</v>
      </c>
      <c r="HU72" s="61">
        <f ca="1">IFERROR(INDEX(current_projections!$A:$AEK,MATCH(Calculations_forecast!$B72,current_projections!$A:$A,0),MATCH(Calculations_forecast!HU$9,current_projections!$2:$2,0)),"n/a")</f>
        <v>1543.1981303155528</v>
      </c>
      <c r="HV72" s="61">
        <f ca="1">IFERROR(INDEX(current_projections!$A:$AEK,MATCH(Calculations_forecast!$B72,current_projections!$A:$A,0),MATCH(Calculations_forecast!HV$9,current_projections!$2:$2,0)),"n/a")</f>
        <v>1548.6224717436119</v>
      </c>
      <c r="HW72" s="61">
        <f ca="1">IFERROR(INDEX(current_projections!$A:$AEK,MATCH(Calculations_forecast!$B72,current_projections!$A:$A,0),MATCH(Calculations_forecast!HW$9,current_projections!$2:$2,0)),"n/a")</f>
        <v>1572.0453866287341</v>
      </c>
      <c r="HX72" s="61">
        <f ca="1">IFERROR(INDEX(current_projections!$A:$AEK,MATCH(Calculations_forecast!$B72,current_projections!$A:$A,0),MATCH(Calculations_forecast!HX$9,current_projections!$2:$2,0)),"n/a")</f>
        <v>1577.9405568285918</v>
      </c>
      <c r="HY72" s="61">
        <f ca="1">IFERROR(INDEX(current_projections!$A:$AEK,MATCH(Calculations_forecast!$B72,current_projections!$A:$A,0),MATCH(Calculations_forecast!HY$9,current_projections!$2:$2,0)),"n/a")</f>
        <v>1584.0550764863026</v>
      </c>
      <c r="HZ72" s="61">
        <f ca="1">IFERROR(INDEX(current_projections!$A:$AEK,MATCH(Calculations_forecast!$B72,current_projections!$A:$A,0),MATCH(Calculations_forecast!HZ$9,current_projections!$2:$2,0)),"n/a")</f>
        <v>1590.4031772053213</v>
      </c>
      <c r="IA72" s="61">
        <f ca="1">IFERROR(INDEX(current_projections!$A:$AEK,MATCH(Calculations_forecast!$B72,current_projections!$A:$A,0),MATCH(Calculations_forecast!IA$9,current_projections!$2:$2,0)),"n/a")</f>
        <v>1615.3884111192167</v>
      </c>
      <c r="IB72" s="61">
        <f ca="1">IFERROR(INDEX(current_projections!$A:$AEK,MATCH(Calculations_forecast!$B72,current_projections!$A:$A,0),MATCH(Calculations_forecast!IB$9,current_projections!$2:$2,0)),"n/a")</f>
        <v>1622.2659272795568</v>
      </c>
      <c r="IC72" s="61">
        <f ca="1">IFERROR(INDEX(current_projections!$A:$AEK,MATCH(Calculations_forecast!$B72,current_projections!$A:$A,0),MATCH(Calculations_forecast!IC$9,current_projections!$2:$2,0)),"n/a")</f>
        <v>1629.4079530244051</v>
      </c>
      <c r="ID72" s="61">
        <f ca="1">IFERROR(INDEX(current_projections!$A:$AEK,MATCH(Calculations_forecast!$B72,current_projections!$A:$A,0),MATCH(Calculations_forecast!ID$9,current_projections!$2:$2,0)),"n/a")</f>
        <v>1636.4347748218227</v>
      </c>
      <c r="IE72" s="61"/>
    </row>
    <row r="73" spans="1:239" s="25" customFormat="1">
      <c r="A73" s="34" t="s">
        <v>516</v>
      </c>
      <c r="B73" s="61" t="s">
        <v>501</v>
      </c>
      <c r="C73" s="61">
        <f ca="1">IFERROR(INDEX(current_projections!$A:$AEK,MATCH(Calculations_forecast!$B73,current_projections!$A:$A,0),MATCH(Calculations_forecast!C$9,current_projections!$2:$2,0)),"n/a")</f>
        <v>114.3</v>
      </c>
      <c r="D73" s="61">
        <f ca="1">IFERROR(INDEX(current_projections!$A:$AEK,MATCH(Calculations_forecast!$B73,current_projections!$A:$A,0),MATCH(Calculations_forecast!D$9,current_projections!$2:$2,0)),"n/a")</f>
        <v>117.4</v>
      </c>
      <c r="E73" s="61">
        <f ca="1">IFERROR(INDEX(current_projections!$A:$AEK,MATCH(Calculations_forecast!$B73,current_projections!$A:$A,0),MATCH(Calculations_forecast!E$9,current_projections!$2:$2,0)),"n/a")</f>
        <v>122.2</v>
      </c>
      <c r="F73" s="61">
        <f ca="1">IFERROR(INDEX(current_projections!$A:$AEK,MATCH(Calculations_forecast!$B73,current_projections!$A:$A,0),MATCH(Calculations_forecast!F$9,current_projections!$2:$2,0)),"n/a")</f>
        <v>125.2</v>
      </c>
      <c r="G73" s="61">
        <f ca="1">IFERROR(INDEX(current_projections!$A:$AEK,MATCH(Calculations_forecast!$B73,current_projections!$A:$A,0),MATCH(Calculations_forecast!G$9,current_projections!$2:$2,0)),"n/a")</f>
        <v>128.6</v>
      </c>
      <c r="H73" s="61">
        <f ca="1">IFERROR(INDEX(current_projections!$A:$AEK,MATCH(Calculations_forecast!$B73,current_projections!$A:$A,0),MATCH(Calculations_forecast!H$9,current_projections!$2:$2,0)),"n/a")</f>
        <v>131.9</v>
      </c>
      <c r="I73" s="61">
        <f ca="1">IFERROR(INDEX(current_projections!$A:$AEK,MATCH(Calculations_forecast!$B73,current_projections!$A:$A,0),MATCH(Calculations_forecast!I$9,current_projections!$2:$2,0)),"n/a")</f>
        <v>134.19999999999999</v>
      </c>
      <c r="J73" s="61">
        <f ca="1">IFERROR(INDEX(current_projections!$A:$AEK,MATCH(Calculations_forecast!$B73,current_projections!$A:$A,0),MATCH(Calculations_forecast!J$9,current_projections!$2:$2,0)),"n/a")</f>
        <v>137.4</v>
      </c>
      <c r="K73" s="61">
        <f ca="1">IFERROR(INDEX(current_projections!$A:$AEK,MATCH(Calculations_forecast!$B73,current_projections!$A:$A,0),MATCH(Calculations_forecast!K$9,current_projections!$2:$2,0)),"n/a")</f>
        <v>140.80000000000001</v>
      </c>
      <c r="L73" s="61">
        <f ca="1">IFERROR(INDEX(current_projections!$A:$AEK,MATCH(Calculations_forecast!$B73,current_projections!$A:$A,0),MATCH(Calculations_forecast!L$9,current_projections!$2:$2,0)),"n/a")</f>
        <v>142.19999999999999</v>
      </c>
      <c r="M73" s="61">
        <f ca="1">IFERROR(INDEX(current_projections!$A:$AEK,MATCH(Calculations_forecast!$B73,current_projections!$A:$A,0),MATCH(Calculations_forecast!M$9,current_projections!$2:$2,0)),"n/a")</f>
        <v>145.6</v>
      </c>
      <c r="N73" s="61">
        <f ca="1">IFERROR(INDEX(current_projections!$A:$AEK,MATCH(Calculations_forecast!$B73,current_projections!$A:$A,0),MATCH(Calculations_forecast!N$9,current_projections!$2:$2,0)),"n/a")</f>
        <v>149.6</v>
      </c>
      <c r="O73" s="61">
        <f ca="1">IFERROR(INDEX(current_projections!$A:$AEK,MATCH(Calculations_forecast!$B73,current_projections!$A:$A,0),MATCH(Calculations_forecast!O$9,current_projections!$2:$2,0)),"n/a")</f>
        <v>153.19999999999999</v>
      </c>
      <c r="P73" s="61">
        <f ca="1">IFERROR(INDEX(current_projections!$A:$AEK,MATCH(Calculations_forecast!$B73,current_projections!$A:$A,0),MATCH(Calculations_forecast!P$9,current_projections!$2:$2,0)),"n/a")</f>
        <v>156.19999999999999</v>
      </c>
      <c r="Q73" s="61">
        <f ca="1">IFERROR(INDEX(current_projections!$A:$AEK,MATCH(Calculations_forecast!$B73,current_projections!$A:$A,0),MATCH(Calculations_forecast!Q$9,current_projections!$2:$2,0)),"n/a")</f>
        <v>159.9</v>
      </c>
      <c r="R73" s="61">
        <f ca="1">IFERROR(INDEX(current_projections!$A:$AEK,MATCH(Calculations_forecast!$B73,current_projections!$A:$A,0),MATCH(Calculations_forecast!R$9,current_projections!$2:$2,0)),"n/a")</f>
        <v>165</v>
      </c>
      <c r="S73" s="61">
        <f ca="1">IFERROR(INDEX(current_projections!$A:$AEK,MATCH(Calculations_forecast!$B73,current_projections!$A:$A,0),MATCH(Calculations_forecast!S$9,current_projections!$2:$2,0)),"n/a")</f>
        <v>171.9</v>
      </c>
      <c r="T73" s="61">
        <f ca="1">IFERROR(INDEX(current_projections!$A:$AEK,MATCH(Calculations_forecast!$B73,current_projections!$A:$A,0),MATCH(Calculations_forecast!T$9,current_projections!$2:$2,0)),"n/a")</f>
        <v>180.1</v>
      </c>
      <c r="U73" s="61">
        <f ca="1">IFERROR(INDEX(current_projections!$A:$AEK,MATCH(Calculations_forecast!$B73,current_projections!$A:$A,0),MATCH(Calculations_forecast!U$9,current_projections!$2:$2,0)),"n/a")</f>
        <v>186.3</v>
      </c>
      <c r="V73" s="61">
        <f ca="1">IFERROR(INDEX(current_projections!$A:$AEK,MATCH(Calculations_forecast!$B73,current_projections!$A:$A,0),MATCH(Calculations_forecast!V$9,current_projections!$2:$2,0)),"n/a")</f>
        <v>191.9</v>
      </c>
      <c r="W73" s="61">
        <f ca="1">IFERROR(INDEX(current_projections!$A:$AEK,MATCH(Calculations_forecast!$B73,current_projections!$A:$A,0),MATCH(Calculations_forecast!W$9,current_projections!$2:$2,0)),"n/a")</f>
        <v>201.5</v>
      </c>
      <c r="X73" s="61">
        <f ca="1">IFERROR(INDEX(current_projections!$A:$AEK,MATCH(Calculations_forecast!$B73,current_projections!$A:$A,0),MATCH(Calculations_forecast!X$9,current_projections!$2:$2,0)),"n/a")</f>
        <v>204</v>
      </c>
      <c r="Y73" s="61">
        <f ca="1">IFERROR(INDEX(current_projections!$A:$AEK,MATCH(Calculations_forecast!$B73,current_projections!$A:$A,0),MATCH(Calculations_forecast!Y$9,current_projections!$2:$2,0)),"n/a")</f>
        <v>209.3</v>
      </c>
      <c r="Z73" s="61">
        <f ca="1">IFERROR(INDEX(current_projections!$A:$AEK,MATCH(Calculations_forecast!$B73,current_projections!$A:$A,0),MATCH(Calculations_forecast!Z$9,current_projections!$2:$2,0)),"n/a")</f>
        <v>214.8</v>
      </c>
      <c r="AA73" s="61">
        <f ca="1">IFERROR(INDEX(current_projections!$A:$AEK,MATCH(Calculations_forecast!$B73,current_projections!$A:$A,0),MATCH(Calculations_forecast!AA$9,current_projections!$2:$2,0)),"n/a")</f>
        <v>219.7</v>
      </c>
      <c r="AB73" s="61">
        <f ca="1">IFERROR(INDEX(current_projections!$A:$AEK,MATCH(Calculations_forecast!$B73,current_projections!$A:$A,0),MATCH(Calculations_forecast!AB$9,current_projections!$2:$2,0)),"n/a")</f>
        <v>218.5</v>
      </c>
      <c r="AC73" s="61">
        <f ca="1">IFERROR(INDEX(current_projections!$A:$AEK,MATCH(Calculations_forecast!$B73,current_projections!$A:$A,0),MATCH(Calculations_forecast!AC$9,current_projections!$2:$2,0)),"n/a")</f>
        <v>218.6</v>
      </c>
      <c r="AD73" s="61">
        <f ca="1">IFERROR(INDEX(current_projections!$A:$AEK,MATCH(Calculations_forecast!$B73,current_projections!$A:$A,0),MATCH(Calculations_forecast!AD$9,current_projections!$2:$2,0)),"n/a")</f>
        <v>220.6</v>
      </c>
      <c r="AE73" s="61">
        <f ca="1">IFERROR(INDEX(current_projections!$A:$AEK,MATCH(Calculations_forecast!$B73,current_projections!$A:$A,0),MATCH(Calculations_forecast!AE$9,current_projections!$2:$2,0)),"n/a")</f>
        <v>227</v>
      </c>
      <c r="AF73" s="61">
        <f ca="1">IFERROR(INDEX(current_projections!$A:$AEK,MATCH(Calculations_forecast!$B73,current_projections!$A:$A,0),MATCH(Calculations_forecast!AF$9,current_projections!$2:$2,0)),"n/a")</f>
        <v>232.4</v>
      </c>
      <c r="AG73" s="61">
        <f ca="1">IFERROR(INDEX(current_projections!$A:$AEK,MATCH(Calculations_forecast!$B73,current_projections!$A:$A,0),MATCH(Calculations_forecast!AG$9,current_projections!$2:$2,0)),"n/a")</f>
        <v>236.1</v>
      </c>
      <c r="AH73" s="61">
        <f ca="1">IFERROR(INDEX(current_projections!$A:$AEK,MATCH(Calculations_forecast!$B73,current_projections!$A:$A,0),MATCH(Calculations_forecast!AH$9,current_projections!$2:$2,0)),"n/a")</f>
        <v>240.5</v>
      </c>
      <c r="AI73" s="61">
        <f ca="1">IFERROR(INDEX(current_projections!$A:$AEK,MATCH(Calculations_forecast!$B73,current_projections!$A:$A,0),MATCH(Calculations_forecast!AI$9,current_projections!$2:$2,0)),"n/a")</f>
        <v>243.8</v>
      </c>
      <c r="AJ73" s="61">
        <f ca="1">IFERROR(INDEX(current_projections!$A:$AEK,MATCH(Calculations_forecast!$B73,current_projections!$A:$A,0),MATCH(Calculations_forecast!AJ$9,current_projections!$2:$2,0)),"n/a")</f>
        <v>255.3</v>
      </c>
      <c r="AK73" s="61">
        <f ca="1">IFERROR(INDEX(current_projections!$A:$AEK,MATCH(Calculations_forecast!$B73,current_projections!$A:$A,0),MATCH(Calculations_forecast!AK$9,current_projections!$2:$2,0)),"n/a")</f>
        <v>262.2</v>
      </c>
      <c r="AL73" s="61">
        <f ca="1">IFERROR(INDEX(current_projections!$A:$AEK,MATCH(Calculations_forecast!$B73,current_projections!$A:$A,0),MATCH(Calculations_forecast!AL$9,current_projections!$2:$2,0)),"n/a")</f>
        <v>268.39999999999998</v>
      </c>
      <c r="AM73" s="61">
        <f ca="1">IFERROR(INDEX(current_projections!$A:$AEK,MATCH(Calculations_forecast!$B73,current_projections!$A:$A,0),MATCH(Calculations_forecast!AM$9,current_projections!$2:$2,0)),"n/a")</f>
        <v>270.10000000000002</v>
      </c>
      <c r="AN73" s="61">
        <f ca="1">IFERROR(INDEX(current_projections!$A:$AEK,MATCH(Calculations_forecast!$B73,current_projections!$A:$A,0),MATCH(Calculations_forecast!AN$9,current_projections!$2:$2,0)),"n/a")</f>
        <v>278.89999999999998</v>
      </c>
      <c r="AO73" s="61">
        <f ca="1">IFERROR(INDEX(current_projections!$A:$AEK,MATCH(Calculations_forecast!$B73,current_projections!$A:$A,0),MATCH(Calculations_forecast!AO$9,current_projections!$2:$2,0)),"n/a")</f>
        <v>289.39999999999998</v>
      </c>
      <c r="AP73" s="61">
        <f ca="1">IFERROR(INDEX(current_projections!$A:$AEK,MATCH(Calculations_forecast!$B73,current_projections!$A:$A,0),MATCH(Calculations_forecast!AP$9,current_projections!$2:$2,0)),"n/a")</f>
        <v>298.39999999999998</v>
      </c>
      <c r="AQ73" s="61">
        <f ca="1">IFERROR(INDEX(current_projections!$A:$AEK,MATCH(Calculations_forecast!$B73,current_projections!$A:$A,0),MATCH(Calculations_forecast!AQ$9,current_projections!$2:$2,0)),"n/a")</f>
        <v>307.7</v>
      </c>
      <c r="AR73" s="61">
        <f ca="1">IFERROR(INDEX(current_projections!$A:$AEK,MATCH(Calculations_forecast!$B73,current_projections!$A:$A,0),MATCH(Calculations_forecast!AR$9,current_projections!$2:$2,0)),"n/a")</f>
        <v>312</v>
      </c>
      <c r="AS73" s="61">
        <f ca="1">IFERROR(INDEX(current_projections!$A:$AEK,MATCH(Calculations_forecast!$B73,current_projections!$A:$A,0),MATCH(Calculations_forecast!AS$9,current_projections!$2:$2,0)),"n/a")</f>
        <v>316.10000000000002</v>
      </c>
      <c r="AT73" s="61">
        <f ca="1">IFERROR(INDEX(current_projections!$A:$AEK,MATCH(Calculations_forecast!$B73,current_projections!$A:$A,0),MATCH(Calculations_forecast!AT$9,current_projections!$2:$2,0)),"n/a")</f>
        <v>323.10000000000002</v>
      </c>
      <c r="AU73" s="61">
        <f ca="1">IFERROR(INDEX(current_projections!$A:$AEK,MATCH(Calculations_forecast!$B73,current_projections!$A:$A,0),MATCH(Calculations_forecast!AU$9,current_projections!$2:$2,0)),"n/a")</f>
        <v>336.1</v>
      </c>
      <c r="AV73" s="61">
        <f ca="1">IFERROR(INDEX(current_projections!$A:$AEK,MATCH(Calculations_forecast!$B73,current_projections!$A:$A,0),MATCH(Calculations_forecast!AV$9,current_projections!$2:$2,0)),"n/a")</f>
        <v>336.8</v>
      </c>
      <c r="AW73" s="61">
        <f ca="1">IFERROR(INDEX(current_projections!$A:$AEK,MATCH(Calculations_forecast!$B73,current_projections!$A:$A,0),MATCH(Calculations_forecast!AW$9,current_projections!$2:$2,0)),"n/a")</f>
        <v>340.3</v>
      </c>
      <c r="AX73" s="61">
        <f ca="1">IFERROR(INDEX(current_projections!$A:$AEK,MATCH(Calculations_forecast!$B73,current_projections!$A:$A,0),MATCH(Calculations_forecast!AX$9,current_projections!$2:$2,0)),"n/a")</f>
        <v>348.4</v>
      </c>
      <c r="AY73" s="61">
        <f ca="1">IFERROR(INDEX(current_projections!$A:$AEK,MATCH(Calculations_forecast!$B73,current_projections!$A:$A,0),MATCH(Calculations_forecast!AY$9,current_projections!$2:$2,0)),"n/a")</f>
        <v>353.2</v>
      </c>
      <c r="AZ73" s="61">
        <f ca="1">IFERROR(INDEX(current_projections!$A:$AEK,MATCH(Calculations_forecast!$B73,current_projections!$A:$A,0),MATCH(Calculations_forecast!AZ$9,current_projections!$2:$2,0)),"n/a")</f>
        <v>360.2</v>
      </c>
      <c r="BA73" s="61">
        <f ca="1">IFERROR(INDEX(current_projections!$A:$AEK,MATCH(Calculations_forecast!$B73,current_projections!$A:$A,0),MATCH(Calculations_forecast!BA$9,current_projections!$2:$2,0)),"n/a")</f>
        <v>365.8</v>
      </c>
      <c r="BB73" s="61">
        <f ca="1">IFERROR(INDEX(current_projections!$A:$AEK,MATCH(Calculations_forecast!$B73,current_projections!$A:$A,0),MATCH(Calculations_forecast!BB$9,current_projections!$2:$2,0)),"n/a")</f>
        <v>373.3</v>
      </c>
      <c r="BC73" s="61">
        <f ca="1">IFERROR(INDEX(current_projections!$A:$AEK,MATCH(Calculations_forecast!$B73,current_projections!$A:$A,0),MATCH(Calculations_forecast!BC$9,current_projections!$2:$2,0)),"n/a")</f>
        <v>377.4</v>
      </c>
      <c r="BD73" s="61">
        <f ca="1">IFERROR(INDEX(current_projections!$A:$AEK,MATCH(Calculations_forecast!$B73,current_projections!$A:$A,0),MATCH(Calculations_forecast!BD$9,current_projections!$2:$2,0)),"n/a")</f>
        <v>380.7</v>
      </c>
      <c r="BE73" s="61">
        <f ca="1">IFERROR(INDEX(current_projections!$A:$AEK,MATCH(Calculations_forecast!$B73,current_projections!$A:$A,0),MATCH(Calculations_forecast!BE$9,current_projections!$2:$2,0)),"n/a")</f>
        <v>387.8</v>
      </c>
      <c r="BF73" s="61">
        <f ca="1">IFERROR(INDEX(current_projections!$A:$AEK,MATCH(Calculations_forecast!$B73,current_projections!$A:$A,0),MATCH(Calculations_forecast!BF$9,current_projections!$2:$2,0)),"n/a")</f>
        <v>390.9</v>
      </c>
      <c r="BG73" s="61">
        <f ca="1">IFERROR(INDEX(current_projections!$A:$AEK,MATCH(Calculations_forecast!$B73,current_projections!$A:$A,0),MATCH(Calculations_forecast!BG$9,current_projections!$2:$2,0)),"n/a")</f>
        <v>401.6</v>
      </c>
      <c r="BH73" s="61">
        <f ca="1">IFERROR(INDEX(current_projections!$A:$AEK,MATCH(Calculations_forecast!$B73,current_projections!$A:$A,0),MATCH(Calculations_forecast!BH$9,current_projections!$2:$2,0)),"n/a")</f>
        <v>410.8</v>
      </c>
      <c r="BI73" s="61">
        <f ca="1">IFERROR(INDEX(current_projections!$A:$AEK,MATCH(Calculations_forecast!$B73,current_projections!$A:$A,0),MATCH(Calculations_forecast!BI$9,current_projections!$2:$2,0)),"n/a")</f>
        <v>421.7</v>
      </c>
      <c r="BJ73" s="61">
        <f ca="1">IFERROR(INDEX(current_projections!$A:$AEK,MATCH(Calculations_forecast!$B73,current_projections!$A:$A,0),MATCH(Calculations_forecast!BJ$9,current_projections!$2:$2,0)),"n/a")</f>
        <v>430.2</v>
      </c>
      <c r="BK73" s="61">
        <f ca="1">IFERROR(INDEX(current_projections!$A:$AEK,MATCH(Calculations_forecast!$B73,current_projections!$A:$A,0),MATCH(Calculations_forecast!BK$9,current_projections!$2:$2,0)),"n/a")</f>
        <v>440.8</v>
      </c>
      <c r="BL73" s="61">
        <f ca="1">IFERROR(INDEX(current_projections!$A:$AEK,MATCH(Calculations_forecast!$B73,current_projections!$A:$A,0),MATCH(Calculations_forecast!BL$9,current_projections!$2:$2,0)),"n/a")</f>
        <v>453.2</v>
      </c>
      <c r="BM73" s="61">
        <f ca="1">IFERROR(INDEX(current_projections!$A:$AEK,MATCH(Calculations_forecast!$B73,current_projections!$A:$A,0),MATCH(Calculations_forecast!BM$9,current_projections!$2:$2,0)),"n/a")</f>
        <v>464.3</v>
      </c>
      <c r="BN73" s="61">
        <f ca="1">IFERROR(INDEX(current_projections!$A:$AEK,MATCH(Calculations_forecast!$B73,current_projections!$A:$A,0),MATCH(Calculations_forecast!BN$9,current_projections!$2:$2,0)),"n/a")</f>
        <v>472.1</v>
      </c>
      <c r="BO73" s="61">
        <f ca="1">IFERROR(INDEX(current_projections!$A:$AEK,MATCH(Calculations_forecast!$B73,current_projections!$A:$A,0),MATCH(Calculations_forecast!BO$9,current_projections!$2:$2,0)),"n/a")</f>
        <v>482.8</v>
      </c>
      <c r="BP73" s="61">
        <f ca="1">IFERROR(INDEX(current_projections!$A:$AEK,MATCH(Calculations_forecast!$B73,current_projections!$A:$A,0),MATCH(Calculations_forecast!BP$9,current_projections!$2:$2,0)),"n/a")</f>
        <v>489.7</v>
      </c>
      <c r="BQ73" s="61">
        <f ca="1">IFERROR(INDEX(current_projections!$A:$AEK,MATCH(Calculations_forecast!$B73,current_projections!$A:$A,0),MATCH(Calculations_forecast!BQ$9,current_projections!$2:$2,0)),"n/a")</f>
        <v>498.5</v>
      </c>
      <c r="BR73" s="61">
        <f ca="1">IFERROR(INDEX(current_projections!$A:$AEK,MATCH(Calculations_forecast!$B73,current_projections!$A:$A,0),MATCH(Calculations_forecast!BR$9,current_projections!$2:$2,0)),"n/a")</f>
        <v>506.6</v>
      </c>
      <c r="BS73" s="61">
        <f ca="1">IFERROR(INDEX(current_projections!$A:$AEK,MATCH(Calculations_forecast!$B73,current_projections!$A:$A,0),MATCH(Calculations_forecast!BS$9,current_projections!$2:$2,0)),"n/a")</f>
        <v>516.5</v>
      </c>
      <c r="BT73" s="61">
        <f ca="1">IFERROR(INDEX(current_projections!$A:$AEK,MATCH(Calculations_forecast!$B73,current_projections!$A:$A,0),MATCH(Calculations_forecast!BT$9,current_projections!$2:$2,0)),"n/a")</f>
        <v>524</v>
      </c>
      <c r="BU73" s="61">
        <f ca="1">IFERROR(INDEX(current_projections!$A:$AEK,MATCH(Calculations_forecast!$B73,current_projections!$A:$A,0),MATCH(Calculations_forecast!BU$9,current_projections!$2:$2,0)),"n/a")</f>
        <v>532.1</v>
      </c>
      <c r="BV73" s="61">
        <f ca="1">IFERROR(INDEX(current_projections!$A:$AEK,MATCH(Calculations_forecast!$B73,current_projections!$A:$A,0),MATCH(Calculations_forecast!BV$9,current_projections!$2:$2,0)),"n/a")</f>
        <v>542.29999999999995</v>
      </c>
      <c r="BW73" s="61">
        <f ca="1">IFERROR(INDEX(current_projections!$A:$AEK,MATCH(Calculations_forecast!$B73,current_projections!$A:$A,0),MATCH(Calculations_forecast!BW$9,current_projections!$2:$2,0)),"n/a")</f>
        <v>551.1</v>
      </c>
      <c r="BX73" s="61">
        <f ca="1">IFERROR(INDEX(current_projections!$A:$AEK,MATCH(Calculations_forecast!$B73,current_projections!$A:$A,0),MATCH(Calculations_forecast!BX$9,current_projections!$2:$2,0)),"n/a")</f>
        <v>563.5</v>
      </c>
      <c r="BY73" s="61">
        <f ca="1">IFERROR(INDEX(current_projections!$A:$AEK,MATCH(Calculations_forecast!$B73,current_projections!$A:$A,0),MATCH(Calculations_forecast!BY$9,current_projections!$2:$2,0)),"n/a")</f>
        <v>570.79999999999995</v>
      </c>
      <c r="BZ73" s="61">
        <f ca="1">IFERROR(INDEX(current_projections!$A:$AEK,MATCH(Calculations_forecast!$B73,current_projections!$A:$A,0),MATCH(Calculations_forecast!BZ$9,current_projections!$2:$2,0)),"n/a")</f>
        <v>584.29999999999995</v>
      </c>
      <c r="CA73" s="61">
        <f ca="1">IFERROR(INDEX(current_projections!$A:$AEK,MATCH(Calculations_forecast!$B73,current_projections!$A:$A,0),MATCH(Calculations_forecast!CA$9,current_projections!$2:$2,0)),"n/a")</f>
        <v>596.70000000000005</v>
      </c>
      <c r="CB73" s="61">
        <f ca="1">IFERROR(INDEX(current_projections!$A:$AEK,MATCH(Calculations_forecast!$B73,current_projections!$A:$A,0),MATCH(Calculations_forecast!CB$9,current_projections!$2:$2,0)),"n/a")</f>
        <v>611.5</v>
      </c>
      <c r="CC73" s="61">
        <f ca="1">IFERROR(INDEX(current_projections!$A:$AEK,MATCH(Calculations_forecast!$B73,current_projections!$A:$A,0),MATCH(Calculations_forecast!CC$9,current_projections!$2:$2,0)),"n/a")</f>
        <v>623.20000000000005</v>
      </c>
      <c r="CD73" s="61">
        <f ca="1">IFERROR(INDEX(current_projections!$A:$AEK,MATCH(Calculations_forecast!$B73,current_projections!$A:$A,0),MATCH(Calculations_forecast!CD$9,current_projections!$2:$2,0)),"n/a")</f>
        <v>639.70000000000005</v>
      </c>
      <c r="CE73" s="61">
        <f ca="1">IFERROR(INDEX(current_projections!$A:$AEK,MATCH(Calculations_forecast!$B73,current_projections!$A:$A,0),MATCH(Calculations_forecast!CE$9,current_projections!$2:$2,0)),"n/a")</f>
        <v>658.8</v>
      </c>
      <c r="CF73" s="61">
        <f ca="1">IFERROR(INDEX(current_projections!$A:$AEK,MATCH(Calculations_forecast!$B73,current_projections!$A:$A,0),MATCH(Calculations_forecast!CF$9,current_projections!$2:$2,0)),"n/a")</f>
        <v>666.8</v>
      </c>
      <c r="CG73" s="61">
        <f ca="1">IFERROR(INDEX(current_projections!$A:$AEK,MATCH(Calculations_forecast!$B73,current_projections!$A:$A,0),MATCH(Calculations_forecast!CG$9,current_projections!$2:$2,0)),"n/a")</f>
        <v>680.3</v>
      </c>
      <c r="CH73" s="61">
        <f ca="1">IFERROR(INDEX(current_projections!$A:$AEK,MATCH(Calculations_forecast!$B73,current_projections!$A:$A,0),MATCH(Calculations_forecast!CH$9,current_projections!$2:$2,0)),"n/a")</f>
        <v>698.8</v>
      </c>
      <c r="CI73" s="61">
        <f ca="1">IFERROR(INDEX(current_projections!$A:$AEK,MATCH(Calculations_forecast!$B73,current_projections!$A:$A,0),MATCH(Calculations_forecast!CI$9,current_projections!$2:$2,0)),"n/a")</f>
        <v>702.8</v>
      </c>
      <c r="CJ73" s="61">
        <f ca="1">IFERROR(INDEX(current_projections!$A:$AEK,MATCH(Calculations_forecast!$B73,current_projections!$A:$A,0),MATCH(Calculations_forecast!CJ$9,current_projections!$2:$2,0)),"n/a")</f>
        <v>709.9</v>
      </c>
      <c r="CK73" s="61">
        <f ca="1">IFERROR(INDEX(current_projections!$A:$AEK,MATCH(Calculations_forecast!$B73,current_projections!$A:$A,0),MATCH(Calculations_forecast!CK$9,current_projections!$2:$2,0)),"n/a")</f>
        <v>719.9</v>
      </c>
      <c r="CL73" s="61">
        <f ca="1">IFERROR(INDEX(current_projections!$A:$AEK,MATCH(Calculations_forecast!$B73,current_projections!$A:$A,0),MATCH(Calculations_forecast!CL$9,current_projections!$2:$2,0)),"n/a")</f>
        <v>731.4</v>
      </c>
      <c r="CM73" s="61">
        <f ca="1">IFERROR(INDEX(current_projections!$A:$AEK,MATCH(Calculations_forecast!$B73,current_projections!$A:$A,0),MATCH(Calculations_forecast!CM$9,current_projections!$2:$2,0)),"n/a")</f>
        <v>746.1</v>
      </c>
      <c r="CN73" s="61">
        <f ca="1">IFERROR(INDEX(current_projections!$A:$AEK,MATCH(Calculations_forecast!$B73,current_projections!$A:$A,0),MATCH(Calculations_forecast!CN$9,current_projections!$2:$2,0)),"n/a")</f>
        <v>753.9</v>
      </c>
      <c r="CO73" s="61">
        <f ca="1">IFERROR(INDEX(current_projections!$A:$AEK,MATCH(Calculations_forecast!$B73,current_projections!$A:$A,0),MATCH(Calculations_forecast!CO$9,current_projections!$2:$2,0)),"n/a")</f>
        <v>759.8</v>
      </c>
      <c r="CP73" s="61">
        <f ca="1">IFERROR(INDEX(current_projections!$A:$AEK,MATCH(Calculations_forecast!$B73,current_projections!$A:$A,0),MATCH(Calculations_forecast!CP$9,current_projections!$2:$2,0)),"n/a")</f>
        <v>764.4</v>
      </c>
      <c r="CQ73" s="61">
        <f ca="1">IFERROR(INDEX(current_projections!$A:$AEK,MATCH(Calculations_forecast!$B73,current_projections!$A:$A,0),MATCH(Calculations_forecast!CQ$9,current_projections!$2:$2,0)),"n/a")</f>
        <v>771.5</v>
      </c>
      <c r="CR73" s="61">
        <f ca="1">IFERROR(INDEX(current_projections!$A:$AEK,MATCH(Calculations_forecast!$B73,current_projections!$A:$A,0),MATCH(Calculations_forecast!CR$9,current_projections!$2:$2,0)),"n/a")</f>
        <v>782.3</v>
      </c>
      <c r="CS73" s="61">
        <f ca="1">IFERROR(INDEX(current_projections!$A:$AEK,MATCH(Calculations_forecast!$B73,current_projections!$A:$A,0),MATCH(Calculations_forecast!CS$9,current_projections!$2:$2,0)),"n/a")</f>
        <v>788.7</v>
      </c>
      <c r="CT73" s="61">
        <f ca="1">IFERROR(INDEX(current_projections!$A:$AEK,MATCH(Calculations_forecast!$B73,current_projections!$A:$A,0),MATCH(Calculations_forecast!CT$9,current_projections!$2:$2,0)),"n/a")</f>
        <v>796.5</v>
      </c>
      <c r="CU73" s="61">
        <f ca="1">IFERROR(INDEX(current_projections!$A:$AEK,MATCH(Calculations_forecast!$B73,current_projections!$A:$A,0),MATCH(Calculations_forecast!CU$9,current_projections!$2:$2,0)),"n/a")</f>
        <v>806.3</v>
      </c>
      <c r="CV73" s="61">
        <f ca="1">IFERROR(INDEX(current_projections!$A:$AEK,MATCH(Calculations_forecast!$B73,current_projections!$A:$A,0),MATCH(Calculations_forecast!CV$9,current_projections!$2:$2,0)),"n/a")</f>
        <v>820</v>
      </c>
      <c r="CW73" s="61">
        <f ca="1">IFERROR(INDEX(current_projections!$A:$AEK,MATCH(Calculations_forecast!$B73,current_projections!$A:$A,0),MATCH(Calculations_forecast!CW$9,current_projections!$2:$2,0)),"n/a")</f>
        <v>836.9</v>
      </c>
      <c r="CX73" s="61">
        <f ca="1">IFERROR(INDEX(current_projections!$A:$AEK,MATCH(Calculations_forecast!$B73,current_projections!$A:$A,0),MATCH(Calculations_forecast!CX$9,current_projections!$2:$2,0)),"n/a")</f>
        <v>847.1</v>
      </c>
      <c r="CY73" s="61">
        <f ca="1">IFERROR(INDEX(current_projections!$A:$AEK,MATCH(Calculations_forecast!$B73,current_projections!$A:$A,0),MATCH(Calculations_forecast!CY$9,current_projections!$2:$2,0)),"n/a")</f>
        <v>858.5</v>
      </c>
      <c r="CZ73" s="61">
        <f ca="1">IFERROR(INDEX(current_projections!$A:$AEK,MATCH(Calculations_forecast!$B73,current_projections!$A:$A,0),MATCH(Calculations_forecast!CZ$9,current_projections!$2:$2,0)),"n/a")</f>
        <v>871.9</v>
      </c>
      <c r="DA73" s="61">
        <f ca="1">IFERROR(INDEX(current_projections!$A:$AEK,MATCH(Calculations_forecast!$B73,current_projections!$A:$A,0),MATCH(Calculations_forecast!DA$9,current_projections!$2:$2,0)),"n/a")</f>
        <v>876.3</v>
      </c>
      <c r="DB73" s="61">
        <f ca="1">IFERROR(INDEX(current_projections!$A:$AEK,MATCH(Calculations_forecast!$B73,current_projections!$A:$A,0),MATCH(Calculations_forecast!DB$9,current_projections!$2:$2,0)),"n/a")</f>
        <v>884.3</v>
      </c>
      <c r="DC73" s="61">
        <f ca="1">IFERROR(INDEX(current_projections!$A:$AEK,MATCH(Calculations_forecast!$B73,current_projections!$A:$A,0),MATCH(Calculations_forecast!DC$9,current_projections!$2:$2,0)),"n/a")</f>
        <v>891.5</v>
      </c>
      <c r="DD73" s="61">
        <f ca="1">IFERROR(INDEX(current_projections!$A:$AEK,MATCH(Calculations_forecast!$B73,current_projections!$A:$A,0),MATCH(Calculations_forecast!DD$9,current_projections!$2:$2,0)),"n/a")</f>
        <v>905.5</v>
      </c>
      <c r="DE73" s="61">
        <f ca="1">IFERROR(INDEX(current_projections!$A:$AEK,MATCH(Calculations_forecast!$B73,current_projections!$A:$A,0),MATCH(Calculations_forecast!DE$9,current_projections!$2:$2,0)),"n/a")</f>
        <v>919</v>
      </c>
      <c r="DF73" s="61">
        <f ca="1">IFERROR(INDEX(current_projections!$A:$AEK,MATCH(Calculations_forecast!$B73,current_projections!$A:$A,0),MATCH(Calculations_forecast!DF$9,current_projections!$2:$2,0)),"n/a")</f>
        <v>938.8</v>
      </c>
      <c r="DG73" s="61">
        <f ca="1">IFERROR(INDEX(current_projections!$A:$AEK,MATCH(Calculations_forecast!$B73,current_projections!$A:$A,0),MATCH(Calculations_forecast!DG$9,current_projections!$2:$2,0)),"n/a")</f>
        <v>945.3</v>
      </c>
      <c r="DH73" s="61">
        <f ca="1">IFERROR(INDEX(current_projections!$A:$AEK,MATCH(Calculations_forecast!$B73,current_projections!$A:$A,0),MATCH(Calculations_forecast!DH$9,current_projections!$2:$2,0)),"n/a")</f>
        <v>955.4</v>
      </c>
      <c r="DI73" s="61">
        <f ca="1">IFERROR(INDEX(current_projections!$A:$AEK,MATCH(Calculations_forecast!$B73,current_projections!$A:$A,0),MATCH(Calculations_forecast!DI$9,current_projections!$2:$2,0)),"n/a")</f>
        <v>969.2</v>
      </c>
      <c r="DJ73" s="61">
        <f ca="1">IFERROR(INDEX(current_projections!$A:$AEK,MATCH(Calculations_forecast!$B73,current_projections!$A:$A,0),MATCH(Calculations_forecast!DJ$9,current_projections!$2:$2,0)),"n/a")</f>
        <v>985.6</v>
      </c>
      <c r="DK73" s="61">
        <f ca="1">IFERROR(INDEX(current_projections!$A:$AEK,MATCH(Calculations_forecast!$B73,current_projections!$A:$A,0),MATCH(Calculations_forecast!DK$9,current_projections!$2:$2,0)),"n/a")</f>
        <v>995.9</v>
      </c>
      <c r="DL73" s="61">
        <f ca="1">IFERROR(INDEX(current_projections!$A:$AEK,MATCH(Calculations_forecast!$B73,current_projections!$A:$A,0),MATCH(Calculations_forecast!DL$9,current_projections!$2:$2,0)),"n/a")</f>
        <v>1016.6</v>
      </c>
      <c r="DM73" s="61">
        <f ca="1">IFERROR(INDEX(current_projections!$A:$AEK,MATCH(Calculations_forecast!$B73,current_projections!$A:$A,0),MATCH(Calculations_forecast!DM$9,current_projections!$2:$2,0)),"n/a")</f>
        <v>1038.5999999999999</v>
      </c>
      <c r="DN73" s="61">
        <f ca="1">IFERROR(INDEX(current_projections!$A:$AEK,MATCH(Calculations_forecast!$B73,current_projections!$A:$A,0),MATCH(Calculations_forecast!DN$9,current_projections!$2:$2,0)),"n/a")</f>
        <v>1053.2</v>
      </c>
      <c r="DO73" s="61">
        <f ca="1">IFERROR(INDEX(current_projections!$A:$AEK,MATCH(Calculations_forecast!$B73,current_projections!$A:$A,0),MATCH(Calculations_forecast!DO$9,current_projections!$2:$2,0)),"n/a")</f>
        <v>1073.9000000000001</v>
      </c>
      <c r="DP73" s="61">
        <f ca="1">IFERROR(INDEX(current_projections!$A:$AEK,MATCH(Calculations_forecast!$B73,current_projections!$A:$A,0),MATCH(Calculations_forecast!DP$9,current_projections!$2:$2,0)),"n/a")</f>
        <v>1095.4000000000001</v>
      </c>
      <c r="DQ73" s="61">
        <f ca="1">IFERROR(INDEX(current_projections!$A:$AEK,MATCH(Calculations_forecast!$B73,current_projections!$A:$A,0),MATCH(Calculations_forecast!DQ$9,current_projections!$2:$2,0)),"n/a")</f>
        <v>1119.5999999999999</v>
      </c>
      <c r="DR73" s="61">
        <f ca="1">IFERROR(INDEX(current_projections!$A:$AEK,MATCH(Calculations_forecast!$B73,current_projections!$A:$A,0),MATCH(Calculations_forecast!DR$9,current_projections!$2:$2,0)),"n/a")</f>
        <v>1147.0999999999999</v>
      </c>
      <c r="DS73" s="61">
        <f ca="1">IFERROR(INDEX(current_projections!$A:$AEK,MATCH(Calculations_forecast!$B73,current_projections!$A:$A,0),MATCH(Calculations_forecast!DS$9,current_projections!$2:$2,0)),"n/a")</f>
        <v>1170.4000000000001</v>
      </c>
      <c r="DT73" s="61">
        <f ca="1">IFERROR(INDEX(current_projections!$A:$AEK,MATCH(Calculations_forecast!$B73,current_projections!$A:$A,0),MATCH(Calculations_forecast!DT$9,current_projections!$2:$2,0)),"n/a")</f>
        <v>1181.0999999999999</v>
      </c>
      <c r="DU73" s="61">
        <f ca="1">IFERROR(INDEX(current_projections!$A:$AEK,MATCH(Calculations_forecast!$B73,current_projections!$A:$A,0),MATCH(Calculations_forecast!DU$9,current_projections!$2:$2,0)),"n/a")</f>
        <v>1198.3</v>
      </c>
      <c r="DV73" s="61">
        <f ca="1">IFERROR(INDEX(current_projections!$A:$AEK,MATCH(Calculations_forecast!$B73,current_projections!$A:$A,0),MATCH(Calculations_forecast!DV$9,current_projections!$2:$2,0)),"n/a")</f>
        <v>1222.9000000000001</v>
      </c>
      <c r="DW73" s="61">
        <f ca="1">IFERROR(INDEX(current_projections!$A:$AEK,MATCH(Calculations_forecast!$B73,current_projections!$A:$A,0),MATCH(Calculations_forecast!DW$9,current_projections!$2:$2,0)),"n/a")</f>
        <v>1252.3</v>
      </c>
      <c r="DX73" s="61">
        <f ca="1">IFERROR(INDEX(current_projections!$A:$AEK,MATCH(Calculations_forecast!$B73,current_projections!$A:$A,0),MATCH(Calculations_forecast!DX$9,current_projections!$2:$2,0)),"n/a")</f>
        <v>1280.9000000000001</v>
      </c>
      <c r="DY73" s="61">
        <f ca="1">IFERROR(INDEX(current_projections!$A:$AEK,MATCH(Calculations_forecast!$B73,current_projections!$A:$A,0),MATCH(Calculations_forecast!DY$9,current_projections!$2:$2,0)),"n/a")</f>
        <v>1278.4000000000001</v>
      </c>
      <c r="DZ73" s="61">
        <f ca="1">IFERROR(INDEX(current_projections!$A:$AEK,MATCH(Calculations_forecast!$B73,current_projections!$A:$A,0),MATCH(Calculations_forecast!DZ$9,current_projections!$2:$2,0)),"n/a")</f>
        <v>1305.2</v>
      </c>
      <c r="EA73" s="61">
        <f ca="1">IFERROR(INDEX(current_projections!$A:$AEK,MATCH(Calculations_forecast!$B73,current_projections!$A:$A,0),MATCH(Calculations_forecast!EA$9,current_projections!$2:$2,0)),"n/a")</f>
        <v>1325</v>
      </c>
      <c r="EB73" s="61">
        <f ca="1">IFERROR(INDEX(current_projections!$A:$AEK,MATCH(Calculations_forecast!$B73,current_projections!$A:$A,0),MATCH(Calculations_forecast!EB$9,current_projections!$2:$2,0)),"n/a")</f>
        <v>1338.8</v>
      </c>
      <c r="EC73" s="61">
        <f ca="1">IFERROR(INDEX(current_projections!$A:$AEK,MATCH(Calculations_forecast!$B73,current_projections!$A:$A,0),MATCH(Calculations_forecast!EC$9,current_projections!$2:$2,0)),"n/a")</f>
        <v>1352.2</v>
      </c>
      <c r="ED73" s="61">
        <f ca="1">IFERROR(INDEX(current_projections!$A:$AEK,MATCH(Calculations_forecast!$B73,current_projections!$A:$A,0),MATCH(Calculations_forecast!ED$9,current_projections!$2:$2,0)),"n/a")</f>
        <v>1366.9</v>
      </c>
      <c r="EE73" s="61">
        <f ca="1">IFERROR(INDEX(current_projections!$A:$AEK,MATCH(Calculations_forecast!$B73,current_projections!$A:$A,0),MATCH(Calculations_forecast!EE$9,current_projections!$2:$2,0)),"n/a")</f>
        <v>1380</v>
      </c>
      <c r="EF73" s="61">
        <f ca="1">IFERROR(INDEX(current_projections!$A:$AEK,MATCH(Calculations_forecast!$B73,current_projections!$A:$A,0),MATCH(Calculations_forecast!EF$9,current_projections!$2:$2,0)),"n/a")</f>
        <v>1374</v>
      </c>
      <c r="EG73" s="61">
        <f ca="1">IFERROR(INDEX(current_projections!$A:$AEK,MATCH(Calculations_forecast!$B73,current_projections!$A:$A,0),MATCH(Calculations_forecast!EG$9,current_projections!$2:$2,0)),"n/a")</f>
        <v>1388.5</v>
      </c>
      <c r="EH73" s="61">
        <f ca="1">IFERROR(INDEX(current_projections!$A:$AEK,MATCH(Calculations_forecast!$B73,current_projections!$A:$A,0),MATCH(Calculations_forecast!EH$9,current_projections!$2:$2,0)),"n/a")</f>
        <v>1397.3</v>
      </c>
      <c r="EI73" s="61">
        <f ca="1">IFERROR(INDEX(current_projections!$A:$AEK,MATCH(Calculations_forecast!$B73,current_projections!$A:$A,0),MATCH(Calculations_forecast!EI$9,current_projections!$2:$2,0)),"n/a")</f>
        <v>1416</v>
      </c>
      <c r="EJ73" s="61">
        <f ca="1">IFERROR(INDEX(current_projections!$A:$AEK,MATCH(Calculations_forecast!$B73,current_projections!$A:$A,0),MATCH(Calculations_forecast!EJ$9,current_projections!$2:$2,0)),"n/a")</f>
        <v>1437.2</v>
      </c>
      <c r="EK73" s="61">
        <f ca="1">IFERROR(INDEX(current_projections!$A:$AEK,MATCH(Calculations_forecast!$B73,current_projections!$A:$A,0),MATCH(Calculations_forecast!EK$9,current_projections!$2:$2,0)),"n/a")</f>
        <v>1455</v>
      </c>
      <c r="EL73" s="61">
        <f ca="1">IFERROR(INDEX(current_projections!$A:$AEK,MATCH(Calculations_forecast!$B73,current_projections!$A:$A,0),MATCH(Calculations_forecast!EL$9,current_projections!$2:$2,0)),"n/a")</f>
        <v>1480.3</v>
      </c>
      <c r="EM73" s="61">
        <f ca="1">IFERROR(INDEX(current_projections!$A:$AEK,MATCH(Calculations_forecast!$B73,current_projections!$A:$A,0),MATCH(Calculations_forecast!EM$9,current_projections!$2:$2,0)),"n/a")</f>
        <v>1495.4</v>
      </c>
      <c r="EN73" s="61">
        <f ca="1">IFERROR(INDEX(current_projections!$A:$AEK,MATCH(Calculations_forecast!$B73,current_projections!$A:$A,0),MATCH(Calculations_forecast!EN$9,current_projections!$2:$2,0)),"n/a")</f>
        <v>1513.9</v>
      </c>
      <c r="EO73" s="61">
        <f ca="1">IFERROR(INDEX(current_projections!$A:$AEK,MATCH(Calculations_forecast!$B73,current_projections!$A:$A,0),MATCH(Calculations_forecast!EO$9,current_projections!$2:$2,0)),"n/a")</f>
        <v>1539</v>
      </c>
      <c r="EP73" s="61">
        <f ca="1">IFERROR(INDEX(current_projections!$A:$AEK,MATCH(Calculations_forecast!$B73,current_projections!$A:$A,0),MATCH(Calculations_forecast!EP$9,current_projections!$2:$2,0)),"n/a")</f>
        <v>1565.8</v>
      </c>
      <c r="EQ73" s="61">
        <f ca="1">IFERROR(INDEX(current_projections!$A:$AEK,MATCH(Calculations_forecast!$B73,current_projections!$A:$A,0),MATCH(Calculations_forecast!EQ$9,current_projections!$2:$2,0)),"n/a")</f>
        <v>1584.1</v>
      </c>
      <c r="ER73" s="61">
        <f ca="1">IFERROR(INDEX(current_projections!$A:$AEK,MATCH(Calculations_forecast!$B73,current_projections!$A:$A,0),MATCH(Calculations_forecast!ER$9,current_projections!$2:$2,0)),"n/a")</f>
        <v>1614.3</v>
      </c>
      <c r="ES73" s="61">
        <f ca="1">IFERROR(INDEX(current_projections!$A:$AEK,MATCH(Calculations_forecast!$B73,current_projections!$A:$A,0),MATCH(Calculations_forecast!ES$9,current_projections!$2:$2,0)),"n/a")</f>
        <v>1635.7</v>
      </c>
      <c r="ET73" s="61">
        <f ca="1">IFERROR(INDEX(current_projections!$A:$AEK,MATCH(Calculations_forecast!$B73,current_projections!$A:$A,0),MATCH(Calculations_forecast!ET$9,current_projections!$2:$2,0)),"n/a")</f>
        <v>1660.1</v>
      </c>
      <c r="EU73" s="61">
        <f ca="1">IFERROR(INDEX(current_projections!$A:$AEK,MATCH(Calculations_forecast!$B73,current_projections!$A:$A,0),MATCH(Calculations_forecast!EU$9,current_projections!$2:$2,0)),"n/a")</f>
        <v>1702</v>
      </c>
      <c r="EV73" s="61">
        <f ca="1">IFERROR(INDEX(current_projections!$A:$AEK,MATCH(Calculations_forecast!$B73,current_projections!$A:$A,0),MATCH(Calculations_forecast!EV$9,current_projections!$2:$2,0)),"n/a")</f>
        <v>1728.3</v>
      </c>
      <c r="EW73" s="61">
        <f ca="1">IFERROR(INDEX(current_projections!$A:$AEK,MATCH(Calculations_forecast!$B73,current_projections!$A:$A,0),MATCH(Calculations_forecast!EW$9,current_projections!$2:$2,0)),"n/a")</f>
        <v>1750.7</v>
      </c>
      <c r="EX73" s="61">
        <f ca="1">IFERROR(INDEX(current_projections!$A:$AEK,MATCH(Calculations_forecast!$B73,current_projections!$A:$A,0),MATCH(Calculations_forecast!EX$9,current_projections!$2:$2,0)),"n/a")</f>
        <v>1780.3</v>
      </c>
      <c r="EY73" s="61">
        <f ca="1">IFERROR(INDEX(current_projections!$A:$AEK,MATCH(Calculations_forecast!$B73,current_projections!$A:$A,0),MATCH(Calculations_forecast!EY$9,current_projections!$2:$2,0)),"n/a")</f>
        <v>1799</v>
      </c>
      <c r="EZ73" s="61">
        <f ca="1">IFERROR(INDEX(current_projections!$A:$AEK,MATCH(Calculations_forecast!$B73,current_projections!$A:$A,0),MATCH(Calculations_forecast!EZ$9,current_projections!$2:$2,0)),"n/a")</f>
        <v>1825.6</v>
      </c>
      <c r="FA73" s="61">
        <f ca="1">IFERROR(INDEX(current_projections!$A:$AEK,MATCH(Calculations_forecast!$B73,current_projections!$A:$A,0),MATCH(Calculations_forecast!FA$9,current_projections!$2:$2,0)),"n/a")</f>
        <v>1858.9</v>
      </c>
      <c r="FB73" s="61">
        <f ca="1">IFERROR(INDEX(current_projections!$A:$AEK,MATCH(Calculations_forecast!$B73,current_projections!$A:$A,0),MATCH(Calculations_forecast!FB$9,current_projections!$2:$2,0)),"n/a")</f>
        <v>1842.2</v>
      </c>
      <c r="FC73" s="61">
        <f ca="1">IFERROR(INDEX(current_projections!$A:$AEK,MATCH(Calculations_forecast!$B73,current_projections!$A:$A,0),MATCH(Calculations_forecast!FC$9,current_projections!$2:$2,0)),"n/a")</f>
        <v>1836.7</v>
      </c>
      <c r="FD73" s="61">
        <f ca="1">IFERROR(INDEX(current_projections!$A:$AEK,MATCH(Calculations_forecast!$B73,current_projections!$A:$A,0),MATCH(Calculations_forecast!FD$9,current_projections!$2:$2,0)),"n/a")</f>
        <v>1856.7</v>
      </c>
      <c r="FE73" s="61">
        <f ca="1">IFERROR(INDEX(current_projections!$A:$AEK,MATCH(Calculations_forecast!$B73,current_projections!$A:$A,0),MATCH(Calculations_forecast!FE$9,current_projections!$2:$2,0)),"n/a")</f>
        <v>1863.5</v>
      </c>
      <c r="FF73" s="61">
        <f ca="1">IFERROR(INDEX(current_projections!$A:$AEK,MATCH(Calculations_forecast!$B73,current_projections!$A:$A,0),MATCH(Calculations_forecast!FF$9,current_projections!$2:$2,0)),"n/a")</f>
        <v>1864.4</v>
      </c>
      <c r="FG73" s="61">
        <f ca="1">IFERROR(INDEX(current_projections!$A:$AEK,MATCH(Calculations_forecast!$B73,current_projections!$A:$A,0),MATCH(Calculations_forecast!FG$9,current_projections!$2:$2,0)),"n/a")</f>
        <v>1856.2</v>
      </c>
      <c r="FH73" s="61">
        <f ca="1">IFERROR(INDEX(current_projections!$A:$AEK,MATCH(Calculations_forecast!$B73,current_projections!$A:$A,0),MATCH(Calculations_forecast!FH$9,current_projections!$2:$2,0)),"n/a")</f>
        <v>1862.1</v>
      </c>
      <c r="FI73" s="61">
        <f ca="1">IFERROR(INDEX(current_projections!$A:$AEK,MATCH(Calculations_forecast!$B73,current_projections!$A:$A,0),MATCH(Calculations_forecast!FI$9,current_projections!$2:$2,0)),"n/a")</f>
        <v>1855.6</v>
      </c>
      <c r="FJ73" s="61">
        <f ca="1">IFERROR(INDEX(current_projections!$A:$AEK,MATCH(Calculations_forecast!$B73,current_projections!$A:$A,0),MATCH(Calculations_forecast!FJ$9,current_projections!$2:$2,0)),"n/a")</f>
        <v>1853</v>
      </c>
      <c r="FK73" s="61">
        <f ca="1">IFERROR(INDEX(current_projections!$A:$AEK,MATCH(Calculations_forecast!$B73,current_projections!$A:$A,0),MATCH(Calculations_forecast!FK$9,current_projections!$2:$2,0)),"n/a")</f>
        <v>1851.2</v>
      </c>
      <c r="FL73" s="61">
        <f ca="1">IFERROR(INDEX(current_projections!$A:$AEK,MATCH(Calculations_forecast!$B73,current_projections!$A:$A,0),MATCH(Calculations_forecast!FL$9,current_projections!$2:$2,0)),"n/a")</f>
        <v>1856.7</v>
      </c>
      <c r="FM73" s="61">
        <f ca="1">IFERROR(INDEX(current_projections!$A:$AEK,MATCH(Calculations_forecast!$B73,current_projections!$A:$A,0),MATCH(Calculations_forecast!FM$9,current_projections!$2:$2,0)),"n/a")</f>
        <v>1849.5</v>
      </c>
      <c r="FN73" s="61">
        <f ca="1">IFERROR(INDEX(current_projections!$A:$AEK,MATCH(Calculations_forecast!$B73,current_projections!$A:$A,0),MATCH(Calculations_forecast!FN$9,current_projections!$2:$2,0)),"n/a")</f>
        <v>1840.3</v>
      </c>
      <c r="FO73" s="61">
        <f ca="1">IFERROR(INDEX(current_projections!$A:$AEK,MATCH(Calculations_forecast!$B73,current_projections!$A:$A,0),MATCH(Calculations_forecast!FO$9,current_projections!$2:$2,0)),"n/a")</f>
        <v>1849</v>
      </c>
      <c r="FP73" s="61">
        <f ca="1">IFERROR(INDEX(current_projections!$A:$AEK,MATCH(Calculations_forecast!$B73,current_projections!$A:$A,0),MATCH(Calculations_forecast!FP$9,current_projections!$2:$2,0)),"n/a")</f>
        <v>1842.9</v>
      </c>
      <c r="FQ73" s="61">
        <f ca="1">IFERROR(INDEX(current_projections!$A:$AEK,MATCH(Calculations_forecast!$B73,current_projections!$A:$A,0),MATCH(Calculations_forecast!FQ$9,current_projections!$2:$2,0)),"n/a")</f>
        <v>1846.3</v>
      </c>
      <c r="FR73" s="61">
        <f ca="1">IFERROR(INDEX(current_projections!$A:$AEK,MATCH(Calculations_forecast!$B73,current_projections!$A:$A,0),MATCH(Calculations_forecast!FR$9,current_projections!$2:$2,0)),"n/a")</f>
        <v>1863.7</v>
      </c>
      <c r="FS73" s="61">
        <f ca="1">IFERROR(INDEX(current_projections!$A:$AEK,MATCH(Calculations_forecast!$B73,current_projections!$A:$A,0),MATCH(Calculations_forecast!FS$9,current_projections!$2:$2,0)),"n/a")</f>
        <v>1885</v>
      </c>
      <c r="FT73" s="61">
        <f ca="1">IFERROR(INDEX(current_projections!$A:$AEK,MATCH(Calculations_forecast!$B73,current_projections!$A:$A,0),MATCH(Calculations_forecast!FT$9,current_projections!$2:$2,0)),"n/a")</f>
        <v>1899.6</v>
      </c>
      <c r="FU73" s="61">
        <f ca="1">IFERROR(INDEX(current_projections!$A:$AEK,MATCH(Calculations_forecast!$B73,current_projections!$A:$A,0),MATCH(Calculations_forecast!FU$9,current_projections!$2:$2,0)),"n/a")</f>
        <v>1915.7</v>
      </c>
      <c r="FV73" s="61">
        <f ca="1">IFERROR(INDEX(current_projections!$A:$AEK,MATCH(Calculations_forecast!$B73,current_projections!$A:$A,0),MATCH(Calculations_forecast!FV$9,current_projections!$2:$2,0)),"n/a")</f>
        <v>1923</v>
      </c>
      <c r="FW73" s="61">
        <f ca="1">IFERROR(INDEX(current_projections!$A:$AEK,MATCH(Calculations_forecast!$B73,current_projections!$A:$A,0),MATCH(Calculations_forecast!FW$9,current_projections!$2:$2,0)),"n/a")</f>
        <v>1925.9</v>
      </c>
      <c r="FX73" s="61">
        <f ca="1">IFERROR(INDEX(current_projections!$A:$AEK,MATCH(Calculations_forecast!$B73,current_projections!$A:$A,0),MATCH(Calculations_forecast!FX$9,current_projections!$2:$2,0)),"n/a")</f>
        <v>1943.8</v>
      </c>
      <c r="FY73" s="61">
        <f ca="1">IFERROR(INDEX(current_projections!$A:$AEK,MATCH(Calculations_forecast!$B73,current_projections!$A:$A,0),MATCH(Calculations_forecast!FY$9,current_projections!$2:$2,0)),"n/a")</f>
        <v>1963.2</v>
      </c>
      <c r="FZ73" s="61">
        <f ca="1">IFERROR(INDEX(current_projections!$A:$AEK,MATCH(Calculations_forecast!$B73,current_projections!$A:$A,0),MATCH(Calculations_forecast!FZ$9,current_projections!$2:$2,0)),"n/a")</f>
        <v>1978.6</v>
      </c>
      <c r="GA73" s="61">
        <f ca="1">IFERROR(INDEX(current_projections!$A:$AEK,MATCH(Calculations_forecast!$B73,current_projections!$A:$A,0),MATCH(Calculations_forecast!GA$9,current_projections!$2:$2,0)),"n/a")</f>
        <v>1974</v>
      </c>
      <c r="GB73" s="61">
        <f ca="1">IFERROR(INDEX(current_projections!$A:$AEK,MATCH(Calculations_forecast!$B73,current_projections!$A:$A,0),MATCH(Calculations_forecast!GB$9,current_projections!$2:$2,0)),"n/a")</f>
        <v>2016.6</v>
      </c>
      <c r="GC73" s="61">
        <f ca="1">IFERROR(INDEX(current_projections!$A:$AEK,MATCH(Calculations_forecast!$B73,current_projections!$A:$A,0),MATCH(Calculations_forecast!GC$9,current_projections!$2:$2,0)),"n/a")</f>
        <v>2035.5</v>
      </c>
      <c r="GD73" s="61">
        <f ca="1">IFERROR(INDEX(current_projections!$A:$AEK,MATCH(Calculations_forecast!$B73,current_projections!$A:$A,0),MATCH(Calculations_forecast!GD$9,current_projections!$2:$2,0)),"n/a")</f>
        <v>2027.2</v>
      </c>
      <c r="GE73" s="61">
        <f ca="1">IFERROR(INDEX(current_projections!$A:$AEK,MATCH(Calculations_forecast!$B73,current_projections!$A:$A,0),MATCH(Calculations_forecast!GE$9,current_projections!$2:$2,0)),"n/a")</f>
        <v>2039.2</v>
      </c>
      <c r="GF73" s="61">
        <f ca="1">IFERROR(INDEX(current_projections!$A:$AEK,MATCH(Calculations_forecast!$B73,current_projections!$A:$A,0),MATCH(Calculations_forecast!GF$9,current_projections!$2:$2,0)),"n/a")</f>
        <v>2052.9</v>
      </c>
      <c r="GG73" s="61">
        <f ca="1">IFERROR(INDEX(current_projections!$A:$AEK,MATCH(Calculations_forecast!$B73,current_projections!$A:$A,0),MATCH(Calculations_forecast!GG$9,current_projections!$2:$2,0)),"n/a")</f>
        <v>2064.6999999999998</v>
      </c>
      <c r="GH73" s="61">
        <f ca="1">IFERROR(INDEX(current_projections!$A:$AEK,MATCH(Calculations_forecast!$B73,current_projections!$A:$A,0),MATCH(Calculations_forecast!GH$9,current_projections!$2:$2,0)),"n/a")</f>
        <v>2078.3000000000002</v>
      </c>
      <c r="GI73" s="61">
        <f ca="1">IFERROR(INDEX(current_projections!$A:$AEK,MATCH(Calculations_forecast!$B73,current_projections!$A:$A,0),MATCH(Calculations_forecast!GI$9,current_projections!$2:$2,0)),"n/a")</f>
        <v>2093.9</v>
      </c>
      <c r="GJ73" s="61">
        <f ca="1">IFERROR(INDEX(current_projections!$A:$AEK,MATCH(Calculations_forecast!$B73,current_projections!$A:$A,0),MATCH(Calculations_forecast!GJ$9,current_projections!$2:$2,0)),"n/a")</f>
        <v>2096</v>
      </c>
      <c r="GK73" s="61">
        <f ca="1">IFERROR(INDEX(current_projections!$A:$AEK,MATCH(Calculations_forecast!$B73,current_projections!$A:$A,0),MATCH(Calculations_forecast!GK$9,current_projections!$2:$2,0)),"n/a")</f>
        <v>2108.5</v>
      </c>
      <c r="GL73" s="61">
        <f ca="1">IFERROR(INDEX(current_projections!$A:$AEK,MATCH(Calculations_forecast!$B73,current_projections!$A:$A,0),MATCH(Calculations_forecast!GL$9,current_projections!$2:$2,0)),"n/a")</f>
        <v>2138.5</v>
      </c>
      <c r="GM73" s="61">
        <f ca="1">IFERROR(INDEX(current_projections!$A:$AEK,MATCH(Calculations_forecast!$B73,current_projections!$A:$A,0),MATCH(Calculations_forecast!GM$9,current_projections!$2:$2,0)),"n/a")</f>
        <v>2162</v>
      </c>
      <c r="GN73" s="61">
        <f ca="1">IFERROR(INDEX(current_projections!$A:$AEK,MATCH(Calculations_forecast!$B73,current_projections!$A:$A,0),MATCH(Calculations_forecast!GN$9,current_projections!$2:$2,0)),"n/a")</f>
        <v>2193.5</v>
      </c>
      <c r="GO73" s="61">
        <f ca="1">IFERROR(INDEX(current_projections!$A:$AEK,MATCH(Calculations_forecast!$B73,current_projections!$A:$A,0),MATCH(Calculations_forecast!GO$9,current_projections!$2:$2,0)),"n/a")</f>
        <v>2223.6</v>
      </c>
      <c r="GP73" s="61">
        <f ca="1">IFERROR(INDEX(current_projections!$A:$AEK,MATCH(Calculations_forecast!$B73,current_projections!$A:$A,0),MATCH(Calculations_forecast!GP$9,current_projections!$2:$2,0)),"n/a")</f>
        <v>2246.7754709999999</v>
      </c>
      <c r="GQ73" s="61">
        <f ca="1">IFERROR(INDEX(current_projections!$A:$AEK,MATCH(Calculations_forecast!$B73,current_projections!$A:$A,0),MATCH(Calculations_forecast!GQ$9,current_projections!$2:$2,0)),"n/a")</f>
        <v>2268.715233474315</v>
      </c>
      <c r="GR73" s="61">
        <f ca="1">IFERROR(INDEX(current_projections!$A:$AEK,MATCH(Calculations_forecast!$B73,current_projections!$A:$A,0),MATCH(Calculations_forecast!GR$9,current_projections!$2:$2,0)),"n/a")</f>
        <v>2291.4194011733093</v>
      </c>
      <c r="GS73" s="61">
        <f ca="1">IFERROR(INDEX(current_projections!$A:$AEK,MATCH(Calculations_forecast!$B73,current_projections!$A:$A,0),MATCH(Calculations_forecast!GS$9,current_projections!$2:$2,0)),"n/a")</f>
        <v>2314.3049524425278</v>
      </c>
      <c r="GT73" s="61">
        <f ca="1">IFERROR(INDEX(current_projections!$A:$AEK,MATCH(Calculations_forecast!$B73,current_projections!$A:$A,0),MATCH(Calculations_forecast!GT$9,current_projections!$2:$2,0)),"n/a")</f>
        <v>2337.2802148579012</v>
      </c>
      <c r="GU73" s="61">
        <f ca="1">IFERROR(INDEX(current_projections!$A:$AEK,MATCH(Calculations_forecast!$B73,current_projections!$A:$A,0),MATCH(Calculations_forecast!GU$9,current_projections!$2:$2,0)),"n/a")</f>
        <v>2359.6246137119429</v>
      </c>
      <c r="GV73" s="61">
        <f ca="1">IFERROR(INDEX(current_projections!$A:$AEK,MATCH(Calculations_forecast!$B73,current_projections!$A:$A,0),MATCH(Calculations_forecast!GV$9,current_projections!$2:$2,0)),"n/a")</f>
        <v>2381.9761578653292</v>
      </c>
      <c r="GW73" s="61">
        <f ca="1">IFERROR(INDEX(current_projections!$A:$AEK,MATCH(Calculations_forecast!$B73,current_projections!$A:$A,0),MATCH(Calculations_forecast!GW$9,current_projections!$2:$2,0)),"n/a")</f>
        <v>2404.3012294049222</v>
      </c>
      <c r="GX73" s="61">
        <f ca="1">IFERROR(INDEX(current_projections!$A:$AEK,MATCH(Calculations_forecast!$B73,current_projections!$A:$A,0),MATCH(Calculations_forecast!GX$9,current_projections!$2:$2,0)),"n/a")</f>
        <v>2426.3847361970065</v>
      </c>
      <c r="GY73" s="61">
        <f ca="1">IFERROR(INDEX(current_projections!$A:$AEK,MATCH(Calculations_forecast!$B73,current_projections!$A:$A,0),MATCH(Calculations_forecast!GY$9,current_projections!$2:$2,0)),"n/a")</f>
        <v>2448.7499375029029</v>
      </c>
      <c r="GZ73" s="61">
        <f ca="1">IFERROR(INDEX(current_projections!$A:$AEK,MATCH(Calculations_forecast!$B73,current_projections!$A:$A,0),MATCH(Calculations_forecast!GZ$9,current_projections!$2:$2,0)),"n/a")</f>
        <v>2471.1743650555854</v>
      </c>
      <c r="HA73" s="61">
        <f ca="1">IFERROR(INDEX(current_projections!$A:$AEK,MATCH(Calculations_forecast!$B73,current_projections!$A:$A,0),MATCH(Calculations_forecast!HA$9,current_projections!$2:$2,0)),"n/a")</f>
        <v>2493.7732546240186</v>
      </c>
      <c r="HB73" s="61">
        <f ca="1">IFERROR(INDEX(current_projections!$A:$AEK,MATCH(Calculations_forecast!$B73,current_projections!$A:$A,0),MATCH(Calculations_forecast!HB$9,current_projections!$2:$2,0)),"n/a")</f>
        <v>2516.4416535085511</v>
      </c>
      <c r="HC73" s="61">
        <f ca="1">IFERROR(INDEX(current_projections!$A:$AEK,MATCH(Calculations_forecast!$B73,current_projections!$A:$A,0),MATCH(Calculations_forecast!HC$9,current_projections!$2:$2,0)),"n/a")</f>
        <v>2539.2909437224089</v>
      </c>
      <c r="HD73" s="61">
        <f ca="1">IFERROR(INDEX(current_projections!$A:$AEK,MATCH(Calculations_forecast!$B73,current_projections!$A:$A,0),MATCH(Calculations_forecast!HD$9,current_projections!$2:$2,0)),"n/a")</f>
        <v>2562.2715267630965</v>
      </c>
      <c r="HE73" s="61">
        <f ca="1">IFERROR(INDEX(current_projections!$A:$AEK,MATCH(Calculations_forecast!$B73,current_projections!$A:$A,0),MATCH(Calculations_forecast!HE$9,current_projections!$2:$2,0)),"n/a")</f>
        <v>2585.517735189655</v>
      </c>
      <c r="HF73" s="61">
        <f ca="1">IFERROR(INDEX(current_projections!$A:$AEK,MATCH(Calculations_forecast!$B73,current_projections!$A:$A,0),MATCH(Calculations_forecast!HF$9,current_projections!$2:$2,0)),"n/a")</f>
        <v>2609.1299759062745</v>
      </c>
      <c r="HG73" s="61">
        <f ca="1">IFERROR(INDEX(current_projections!$A:$AEK,MATCH(Calculations_forecast!$B73,current_projections!$A:$A,0),MATCH(Calculations_forecast!HG$9,current_projections!$2:$2,0)),"n/a")</f>
        <v>2632.9774238860577</v>
      </c>
      <c r="HH73" s="61">
        <f ca="1">IFERROR(INDEX(current_projections!$A:$AEK,MATCH(Calculations_forecast!$B73,current_projections!$A:$A,0),MATCH(Calculations_forecast!HH$9,current_projections!$2:$2,0)),"n/a")</f>
        <v>2656.904606225622</v>
      </c>
      <c r="HI73" s="61">
        <f ca="1">IFERROR(INDEX(current_projections!$A:$AEK,MATCH(Calculations_forecast!$B73,current_projections!$A:$A,0),MATCH(Calculations_forecast!HI$9,current_projections!$2:$2,0)),"n/a")</f>
        <v>2681.0293000501506</v>
      </c>
      <c r="HJ73" s="61">
        <f ca="1">IFERROR(INDEX(current_projections!$A:$AEK,MATCH(Calculations_forecast!$B73,current_projections!$A:$A,0),MATCH(Calculations_forecast!HJ$9,current_projections!$2:$2,0)),"n/a")</f>
        <v>2705.2121843366031</v>
      </c>
      <c r="HK73" s="61">
        <f ca="1">IFERROR(INDEX(current_projections!$A:$AEK,MATCH(Calculations_forecast!$B73,current_projections!$A:$A,0),MATCH(Calculations_forecast!HK$9,current_projections!$2:$2,0)),"n/a")</f>
        <v>2729.4914636910239</v>
      </c>
      <c r="HL73" s="61">
        <f ca="1">IFERROR(INDEX(current_projections!$A:$AEK,MATCH(Calculations_forecast!$B73,current_projections!$A:$A,0),MATCH(Calculations_forecast!HL$9,current_projections!$2:$2,0)),"n/a")</f>
        <v>2753.7634665318965</v>
      </c>
      <c r="HM73" s="61">
        <f ca="1">IFERROR(INDEX(current_projections!$A:$AEK,MATCH(Calculations_forecast!$B73,current_projections!$A:$A,0),MATCH(Calculations_forecast!HM$9,current_projections!$2:$2,0)),"n/a")</f>
        <v>2778.0723135327066</v>
      </c>
      <c r="HN73" s="61">
        <f ca="1">IFERROR(INDEX(current_projections!$A:$AEK,MATCH(Calculations_forecast!$B73,current_projections!$A:$A,0),MATCH(Calculations_forecast!HN$9,current_projections!$2:$2,0)),"n/a")</f>
        <v>2802.3457203721987</v>
      </c>
      <c r="HO73" s="61">
        <f ca="1">IFERROR(INDEX(current_projections!$A:$AEK,MATCH(Calculations_forecast!$B73,current_projections!$A:$A,0),MATCH(Calculations_forecast!HO$9,current_projections!$2:$2,0)),"n/a")</f>
        <v>2826.6981046822334</v>
      </c>
      <c r="HP73" s="61">
        <f ca="1">IFERROR(INDEX(current_projections!$A:$AEK,MATCH(Calculations_forecast!$B73,current_projections!$A:$A,0),MATCH(Calculations_forecast!HP$9,current_projections!$2:$2,0)),"n/a")</f>
        <v>2851.0218418730237</v>
      </c>
      <c r="HQ73" s="61">
        <f ca="1">IFERROR(INDEX(current_projections!$A:$AEK,MATCH(Calculations_forecast!$B73,current_projections!$A:$A,0),MATCH(Calculations_forecast!HQ$9,current_projections!$2:$2,0)),"n/a")</f>
        <v>2875.946900325599</v>
      </c>
      <c r="HR73" s="61">
        <f ca="1">IFERROR(INDEX(current_projections!$A:$AEK,MATCH(Calculations_forecast!$B73,current_projections!$A:$A,0),MATCH(Calculations_forecast!HR$9,current_projections!$2:$2,0)),"n/a")</f>
        <v>2901.111435703448</v>
      </c>
      <c r="HS73" s="61">
        <f ca="1">IFERROR(INDEX(current_projections!$A:$AEK,MATCH(Calculations_forecast!$B73,current_projections!$A:$A,0),MATCH(Calculations_forecast!HS$9,current_projections!$2:$2,0)),"n/a")</f>
        <v>2926.3656107512465</v>
      </c>
      <c r="HT73" s="61">
        <f ca="1">IFERROR(INDEX(current_projections!$A:$AEK,MATCH(Calculations_forecast!$B73,current_projections!$A:$A,0),MATCH(Calculations_forecast!HT$9,current_projections!$2:$2,0)),"n/a")</f>
        <v>2951.6713573702177</v>
      </c>
      <c r="HU73" s="61">
        <f ca="1">IFERROR(INDEX(current_projections!$A:$AEK,MATCH(Calculations_forecast!$B73,current_projections!$A:$A,0),MATCH(Calculations_forecast!HU$9,current_projections!$2:$2,0)),"n/a")</f>
        <v>2976.7827014430445</v>
      </c>
      <c r="HV73" s="61">
        <f ca="1">IFERROR(INDEX(current_projections!$A:$AEK,MATCH(Calculations_forecast!$B73,current_projections!$A:$A,0),MATCH(Calculations_forecast!HV$9,current_projections!$2:$2,0)),"n/a")</f>
        <v>3001.7802341784127</v>
      </c>
      <c r="HW73" s="61">
        <f ca="1">IFERROR(INDEX(current_projections!$A:$AEK,MATCH(Calculations_forecast!$B73,current_projections!$A:$A,0),MATCH(Calculations_forecast!HW$9,current_projections!$2:$2,0)),"n/a")</f>
        <v>3026.8075768808753</v>
      </c>
      <c r="HX73" s="61">
        <f ca="1">IFERROR(INDEX(current_projections!$A:$AEK,MATCH(Calculations_forecast!$B73,current_projections!$A:$A,0),MATCH(Calculations_forecast!HX$9,current_projections!$2:$2,0)),"n/a")</f>
        <v>3051.9830489015822</v>
      </c>
      <c r="HY73" s="61">
        <f ca="1">IFERROR(INDEX(current_projections!$A:$AEK,MATCH(Calculations_forecast!$B73,current_projections!$A:$A,0),MATCH(Calculations_forecast!HY$9,current_projections!$2:$2,0)),"n/a")</f>
        <v>3077.2610985041092</v>
      </c>
      <c r="HZ73" s="61">
        <f ca="1">IFERROR(INDEX(current_projections!$A:$AEK,MATCH(Calculations_forecast!$B73,current_projections!$A:$A,0),MATCH(Calculations_forecast!HZ$9,current_projections!$2:$2,0)),"n/a")</f>
        <v>3102.625423108529</v>
      </c>
      <c r="IA73" s="61">
        <f ca="1">IFERROR(INDEX(current_projections!$A:$AEK,MATCH(Calculations_forecast!$B73,current_projections!$A:$A,0),MATCH(Calculations_forecast!IA$9,current_projections!$2:$2,0)),"n/a")</f>
        <v>3128.1057343958078</v>
      </c>
      <c r="IB73" s="61">
        <f ca="1">IFERROR(INDEX(current_projections!$A:$AEK,MATCH(Calculations_forecast!$B73,current_projections!$A:$A,0),MATCH(Calculations_forecast!IB$9,current_projections!$2:$2,0)),"n/a")</f>
        <v>3153.6858190388293</v>
      </c>
      <c r="IC73" s="61">
        <f ca="1">IFERROR(INDEX(current_projections!$A:$AEK,MATCH(Calculations_forecast!$B73,current_projections!$A:$A,0),MATCH(Calculations_forecast!IC$9,current_projections!$2:$2,0)),"n/a")</f>
        <v>3179.2937478894241</v>
      </c>
      <c r="ID73" s="61">
        <f ca="1">IFERROR(INDEX(current_projections!$A:$AEK,MATCH(Calculations_forecast!$B73,current_projections!$A:$A,0),MATCH(Calculations_forecast!ID$9,current_projections!$2:$2,0)),"n/a")</f>
        <v>3204.8393731537158</v>
      </c>
      <c r="IE73" s="61"/>
    </row>
    <row r="74" spans="1:239" s="25" customFormat="1">
      <c r="A74" s="38"/>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c r="AL74" s="61"/>
      <c r="AM74" s="61"/>
      <c r="AN74" s="61"/>
      <c r="AO74" s="61"/>
      <c r="AP74" s="61"/>
      <c r="AQ74" s="61"/>
      <c r="AR74" s="61"/>
      <c r="AS74" s="61"/>
      <c r="AT74" s="61"/>
      <c r="AU74" s="61"/>
      <c r="AV74" s="61"/>
      <c r="AW74" s="61"/>
      <c r="AX74" s="61"/>
      <c r="AY74" s="61"/>
      <c r="AZ74" s="61"/>
      <c r="BA74" s="61"/>
      <c r="BB74" s="61"/>
      <c r="BC74" s="61"/>
      <c r="BD74" s="61"/>
      <c r="BE74" s="61"/>
      <c r="BF74" s="61"/>
      <c r="BG74" s="61"/>
      <c r="BH74" s="61"/>
      <c r="BI74" s="61"/>
      <c r="BJ74" s="61"/>
      <c r="BK74" s="61"/>
      <c r="BL74" s="61"/>
      <c r="BM74" s="61"/>
      <c r="BN74" s="61"/>
      <c r="BO74" s="61"/>
      <c r="BP74" s="61"/>
      <c r="BQ74" s="61"/>
      <c r="BR74" s="61"/>
      <c r="BS74" s="61"/>
      <c r="BT74" s="61"/>
      <c r="BU74" s="61"/>
      <c r="BV74" s="61"/>
      <c r="BW74" s="61"/>
      <c r="BX74" s="61"/>
      <c r="BY74" s="61"/>
      <c r="BZ74" s="61"/>
      <c r="CA74" s="61"/>
      <c r="CB74" s="61"/>
      <c r="CC74" s="61"/>
      <c r="CD74" s="61"/>
      <c r="CE74" s="61"/>
      <c r="CF74" s="61"/>
      <c r="CG74" s="61"/>
      <c r="CH74" s="61"/>
      <c r="CI74" s="61"/>
      <c r="CJ74" s="61"/>
      <c r="CK74" s="61"/>
      <c r="CL74" s="61"/>
      <c r="CM74" s="61"/>
      <c r="CN74" s="61"/>
      <c r="CO74" s="61"/>
      <c r="CP74" s="61"/>
      <c r="CQ74" s="61"/>
      <c r="CR74" s="61"/>
      <c r="CS74" s="61"/>
      <c r="CT74" s="61"/>
      <c r="CU74" s="61"/>
      <c r="CV74" s="61"/>
      <c r="CW74" s="61"/>
      <c r="CX74" s="61"/>
      <c r="CY74" s="61"/>
      <c r="CZ74" s="61"/>
      <c r="DA74" s="61"/>
      <c r="DB74" s="61"/>
      <c r="DC74" s="61"/>
      <c r="DD74" s="61"/>
      <c r="DE74" s="61"/>
      <c r="DF74" s="61"/>
      <c r="DG74" s="61"/>
      <c r="DH74" s="61"/>
      <c r="DI74" s="61"/>
      <c r="DJ74" s="61"/>
      <c r="DK74" s="61"/>
      <c r="DL74" s="61"/>
      <c r="DM74" s="61"/>
      <c r="DN74" s="61"/>
      <c r="DO74" s="61"/>
      <c r="DP74" s="61"/>
      <c r="DQ74" s="61"/>
      <c r="DR74" s="61"/>
      <c r="DS74" s="61"/>
      <c r="DT74" s="61"/>
      <c r="DU74" s="61"/>
      <c r="DV74" s="61"/>
      <c r="DW74" s="61"/>
      <c r="DX74" s="61"/>
      <c r="DY74" s="61"/>
      <c r="DZ74" s="61"/>
      <c r="EA74" s="61"/>
      <c r="EB74" s="61"/>
      <c r="EC74" s="61"/>
      <c r="ED74" s="61"/>
      <c r="EE74" s="61"/>
      <c r="EF74" s="61"/>
      <c r="EG74" s="61"/>
      <c r="EH74" s="61"/>
      <c r="EI74" s="61"/>
      <c r="EJ74" s="61"/>
      <c r="EK74" s="61"/>
      <c r="EL74" s="61"/>
      <c r="EM74" s="61"/>
      <c r="EN74" s="61"/>
      <c r="EO74" s="61"/>
      <c r="EP74" s="61"/>
      <c r="EQ74" s="61"/>
      <c r="ER74" s="61"/>
      <c r="ES74" s="61"/>
      <c r="ET74" s="61"/>
      <c r="EU74" s="61"/>
      <c r="EV74" s="61"/>
      <c r="EW74" s="61"/>
      <c r="EX74" s="61"/>
      <c r="EY74" s="61"/>
      <c r="EZ74" s="61"/>
      <c r="FA74" s="61"/>
      <c r="FB74" s="61"/>
      <c r="FC74" s="61"/>
      <c r="FD74" s="61"/>
      <c r="FE74" s="61"/>
      <c r="FF74" s="61"/>
      <c r="FG74" s="61"/>
      <c r="FH74" s="61"/>
      <c r="FI74" s="61"/>
      <c r="FJ74" s="61"/>
      <c r="FK74" s="61"/>
      <c r="FL74" s="61"/>
      <c r="FM74" s="61"/>
      <c r="FN74" s="61"/>
      <c r="FO74" s="61"/>
      <c r="FP74" s="61"/>
      <c r="FQ74" s="61"/>
      <c r="FR74" s="61"/>
      <c r="FS74" s="61"/>
      <c r="FT74" s="61"/>
      <c r="FU74" s="61"/>
      <c r="FV74" s="61"/>
      <c r="FW74" s="61"/>
      <c r="FX74" s="61"/>
      <c r="FY74" s="61"/>
      <c r="FZ74" s="61"/>
      <c r="GA74" s="61"/>
      <c r="GB74" s="61"/>
      <c r="GC74" s="61"/>
      <c r="GD74" s="61"/>
      <c r="GE74" s="61"/>
      <c r="GF74" s="61"/>
      <c r="GG74" s="61"/>
      <c r="GH74" s="61"/>
      <c r="GI74" s="61"/>
      <c r="GJ74" s="61"/>
      <c r="GK74" s="61"/>
      <c r="GL74" s="61"/>
      <c r="GM74" s="61"/>
      <c r="GN74" s="61"/>
      <c r="GO74" s="61"/>
      <c r="GP74" s="61"/>
      <c r="GQ74" s="61"/>
      <c r="GR74" s="61"/>
      <c r="GS74" s="61"/>
      <c r="GT74" s="61"/>
      <c r="GU74" s="61"/>
      <c r="GV74" s="61"/>
      <c r="GW74" s="61"/>
      <c r="GX74" s="61"/>
      <c r="GY74" s="61"/>
      <c r="GZ74" s="61"/>
      <c r="HA74" s="61"/>
      <c r="HB74" s="61"/>
      <c r="HC74" s="61"/>
      <c r="HD74" s="61"/>
      <c r="HE74" s="61"/>
      <c r="HF74" s="61"/>
      <c r="HG74" s="61"/>
      <c r="HH74" s="61"/>
      <c r="HI74" s="61"/>
      <c r="HJ74" s="61"/>
      <c r="HK74" s="61"/>
      <c r="HL74" s="61"/>
      <c r="HM74" s="61"/>
      <c r="HN74" s="61"/>
      <c r="HO74" s="61"/>
      <c r="HP74" s="61"/>
      <c r="HQ74" s="61"/>
      <c r="HR74" s="61"/>
      <c r="HS74" s="61"/>
      <c r="HT74" s="61"/>
      <c r="HU74" s="61"/>
      <c r="HV74" s="61"/>
      <c r="HW74" s="61"/>
      <c r="HX74" s="61"/>
      <c r="HY74" s="61"/>
      <c r="HZ74" s="61"/>
      <c r="IA74" s="61"/>
      <c r="IB74" s="61"/>
      <c r="IC74" s="61"/>
      <c r="ID74" s="61"/>
      <c r="IE74" s="61"/>
    </row>
    <row r="75" spans="1:239" s="25" customFormat="1">
      <c r="A75" s="12" t="s">
        <v>502</v>
      </c>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c r="AL75" s="61"/>
      <c r="AM75" s="61"/>
      <c r="AN75" s="61"/>
      <c r="AO75" s="61"/>
      <c r="AP75" s="61"/>
      <c r="AQ75" s="61"/>
      <c r="AR75" s="61"/>
      <c r="AS75" s="61"/>
      <c r="AT75" s="61"/>
      <c r="AU75" s="61"/>
      <c r="AV75" s="61"/>
      <c r="AW75" s="61"/>
      <c r="AX75" s="61"/>
      <c r="AY75" s="61"/>
      <c r="AZ75" s="61"/>
      <c r="BA75" s="61"/>
      <c r="BB75" s="61"/>
      <c r="BC75" s="61"/>
      <c r="BD75" s="61"/>
      <c r="BE75" s="61"/>
      <c r="BF75" s="61"/>
      <c r="BG75" s="61"/>
      <c r="BH75" s="61"/>
      <c r="BI75" s="61"/>
      <c r="BJ75" s="61"/>
      <c r="BK75" s="61"/>
      <c r="BL75" s="61"/>
      <c r="BM75" s="61"/>
      <c r="BN75" s="61"/>
      <c r="BO75" s="61"/>
      <c r="BP75" s="61"/>
      <c r="BQ75" s="61"/>
      <c r="BR75" s="61"/>
      <c r="BS75" s="61"/>
      <c r="BT75" s="61"/>
      <c r="BU75" s="61"/>
      <c r="BV75" s="61"/>
      <c r="BW75" s="61"/>
      <c r="BX75" s="61"/>
      <c r="BY75" s="61"/>
      <c r="BZ75" s="61"/>
      <c r="CA75" s="61"/>
      <c r="CB75" s="61"/>
      <c r="CC75" s="61"/>
      <c r="CD75" s="61"/>
      <c r="CE75" s="61"/>
      <c r="CF75" s="61"/>
      <c r="CG75" s="61"/>
      <c r="CH75" s="61"/>
      <c r="CI75" s="61"/>
      <c r="CJ75" s="61"/>
      <c r="CK75" s="61"/>
      <c r="CL75" s="61"/>
      <c r="CM75" s="61"/>
      <c r="CN75" s="61"/>
      <c r="CO75" s="61"/>
      <c r="CP75" s="61"/>
      <c r="CQ75" s="61"/>
      <c r="CR75" s="61"/>
      <c r="CS75" s="61"/>
      <c r="CT75" s="61"/>
      <c r="CU75" s="61"/>
      <c r="CV75" s="61"/>
      <c r="CW75" s="61"/>
      <c r="CX75" s="61"/>
      <c r="CY75" s="61"/>
      <c r="CZ75" s="61"/>
      <c r="DA75" s="61"/>
      <c r="DB75" s="61"/>
      <c r="DC75" s="61"/>
      <c r="DD75" s="61"/>
      <c r="DE75" s="61"/>
      <c r="DF75" s="61"/>
      <c r="DG75" s="61"/>
      <c r="DH75" s="61"/>
      <c r="DI75" s="61"/>
      <c r="DJ75" s="61"/>
      <c r="DK75" s="61"/>
      <c r="DL75" s="61"/>
      <c r="DM75" s="61"/>
      <c r="DN75" s="61"/>
      <c r="DO75" s="61"/>
      <c r="DP75" s="61"/>
      <c r="DQ75" s="61"/>
      <c r="DR75" s="61"/>
      <c r="DS75" s="61"/>
      <c r="DT75" s="61"/>
      <c r="DU75" s="61"/>
      <c r="DV75" s="61"/>
      <c r="DW75" s="61"/>
      <c r="DX75" s="61"/>
      <c r="DY75" s="61"/>
      <c r="DZ75" s="61"/>
      <c r="EA75" s="61"/>
      <c r="EB75" s="61"/>
      <c r="EC75" s="61"/>
      <c r="ED75" s="61"/>
      <c r="EE75" s="61"/>
      <c r="EF75" s="61"/>
      <c r="EG75" s="61"/>
      <c r="EH75" s="61"/>
      <c r="EI75" s="61"/>
      <c r="EJ75" s="61"/>
      <c r="EK75" s="61"/>
      <c r="EL75" s="61"/>
      <c r="EM75" s="61"/>
      <c r="EN75" s="61"/>
      <c r="EO75" s="61"/>
      <c r="EP75" s="61"/>
      <c r="EQ75" s="61"/>
      <c r="ER75" s="61"/>
      <c r="ES75" s="61"/>
      <c r="ET75" s="61"/>
      <c r="EU75" s="61"/>
      <c r="EV75" s="61"/>
      <c r="EW75" s="61"/>
      <c r="EX75" s="61"/>
      <c r="EY75" s="61"/>
      <c r="EZ75" s="61"/>
      <c r="FA75" s="61"/>
      <c r="FB75" s="61"/>
      <c r="FC75" s="61"/>
      <c r="FD75" s="61"/>
      <c r="FE75" s="61"/>
      <c r="FF75" s="61"/>
      <c r="FG75" s="61"/>
      <c r="FH75" s="61"/>
      <c r="FI75" s="61"/>
      <c r="FJ75" s="61"/>
      <c r="FK75" s="61"/>
      <c r="FL75" s="61"/>
      <c r="FM75" s="61"/>
      <c r="FN75" s="61"/>
      <c r="FO75" s="61"/>
      <c r="FP75" s="61"/>
      <c r="FQ75" s="61"/>
      <c r="FR75" s="61"/>
      <c r="FS75" s="61"/>
      <c r="FT75" s="61"/>
      <c r="FU75" s="61"/>
      <c r="FV75" s="61"/>
      <c r="FW75" s="61"/>
      <c r="FX75" s="61"/>
      <c r="FY75" s="61"/>
      <c r="FZ75" s="61"/>
      <c r="GA75" s="61"/>
      <c r="GB75" s="61"/>
      <c r="GC75" s="61"/>
      <c r="GD75" s="61"/>
      <c r="GE75" s="61"/>
      <c r="GF75" s="61"/>
      <c r="GG75" s="61"/>
      <c r="GH75" s="61"/>
      <c r="GI75" s="61"/>
      <c r="GJ75" s="61"/>
      <c r="GK75" s="61"/>
      <c r="GL75" s="61"/>
      <c r="GM75" s="61"/>
      <c r="GN75" s="61"/>
      <c r="GO75" s="61"/>
      <c r="GP75" s="61"/>
      <c r="GQ75" s="61"/>
      <c r="GR75" s="61"/>
      <c r="GS75" s="61"/>
      <c r="GT75" s="61"/>
      <c r="GU75" s="61"/>
      <c r="GV75" s="61"/>
      <c r="GW75" s="61"/>
      <c r="GX75" s="61"/>
      <c r="GY75" s="61"/>
      <c r="GZ75" s="61"/>
      <c r="HA75" s="61"/>
      <c r="HB75" s="61"/>
      <c r="HC75" s="61"/>
      <c r="HD75" s="61"/>
      <c r="HE75" s="61"/>
      <c r="HF75" s="61"/>
      <c r="HG75" s="61"/>
      <c r="HH75" s="61"/>
      <c r="HI75" s="61"/>
      <c r="HJ75" s="61"/>
      <c r="HK75" s="61"/>
      <c r="HL75" s="61"/>
      <c r="HM75" s="61"/>
      <c r="HN75" s="61"/>
      <c r="HO75" s="61"/>
      <c r="HP75" s="61"/>
      <c r="HQ75" s="61"/>
      <c r="HR75" s="61"/>
      <c r="HS75" s="61"/>
      <c r="HT75" s="61"/>
      <c r="HU75" s="61"/>
      <c r="HV75" s="61"/>
      <c r="HW75" s="61"/>
      <c r="HX75" s="61"/>
      <c r="HY75" s="61"/>
      <c r="HZ75" s="61"/>
      <c r="IA75" s="61"/>
      <c r="IB75" s="61"/>
      <c r="IC75" s="61"/>
      <c r="ID75" s="61"/>
      <c r="IE75" s="61"/>
    </row>
    <row r="76" spans="1:239" s="25" customFormat="1">
      <c r="A76" s="34" t="s">
        <v>517</v>
      </c>
      <c r="B76" s="61" t="s">
        <v>505</v>
      </c>
      <c r="C76" s="69" t="str">
        <f ca="1">IFERROR(((C69/B69)^4-1)*100, "n/a")</f>
        <v>n/a</v>
      </c>
      <c r="D76" s="69" t="str">
        <f ca="1">IFERROR(((D69/#REF!)^4-1)*100, "n/a")</f>
        <v>n/a</v>
      </c>
      <c r="E76" s="69" t="str">
        <f ca="1">IFERROR(((E69/#REF!)^4-1)*100, "n/a")</f>
        <v>n/a</v>
      </c>
      <c r="F76" s="69" t="str">
        <f ca="1">IFERROR(((F69/#REF!)^4-1)*100, "n/a")</f>
        <v>n/a</v>
      </c>
      <c r="G76" s="69" t="str">
        <f ca="1">IFERROR(((G69/#REF!)^4-1)*100, "n/a")</f>
        <v>n/a</v>
      </c>
      <c r="H76" s="69" t="str">
        <f ca="1">IFERROR(((H69/#REF!)^4-1)*100, "n/a")</f>
        <v>n/a</v>
      </c>
      <c r="I76" s="69" t="str">
        <f ca="1">IFERROR(((I69/#REF!)^4-1)*100, "n/a")</f>
        <v>n/a</v>
      </c>
      <c r="J76" s="69" t="str">
        <f ca="1">IFERROR(((J69/#REF!)^4-1)*100, "n/a")</f>
        <v>n/a</v>
      </c>
      <c r="K76" s="69" t="str">
        <f ca="1">IFERROR(((K69/#REF!)^4-1)*100, "n/a")</f>
        <v>n/a</v>
      </c>
      <c r="L76" s="69">
        <f t="shared" ref="L76" ca="1" si="2006">IFERROR(((L69/K69)^4-1)*100, "n/a")</f>
        <v>3.9335437322228328</v>
      </c>
      <c r="M76" s="69">
        <f t="shared" ref="M76" ca="1" si="2007">IFERROR(((M69/L69)^4-1)*100, "n/a")</f>
        <v>-17.108970656989918</v>
      </c>
      <c r="N76" s="69">
        <f t="shared" ref="N76" ca="1" si="2008">IFERROR(((N69/M69)^4-1)*100, "n/a")</f>
        <v>1.0425062616775227</v>
      </c>
      <c r="O76" s="69">
        <f t="shared" ref="O76" ca="1" si="2009">IFERROR(((O69/N69)^4-1)*100, "n/a")</f>
        <v>5.2802785571380406</v>
      </c>
      <c r="P76" s="69">
        <f t="shared" ref="P76" ca="1" si="2010">IFERROR(((P69/O69)^4-1)*100, "n/a")</f>
        <v>-6.3001421444139787</v>
      </c>
      <c r="Q76" s="69">
        <f t="shared" ref="Q76" ca="1" si="2011">IFERROR(((Q69/P69)^4-1)*100, "n/a")</f>
        <v>-13.426088138009874</v>
      </c>
      <c r="R76" s="69">
        <f t="shared" ref="R76" ca="1" si="2012">IFERROR(((R69/Q69)^4-1)*100, "n/a")</f>
        <v>0.94609917610508631</v>
      </c>
      <c r="S76" s="69">
        <f t="shared" ref="S76:T76" ca="1" si="2013">IFERROR(((S69/R69)^4-1)*100, "n/a")</f>
        <v>9.9586650958388034</v>
      </c>
      <c r="T76" s="69">
        <f t="shared" ca="1" si="2013"/>
        <v>-1.3706250899487182</v>
      </c>
      <c r="U76" s="69">
        <f t="shared" ref="U76" ca="1" si="2014">IFERROR(((U69/T69)^4-1)*100, "n/a")</f>
        <v>2.5923043522834588</v>
      </c>
      <c r="V76" s="69">
        <f t="shared" ref="V76" ca="1" si="2015">IFERROR(((V69/U69)^4-1)*100, "n/a")</f>
        <v>4.0502921188919849</v>
      </c>
      <c r="W76" s="69">
        <f t="shared" ref="W76" ca="1" si="2016">IFERROR(((W69/V69)^4-1)*100, "n/a")</f>
        <v>-4.1438491793094334</v>
      </c>
      <c r="X76" s="69">
        <f t="shared" ref="X76" ca="1" si="2017">IFERROR(((X69/W69)^4-1)*100, "n/a")</f>
        <v>-3.9334125296360822</v>
      </c>
      <c r="Y76" s="69">
        <f t="shared" ref="Y76" ca="1" si="2018">IFERROR(((Y69/X69)^4-1)*100, "n/a")</f>
        <v>10.719874892281878</v>
      </c>
      <c r="Z76" s="69">
        <f t="shared" ref="Z76" ca="1" si="2019">IFERROR(((Z69/Y69)^4-1)*100, "n/a")</f>
        <v>1.360414505646057</v>
      </c>
      <c r="AA76" s="69">
        <f t="shared" ref="AA76" ca="1" si="2020">IFERROR(((AA69/Z69)^4-1)*100, "n/a")</f>
        <v>-3.9235691980620824</v>
      </c>
      <c r="AB76" s="69">
        <f t="shared" ref="AB76" ca="1" si="2021">IFERROR(((AB69/AA69)^4-1)*100, "n/a")</f>
        <v>-1.3555843754501473</v>
      </c>
      <c r="AC76" s="69">
        <f t="shared" ref="AC76" ca="1" si="2022">IFERROR(((AC69/AB69)^4-1)*100, "n/a")</f>
        <v>0.58722621807305586</v>
      </c>
      <c r="AD76" s="69">
        <f t="shared" ref="AD76" ca="1" si="2023">IFERROR(((AD69/AC69)^4-1)*100, "n/a")</f>
        <v>0.91323608580364812</v>
      </c>
      <c r="AE76" s="69">
        <f t="shared" ref="AE76" ca="1" si="2024">IFERROR(((AE69/AD69)^4-1)*100, "n/a")</f>
        <v>2.7521329174620135</v>
      </c>
      <c r="AF76" s="69">
        <f t="shared" ref="AF76" ca="1" si="2025">IFERROR(((AF69/AE69)^4-1)*100, "n/a")</f>
        <v>5.187344849989306</v>
      </c>
      <c r="AG76" s="69">
        <f t="shared" ref="AG76" ca="1" si="2026">IFERROR(((AG69/AF69)^4-1)*100, "n/a")</f>
        <v>4.0682661160436062</v>
      </c>
      <c r="AH76" s="69">
        <f t="shared" ref="AH76" ca="1" si="2027">IFERROR(((AH69/AG69)^4-1)*100, "n/a")</f>
        <v>-2.7425512465896751</v>
      </c>
      <c r="AI76" s="69">
        <f t="shared" ref="AI76" ca="1" si="2028">IFERROR(((AI69/AH69)^4-1)*100, "n/a")</f>
        <v>0.25392782019195703</v>
      </c>
      <c r="AJ76" s="69">
        <f t="shared" ref="AJ76" ca="1" si="2029">IFERROR(((AJ69/AI69)^4-1)*100, "n/a")</f>
        <v>7.9596542203635767</v>
      </c>
      <c r="AK76" s="69">
        <f t="shared" ref="AK76" ca="1" si="2030">IFERROR(((AK69/AJ69)^4-1)*100, "n/a")</f>
        <v>2.6372211938350043</v>
      </c>
      <c r="AL76" s="69">
        <f t="shared" ref="AL76" ca="1" si="2031">IFERROR(((AL69/AK69)^4-1)*100, "n/a")</f>
        <v>3.4412200132527992</v>
      </c>
      <c r="AM76" s="69">
        <f t="shared" ref="AM76" ca="1" si="2032">IFERROR(((AM69/AL69)^4-1)*100, "n/a")</f>
        <v>-0.61115176350150513</v>
      </c>
      <c r="AN76" s="69">
        <f t="shared" ref="AN76" ca="1" si="2033">IFERROR(((AN69/AM69)^4-1)*100, "n/a")</f>
        <v>4.1109771356403702</v>
      </c>
      <c r="AO76" s="69">
        <f t="shared" ref="AO76" ca="1" si="2034">IFERROR(((AO69/AN69)^4-1)*100, "n/a")</f>
        <v>0.97530519193900211</v>
      </c>
      <c r="AP76" s="69">
        <f t="shared" ref="AP76" ca="1" si="2035">IFERROR(((AP69/AO69)^4-1)*100, "n/a")</f>
        <v>0.42478890406030256</v>
      </c>
      <c r="AQ76" s="69">
        <f t="shared" ref="AQ76" ca="1" si="2036">IFERROR(((AQ69/AP69)^4-1)*100, "n/a")</f>
        <v>11.085250958301973</v>
      </c>
      <c r="AR76" s="69">
        <f t="shared" ref="AR76" ca="1" si="2037">IFERROR(((AR69/AQ69)^4-1)*100, "n/a")</f>
        <v>8.1368997737625968</v>
      </c>
      <c r="AS76" s="69">
        <f t="shared" ref="AS76" ca="1" si="2038">IFERROR(((AS69/AR69)^4-1)*100, "n/a")</f>
        <v>-4.4895075097642128</v>
      </c>
      <c r="AT76" s="69">
        <f t="shared" ref="AT76" ca="1" si="2039">IFERROR(((AT69/AS69)^4-1)*100, "n/a")</f>
        <v>2.0031783569267159</v>
      </c>
      <c r="AU76" s="69">
        <f t="shared" ref="AU76" ca="1" si="2040">IFERROR(((AU69/AT69)^4-1)*100, "n/a")</f>
        <v>8.0901522905037826</v>
      </c>
      <c r="AV76" s="69">
        <f t="shared" ref="AV76" ca="1" si="2041">IFERROR(((AV69/AU69)^4-1)*100, "n/a")</f>
        <v>10.675041758136183</v>
      </c>
      <c r="AW76" s="69">
        <f t="shared" ref="AW76" ca="1" si="2042">IFERROR(((AW69/AV69)^4-1)*100, "n/a")</f>
        <v>-1.6587973285155933</v>
      </c>
      <c r="AX76" s="69">
        <f t="shared" ref="AX76" ca="1" si="2043">IFERROR(((AX69/AW69)^4-1)*100, "n/a")</f>
        <v>7.4048780134000181</v>
      </c>
      <c r="AY76" s="69">
        <f t="shared" ref="AY76" ca="1" si="2044">IFERROR(((AY69/AX69)^4-1)*100, "n/a")</f>
        <v>0.27470624579344349</v>
      </c>
      <c r="AZ76" s="69">
        <f t="shared" ref="AZ76" ca="1" si="2045">IFERROR(((AZ69/AY69)^4-1)*100, "n/a")</f>
        <v>1.6555939758905014</v>
      </c>
      <c r="BA76" s="69">
        <f t="shared" ref="BA76" ca="1" si="2046">IFERROR(((BA69/AZ69)^4-1)*100, "n/a")</f>
        <v>6.7175728963624781</v>
      </c>
      <c r="BB76" s="69">
        <f t="shared" ref="BB76" ca="1" si="2047">IFERROR(((BB69/BA69)^4-1)*100, "n/a")</f>
        <v>9.7993624333343021</v>
      </c>
      <c r="BC76" s="69">
        <f t="shared" ref="BC76" ca="1" si="2048">IFERROR(((BC69/BB69)^4-1)*100, "n/a")</f>
        <v>6.4504477124392334</v>
      </c>
      <c r="BD76" s="69">
        <f t="shared" ref="BD76" ca="1" si="2049">IFERROR(((BD69/BC69)^4-1)*100, "n/a")</f>
        <v>7.6531444308914232</v>
      </c>
      <c r="BE76" s="69">
        <f t="shared" ref="BE76" ca="1" si="2050">IFERROR(((BE69/BD69)^4-1)*100, "n/a")</f>
        <v>10.760183399770362</v>
      </c>
      <c r="BF76" s="69">
        <f t="shared" ref="BF76" ca="1" si="2051">IFERROR(((BF69/BE69)^4-1)*100, "n/a")</f>
        <v>-12.34279628769862</v>
      </c>
      <c r="BG76" s="69">
        <f t="shared" ref="BG76" ca="1" si="2052">IFERROR(((BG69/BF69)^4-1)*100, "n/a")</f>
        <v>3.4691595484555915</v>
      </c>
      <c r="BH76" s="69">
        <f t="shared" ref="BH76" ca="1" si="2053">IFERROR(((BH69/BG69)^4-1)*100, "n/a")</f>
        <v>12.674992526572337</v>
      </c>
      <c r="BI76" s="69">
        <f t="shared" ref="BI76" ca="1" si="2054">IFERROR(((BI69/BH69)^4-1)*100, "n/a")</f>
        <v>-0.39297508678126647</v>
      </c>
      <c r="BJ76" s="69">
        <f t="shared" ref="BJ76" ca="1" si="2055">IFERROR(((BJ69/BI69)^4-1)*100, "n/a")</f>
        <v>13.485209996258352</v>
      </c>
      <c r="BK76" s="69">
        <f t="shared" ref="BK76" ca="1" si="2056">IFERROR(((BK69/BJ69)^4-1)*100, "n/a")</f>
        <v>3.6755561155837224</v>
      </c>
      <c r="BL76" s="69">
        <f t="shared" ref="BL76" ca="1" si="2057">IFERROR(((BL69/BK69)^4-1)*100, "n/a")</f>
        <v>10.967998265415613</v>
      </c>
      <c r="BM76" s="69">
        <f t="shared" ref="BM76" ca="1" si="2058">IFERROR(((BM69/BL69)^4-1)*100, "n/a")</f>
        <v>12.475895101429524</v>
      </c>
      <c r="BN76" s="69">
        <f t="shared" ref="BN76" ca="1" si="2059">IFERROR(((BN69/BM69)^4-1)*100, "n/a")</f>
        <v>0.2238512751598476</v>
      </c>
      <c r="BO76" s="69">
        <f t="shared" ref="BO76" ca="1" si="2060">IFERROR(((BO69/BN69)^4-1)*100, "n/a")</f>
        <v>-1.1130171601952732</v>
      </c>
      <c r="BP76" s="69">
        <f t="shared" ref="BP76" ca="1" si="2061">IFERROR(((BP69/BO69)^4-1)*100, "n/a")</f>
        <v>13.599979654371563</v>
      </c>
      <c r="BQ76" s="69">
        <f t="shared" ref="BQ76" ca="1" si="2062">IFERROR(((BQ69/BP69)^4-1)*100, "n/a")</f>
        <v>14.589407363799744</v>
      </c>
      <c r="BR76" s="69">
        <f t="shared" ref="BR76" ca="1" si="2063">IFERROR(((BR69/BQ69)^4-1)*100, "n/a")</f>
        <v>-4.6187209705164438</v>
      </c>
      <c r="BS76" s="69">
        <f t="shared" ref="BS76" ca="1" si="2064">IFERROR(((BS69/BR69)^4-1)*100, "n/a")</f>
        <v>2.616063066654295</v>
      </c>
      <c r="BT76" s="69">
        <f t="shared" ref="BT76" ca="1" si="2065">IFERROR(((BT69/BS69)^4-1)*100, "n/a")</f>
        <v>5.555747240062292</v>
      </c>
      <c r="BU76" s="69">
        <f t="shared" ref="BU76" ca="1" si="2066">IFERROR(((BU69/BT69)^4-1)*100, "n/a")</f>
        <v>-0.54011821515942415</v>
      </c>
      <c r="BV76" s="69">
        <f t="shared" ref="BV76" ca="1" si="2067">IFERROR(((BV69/BU69)^4-1)*100, "n/a")</f>
        <v>6.9264882502164449</v>
      </c>
      <c r="BW76" s="69">
        <f t="shared" ref="BW76" ca="1" si="2068">IFERROR(((BW69/BV69)^4-1)*100, "n/a")</f>
        <v>-10.99420113135432</v>
      </c>
      <c r="BX76" s="69">
        <f t="shared" ref="BX76" ca="1" si="2069">IFERROR(((BX69/BW69)^4-1)*100, "n/a")</f>
        <v>-2.9632203653491618</v>
      </c>
      <c r="BY76" s="69">
        <f t="shared" ref="BY76" ca="1" si="2070">IFERROR(((BY69/BX69)^4-1)*100, "n/a")</f>
        <v>-1.899982843899739</v>
      </c>
      <c r="BZ76" s="69">
        <f t="shared" ref="BZ76" ca="1" si="2071">IFERROR(((BZ69/BY69)^4-1)*100, "n/a")</f>
        <v>11.581418361397011</v>
      </c>
      <c r="CA76" s="69">
        <f t="shared" ref="CA76" ca="1" si="2072">IFERROR(((CA69/BZ69)^4-1)*100, "n/a")</f>
        <v>-7.1189769308402262</v>
      </c>
      <c r="CB76" s="69">
        <f t="shared" ref="CB76" ca="1" si="2073">IFERROR(((CB69/CA69)^4-1)*100, "n/a")</f>
        <v>8.3826054337173836</v>
      </c>
      <c r="CC76" s="69">
        <f t="shared" ref="CC76" ca="1" si="2074">IFERROR(((CC69/CB69)^4-1)*100, "n/a")</f>
        <v>3.319569656932253</v>
      </c>
      <c r="CD76" s="69">
        <f t="shared" ref="CD76" ca="1" si="2075">IFERROR(((CD69/CC69)^4-1)*100, "n/a")</f>
        <v>-1.8397832659127866</v>
      </c>
      <c r="CE76" s="69">
        <f t="shared" ref="CE76" ca="1" si="2076">IFERROR(((CE69/CD69)^4-1)*100, "n/a")</f>
        <v>6.8272248218959275</v>
      </c>
      <c r="CF76" s="69">
        <f t="shared" ref="CF76" ca="1" si="2077">IFERROR(((CF69/CE69)^4-1)*100, "n/a")</f>
        <v>0.52993514612575954</v>
      </c>
      <c r="CG76" s="69">
        <f t="shared" ref="CG76" ca="1" si="2078">IFERROR(((CG69/CF69)^4-1)*100, "n/a")</f>
        <v>-1.7757605210734995</v>
      </c>
      <c r="CH76" s="69">
        <f t="shared" ref="CH76" ca="1" si="2079">IFERROR(((CH69/CG69)^4-1)*100, "n/a")</f>
        <v>0.49064612026652465</v>
      </c>
      <c r="CI76" s="69">
        <f t="shared" ref="CI76" ca="1" si="2080">IFERROR(((CI69/CH69)^4-1)*100, "n/a")</f>
        <v>4.6441287232606321</v>
      </c>
      <c r="CJ76" s="69">
        <f t="shared" ref="CJ76" ca="1" si="2081">IFERROR(((CJ69/CI69)^4-1)*100, "n/a")</f>
        <v>1.6626601835293853</v>
      </c>
      <c r="CK76" s="69">
        <f t="shared" ref="CK76" ca="1" si="2082">IFERROR(((CK69/CJ69)^4-1)*100, "n/a")</f>
        <v>-5.1936810613841367</v>
      </c>
      <c r="CL76" s="69">
        <f t="shared" ref="CL76" ca="1" si="2083">IFERROR(((CL69/CK69)^4-1)*100, "n/a")</f>
        <v>-9.6368658345415739</v>
      </c>
      <c r="CM76" s="69">
        <f t="shared" ref="CM76" ca="1" si="2084">IFERROR(((CM69/CL69)^4-1)*100, "n/a")</f>
        <v>1.5103571729744303</v>
      </c>
      <c r="CN76" s="69">
        <f t="shared" ref="CN76" ca="1" si="2085">IFERROR(((CN69/CM69)^4-1)*100, "n/a")</f>
        <v>-1.0350272597589028</v>
      </c>
      <c r="CO76" s="69">
        <f t="shared" ref="CO76" ca="1" si="2086">IFERROR(((CO69/CN69)^4-1)*100, "n/a")</f>
        <v>5.7453796910927446</v>
      </c>
      <c r="CP76" s="69">
        <f t="shared" ref="CP76" ca="1" si="2087">IFERROR(((CP69/CO69)^4-1)*100, "n/a")</f>
        <v>0.28796196726346146</v>
      </c>
      <c r="CQ76" s="69">
        <f t="shared" ref="CQ76" ca="1" si="2088">IFERROR(((CQ69/CP69)^4-1)*100, "n/a")</f>
        <v>-12.469738442474787</v>
      </c>
      <c r="CR76" s="69">
        <f t="shared" ref="CR76" ca="1" si="2089">IFERROR(((CR69/CQ69)^4-1)*100, "n/a")</f>
        <v>-4.1371498094354582</v>
      </c>
      <c r="CS76" s="69">
        <f t="shared" ref="CS76" ca="1" si="2090">IFERROR(((CS69/CR69)^4-1)*100, "n/a")</f>
        <v>-1.4932274849664084</v>
      </c>
      <c r="CT76" s="69">
        <f t="shared" ref="CT76" ca="1" si="2091">IFERROR(((CT69/CS69)^4-1)*100, "n/a")</f>
        <v>0.6908437196480488</v>
      </c>
      <c r="CU76" s="69">
        <f t="shared" ref="CU76" ca="1" si="2092">IFERROR(((CU69/CT69)^4-1)*100, "n/a")</f>
        <v>-13.257271388170611</v>
      </c>
      <c r="CV76" s="69">
        <f t="shared" ref="CV76" ca="1" si="2093">IFERROR(((CV69/CU69)^4-1)*100, "n/a")</f>
        <v>-1.6821227463578614</v>
      </c>
      <c r="CW76" s="69">
        <f t="shared" ref="CW76" ca="1" si="2094">IFERROR(((CW69/CV69)^4-1)*100, "n/a")</f>
        <v>10.067265551712779</v>
      </c>
      <c r="CX76" s="69">
        <f t="shared" ref="CX76" ca="1" si="2095">IFERROR(((CX69/CW69)^4-1)*100, "n/a")</f>
        <v>-10.118045057972191</v>
      </c>
      <c r="CY76" s="69">
        <f t="shared" ref="CY76" ca="1" si="2096">IFERROR(((CY69/CX69)^4-1)*100, "n/a")</f>
        <v>-1.1167459959491977</v>
      </c>
      <c r="CZ76" s="69">
        <f t="shared" ref="CZ76" ca="1" si="2097">IFERROR(((CZ69/CY69)^4-1)*100, "n/a")</f>
        <v>-1.3427134201215107</v>
      </c>
      <c r="DA76" s="69">
        <f t="shared" ref="DA76" ca="1" si="2098">IFERROR(((DA69/CZ69)^4-1)*100, "n/a")</f>
        <v>-3.1663867471232399</v>
      </c>
      <c r="DB76" s="69">
        <f t="shared" ref="DB76" ca="1" si="2099">IFERROR(((DB69/DA69)^4-1)*100, "n/a")</f>
        <v>-12.967342778673451</v>
      </c>
      <c r="DC76" s="69">
        <f t="shared" ref="DC76" ca="1" si="2100">IFERROR(((DC69/DB69)^4-1)*100, "n/a")</f>
        <v>8.1522589940391974</v>
      </c>
      <c r="DD76" s="69">
        <f t="shared" ref="DD76" ca="1" si="2101">IFERROR(((DD69/DC69)^4-1)*100, "n/a")</f>
        <v>3.8421143662338064</v>
      </c>
      <c r="DE76" s="69">
        <f t="shared" ref="DE76" ca="1" si="2102">IFERROR(((DE69/DD69)^4-1)*100, "n/a")</f>
        <v>-5.2035805280584828</v>
      </c>
      <c r="DF76" s="69">
        <f t="shared" ref="DF76" ca="1" si="2103">IFERROR(((DF69/DE69)^4-1)*100, "n/a")</f>
        <v>-1.9336446196318913</v>
      </c>
      <c r="DG76" s="69">
        <f t="shared" ref="DG76" ca="1" si="2104">IFERROR(((DG69/DF69)^4-1)*100, "n/a")</f>
        <v>-5.5209247330096805</v>
      </c>
      <c r="DH76" s="69">
        <f t="shared" ref="DH76" ca="1" si="2105">IFERROR(((DH69/DG69)^4-1)*100, "n/a")</f>
        <v>9.1873550730668274</v>
      </c>
      <c r="DI76" s="69">
        <f t="shared" ref="DI76" ca="1" si="2106">IFERROR(((DI69/DH69)^4-1)*100, "n/a")</f>
        <v>-1.7000359494864781</v>
      </c>
      <c r="DJ76" s="69">
        <f t="shared" ref="DJ76" ca="1" si="2107">IFERROR(((DJ69/DI69)^4-1)*100, "n/a")</f>
        <v>-0.64859642522999694</v>
      </c>
      <c r="DK76" s="69">
        <f t="shared" ref="DK76" ca="1" si="2108">IFERROR(((DK69/DJ69)^4-1)*100, "n/a")</f>
        <v>-9.5891667211418845</v>
      </c>
      <c r="DL76" s="69">
        <f t="shared" ref="DL76" ca="1" si="2109">IFERROR(((DL69/DK69)^4-1)*100, "n/a")</f>
        <v>8.056028289640027</v>
      </c>
      <c r="DM76" s="69">
        <f t="shared" ref="DM76" ca="1" si="2110">IFERROR(((DM69/DL69)^4-1)*100, "n/a")</f>
        <v>-1.5351229972339842</v>
      </c>
      <c r="DN76" s="69">
        <f t="shared" ref="DN76" ca="1" si="2111">IFERROR(((DN69/DM69)^4-1)*100, "n/a")</f>
        <v>2.5606292208171455</v>
      </c>
      <c r="DO76" s="69">
        <f t="shared" ref="DO76" ca="1" si="2112">IFERROR(((DO69/DN69)^4-1)*100, "n/a")</f>
        <v>-0.32632103803078572</v>
      </c>
      <c r="DP76" s="69">
        <f t="shared" ref="DP76" ca="1" si="2113">IFERROR(((DP69/DO69)^4-1)*100, "n/a")</f>
        <v>-0.41975106794164274</v>
      </c>
      <c r="DQ76" s="69">
        <f t="shared" ref="DQ76" ca="1" si="2114">IFERROR(((DQ69/DP69)^4-1)*100, "n/a")</f>
        <v>6.5128786232504954</v>
      </c>
      <c r="DR76" s="69">
        <f t="shared" ref="DR76" ca="1" si="2115">IFERROR(((DR69/DQ69)^4-1)*100, "n/a")</f>
        <v>8.4485206026752024</v>
      </c>
      <c r="DS76" s="69">
        <f t="shared" ref="DS76" ca="1" si="2116">IFERROR(((DS69/DR69)^4-1)*100, "n/a")</f>
        <v>-12.53458690678112</v>
      </c>
      <c r="DT76" s="69">
        <f t="shared" ref="DT76" ca="1" si="2117">IFERROR(((DT69/DS69)^4-1)*100, "n/a")</f>
        <v>12.944860378577093</v>
      </c>
      <c r="DU76" s="69">
        <f t="shared" ref="DU76" ca="1" si="2118">IFERROR(((DU69/DT69)^4-1)*100, "n/a")</f>
        <v>-7.5151007848531464</v>
      </c>
      <c r="DV76" s="69">
        <f t="shared" ref="DV76" ca="1" si="2119">IFERROR(((DV69/DU69)^4-1)*100, "n/a")</f>
        <v>0.87947165145281225</v>
      </c>
      <c r="DW76" s="69">
        <f t="shared" ref="DW76" ca="1" si="2120">IFERROR(((DW69/DV69)^4-1)*100, "n/a")</f>
        <v>8.8414347482070212</v>
      </c>
      <c r="DX76" s="69">
        <f t="shared" ref="DX76" ca="1" si="2121">IFERROR(((DX69/DW69)^4-1)*100, "n/a")</f>
        <v>5.9420807459932501</v>
      </c>
      <c r="DY76" s="69">
        <f t="shared" ref="DY76" ca="1" si="2122">IFERROR(((DY69/DX69)^4-1)*100, "n/a")</f>
        <v>2.4206010342613826</v>
      </c>
      <c r="DZ76" s="69">
        <f t="shared" ref="DZ76" ca="1" si="2123">IFERROR(((DZ69/DY69)^4-1)*100, "n/a")</f>
        <v>4.8552418395967356</v>
      </c>
      <c r="EA76" s="69">
        <f t="shared" ref="EA76" ca="1" si="2124">IFERROR(((EA69/DZ69)^4-1)*100, "n/a")</f>
        <v>13.893005751602395</v>
      </c>
      <c r="EB76" s="69">
        <f t="shared" ref="EB76" ca="1" si="2125">IFERROR(((EB69/EA69)^4-1)*100, "n/a")</f>
        <v>8.0022388982343031</v>
      </c>
      <c r="EC76" s="69">
        <f t="shared" ref="EC76" ca="1" si="2126">IFERROR(((EC69/EB69)^4-1)*100, "n/a")</f>
        <v>3.995095312652408</v>
      </c>
      <c r="ED76" s="69">
        <f t="shared" ref="ED76" ca="1" si="2127">IFERROR(((ED69/EC69)^4-1)*100, "n/a")</f>
        <v>6.9444724974275562</v>
      </c>
      <c r="EE76" s="69">
        <f t="shared" ref="EE76" ca="1" si="2128">IFERROR(((EE69/ED69)^4-1)*100, "n/a")</f>
        <v>4.4713408900150853</v>
      </c>
      <c r="EF76" s="69">
        <f t="shared" ref="EF76" ca="1" si="2129">IFERROR(((EF69/EE69)^4-1)*100, "n/a")</f>
        <v>14.4971826714277</v>
      </c>
      <c r="EG76" s="69">
        <f t="shared" ref="EG76" ca="1" si="2130">IFERROR(((EG69/EF69)^4-1)*100, "n/a")</f>
        <v>-0.11570167038763568</v>
      </c>
      <c r="EH76" s="69">
        <f t="shared" ref="EH76" ca="1" si="2131">IFERROR(((EH69/EG69)^4-1)*100, "n/a")</f>
        <v>7.6595273829022759</v>
      </c>
      <c r="EI76" s="69">
        <f t="shared" ref="EI76" ca="1" si="2132">IFERROR(((EI69/EH69)^4-1)*100, "n/a")</f>
        <v>4.4290146198229019</v>
      </c>
      <c r="EJ76" s="69">
        <f t="shared" ref="EJ76" ca="1" si="2133">IFERROR(((EJ69/EI69)^4-1)*100, "n/a")</f>
        <v>2.4204654157599537</v>
      </c>
      <c r="EK76" s="69">
        <f t="shared" ref="EK76" ca="1" si="2134">IFERROR(((EK69/EJ69)^4-1)*100, "n/a")</f>
        <v>4.5079430319946656</v>
      </c>
      <c r="EL76" s="69">
        <f t="shared" ref="EL76" ca="1" si="2135">IFERROR(((EL69/EK69)^4-1)*100, "n/a")</f>
        <v>-0.69830210370562806</v>
      </c>
      <c r="EM76" s="69">
        <f t="shared" ref="EM76" ca="1" si="2136">IFERROR(((EM69/EL69)^4-1)*100, "n/a")</f>
        <v>4.5419655278045035</v>
      </c>
      <c r="EN76" s="69">
        <f t="shared" ref="EN76" ca="1" si="2137">IFERROR(((EN69/EM69)^4-1)*100, "n/a")</f>
        <v>-0.4373569759661744</v>
      </c>
      <c r="EO76" s="69">
        <f t="shared" ref="EO76" ca="1" si="2138">IFERROR(((EO69/EN69)^4-1)*100, "n/a")</f>
        <v>3.1054170536188197</v>
      </c>
      <c r="EP76" s="69">
        <f t="shared" ref="EP76" ca="1" si="2139">IFERROR(((EP69/EO69)^4-1)*100, "n/a")</f>
        <v>0.14515102393453105</v>
      </c>
      <c r="EQ76" s="69">
        <f t="shared" ref="EQ76" ca="1" si="2140">IFERROR(((EQ69/EP69)^4-1)*100, "n/a")</f>
        <v>10.779083285067781</v>
      </c>
      <c r="ER76" s="69">
        <f t="shared" ref="ER76" ca="1" si="2141">IFERROR(((ER69/EQ69)^4-1)*100, "n/a")</f>
        <v>-2.7280658228233223</v>
      </c>
      <c r="ES76" s="69">
        <f t="shared" ref="ES76" ca="1" si="2142">IFERROR(((ES69/ER69)^4-1)*100, "n/a")</f>
        <v>-3.5804668120394956</v>
      </c>
      <c r="ET76" s="69">
        <f t="shared" ref="ET76" ca="1" si="2143">IFERROR(((ET69/ES69)^4-1)*100, "n/a")</f>
        <v>5.9830457289965944</v>
      </c>
      <c r="EU76" s="69">
        <f t="shared" ref="EU76" ca="1" si="2144">IFERROR(((EU69/ET69)^4-1)*100, "n/a")</f>
        <v>-2.3502591252618221</v>
      </c>
      <c r="EV76" s="69">
        <f t="shared" ref="EV76" ca="1" si="2145">IFERROR(((EV69/EU69)^4-1)*100, "n/a")</f>
        <v>6.7136524991469715</v>
      </c>
      <c r="EW76" s="69">
        <f t="shared" ref="EW76" ca="1" si="2146">IFERROR(((EW69/EV69)^4-1)*100, "n/a")</f>
        <v>3.4773207863312949</v>
      </c>
      <c r="EX76" s="69">
        <f t="shared" ref="EX76" ca="1" si="2147">IFERROR(((EX69/EW69)^4-1)*100, "n/a")</f>
        <v>6.8005250336654388</v>
      </c>
      <c r="EY76" s="69">
        <f t="shared" ref="EY76" ca="1" si="2148">IFERROR(((EY69/EX69)^4-1)*100, "n/a")</f>
        <v>6.1499313126621269</v>
      </c>
      <c r="EZ76" s="69">
        <f t="shared" ref="EZ76" ca="1" si="2149">IFERROR(((EZ69/EY69)^4-1)*100, "n/a")</f>
        <v>8.7556174961332935</v>
      </c>
      <c r="FA76" s="69">
        <f t="shared" ref="FA76" ca="1" si="2150">IFERROR(((FA69/EZ69)^4-1)*100, "n/a")</f>
        <v>5.1047974559048859</v>
      </c>
      <c r="FB76" s="69">
        <f t="shared" ref="FB76" ca="1" si="2151">IFERROR(((FB69/FA69)^4-1)*100, "n/a")</f>
        <v>5.1418450286268902</v>
      </c>
      <c r="FC76" s="69">
        <f t="shared" ref="FC76" ca="1" si="2152">IFERROR(((FC69/FB69)^4-1)*100, "n/a")</f>
        <v>5.1767245568081544</v>
      </c>
      <c r="FD76" s="69">
        <f t="shared" ref="FD76" ca="1" si="2153">IFERROR(((FD69/FC69)^4-1)*100, "n/a")</f>
        <v>9.732368455895557</v>
      </c>
      <c r="FE76" s="69">
        <f t="shared" ref="FE76" ca="1" si="2154">IFERROR(((FE69/FD69)^4-1)*100, "n/a")</f>
        <v>3.6465665009253634</v>
      </c>
      <c r="FF76" s="69">
        <f t="shared" ref="FF76" ca="1" si="2155">IFERROR(((FF69/FE69)^4-1)*100, "n/a")</f>
        <v>6.1943843072105764</v>
      </c>
      <c r="FG76" s="69">
        <f t="shared" ref="FG76" ca="1" si="2156">IFERROR(((FG69/FF69)^4-1)*100, "n/a")</f>
        <v>4.6512898596121843</v>
      </c>
      <c r="FH76" s="69">
        <f t="shared" ref="FH76" ca="1" si="2157">IFERROR(((FH69/FG69)^4-1)*100, "n/a")</f>
        <v>5.4363825062047511</v>
      </c>
      <c r="FI76" s="69">
        <f t="shared" ref="FI76" ca="1" si="2158">IFERROR(((FI69/FH69)^4-1)*100, "n/a")</f>
        <v>-1.7025884389936352</v>
      </c>
      <c r="FJ76" s="69">
        <f t="shared" ref="FJ76" ca="1" si="2159">IFERROR(((FJ69/FI69)^4-1)*100, "n/a")</f>
        <v>-0.56256568754923242</v>
      </c>
      <c r="FK76" s="69">
        <f t="shared" ref="FK76" ca="1" si="2160">IFERROR(((FK69/FJ69)^4-1)*100, "n/a")</f>
        <v>-5.3846770374805564</v>
      </c>
      <c r="FL76" s="69">
        <f t="shared" ref="FL76" ca="1" si="2161">IFERROR(((FL69/FK69)^4-1)*100, "n/a")</f>
        <v>-1.4382865718621796</v>
      </c>
      <c r="FM76" s="69">
        <f t="shared" ref="FM76" ca="1" si="2162">IFERROR(((FM69/FL69)^4-1)*100, "n/a")</f>
        <v>-8.3429339666642122</v>
      </c>
      <c r="FN76" s="69">
        <f t="shared" ref="FN76" ca="1" si="2163">IFERROR(((FN69/FM69)^4-1)*100, "n/a")</f>
        <v>1.5540932106643757</v>
      </c>
      <c r="FO76" s="69">
        <f t="shared" ref="FO76" ca="1" si="2164">IFERROR(((FO69/FN69)^4-1)*100, "n/a")</f>
        <v>0</v>
      </c>
      <c r="FP76" s="69">
        <f t="shared" ref="FP76" ca="1" si="2165">IFERROR(((FP69/FO69)^4-1)*100, "n/a")</f>
        <v>-3.1331931157743131</v>
      </c>
      <c r="FQ76" s="69">
        <f t="shared" ref="FQ76" ca="1" si="2166">IFERROR(((FQ69/FP69)^4-1)*100, "n/a")</f>
        <v>0.8092084508391606</v>
      </c>
      <c r="FR76" s="69">
        <f t="shared" ref="FR76" ca="1" si="2167">IFERROR(((FR69/FQ69)^4-1)*100, "n/a")</f>
        <v>-7.7532740155514812</v>
      </c>
      <c r="FS76" s="69">
        <f t="shared" ref="FS76" ca="1" si="2168">IFERROR(((FS69/FR69)^4-1)*100, "n/a")</f>
        <v>-8.8533400561611622</v>
      </c>
      <c r="FT76" s="69">
        <f t="shared" ref="FT76" ca="1" si="2169">IFERROR(((FT69/FS69)^4-1)*100, "n/a")</f>
        <v>-3.2264414566727351</v>
      </c>
      <c r="FU76" s="69">
        <f t="shared" ref="FU76" ca="1" si="2170">IFERROR(((FU69/FT69)^4-1)*100, "n/a")</f>
        <v>-5.6474123276472943</v>
      </c>
      <c r="FV76" s="69">
        <f t="shared" ref="FV76" ca="1" si="2171">IFERROR(((FV69/FU69)^4-1)*100, "n/a")</f>
        <v>-6.7370158585364877</v>
      </c>
      <c r="FW76" s="69">
        <f t="shared" ref="FW76" ca="1" si="2172">IFERROR(((FW69/FV69)^4-1)*100, "n/a")</f>
        <v>0.40458478371998563</v>
      </c>
      <c r="FX76" s="69">
        <f t="shared" ref="FX76" ca="1" si="2173">IFERROR(((FX69/FW69)^4-1)*100, "n/a")</f>
        <v>-3.7464209023740813</v>
      </c>
      <c r="FY76" s="69">
        <f t="shared" ref="FY76" ca="1" si="2174">IFERROR(((FY69/FX69)^4-1)*100, "n/a")</f>
        <v>4.6981802764533898</v>
      </c>
      <c r="FZ76" s="69">
        <f t="shared" ref="FZ76" ca="1" si="2175">IFERROR(((FZ69/FY69)^4-1)*100, "n/a")</f>
        <v>-5.9383384719330685</v>
      </c>
      <c r="GA76" s="69">
        <f t="shared" ref="GA76" ca="1" si="2176">IFERROR(((GA69/FZ69)^4-1)*100, "n/a")</f>
        <v>2.1645911094254844</v>
      </c>
      <c r="GB76" s="69">
        <f t="shared" ref="GB76" ca="1" si="2177">IFERROR(((GB69/GA69)^4-1)*100, "n/a")</f>
        <v>1.0550855327265962</v>
      </c>
      <c r="GC76" s="69">
        <f t="shared" ref="GC76" ca="1" si="2178">IFERROR(((GC69/GB69)^4-1)*100, "n/a")</f>
        <v>-0.60723447714531309</v>
      </c>
      <c r="GD76" s="69">
        <f t="shared" ref="GD76" ca="1" si="2179">IFERROR(((GD69/GC69)^4-1)*100, "n/a")</f>
        <v>2.3227042437292234</v>
      </c>
      <c r="GE76" s="69">
        <f t="shared" ref="GE76" ca="1" si="2180">IFERROR(((GE69/GD69)^4-1)*100, "n/a")</f>
        <v>0.20217329916476512</v>
      </c>
      <c r="GF76" s="69">
        <f t="shared" ref="GF76" ca="1" si="2181">IFERROR(((GF69/GE69)^4-1)*100, "n/a")</f>
        <v>-1.5723358847840374</v>
      </c>
      <c r="GG76" s="69">
        <f t="shared" ref="GG76" ca="1" si="2182">IFERROR(((GG69/GF69)^4-1)*100, "n/a")</f>
        <v>1.6316481586974074</v>
      </c>
      <c r="GH76" s="69">
        <f t="shared" ref="GH76" ca="1" si="2183">IFERROR(((GH69/GG69)^4-1)*100, "n/a")</f>
        <v>0.47193580640274568</v>
      </c>
      <c r="GI76" s="69">
        <f t="shared" ref="GI76" ca="1" si="2184">IFERROR(((GI69/GH69)^4-1)*100, "n/a")</f>
        <v>-3.3606384916584631E-2</v>
      </c>
      <c r="GJ76" s="69">
        <f t="shared" ref="GJ76" ca="1" si="2185">IFERROR(((GJ69/GI69)^4-1)*100, "n/a")</f>
        <v>2.4079983656993154</v>
      </c>
      <c r="GK76" s="69">
        <f t="shared" ref="GK76" ca="1" si="2186">IFERROR(((GK69/GJ69)^4-1)*100, "n/a")</f>
        <v>-1.296794854792771</v>
      </c>
      <c r="GL76" s="69">
        <f t="shared" ref="GL76" ca="1" si="2187">IFERROR(((GL69/GK69)^4-1)*100, "n/a")</f>
        <v>4.0838895678857012</v>
      </c>
      <c r="GM76" s="69">
        <f t="shared" ref="GM76" ca="1" si="2188">IFERROR(((GM69/GL69)^4-1)*100, "n/a")</f>
        <v>2.6478645538242418</v>
      </c>
      <c r="GN76" s="69">
        <f t="shared" ref="GN76" ca="1" si="2189">IFERROR(((GN69/GM69)^4-1)*100, "n/a")</f>
        <v>3.6428293562889458</v>
      </c>
      <c r="GO76" s="69">
        <f t="shared" ref="GO76" ca="1" si="2190">IFERROR(((GO69/GN69)^4-1)*100, "n/a")</f>
        <v>3.3417324761935818</v>
      </c>
      <c r="GP76" s="69">
        <f t="shared" ref="GP76" ca="1" si="2191">IFERROR(((GP69/GO69)^4-1)*100, "n/a")</f>
        <v>6.0151083462522736</v>
      </c>
      <c r="GQ76" s="69">
        <f t="shared" ref="GQ76" ca="1" si="2192">IFERROR(((GQ69/GP69)^4-1)*100, "n/a")</f>
        <v>2.1094848130759791</v>
      </c>
      <c r="GR76" s="69">
        <f t="shared" ref="GR76" ca="1" si="2193">IFERROR(((GR69/GQ69)^4-1)*100, "n/a")</f>
        <v>-0.27870823196163297</v>
      </c>
      <c r="GS76" s="69">
        <f t="shared" ref="GS76" ca="1" si="2194">IFERROR(((GS69/GR69)^4-1)*100, "n/a")</f>
        <v>-1.1202627989187586</v>
      </c>
      <c r="GT76" s="69">
        <f t="shared" ref="GT76" ca="1" si="2195">IFERROR(((GT69/GS69)^4-1)*100, "n/a")</f>
        <v>-3.0299512696403852</v>
      </c>
      <c r="GU76" s="69">
        <f t="shared" ref="GU76" ca="1" si="2196">IFERROR(((GU69/GT69)^4-1)*100, "n/a")</f>
        <v>-7.406898496382075</v>
      </c>
      <c r="GV76" s="69">
        <f t="shared" ref="GV76" ca="1" si="2197">IFERROR(((GV69/GU69)^4-1)*100, "n/a")</f>
        <v>-2.2831869480664846</v>
      </c>
      <c r="GW76" s="69">
        <f t="shared" ref="GW76" ca="1" si="2198">IFERROR(((GW69/GV69)^4-1)*100, "n/a")</f>
        <v>-0.68125265672486224</v>
      </c>
      <c r="GX76" s="69">
        <f t="shared" ref="GX76" ca="1" si="2199">IFERROR(((GX69/GW69)^4-1)*100, "n/a")</f>
        <v>-0.25176196000310513</v>
      </c>
      <c r="GY76" s="69">
        <f t="shared" ref="GY76" ca="1" si="2200">IFERROR(((GY69/GX69)^4-1)*100, "n/a")</f>
        <v>0.73401179251630921</v>
      </c>
      <c r="GZ76" s="69">
        <f t="shared" ref="GZ76" ca="1" si="2201">IFERROR(((GZ69/GY69)^4-1)*100, "n/a")</f>
        <v>-0.29666937995755926</v>
      </c>
      <c r="HA76" s="69">
        <f t="shared" ref="HA76" ca="1" si="2202">IFERROR(((HA69/GZ69)^4-1)*100, "n/a")</f>
        <v>-0.31961620475901009</v>
      </c>
      <c r="HB76" s="69">
        <f t="shared" ref="HB76" ca="1" si="2203">IFERROR(((HB69/HA69)^4-1)*100, "n/a")</f>
        <v>-0.71606909737579327</v>
      </c>
      <c r="HC76" s="69">
        <f t="shared" ref="HC76" ca="1" si="2204">IFERROR(((HC69/HB69)^4-1)*100, "n/a")</f>
        <v>0.75311765227226157</v>
      </c>
      <c r="HD76" s="69">
        <f t="shared" ref="HD76" ca="1" si="2205">IFERROR(((HD69/HC69)^4-1)*100, "n/a")</f>
        <v>-0.87908707094211946</v>
      </c>
      <c r="HE76" s="69">
        <f t="shared" ref="HE76" ca="1" si="2206">IFERROR(((HE69/HD69)^4-1)*100, "n/a")</f>
        <v>-0.49408191406157265</v>
      </c>
      <c r="HF76" s="69">
        <f t="shared" ref="HF76" ca="1" si="2207">IFERROR(((HF69/HE69)^4-1)*100, "n/a")</f>
        <v>-0.25974660983216769</v>
      </c>
      <c r="HG76" s="69">
        <f t="shared" ref="HG76" ca="1" si="2208">IFERROR(((HG69/HF69)^4-1)*100, "n/a")</f>
        <v>1.3578599283040838</v>
      </c>
      <c r="HH76" s="69">
        <f t="shared" ref="HH76" ca="1" si="2209">IFERROR(((HH69/HG69)^4-1)*100, "n/a")</f>
        <v>2.3001983826054229E-2</v>
      </c>
      <c r="HI76" s="69">
        <f t="shared" ref="HI76" ca="1" si="2210">IFERROR(((HI69/HH69)^4-1)*100, "n/a")</f>
        <v>-4.8990996985331936E-2</v>
      </c>
      <c r="HJ76" s="69">
        <f t="shared" ref="HJ76" ca="1" si="2211">IFERROR(((HJ69/HI69)^4-1)*100, "n/a")</f>
        <v>-1.499915627105608E-2</v>
      </c>
      <c r="HK76" s="69">
        <f t="shared" ref="HK76" ca="1" si="2212">IFERROR(((HK69/HJ69)^4-1)*100, "n/a")</f>
        <v>1.2538527980070713</v>
      </c>
      <c r="HL76" s="69">
        <f t="shared" ref="HL76" ca="1" si="2213">IFERROR(((HL69/HK69)^4-1)*100, "n/a")</f>
        <v>1.0000037499402481E-3</v>
      </c>
      <c r="HM76" s="69">
        <f t="shared" ref="HM76" ca="1" si="2214">IFERROR(((HM69/HL69)^4-1)*100, "n/a")</f>
        <v>7.301998618145511E-2</v>
      </c>
      <c r="HN76" s="69">
        <f t="shared" ref="HN76" ca="1" si="2215">IFERROR(((HN69/HM69)^4-1)*100, "n/a")</f>
        <v>5.901305503364096E-2</v>
      </c>
      <c r="HO76" s="69">
        <f t="shared" ref="HO76" ca="1" si="2216">IFERROR(((HO69/HN69)^4-1)*100, "n/a")</f>
        <v>1.4144411075970531</v>
      </c>
      <c r="HP76" s="69">
        <f t="shared" ref="HP76" ca="1" si="2217">IFERROR(((HP69/HO69)^4-1)*100, "n/a")</f>
        <v>0.10804374787374282</v>
      </c>
      <c r="HQ76" s="69">
        <f t="shared" ref="HQ76" ca="1" si="2218">IFERROR(((HQ69/HP69)^4-1)*100, "n/a")</f>
        <v>0.11504960325616764</v>
      </c>
      <c r="HR76" s="69">
        <f t="shared" ref="HR76" ca="1" si="2219">IFERROR(((HR69/HQ69)^4-1)*100, "n/a")</f>
        <v>0.12806145310828576</v>
      </c>
      <c r="HS76" s="69">
        <f t="shared" ref="HS76" ca="1" si="2220">IFERROR(((HS69/HR69)^4-1)*100, "n/a")</f>
        <v>1.3538193216654504</v>
      </c>
      <c r="HT76" s="69">
        <f t="shared" ref="HT76" ca="1" si="2221">IFERROR(((HT69/HS69)^4-1)*100, "n/a")</f>
        <v>0.16610336359235145</v>
      </c>
      <c r="HU76" s="69">
        <f t="shared" ref="HU76:ID76" ca="1" si="2222">IFERROR(((HU69/HT69)^4-1)*100, "n/a")</f>
        <v>0.18012153645414752</v>
      </c>
      <c r="HV76" s="69">
        <f t="shared" ca="1" si="2222"/>
        <v>0.19914855300986467</v>
      </c>
      <c r="HW76" s="69">
        <f t="shared" ca="1" si="2222"/>
        <v>1.52261744542872</v>
      </c>
      <c r="HX76" s="69">
        <f t="shared" ca="1" si="2222"/>
        <v>0.31938180667647753</v>
      </c>
      <c r="HY76" s="69">
        <f t="shared" ca="1" si="2222"/>
        <v>0.37352205817007267</v>
      </c>
      <c r="HZ76" s="69">
        <f t="shared" ca="1" si="2222"/>
        <v>0.43370359127945513</v>
      </c>
      <c r="IA76" s="69">
        <f t="shared" ca="1" si="2222"/>
        <v>1.7767164964844318</v>
      </c>
      <c r="IB76" s="69">
        <f t="shared" ca="1" si="2222"/>
        <v>0.55213954963599932</v>
      </c>
      <c r="IC76" s="69">
        <f t="shared" ca="1" si="2222"/>
        <v>0.61441057396651733</v>
      </c>
      <c r="ID76" s="69">
        <f t="shared" ca="1" si="2222"/>
        <v>0.58528020530879132</v>
      </c>
      <c r="IE76" s="69"/>
    </row>
    <row r="77" spans="1:239" s="25" customFormat="1">
      <c r="A77" s="34" t="s">
        <v>518</v>
      </c>
      <c r="B77" t="s">
        <v>506</v>
      </c>
      <c r="C77" s="61">
        <f t="shared" ref="C77:S77" ca="1" si="2223">IFERROR(C72/C$24, "n/a")</f>
        <v>0.12709284627092846</v>
      </c>
      <c r="D77" s="61">
        <f t="shared" ca="1" si="2223"/>
        <v>0.1234776091437137</v>
      </c>
      <c r="E77" s="61">
        <f t="shared" ca="1" si="2223"/>
        <v>0.12190406039959489</v>
      </c>
      <c r="F77" s="61">
        <f t="shared" ca="1" si="2223"/>
        <v>0.12263457652030131</v>
      </c>
      <c r="G77" s="61">
        <f t="shared" ca="1" si="2223"/>
        <v>0.11742424242424243</v>
      </c>
      <c r="H77" s="61">
        <f t="shared" ca="1" si="2223"/>
        <v>0.11614632880740294</v>
      </c>
      <c r="I77" s="61">
        <f t="shared" ca="1" si="2223"/>
        <v>0.11513967903540799</v>
      </c>
      <c r="J77" s="61">
        <f t="shared" ca="1" si="2223"/>
        <v>0.11316474838276064</v>
      </c>
      <c r="K77" s="61">
        <f t="shared" ca="1" si="2223"/>
        <v>0.11490329920364051</v>
      </c>
      <c r="L77" s="61">
        <f t="shared" ca="1" si="2223"/>
        <v>0.11386607706885658</v>
      </c>
      <c r="M77" s="61">
        <f t="shared" ca="1" si="2223"/>
        <v>0.10754687742135442</v>
      </c>
      <c r="N77" s="61">
        <f t="shared" ca="1" si="2223"/>
        <v>0.10700579426593422</v>
      </c>
      <c r="O77" s="61">
        <f t="shared" ca="1" si="2223"/>
        <v>0.10627949183303086</v>
      </c>
      <c r="P77" s="61">
        <f t="shared" ca="1" si="2223"/>
        <v>0.10361411698139895</v>
      </c>
      <c r="Q77" s="61">
        <f t="shared" ca="1" si="2223"/>
        <v>0.10057190682103501</v>
      </c>
      <c r="R77" s="61">
        <f t="shared" ca="1" si="2223"/>
        <v>9.9979678927047344E-2</v>
      </c>
      <c r="S77" s="61">
        <f t="shared" ca="1" si="2223"/>
        <v>0.10240075107296136</v>
      </c>
      <c r="T77" s="61">
        <f t="shared" ref="T77" ca="1" si="2224">IFERROR(T72/T$24, "n/a")</f>
        <v>0.1012352133847461</v>
      </c>
      <c r="U77" s="61">
        <f t="shared" ref="U77:Z77" ca="1" si="2225">IFERROR(U72/U$24, "n/a")</f>
        <v>0.10282051282051283</v>
      </c>
      <c r="V77" s="61">
        <f t="shared" ca="1" si="2225"/>
        <v>0.10464462086641245</v>
      </c>
      <c r="W77" s="61">
        <f t="shared" ca="1" si="2225"/>
        <v>0.1043252273992946</v>
      </c>
      <c r="X77" s="61">
        <f t="shared" ca="1" si="2225"/>
        <v>0.10254858042254374</v>
      </c>
      <c r="Y77" s="61">
        <f t="shared" ca="1" si="2225"/>
        <v>0.10299450228096853</v>
      </c>
      <c r="Z77" s="61">
        <f t="shared" ca="1" si="2225"/>
        <v>0.10262231808377796</v>
      </c>
      <c r="AA77" s="61">
        <f t="shared" ref="AA77:CL77" ca="1" si="2226">IFERROR(AA72/AA$24, "n/a")</f>
        <v>9.9752815160670139E-2</v>
      </c>
      <c r="AB77" s="61">
        <f t="shared" ca="1" si="2226"/>
        <v>9.8526156670085838E-2</v>
      </c>
      <c r="AC77" s="61">
        <f t="shared" ca="1" si="2226"/>
        <v>9.8006996713664807E-2</v>
      </c>
      <c r="AD77" s="61">
        <f t="shared" ca="1" si="2226"/>
        <v>9.8330145272191485E-2</v>
      </c>
      <c r="AE77" s="61">
        <f t="shared" ca="1" si="2226"/>
        <v>9.7656642864326668E-2</v>
      </c>
      <c r="AF77" s="61">
        <f t="shared" ca="1" si="2226"/>
        <v>9.6745950678534948E-2</v>
      </c>
      <c r="AG77" s="61">
        <f t="shared" ca="1" si="2226"/>
        <v>9.5303280623082368E-2</v>
      </c>
      <c r="AH77" s="61">
        <f t="shared" ca="1" si="2226"/>
        <v>9.5319502841565401E-2</v>
      </c>
      <c r="AI77" s="61">
        <f t="shared" ca="1" si="2226"/>
        <v>9.4788451062284368E-2</v>
      </c>
      <c r="AJ77" s="61">
        <f t="shared" ca="1" si="2226"/>
        <v>9.3069137073254427E-2</v>
      </c>
      <c r="AK77" s="61">
        <f t="shared" ca="1" si="2226"/>
        <v>9.2730992442904267E-2</v>
      </c>
      <c r="AL77" s="61">
        <f t="shared" ca="1" si="2226"/>
        <v>9.196980096087852E-2</v>
      </c>
      <c r="AM77" s="61">
        <f t="shared" ca="1" si="2226"/>
        <v>9.1704266603340454E-2</v>
      </c>
      <c r="AN77" s="61">
        <f t="shared" ca="1" si="2226"/>
        <v>9.1694967582587217E-2</v>
      </c>
      <c r="AO77" s="61">
        <f t="shared" ca="1" si="2226"/>
        <v>9.1355525566051879E-2</v>
      </c>
      <c r="AP77" s="61">
        <f t="shared" ca="1" si="2226"/>
        <v>9.1523183670472491E-2</v>
      </c>
      <c r="AQ77" s="61">
        <f t="shared" ca="1" si="2226"/>
        <v>9.359093841852463E-2</v>
      </c>
      <c r="AR77" s="61">
        <f t="shared" ca="1" si="2226"/>
        <v>9.8841781654393362E-2</v>
      </c>
      <c r="AS77" s="61">
        <f t="shared" ca="1" si="2226"/>
        <v>9.6656747768247869E-2</v>
      </c>
      <c r="AT77" s="61">
        <f t="shared" ca="1" si="2226"/>
        <v>9.5726152197213296E-2</v>
      </c>
      <c r="AU77" s="61">
        <f t="shared" ca="1" si="2226"/>
        <v>9.5128352858331738E-2</v>
      </c>
      <c r="AV77" s="61">
        <f t="shared" ca="1" si="2226"/>
        <v>9.8624505928853745E-2</v>
      </c>
      <c r="AW77" s="61">
        <f t="shared" ca="1" si="2226"/>
        <v>9.7344047107894252E-2</v>
      </c>
      <c r="AX77" s="61">
        <f t="shared" ca="1" si="2226"/>
        <v>0.10037186052182394</v>
      </c>
      <c r="AY77" s="61">
        <f t="shared" ca="1" si="2226"/>
        <v>0.10228140365879729</v>
      </c>
      <c r="AZ77" s="61">
        <f t="shared" ca="1" si="2226"/>
        <v>0.10291116446578631</v>
      </c>
      <c r="BA77" s="61">
        <f t="shared" ca="1" si="2226"/>
        <v>0.10441731277663903</v>
      </c>
      <c r="BB77" s="61">
        <f t="shared" ca="1" si="2226"/>
        <v>0.10700640686533829</v>
      </c>
      <c r="BC77" s="61">
        <f t="shared" ca="1" si="2226"/>
        <v>0.10666781827604076</v>
      </c>
      <c r="BD77" s="61">
        <f t="shared" ca="1" si="2226"/>
        <v>0.10626466972169442</v>
      </c>
      <c r="BE77" s="61">
        <f t="shared" ca="1" si="2226"/>
        <v>0.10690664642740974</v>
      </c>
      <c r="BF77" s="61">
        <f t="shared" ca="1" si="2226"/>
        <v>0.10124647534719478</v>
      </c>
      <c r="BG77" s="61">
        <f t="shared" ca="1" si="2226"/>
        <v>0.10040684731711061</v>
      </c>
      <c r="BH77" s="61">
        <f t="shared" ca="1" si="2226"/>
        <v>0.1018306065442937</v>
      </c>
      <c r="BI77" s="61">
        <f t="shared" ca="1" si="2226"/>
        <v>0.10136375878363489</v>
      </c>
      <c r="BJ77" s="61">
        <f t="shared" ca="1" si="2226"/>
        <v>0.10425203683170225</v>
      </c>
      <c r="BK77" s="61">
        <f t="shared" ca="1" si="2226"/>
        <v>0.10278473831024539</v>
      </c>
      <c r="BL77" s="61">
        <f t="shared" ca="1" si="2226"/>
        <v>0.10414677873757248</v>
      </c>
      <c r="BM77" s="61">
        <f t="shared" ca="1" si="2226"/>
        <v>0.10556670010030091</v>
      </c>
      <c r="BN77" s="61">
        <f t="shared" ca="1" si="2226"/>
        <v>0.10494813348034471</v>
      </c>
      <c r="BO77" s="61">
        <f t="shared" ca="1" si="2226"/>
        <v>0.10293041105614588</v>
      </c>
      <c r="BP77" s="61">
        <f t="shared" ca="1" si="2226"/>
        <v>0.10511957406551822</v>
      </c>
      <c r="BQ77" s="61">
        <f t="shared" ca="1" si="2226"/>
        <v>0.10745057186882828</v>
      </c>
      <c r="BR77" s="61">
        <f t="shared" ca="1" si="2226"/>
        <v>0.1051614565441429</v>
      </c>
      <c r="BS77" s="61">
        <f t="shared" ca="1" si="2226"/>
        <v>0.10420990216424549</v>
      </c>
      <c r="BT77" s="61">
        <f t="shared" ca="1" si="2226"/>
        <v>0.10428196912321584</v>
      </c>
      <c r="BU77" s="61">
        <f t="shared" ca="1" si="2226"/>
        <v>0.10320189984850346</v>
      </c>
      <c r="BV77" s="61">
        <f t="shared" ca="1" si="2226"/>
        <v>0.10257587859424921</v>
      </c>
      <c r="BW77" s="61">
        <f t="shared" ca="1" si="2226"/>
        <v>9.9696456025545013E-2</v>
      </c>
      <c r="BX77" s="61">
        <f t="shared" ca="1" si="2226"/>
        <v>9.7668593448940272E-2</v>
      </c>
      <c r="BY77" s="61">
        <f t="shared" ca="1" si="2226"/>
        <v>9.6047550541379562E-2</v>
      </c>
      <c r="BZ77" s="61">
        <f t="shared" ca="1" si="2226"/>
        <v>9.7342346513566075E-2</v>
      </c>
      <c r="CA77" s="61">
        <f t="shared" ca="1" si="2226"/>
        <v>9.433346034510913E-2</v>
      </c>
      <c r="CB77" s="61">
        <f t="shared" ca="1" si="2226"/>
        <v>9.5198218262806222E-2</v>
      </c>
      <c r="CC77" s="61">
        <f t="shared" ca="1" si="2226"/>
        <v>9.505917055869649E-2</v>
      </c>
      <c r="CD77" s="61">
        <f t="shared" ca="1" si="2226"/>
        <v>9.4097995545657009E-2</v>
      </c>
      <c r="CE77" s="61">
        <f t="shared" ca="1" si="2226"/>
        <v>9.4283719583837092E-2</v>
      </c>
      <c r="CF77" s="61">
        <f t="shared" ca="1" si="2226"/>
        <v>9.4614093959731541E-2</v>
      </c>
      <c r="CG77" s="61">
        <f t="shared" ca="1" si="2226"/>
        <v>9.3464780302904366E-2</v>
      </c>
      <c r="CH77" s="61">
        <f t="shared" ca="1" si="2226"/>
        <v>9.4875680716771868E-2</v>
      </c>
      <c r="CI77" s="61">
        <f t="shared" ca="1" si="2226"/>
        <v>9.633483563096501E-2</v>
      </c>
      <c r="CJ77" s="61">
        <f t="shared" ca="1" si="2226"/>
        <v>9.5741729096280342E-2</v>
      </c>
      <c r="CK77" s="61">
        <f t="shared" ca="1" si="2226"/>
        <v>9.4474612868399421E-2</v>
      </c>
      <c r="CL77" s="61">
        <f t="shared" ca="1" si="2226"/>
        <v>9.2170165216697256E-2</v>
      </c>
      <c r="CM77" s="61">
        <f t="shared" ref="CM77:EX77" ca="1" si="2227">IFERROR(CM72/CM$24, "n/a")</f>
        <v>9.1197686662161506E-2</v>
      </c>
      <c r="CN77" s="61">
        <f t="shared" ca="1" si="2227"/>
        <v>8.9772516535822452E-2</v>
      </c>
      <c r="CO77" s="61">
        <f t="shared" ca="1" si="2227"/>
        <v>9.0488228306886367E-2</v>
      </c>
      <c r="CP77" s="61">
        <f t="shared" ca="1" si="2227"/>
        <v>8.9570111363908508E-2</v>
      </c>
      <c r="CQ77" s="61">
        <f t="shared" ca="1" si="2227"/>
        <v>8.623226094063452E-2</v>
      </c>
      <c r="CR77" s="61">
        <f t="shared" ca="1" si="2227"/>
        <v>8.4697968834907267E-2</v>
      </c>
      <c r="CS77" s="61">
        <f t="shared" ca="1" si="2227"/>
        <v>8.4087705787477665E-2</v>
      </c>
      <c r="CT77" s="61">
        <f t="shared" ca="1" si="2227"/>
        <v>8.339392902462324E-2</v>
      </c>
      <c r="CU77" s="61">
        <f t="shared" ca="1" si="2227"/>
        <v>7.9682954593363969E-2</v>
      </c>
      <c r="CV77" s="61">
        <f t="shared" ca="1" si="2227"/>
        <v>7.8571527135740796E-2</v>
      </c>
      <c r="CW77" s="61">
        <f t="shared" ca="1" si="2227"/>
        <v>8.0001636862135281E-2</v>
      </c>
      <c r="CX77" s="61">
        <f t="shared" ca="1" si="2227"/>
        <v>7.7233645862674866E-2</v>
      </c>
      <c r="CY77" s="61">
        <f t="shared" ca="1" si="2227"/>
        <v>7.6984432952687337E-2</v>
      </c>
      <c r="CZ77" s="61">
        <f t="shared" ca="1" si="2227"/>
        <v>7.663896583564174E-2</v>
      </c>
      <c r="DA77" s="61">
        <f t="shared" ca="1" si="2227"/>
        <v>7.5399252905728145E-2</v>
      </c>
      <c r="DB77" s="61">
        <f t="shared" ca="1" si="2227"/>
        <v>7.2987160023672892E-2</v>
      </c>
      <c r="DC77" s="61">
        <f t="shared" ca="1" si="2227"/>
        <v>7.368621719514519E-2</v>
      </c>
      <c r="DD77" s="61">
        <f t="shared" ca="1" si="2227"/>
        <v>7.2465391893237724E-2</v>
      </c>
      <c r="DE77" s="61">
        <f t="shared" ca="1" si="2227"/>
        <v>7.1057874412770242E-2</v>
      </c>
      <c r="DF77" s="61">
        <f t="shared" ca="1" si="2227"/>
        <v>6.9844306157534078E-2</v>
      </c>
      <c r="DG77" s="61">
        <f t="shared" ca="1" si="2227"/>
        <v>6.8243509871213845E-2</v>
      </c>
      <c r="DH77" s="61">
        <f t="shared" ca="1" si="2227"/>
        <v>6.8929896229515911E-2</v>
      </c>
      <c r="DI77" s="61">
        <f t="shared" ca="1" si="2227"/>
        <v>6.764556494435979E-2</v>
      </c>
      <c r="DJ77" s="61">
        <f t="shared" ca="1" si="2227"/>
        <v>6.7215003593470157E-2</v>
      </c>
      <c r="DK77" s="61">
        <f t="shared" ca="1" si="2227"/>
        <v>6.4535047651271646E-2</v>
      </c>
      <c r="DL77" s="61">
        <f t="shared" ca="1" si="2227"/>
        <v>6.5453694103481716E-2</v>
      </c>
      <c r="DM77" s="61">
        <f t="shared" ca="1" si="2227"/>
        <v>6.4531690256657642E-2</v>
      </c>
      <c r="DN77" s="61">
        <f t="shared" ca="1" si="2227"/>
        <v>6.3933720680008618E-2</v>
      </c>
      <c r="DO77" s="61">
        <f t="shared" ca="1" si="2227"/>
        <v>6.3234685100825083E-2</v>
      </c>
      <c r="DP77" s="61">
        <f t="shared" ca="1" si="2227"/>
        <v>6.2976417966863346E-2</v>
      </c>
      <c r="DQ77" s="61">
        <f t="shared" ca="1" si="2227"/>
        <v>6.3510261415631236E-2</v>
      </c>
      <c r="DR77" s="61">
        <f t="shared" ca="1" si="2227"/>
        <v>6.4165504980099805E-2</v>
      </c>
      <c r="DS77" s="61">
        <f t="shared" ca="1" si="2227"/>
        <v>6.2022013616051343E-2</v>
      </c>
      <c r="DT77" s="61">
        <f t="shared" ca="1" si="2227"/>
        <v>6.2648203987236153E-2</v>
      </c>
      <c r="DU77" s="61">
        <f t="shared" ca="1" si="2227"/>
        <v>6.14449892439776E-2</v>
      </c>
      <c r="DV77" s="61">
        <f t="shared" ca="1" si="2227"/>
        <v>6.1155283073091288E-2</v>
      </c>
      <c r="DW77" s="61">
        <f t="shared" ca="1" si="2227"/>
        <v>6.2360950644043199E-2</v>
      </c>
      <c r="DX77" s="61">
        <f t="shared" ca="1" si="2227"/>
        <v>6.2852667534771381E-2</v>
      </c>
      <c r="DY77" s="61">
        <f t="shared" ca="1" si="2227"/>
        <v>6.3635419910723551E-2</v>
      </c>
      <c r="DZ77" s="61">
        <f t="shared" ca="1" si="2227"/>
        <v>6.4425954241437863E-2</v>
      </c>
      <c r="EA77" s="61">
        <f t="shared" ca="1" si="2227"/>
        <v>6.61692464547224E-2</v>
      </c>
      <c r="EB77" s="61">
        <f t="shared" ca="1" si="2227"/>
        <v>6.7445745969962917E-2</v>
      </c>
      <c r="EC77" s="61">
        <f t="shared" ca="1" si="2227"/>
        <v>6.8067066347649682E-2</v>
      </c>
      <c r="ED77" s="61">
        <f t="shared" ca="1" si="2227"/>
        <v>7.0008580589802652E-2</v>
      </c>
      <c r="EE77" s="61">
        <f t="shared" ca="1" si="2227"/>
        <v>7.0845441945723606E-2</v>
      </c>
      <c r="EF77" s="61">
        <f t="shared" ca="1" si="2227"/>
        <v>7.2969795543141022E-2</v>
      </c>
      <c r="EG77" s="61">
        <f t="shared" ca="1" si="2227"/>
        <v>7.1987412792959476E-2</v>
      </c>
      <c r="EH77" s="61">
        <f t="shared" ca="1" si="2227"/>
        <v>7.261264476222036E-2</v>
      </c>
      <c r="EI77" s="61">
        <f t="shared" ca="1" si="2227"/>
        <v>7.309441116759785E-2</v>
      </c>
      <c r="EJ77" s="61">
        <f t="shared" ca="1" si="2227"/>
        <v>7.3020067718226112E-2</v>
      </c>
      <c r="EK77" s="61">
        <f t="shared" ca="1" si="2227"/>
        <v>7.3329919615062633E-2</v>
      </c>
      <c r="EL77" s="61">
        <f t="shared" ca="1" si="2227"/>
        <v>7.2613875934325681E-2</v>
      </c>
      <c r="EM77" s="61">
        <f t="shared" ca="1" si="2227"/>
        <v>7.2994130692014145E-2</v>
      </c>
      <c r="EN77" s="61">
        <f t="shared" ca="1" si="2227"/>
        <v>7.2734314484895424E-2</v>
      </c>
      <c r="EO77" s="61">
        <f t="shared" ca="1" si="2227"/>
        <v>7.2746501913580716E-2</v>
      </c>
      <c r="EP77" s="61">
        <f t="shared" ca="1" si="2227"/>
        <v>7.2253099615220182E-2</v>
      </c>
      <c r="EQ77" s="61">
        <f t="shared" ca="1" si="2227"/>
        <v>7.3258403840075273E-2</v>
      </c>
      <c r="ER77" s="61">
        <f t="shared" ca="1" si="2227"/>
        <v>7.2481054269880288E-2</v>
      </c>
      <c r="ES77" s="61">
        <f t="shared" ca="1" si="2227"/>
        <v>7.1743284658373888E-2</v>
      </c>
      <c r="ET77" s="61">
        <f t="shared" ca="1" si="2227"/>
        <v>7.2279371954520846E-2</v>
      </c>
      <c r="EU77" s="61">
        <f t="shared" ca="1" si="2227"/>
        <v>7.1590445223315452E-2</v>
      </c>
      <c r="EV77" s="61">
        <f t="shared" ca="1" si="2227"/>
        <v>7.2449660696406723E-2</v>
      </c>
      <c r="EW77" s="61">
        <f t="shared" ca="1" si="2227"/>
        <v>7.2810457516339869E-2</v>
      </c>
      <c r="EX77" s="61">
        <f t="shared" ca="1" si="2227"/>
        <v>7.3875285222899559E-2</v>
      </c>
      <c r="EY77" s="61">
        <f t="shared" ref="EY77:HJ77" ca="1" si="2228">IFERROR(EY72/EY$24, "n/a")</f>
        <v>7.5783222988191928E-2</v>
      </c>
      <c r="EZ77" s="61">
        <f t="shared" ca="1" si="2228"/>
        <v>7.7369373750472786E-2</v>
      </c>
      <c r="FA77" s="61">
        <f t="shared" ca="1" si="2228"/>
        <v>7.8778850301984463E-2</v>
      </c>
      <c r="FB77" s="61">
        <f t="shared" ca="1" si="2228"/>
        <v>8.0902503520038471E-2</v>
      </c>
      <c r="FC77" s="61">
        <f t="shared" ca="1" si="2228"/>
        <v>8.2184167564000141E-2</v>
      </c>
      <c r="FD77" s="61">
        <f t="shared" ca="1" si="2228"/>
        <v>8.435925840770854E-2</v>
      </c>
      <c r="FE77" s="61">
        <f t="shared" ca="1" si="2228"/>
        <v>8.4984362322559168E-2</v>
      </c>
      <c r="FF77" s="61">
        <f t="shared" ca="1" si="2228"/>
        <v>8.5684987694831835E-2</v>
      </c>
      <c r="FG77" s="61">
        <f t="shared" ca="1" si="2228"/>
        <v>8.6656160419525327E-2</v>
      </c>
      <c r="FH77" s="61">
        <f t="shared" ca="1" si="2228"/>
        <v>8.7269949953437259E-2</v>
      </c>
      <c r="FI77" s="61">
        <f t="shared" ca="1" si="2228"/>
        <v>8.6359989124596317E-2</v>
      </c>
      <c r="FJ77" s="61">
        <f t="shared" ca="1" si="2228"/>
        <v>8.6025667943939954E-2</v>
      </c>
      <c r="FK77" s="61">
        <f t="shared" ca="1" si="2228"/>
        <v>8.5353726988446801E-2</v>
      </c>
      <c r="FL77" s="61">
        <f t="shared" ca="1" si="2228"/>
        <v>8.4653011706095682E-2</v>
      </c>
      <c r="FM77" s="61">
        <f t="shared" ca="1" si="2228"/>
        <v>8.2606994657482419E-2</v>
      </c>
      <c r="FN77" s="61">
        <f t="shared" ca="1" si="2228"/>
        <v>8.1739625866489418E-2</v>
      </c>
      <c r="FO77" s="61">
        <f t="shared" ca="1" si="2228"/>
        <v>8.0874917289853798E-2</v>
      </c>
      <c r="FP77" s="61">
        <f t="shared" ca="1" si="2228"/>
        <v>7.9753347820434251E-2</v>
      </c>
      <c r="FQ77" s="61">
        <f t="shared" ca="1" si="2228"/>
        <v>7.9552444455379762E-2</v>
      </c>
      <c r="FR77" s="61">
        <f t="shared" ca="1" si="2228"/>
        <v>7.7578565795988721E-2</v>
      </c>
      <c r="FS77" s="61">
        <f t="shared" ca="1" si="2228"/>
        <v>7.4835843955195061E-2</v>
      </c>
      <c r="FT77" s="61">
        <f t="shared" ca="1" si="2228"/>
        <v>7.4065837635759316E-2</v>
      </c>
      <c r="FU77" s="61">
        <f t="shared" ca="1" si="2228"/>
        <v>7.2314184477140678E-2</v>
      </c>
      <c r="FV77" s="61">
        <f t="shared" ca="1" si="2228"/>
        <v>7.1158045085493851E-2</v>
      </c>
      <c r="FW77" s="61">
        <f t="shared" ca="1" si="2228"/>
        <v>7.0935338451373744E-2</v>
      </c>
      <c r="FX77" s="61">
        <f t="shared" ca="1" si="2228"/>
        <v>6.9276589883965164E-2</v>
      </c>
      <c r="FY77" s="61">
        <f t="shared" ca="1" si="2228"/>
        <v>6.9233287057415993E-2</v>
      </c>
      <c r="FZ77" s="61">
        <f t="shared" ca="1" si="2228"/>
        <v>6.7802786108697485E-2</v>
      </c>
      <c r="GA77" s="61">
        <f t="shared" ca="1" si="2228"/>
        <v>6.7583359301963228E-2</v>
      </c>
      <c r="GB77" s="61">
        <f t="shared" ca="1" si="2228"/>
        <v>6.7009488894864799E-2</v>
      </c>
      <c r="GC77" s="61">
        <f t="shared" ca="1" si="2228"/>
        <v>6.6629934919344727E-2</v>
      </c>
      <c r="GD77" s="61">
        <f t="shared" ca="1" si="2228"/>
        <v>6.6828662337096278E-2</v>
      </c>
      <c r="GE77" s="61">
        <f t="shared" ca="1" si="2228"/>
        <v>6.6461695574471333E-2</v>
      </c>
      <c r="GF77" s="61">
        <f t="shared" ca="1" si="2228"/>
        <v>6.5737874650630079E-2</v>
      </c>
      <c r="GG77" s="61">
        <f t="shared" ca="1" si="2228"/>
        <v>6.5740760441711538E-2</v>
      </c>
      <c r="GH77" s="61">
        <f t="shared" ca="1" si="2228"/>
        <v>6.5550708143651992E-2</v>
      </c>
      <c r="GI77" s="61">
        <f t="shared" ca="1" si="2228"/>
        <v>6.5356475634830352E-2</v>
      </c>
      <c r="GJ77" s="61">
        <f t="shared" ca="1" si="2228"/>
        <v>6.5292291480492384E-2</v>
      </c>
      <c r="GK77" s="61">
        <f t="shared" ca="1" si="2228"/>
        <v>6.4518763943414631E-2</v>
      </c>
      <c r="GL77" s="61">
        <f t="shared" ca="1" si="2228"/>
        <v>6.4573059429804652E-2</v>
      </c>
      <c r="GM77" s="61">
        <f t="shared" ca="1" si="2228"/>
        <v>6.4607554513247845E-2</v>
      </c>
      <c r="GN77" s="61">
        <f t="shared" ca="1" si="2228"/>
        <v>6.432522205184231E-2</v>
      </c>
      <c r="GO77" s="61">
        <f t="shared" ca="1" si="2228"/>
        <v>6.432063507430176E-2</v>
      </c>
      <c r="GP77" s="61">
        <f t="shared" ca="1" si="2228"/>
        <v>6.465700152900726E-2</v>
      </c>
      <c r="GQ77" s="61">
        <f t="shared" ca="1" si="2228"/>
        <v>6.4799116410231838E-2</v>
      </c>
      <c r="GR77" s="61">
        <f t="shared" ca="1" si="2228"/>
        <v>6.4167954625923701E-2</v>
      </c>
      <c r="GS77" s="61">
        <f t="shared" ca="1" si="2228"/>
        <v>6.3435492977179583E-2</v>
      </c>
      <c r="GT77" s="61">
        <f t="shared" ca="1" si="2228"/>
        <v>6.2433046959438063E-2</v>
      </c>
      <c r="GU77" s="61">
        <f t="shared" ca="1" si="2228"/>
        <v>6.1141937134834914E-2</v>
      </c>
      <c r="GV77" s="61">
        <f t="shared" ca="1" si="2228"/>
        <v>6.0375556585328442E-2</v>
      </c>
      <c r="GW77" s="61">
        <f t="shared" ca="1" si="2228"/>
        <v>5.9865982509717468E-2</v>
      </c>
      <c r="GX77" s="61">
        <f t="shared" ca="1" si="2228"/>
        <v>5.9433135975124507E-2</v>
      </c>
      <c r="GY77" s="61">
        <f t="shared" ca="1" si="2228"/>
        <v>5.9620291271520624E-2</v>
      </c>
      <c r="GZ77" s="61">
        <f t="shared" ca="1" si="2228"/>
        <v>5.9186834690408231E-2</v>
      </c>
      <c r="HA77" s="61">
        <f t="shared" ca="1" si="2228"/>
        <v>5.8760305443028231E-2</v>
      </c>
      <c r="HB77" s="61">
        <f t="shared" ca="1" si="2228"/>
        <v>5.8275854846949339E-2</v>
      </c>
      <c r="HC77" s="61">
        <f t="shared" ca="1" si="2228"/>
        <v>5.8501785613718556E-2</v>
      </c>
      <c r="HD77" s="61">
        <f t="shared" ca="1" si="2228"/>
        <v>5.8001240226144467E-2</v>
      </c>
      <c r="HE77" s="61">
        <f t="shared" ca="1" si="2228"/>
        <v>5.7559757010552312E-2</v>
      </c>
      <c r="HF77" s="61">
        <f t="shared" ca="1" si="2228"/>
        <v>5.7167134988768652E-2</v>
      </c>
      <c r="HG77" s="61">
        <f t="shared" ca="1" si="2228"/>
        <v>5.748198185693075E-2</v>
      </c>
      <c r="HH77" s="61">
        <f t="shared" ca="1" si="2228"/>
        <v>5.7120534271254388E-2</v>
      </c>
      <c r="HI77" s="61">
        <f t="shared" ca="1" si="2228"/>
        <v>5.6742465215646964E-2</v>
      </c>
      <c r="HJ77" s="61">
        <f t="shared" ca="1" si="2228"/>
        <v>5.6370709614299491E-2</v>
      </c>
      <c r="HK77" s="61">
        <f t="shared" ref="HK77:HU77" ca="1" si="2229">IFERROR(HK72/HK$24, "n/a")</f>
        <v>5.663006906637421E-2</v>
      </c>
      <c r="HL77" s="61">
        <f t="shared" ca="1" si="2229"/>
        <v>5.6261282387810849E-2</v>
      </c>
      <c r="HM77" s="61">
        <f t="shared" ca="1" si="2229"/>
        <v>5.5901609136451348E-2</v>
      </c>
      <c r="HN77" s="61">
        <f t="shared" ca="1" si="2229"/>
        <v>5.5536947381244969E-2</v>
      </c>
      <c r="HO77" s="61">
        <f t="shared" ca="1" si="2229"/>
        <v>5.5802331147662726E-2</v>
      </c>
      <c r="HP77" s="61">
        <f t="shared" ca="1" si="2229"/>
        <v>5.545359507514315E-2</v>
      </c>
      <c r="HQ77" s="61">
        <f t="shared" ca="1" si="2229"/>
        <v>5.5124374206197368E-2</v>
      </c>
      <c r="HR77" s="61">
        <f t="shared" ca="1" si="2229"/>
        <v>5.4803353349929487E-2</v>
      </c>
      <c r="HS77" s="61">
        <f t="shared" ca="1" si="2229"/>
        <v>5.5078806407622818E-2</v>
      </c>
      <c r="HT77" s="61">
        <f t="shared" ca="1" si="2229"/>
        <v>5.4765140806279429E-2</v>
      </c>
      <c r="HU77" s="61">
        <f t="shared" ca="1" si="2229"/>
        <v>5.4447465145235192E-2</v>
      </c>
      <c r="HV77" s="61">
        <f t="shared" ref="HV77:ID77" ca="1" si="2230">IFERROR(HV72/HV$24, "n/a")</f>
        <v>5.4121580975051625E-2</v>
      </c>
      <c r="HW77" s="61">
        <f t="shared" ca="1" si="2230"/>
        <v>5.4385438415461583E-2</v>
      </c>
      <c r="HX77" s="61">
        <f t="shared" ca="1" si="2230"/>
        <v>5.4056120183905328E-2</v>
      </c>
      <c r="HY77" s="61">
        <f t="shared" ca="1" si="2230"/>
        <v>5.3736817366729341E-2</v>
      </c>
      <c r="HZ77" s="61">
        <f t="shared" ca="1" si="2230"/>
        <v>5.3431610199953461E-2</v>
      </c>
      <c r="IA77" s="61">
        <f t="shared" ca="1" si="2230"/>
        <v>5.3732220950612454E-2</v>
      </c>
      <c r="IB77" s="61">
        <f t="shared" ca="1" si="2230"/>
        <v>5.3450003844555734E-2</v>
      </c>
      <c r="IC77" s="61">
        <f t="shared" ca="1" si="2230"/>
        <v>5.3176945883831962E-2</v>
      </c>
      <c r="ID77" s="61">
        <f t="shared" ca="1" si="2230"/>
        <v>5.2900935278706138E-2</v>
      </c>
      <c r="IE77" s="61"/>
    </row>
    <row r="78" spans="1:239" s="25" customFormat="1">
      <c r="A78" s="34" t="s">
        <v>519</v>
      </c>
      <c r="B78" s="61" t="s">
        <v>493</v>
      </c>
      <c r="C78" s="61" t="str">
        <f ca="1">IFERROR(C77*C76, "n/a")</f>
        <v>n/a</v>
      </c>
      <c r="D78" s="61" t="str">
        <f t="shared" ref="D78:S78" ca="1" si="2231">IFERROR(D77*D76, "n/a")</f>
        <v>n/a</v>
      </c>
      <c r="E78" s="61" t="str">
        <f t="shared" ca="1" si="2231"/>
        <v>n/a</v>
      </c>
      <c r="F78" s="61" t="str">
        <f t="shared" ca="1" si="2231"/>
        <v>n/a</v>
      </c>
      <c r="G78" s="61" t="str">
        <f t="shared" ca="1" si="2231"/>
        <v>n/a</v>
      </c>
      <c r="H78" s="61" t="str">
        <f t="shared" ca="1" si="2231"/>
        <v>n/a</v>
      </c>
      <c r="I78" s="61" t="str">
        <f t="shared" ca="1" si="2231"/>
        <v>n/a</v>
      </c>
      <c r="J78" s="61" t="str">
        <f t="shared" ca="1" si="2231"/>
        <v>n/a</v>
      </c>
      <c r="K78" s="61" t="str">
        <f t="shared" ca="1" si="2231"/>
        <v>n/a</v>
      </c>
      <c r="L78" s="61">
        <f t="shared" ca="1" si="2231"/>
        <v>0.44789719376700282</v>
      </c>
      <c r="M78" s="61">
        <f t="shared" ca="1" si="2231"/>
        <v>-1.8400163700528442</v>
      </c>
      <c r="N78" s="61">
        <f t="shared" ca="1" si="2231"/>
        <v>0.11155421055801318</v>
      </c>
      <c r="O78" s="61">
        <f t="shared" ca="1" si="2231"/>
        <v>0.56118532178948033</v>
      </c>
      <c r="P78" s="61">
        <f t="shared" ca="1" si="2231"/>
        <v>-0.6527836651507517</v>
      </c>
      <c r="Q78" s="61">
        <f t="shared" ca="1" si="2231"/>
        <v>-1.3502872851869323</v>
      </c>
      <c r="R78" s="61">
        <f t="shared" ca="1" si="2231"/>
        <v>9.4590691860130555E-2</v>
      </c>
      <c r="S78" s="61">
        <f t="shared" ca="1" si="2231"/>
        <v>1.0197747854979782</v>
      </c>
      <c r="T78" s="61">
        <f t="shared" ref="T78" ca="1" si="2232">IFERROR(T77*T76, "n/a")</f>
        <v>-0.13875552345144532</v>
      </c>
      <c r="U78" s="61">
        <f t="shared" ref="U78:Z78" ca="1" si="2233">IFERROR(U77*U76, "n/a")</f>
        <v>0.26654206288863258</v>
      </c>
      <c r="V78" s="61">
        <f t="shared" ca="1" si="2233"/>
        <v>0.42384128317967013</v>
      </c>
      <c r="W78" s="61">
        <f t="shared" ca="1" si="2233"/>
        <v>-0.43230800793983698</v>
      </c>
      <c r="X78" s="61">
        <f t="shared" ca="1" si="2233"/>
        <v>-0.40336587113042699</v>
      </c>
      <c r="Y78" s="61">
        <f t="shared" ca="1" si="2233"/>
        <v>1.1040881790448231</v>
      </c>
      <c r="Z78" s="61">
        <f t="shared" ca="1" si="2233"/>
        <v>0.13960889012419522</v>
      </c>
      <c r="AA78" s="61">
        <f t="shared" ref="AA78:CL78" ca="1" si="2234">IFERROR(AA77*AA76, "n/a")</f>
        <v>-0.39138707298438569</v>
      </c>
      <c r="AB78" s="61">
        <f t="shared" ca="1" si="2234"/>
        <v>-0.13356051855512169</v>
      </c>
      <c r="AC78" s="61">
        <f t="shared" ca="1" si="2234"/>
        <v>5.7552278024863797E-2</v>
      </c>
      <c r="AD78" s="61">
        <f t="shared" ca="1" si="2234"/>
        <v>8.9798636984880248E-2</v>
      </c>
      <c r="AE78" s="61">
        <f t="shared" ca="1" si="2234"/>
        <v>0.26876406143574527</v>
      </c>
      <c r="AF78" s="61">
        <f t="shared" ca="1" si="2234"/>
        <v>0.50185460900961765</v>
      </c>
      <c r="AG78" s="61">
        <f t="shared" ca="1" si="2234"/>
        <v>0.38771910730668119</v>
      </c>
      <c r="AH78" s="61">
        <f t="shared" ca="1" si="2234"/>
        <v>-0.26141862134244326</v>
      </c>
      <c r="AI78" s="61">
        <f t="shared" ca="1" si="2234"/>
        <v>2.4069424757617863E-2</v>
      </c>
      <c r="AJ78" s="61">
        <f t="shared" ca="1" si="2234"/>
        <v>0.74079814969072577</v>
      </c>
      <c r="AK78" s="61">
        <f t="shared" ca="1" si="2234"/>
        <v>0.24455213859578076</v>
      </c>
      <c r="AL78" s="61">
        <f t="shared" ca="1" si="2234"/>
        <v>0.31648831968145169</v>
      </c>
      <c r="AM78" s="61">
        <f t="shared" ca="1" si="2234"/>
        <v>-5.6045224255243699E-2</v>
      </c>
      <c r="AN78" s="61">
        <f t="shared" ca="1" si="2234"/>
        <v>0.37695591518530097</v>
      </c>
      <c r="AO78" s="61">
        <f t="shared" ca="1" si="2234"/>
        <v>8.9099518396886637E-2</v>
      </c>
      <c r="AP78" s="61">
        <f t="shared" ca="1" si="2234"/>
        <v>3.887803288748979E-2</v>
      </c>
      <c r="AQ78" s="61">
        <f t="shared" ca="1" si="2234"/>
        <v>1.037479039792331</v>
      </c>
      <c r="AR78" s="61">
        <f t="shared" ca="1" si="2234"/>
        <v>0.80426567078192535</v>
      </c>
      <c r="AS78" s="61">
        <f t="shared" ca="1" si="2234"/>
        <v>-0.43394119497493411</v>
      </c>
      <c r="AT78" s="61">
        <f t="shared" ca="1" si="2234"/>
        <v>0.19175655627333046</v>
      </c>
      <c r="AU78" s="61">
        <f t="shared" ca="1" si="2234"/>
        <v>0.76960286176868453</v>
      </c>
      <c r="AV78" s="61">
        <f t="shared" ca="1" si="2234"/>
        <v>1.0528207191660632</v>
      </c>
      <c r="AW78" s="61">
        <f t="shared" ca="1" si="2234"/>
        <v>-0.16147404528947104</v>
      </c>
      <c r="AX78" s="61">
        <f t="shared" ca="1" si="2234"/>
        <v>0.7432413831421073</v>
      </c>
      <c r="AY78" s="61">
        <f t="shared" ca="1" si="2234"/>
        <v>2.8097340413591979E-2</v>
      </c>
      <c r="AZ78" s="61">
        <f t="shared" ca="1" si="2234"/>
        <v>0.17037910394143244</v>
      </c>
      <c r="BA78" s="61">
        <f t="shared" ca="1" si="2234"/>
        <v>0.70143091021935389</v>
      </c>
      <c r="BB78" s="61">
        <f t="shared" ca="1" si="2234"/>
        <v>1.0485945635622818</v>
      </c>
      <c r="BC78" s="61">
        <f t="shared" ca="1" si="2234"/>
        <v>0.68805518438957092</v>
      </c>
      <c r="BD78" s="61">
        <f t="shared" ca="1" si="2234"/>
        <v>0.81325886528110203</v>
      </c>
      <c r="BE78" s="61">
        <f t="shared" ca="1" si="2234"/>
        <v>1.1503351222133338</v>
      </c>
      <c r="BF78" s="61">
        <f t="shared" ca="1" si="2234"/>
        <v>-1.2496646200579256</v>
      </c>
      <c r="BG78" s="61">
        <f t="shared" ca="1" si="2234"/>
        <v>0.34832737310047696</v>
      </c>
      <c r="BH78" s="61">
        <f t="shared" ca="1" si="2234"/>
        <v>1.2907021769252507</v>
      </c>
      <c r="BI78" s="61">
        <f t="shared" ca="1" si="2234"/>
        <v>-3.9833431904474283E-2</v>
      </c>
      <c r="BJ78" s="61">
        <f t="shared" ca="1" si="2234"/>
        <v>1.4058606092131651</v>
      </c>
      <c r="BK78" s="61">
        <f t="shared" ca="1" si="2234"/>
        <v>0.37779107348489493</v>
      </c>
      <c r="BL78" s="61">
        <f t="shared" ca="1" si="2234"/>
        <v>1.1422816885423186</v>
      </c>
      <c r="BM78" s="61">
        <f t="shared" ca="1" si="2234"/>
        <v>1.3170390766554236</v>
      </c>
      <c r="BN78" s="61">
        <f t="shared" ca="1" si="2234"/>
        <v>2.3492773505221057E-2</v>
      </c>
      <c r="BO78" s="61">
        <f t="shared" ca="1" si="2234"/>
        <v>-0.11456331381144363</v>
      </c>
      <c r="BP78" s="61">
        <f t="shared" ca="1" si="2234"/>
        <v>1.4296240685672523</v>
      </c>
      <c r="BQ78" s="61">
        <f t="shared" ca="1" si="2234"/>
        <v>1.5676401644675768</v>
      </c>
      <c r="BR78" s="61">
        <f t="shared" ca="1" si="2234"/>
        <v>-0.4857114246304865</v>
      </c>
      <c r="BS78" s="61">
        <f t="shared" ca="1" si="2234"/>
        <v>0.2726196762315401</v>
      </c>
      <c r="BT78" s="61">
        <f t="shared" ca="1" si="2234"/>
        <v>0.5793642621445676</v>
      </c>
      <c r="BU78" s="61">
        <f t="shared" ca="1" si="2234"/>
        <v>-5.5741225947235337E-2</v>
      </c>
      <c r="BV78" s="61">
        <f t="shared" ca="1" si="2234"/>
        <v>0.71049061783869571</v>
      </c>
      <c r="BW78" s="61">
        <f t="shared" ca="1" si="2234"/>
        <v>-1.0960828896280632</v>
      </c>
      <c r="BX78" s="61">
        <f t="shared" ca="1" si="2234"/>
        <v>-0.28941356516290756</v>
      </c>
      <c r="BY78" s="61">
        <f t="shared" ca="1" si="2234"/>
        <v>-0.18248869822721425</v>
      </c>
      <c r="BZ78" s="61">
        <f t="shared" ca="1" si="2234"/>
        <v>1.1273624392536845</v>
      </c>
      <c r="CA78" s="61">
        <f t="shared" ca="1" si="2234"/>
        <v>-0.67155772800316316</v>
      </c>
      <c r="CB78" s="61">
        <f t="shared" ca="1" si="2234"/>
        <v>0.79800910169001293</v>
      </c>
      <c r="CC78" s="61">
        <f t="shared" ca="1" si="2234"/>
        <v>0.31555553819979665</v>
      </c>
      <c r="CD78" s="61">
        <f t="shared" ca="1" si="2234"/>
        <v>-0.1731199175608357</v>
      </c>
      <c r="CE78" s="61">
        <f t="shared" ca="1" si="2234"/>
        <v>0.64369615064344776</v>
      </c>
      <c r="CF78" s="61">
        <f t="shared" ca="1" si="2234"/>
        <v>5.0139333708106679E-2</v>
      </c>
      <c r="CG78" s="61">
        <f t="shared" ca="1" si="2234"/>
        <v>-0.16597106697270561</v>
      </c>
      <c r="CH78" s="61">
        <f t="shared" ca="1" si="2234"/>
        <v>4.6550384651329643E-2</v>
      </c>
      <c r="CI78" s="61">
        <f t="shared" ca="1" si="2234"/>
        <v>0.4473913772043564</v>
      </c>
      <c r="CJ78" s="61">
        <f t="shared" ca="1" si="2234"/>
        <v>0.15918596087064216</v>
      </c>
      <c r="CK78" s="61">
        <f t="shared" ca="1" si="2234"/>
        <v>-0.49067100763620414</v>
      </c>
      <c r="CL78" s="61">
        <f t="shared" ca="1" si="2234"/>
        <v>-0.88823151614084195</v>
      </c>
      <c r="CM78" s="61">
        <f t="shared" ref="CM78:EX78" ca="1" si="2235">IFERROR(CM77*CM76, "n/a")</f>
        <v>0.13774108020887016</v>
      </c>
      <c r="CN78" s="61">
        <f t="shared" ca="1" si="2235"/>
        <v>-9.2917001791733095E-2</v>
      </c>
      <c r="CO78" s="61">
        <f t="shared" ca="1" si="2235"/>
        <v>0.51988922919734859</v>
      </c>
      <c r="CP78" s="61">
        <f t="shared" ca="1" si="2235"/>
        <v>2.579278547635842E-2</v>
      </c>
      <c r="CQ78" s="61">
        <f t="shared" ca="1" si="2235"/>
        <v>-1.0752937392329474</v>
      </c>
      <c r="CR78" s="61">
        <f t="shared" ca="1" si="2235"/>
        <v>-0.350408185624907</v>
      </c>
      <c r="CS78" s="61">
        <f t="shared" ca="1" si="2235"/>
        <v>-0.12556207342963058</v>
      </c>
      <c r="CT78" s="61">
        <f t="shared" ca="1" si="2235"/>
        <v>5.7612172123436098E-2</v>
      </c>
      <c r="CU78" s="61">
        <f t="shared" ca="1" si="2235"/>
        <v>-1.0563785540555022</v>
      </c>
      <c r="CV78" s="61">
        <f t="shared" ca="1" si="2235"/>
        <v>-0.13216695301110354</v>
      </c>
      <c r="CW78" s="61">
        <f t="shared" ca="1" si="2235"/>
        <v>0.80539772286280975</v>
      </c>
      <c r="CX78" s="61">
        <f t="shared" ca="1" si="2235"/>
        <v>-0.78145350883001174</v>
      </c>
      <c r="CY78" s="61">
        <f t="shared" ca="1" si="2235"/>
        <v>-8.597205725033305E-2</v>
      </c>
      <c r="CZ78" s="61">
        <f t="shared" ca="1" si="2235"/>
        <v>-0.10290416793175014</v>
      </c>
      <c r="DA78" s="61">
        <f t="shared" ca="1" si="2235"/>
        <v>-0.23874319514369102</v>
      </c>
      <c r="DB78" s="61">
        <f t="shared" ca="1" si="2235"/>
        <v>-0.94644952246885827</v>
      </c>
      <c r="DC78" s="61">
        <f t="shared" ca="1" si="2235"/>
        <v>0.6007091268658481</v>
      </c>
      <c r="DD78" s="61">
        <f t="shared" ca="1" si="2235"/>
        <v>0.2784203232477715</v>
      </c>
      <c r="DE78" s="61">
        <f t="shared" ca="1" si="2235"/>
        <v>-0.36975537165951633</v>
      </c>
      <c r="DF78" s="61">
        <f t="shared" ca="1" si="2235"/>
        <v>-0.13505406681343834</v>
      </c>
      <c r="DG78" s="61">
        <f t="shared" ca="1" si="2235"/>
        <v>-0.37676728151537481</v>
      </c>
      <c r="DH78" s="61">
        <f t="shared" ca="1" si="2235"/>
        <v>0.63328343181021296</v>
      </c>
      <c r="DI78" s="61">
        <f t="shared" ca="1" si="2235"/>
        <v>-0.11499989222873391</v>
      </c>
      <c r="DJ78" s="61">
        <f t="shared" ca="1" si="2235"/>
        <v>-4.3595411052546142E-2</v>
      </c>
      <c r="DK78" s="61">
        <f t="shared" ca="1" si="2235"/>
        <v>-0.61883733128487983</v>
      </c>
      <c r="DL78" s="61">
        <f t="shared" ca="1" si="2235"/>
        <v>0.52729681135909334</v>
      </c>
      <c r="DM78" s="61">
        <f t="shared" ca="1" si="2235"/>
        <v>-9.9064081763375375E-2</v>
      </c>
      <c r="DN78" s="61">
        <f t="shared" ca="1" si="2235"/>
        <v>0.16371055336879148</v>
      </c>
      <c r="DO78" s="61">
        <f t="shared" ca="1" si="2235"/>
        <v>-2.06348080816511E-2</v>
      </c>
      <c r="DP78" s="61">
        <f t="shared" ca="1" si="2235"/>
        <v>-2.6434418696730147E-2</v>
      </c>
      <c r="DQ78" s="61">
        <f t="shared" ca="1" si="2235"/>
        <v>0.41363462393091543</v>
      </c>
      <c r="DR78" s="61">
        <f t="shared" ca="1" si="2235"/>
        <v>0.54210359080543147</v>
      </c>
      <c r="DS78" s="61">
        <f t="shared" ca="1" si="2235"/>
        <v>-0.77742031980395754</v>
      </c>
      <c r="DT78" s="61">
        <f t="shared" ca="1" si="2235"/>
        <v>0.81097225358338876</v>
      </c>
      <c r="DU78" s="61">
        <f t="shared" ca="1" si="2235"/>
        <v>-0.46176528689270918</v>
      </c>
      <c r="DV78" s="61">
        <f t="shared" ca="1" si="2235"/>
        <v>5.3784337799355812E-2</v>
      </c>
      <c r="DW78" s="61">
        <f t="shared" ca="1" si="2235"/>
        <v>0.55136027595546655</v>
      </c>
      <c r="DX78" s="61">
        <f t="shared" ca="1" si="2235"/>
        <v>0.37347562559268005</v>
      </c>
      <c r="DY78" s="61">
        <f t="shared" ca="1" si="2235"/>
        <v>0.1540359632515548</v>
      </c>
      <c r="DZ78" s="61">
        <f t="shared" ca="1" si="2235"/>
        <v>0.31280358858897389</v>
      </c>
      <c r="EA78" s="61">
        <f t="shared" ca="1" si="2235"/>
        <v>0.91928972157465472</v>
      </c>
      <c r="EB78" s="61">
        <f t="shared" ca="1" si="2235"/>
        <v>0.53971697192126677</v>
      </c>
      <c r="EC78" s="61">
        <f t="shared" ca="1" si="2235"/>
        <v>0.27193441771149574</v>
      </c>
      <c r="ED78" s="61">
        <f t="shared" ca="1" si="2235"/>
        <v>0.48617266248982516</v>
      </c>
      <c r="EE78" s="61">
        <f t="shared" ca="1" si="2235"/>
        <v>0.31677412144310385</v>
      </c>
      <c r="EF78" s="61">
        <f t="shared" ca="1" si="2235"/>
        <v>1.0578564554856462</v>
      </c>
      <c r="EG78" s="61">
        <f t="shared" ca="1" si="2235"/>
        <v>-8.3290639070296661E-3</v>
      </c>
      <c r="EH78" s="61">
        <f t="shared" ca="1" si="2235"/>
        <v>0.55617854090118235</v>
      </c>
      <c r="EI78" s="61">
        <f t="shared" ca="1" si="2235"/>
        <v>0.32373621568863725</v>
      </c>
      <c r="EJ78" s="61">
        <f t="shared" ca="1" si="2235"/>
        <v>0.17674254856841615</v>
      </c>
      <c r="EK78" s="61">
        <f t="shared" ca="1" si="2235"/>
        <v>0.33056710016545054</v>
      </c>
      <c r="EL78" s="61">
        <f t="shared" ca="1" si="2235"/>
        <v>-5.0706422323159105E-2</v>
      </c>
      <c r="EM78" s="61">
        <f t="shared" ca="1" si="2235"/>
        <v>0.33153682533518491</v>
      </c>
      <c r="EN78" s="61">
        <f t="shared" ca="1" si="2235"/>
        <v>-3.1810859832086577E-2</v>
      </c>
      <c r="EO78" s="61">
        <f t="shared" ca="1" si="2235"/>
        <v>0.22590822763354765</v>
      </c>
      <c r="EP78" s="61">
        <f t="shared" ca="1" si="2235"/>
        <v>1.048761139159288E-2</v>
      </c>
      <c r="EQ78" s="61">
        <f t="shared" ca="1" si="2235"/>
        <v>0.78965843632330068</v>
      </c>
      <c r="ER78" s="61">
        <f t="shared" ca="1" si="2235"/>
        <v>-0.19773308695586284</v>
      </c>
      <c r="ES78" s="61">
        <f t="shared" ca="1" si="2235"/>
        <v>-0.25687444970600998</v>
      </c>
      <c r="ET78" s="61">
        <f t="shared" ca="1" si="2235"/>
        <v>0.43245078766705219</v>
      </c>
      <c r="EU78" s="61">
        <f t="shared" ca="1" si="2235"/>
        <v>-0.16825609716765377</v>
      </c>
      <c r="EV78" s="61">
        <f t="shared" ca="1" si="2235"/>
        <v>0.48640184559678112</v>
      </c>
      <c r="EW78" s="61">
        <f t="shared" ca="1" si="2235"/>
        <v>0.2531853173838603</v>
      </c>
      <c r="EX78" s="61">
        <f t="shared" ca="1" si="2235"/>
        <v>0.50239072652750294</v>
      </c>
      <c r="EY78" s="61">
        <f t="shared" ref="EY78:HJ78" ca="1" si="2236">IFERROR(EY77*EY76, "n/a")</f>
        <v>0.46606161602953788</v>
      </c>
      <c r="EZ78" s="61">
        <f t="shared" ca="1" si="2236"/>
        <v>0.6774166424745155</v>
      </c>
      <c r="FA78" s="61">
        <f t="shared" ca="1" si="2236"/>
        <v>0.40215007460068214</v>
      </c>
      <c r="FB78" s="61">
        <f t="shared" ca="1" si="2236"/>
        <v>0.41598813552797931</v>
      </c>
      <c r="FC78" s="61">
        <f t="shared" ca="1" si="2236"/>
        <v>0.4254447984093957</v>
      </c>
      <c r="FD78" s="61">
        <f t="shared" ca="1" si="2236"/>
        <v>0.8210153854899247</v>
      </c>
      <c r="FE78" s="61">
        <f t="shared" ca="1" si="2236"/>
        <v>0.3099011287479479</v>
      </c>
      <c r="FF78" s="61">
        <f t="shared" ca="1" si="2236"/>
        <v>0.53076574314039771</v>
      </c>
      <c r="FG78" s="61">
        <f t="shared" ca="1" si="2236"/>
        <v>0.40306292023226487</v>
      </c>
      <c r="FH78" s="61">
        <f t="shared" ca="1" si="2236"/>
        <v>0.47443282924423047</v>
      </c>
      <c r="FI78" s="61">
        <f t="shared" ca="1" si="2236"/>
        <v>-0.14703551907515375</v>
      </c>
      <c r="FJ78" s="61">
        <f t="shared" ca="1" si="2236"/>
        <v>-4.8395089033764542E-2</v>
      </c>
      <c r="FK78" s="61">
        <f t="shared" ca="1" si="2236"/>
        <v>-0.45960225377807395</v>
      </c>
      <c r="FL78" s="61">
        <f t="shared" ca="1" si="2236"/>
        <v>-0.12175529000456932</v>
      </c>
      <c r="FM78" s="61">
        <f t="shared" ca="1" si="2236"/>
        <v>-0.68918470161195922</v>
      </c>
      <c r="FN78" s="61">
        <f t="shared" ca="1" si="2236"/>
        <v>0.12703099760135739</v>
      </c>
      <c r="FO78" s="61">
        <f t="shared" ca="1" si="2236"/>
        <v>0</v>
      </c>
      <c r="FP78" s="61">
        <f t="shared" ca="1" si="2236"/>
        <v>-0.24988264035093891</v>
      </c>
      <c r="FQ78" s="61">
        <f t="shared" ca="1" si="2236"/>
        <v>6.4374510338206223E-2</v>
      </c>
      <c r="FR78" s="61">
        <f t="shared" ca="1" si="2236"/>
        <v>-0.60148787834979023</v>
      </c>
      <c r="FS78" s="61">
        <f t="shared" ca="1" si="2236"/>
        <v>-0.66254717492515458</v>
      </c>
      <c r="FT78" s="61">
        <f t="shared" ca="1" si="2236"/>
        <v>-0.23896908907120556</v>
      </c>
      <c r="FU78" s="61">
        <f t="shared" ca="1" si="2236"/>
        <v>-0.4083880168799649</v>
      </c>
      <c r="FV78" s="61">
        <f t="shared" ca="1" si="2236"/>
        <v>-0.47939287820342646</v>
      </c>
      <c r="FW78" s="61">
        <f t="shared" ca="1" si="2236"/>
        <v>2.8699358565453026E-2</v>
      </c>
      <c r="FX78" s="61">
        <f t="shared" ca="1" si="2236"/>
        <v>-0.25953926438648395</v>
      </c>
      <c r="FY78" s="61">
        <f t="shared" ca="1" si="2236"/>
        <v>0.32527046372718754</v>
      </c>
      <c r="FZ78" s="61">
        <f t="shared" ca="1" si="2236"/>
        <v>-0.40263589325352733</v>
      </c>
      <c r="GA78" s="61">
        <f t="shared" ca="1" si="2236"/>
        <v>0.14629033869013772</v>
      </c>
      <c r="GB78" s="61">
        <f t="shared" ca="1" si="2236"/>
        <v>7.0700742288375362E-2</v>
      </c>
      <c r="GC78" s="61">
        <f t="shared" ca="1" si="2236"/>
        <v>-4.0459993692974532E-2</v>
      </c>
      <c r="GD78" s="61">
        <f t="shared" ca="1" si="2236"/>
        <v>0.15522321761312086</v>
      </c>
      <c r="GE78" s="61">
        <f t="shared" ca="1" si="2236"/>
        <v>1.343678026237514E-2</v>
      </c>
      <c r="GF78" s="61">
        <f t="shared" ca="1" si="2236"/>
        <v>-0.10336201930262059</v>
      </c>
      <c r="GG78" s="61">
        <f t="shared" ca="1" si="2236"/>
        <v>0.107265790726086</v>
      </c>
      <c r="GH78" s="61">
        <f t="shared" ca="1" si="2236"/>
        <v>3.0935726308045433E-2</v>
      </c>
      <c r="GI78" s="61">
        <f t="shared" ca="1" si="2236"/>
        <v>-2.1963948769754935E-3</v>
      </c>
      <c r="GJ78" s="61">
        <f t="shared" ca="1" si="2236"/>
        <v>0.15722373117778898</v>
      </c>
      <c r="GK78" s="61">
        <f t="shared" ca="1" si="2236"/>
        <v>-8.3667601119409449E-2</v>
      </c>
      <c r="GL78" s="61">
        <f t="shared" ca="1" si="2236"/>
        <v>0.26370924377184263</v>
      </c>
      <c r="GM78" s="61">
        <f t="shared" ca="1" si="2236"/>
        <v>0.17107205350489638</v>
      </c>
      <c r="GN78" s="61">
        <f t="shared" ca="1" si="2236"/>
        <v>0.23432580724025623</v>
      </c>
      <c r="GO78" s="61">
        <f t="shared" ca="1" si="2236"/>
        <v>0.21494235511719018</v>
      </c>
      <c r="GP78" s="61">
        <f t="shared" ca="1" si="2236"/>
        <v>0.38891886954077759</v>
      </c>
      <c r="GQ78" s="61">
        <f t="shared" ca="1" si="2236"/>
        <v>0.13669275196812652</v>
      </c>
      <c r="GR78" s="61">
        <f t="shared" ca="1" si="2236"/>
        <v>-1.7884137182385483E-2</v>
      </c>
      <c r="GS78" s="61">
        <f t="shared" ca="1" si="2236"/>
        <v>-7.106442291340645E-2</v>
      </c>
      <c r="GT78" s="61">
        <f t="shared" ca="1" si="2236"/>
        <v>-0.18916908990226713</v>
      </c>
      <c r="GU78" s="61">
        <f t="shared" ca="1" si="2236"/>
        <v>-0.45287212222989609</v>
      </c>
      <c r="GV78" s="61">
        <f t="shared" ca="1" si="2236"/>
        <v>-0.13784868277787138</v>
      </c>
      <c r="GW78" s="61">
        <f t="shared" ca="1" si="2236"/>
        <v>-4.0783859632189161E-2</v>
      </c>
      <c r="GX78" s="61">
        <f t="shared" ca="1" si="2236"/>
        <v>-1.4963002802228405E-2</v>
      </c>
      <c r="GY78" s="61">
        <f t="shared" ca="1" si="2236"/>
        <v>4.376199686655332E-2</v>
      </c>
      <c r="GZ78" s="61">
        <f t="shared" ca="1" si="2236"/>
        <v>-1.755892154925397E-2</v>
      </c>
      <c r="HA78" s="61">
        <f t="shared" ca="1" si="2236"/>
        <v>-1.8780745816180885E-2</v>
      </c>
      <c r="HB78" s="61">
        <f t="shared" ca="1" si="2236"/>
        <v>-4.1729538779057759E-2</v>
      </c>
      <c r="HC78" s="61">
        <f t="shared" ca="1" si="2236"/>
        <v>4.4058727435138889E-2</v>
      </c>
      <c r="HD78" s="61">
        <f t="shared" ca="1" si="2236"/>
        <v>-5.0988140381411577E-2</v>
      </c>
      <c r="HE78" s="61">
        <f t="shared" ca="1" si="2236"/>
        <v>-2.8439234916692712E-2</v>
      </c>
      <c r="HF78" s="61">
        <f t="shared" ca="1" si="2236"/>
        <v>-1.4848969507150553E-2</v>
      </c>
      <c r="HG78" s="61">
        <f t="shared" ca="1" si="2236"/>
        <v>7.8052479763028634E-2</v>
      </c>
      <c r="HH78" s="61">
        <f t="shared" ca="1" si="2236"/>
        <v>1.3138856054429697E-3</v>
      </c>
      <c r="HI78" s="61">
        <f t="shared" ca="1" si="2236"/>
        <v>-2.7798699423200626E-3</v>
      </c>
      <c r="HJ78" s="61">
        <f t="shared" ca="1" si="2236"/>
        <v>-8.4551308261520146E-4</v>
      </c>
      <c r="HK78" s="61">
        <f t="shared" ref="HK78:HU78" ca="1" si="2237">IFERROR(HK77*HK76, "n/a")</f>
        <v>7.1005770550207001E-2</v>
      </c>
      <c r="HL78" s="61">
        <f t="shared" ca="1" si="2237"/>
        <v>5.6261493364258087E-5</v>
      </c>
      <c r="HM78" s="61">
        <f t="shared" ca="1" si="2237"/>
        <v>4.0819347266647819E-3</v>
      </c>
      <c r="HN78" s="61">
        <f t="shared" ca="1" si="2237"/>
        <v>3.2774049322098317E-3</v>
      </c>
      <c r="HO78" s="61">
        <f t="shared" ca="1" si="2237"/>
        <v>7.8929111074997602E-2</v>
      </c>
      <c r="HP78" s="61">
        <f t="shared" ca="1" si="2237"/>
        <v>5.9914142449913931E-3</v>
      </c>
      <c r="HQ78" s="61">
        <f t="shared" ca="1" si="2237"/>
        <v>6.3420373821675285E-3</v>
      </c>
      <c r="HR78" s="61">
        <f t="shared" ca="1" si="2237"/>
        <v>7.0181970651988102E-3</v>
      </c>
      <c r="HS78" s="61">
        <f t="shared" ca="1" si="2237"/>
        <v>7.4566752328910579E-2</v>
      </c>
      <c r="HT78" s="61">
        <f t="shared" ca="1" si="2237"/>
        <v>9.0966740955317552E-3</v>
      </c>
      <c r="HU78" s="61">
        <f t="shared" ca="1" si="2237"/>
        <v>9.8071610779934069E-3</v>
      </c>
      <c r="HV78" s="61">
        <f t="shared" ref="HV78:ID78" ca="1" si="2238">IFERROR(HV77*HV76, "n/a")</f>
        <v>1.0778234537787751E-2</v>
      </c>
      <c r="HW78" s="61">
        <f t="shared" ca="1" si="2238"/>
        <v>8.2808217308671092E-2</v>
      </c>
      <c r="HX78" s="61">
        <f t="shared" ca="1" si="2238"/>
        <v>1.7264541326256485E-2</v>
      </c>
      <c r="HY78" s="61">
        <f t="shared" ca="1" si="2238"/>
        <v>2.0071886622330049E-2</v>
      </c>
      <c r="HZ78" s="61">
        <f t="shared" ca="1" si="2238"/>
        <v>2.3173481231563781E-2</v>
      </c>
      <c r="IA78" s="61">
        <f t="shared" ca="1" si="2238"/>
        <v>9.5466923355699548E-2</v>
      </c>
      <c r="IB78" s="61">
        <f t="shared" ca="1" si="2238"/>
        <v>2.9511861050775436E-2</v>
      </c>
      <c r="IC78" s="61">
        <f t="shared" ca="1" si="2238"/>
        <v>3.2672477842271626E-2</v>
      </c>
      <c r="ID78" s="61">
        <f t="shared" ca="1" si="2238"/>
        <v>3.096187026094821E-2</v>
      </c>
      <c r="IE78" s="61"/>
    </row>
    <row r="79" spans="1:239" s="25" customFormat="1">
      <c r="A79" s="34"/>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c r="AL79" s="61"/>
      <c r="AM79" s="61"/>
      <c r="AN79" s="61"/>
      <c r="AO79" s="61"/>
      <c r="AP79" s="61"/>
      <c r="AQ79" s="61"/>
      <c r="AR79" s="61"/>
      <c r="AS79" s="61"/>
      <c r="AT79" s="61"/>
      <c r="AU79" s="61"/>
      <c r="AV79" s="61"/>
      <c r="AW79" s="61"/>
      <c r="AX79" s="61"/>
      <c r="AY79" s="61"/>
      <c r="AZ79" s="61"/>
      <c r="BA79" s="61"/>
      <c r="BB79" s="61"/>
      <c r="BC79" s="61"/>
      <c r="BD79" s="61"/>
      <c r="BE79" s="61"/>
      <c r="BF79" s="61"/>
      <c r="BG79" s="61"/>
      <c r="BH79" s="61"/>
      <c r="BI79" s="61"/>
      <c r="BJ79" s="61"/>
      <c r="BK79" s="61"/>
      <c r="BL79" s="61"/>
      <c r="BM79" s="61"/>
      <c r="BN79" s="61"/>
      <c r="BO79" s="61"/>
      <c r="BP79" s="61"/>
      <c r="BQ79" s="61"/>
      <c r="BR79" s="61"/>
      <c r="BS79" s="61"/>
      <c r="BT79" s="61"/>
      <c r="BU79" s="61"/>
      <c r="BV79" s="61"/>
      <c r="BW79" s="61"/>
      <c r="BX79" s="61"/>
      <c r="BY79" s="61"/>
      <c r="BZ79" s="61"/>
      <c r="CA79" s="61"/>
      <c r="CB79" s="61"/>
      <c r="CC79" s="61"/>
      <c r="CD79" s="61"/>
      <c r="CE79" s="61"/>
      <c r="CF79" s="61"/>
      <c r="CG79" s="61"/>
      <c r="CH79" s="61"/>
      <c r="CI79" s="61"/>
      <c r="CJ79" s="61"/>
      <c r="CK79" s="61"/>
      <c r="CL79" s="61"/>
      <c r="CM79" s="61"/>
      <c r="CN79" s="61"/>
      <c r="CO79" s="61"/>
      <c r="CP79" s="61"/>
      <c r="CQ79" s="61"/>
      <c r="CR79" s="61"/>
      <c r="CS79" s="61"/>
      <c r="CT79" s="61"/>
      <c r="CU79" s="61"/>
      <c r="CV79" s="61"/>
      <c r="CW79" s="61"/>
      <c r="CX79" s="61"/>
      <c r="CY79" s="61"/>
      <c r="CZ79" s="61"/>
      <c r="DA79" s="61"/>
      <c r="DB79" s="61"/>
      <c r="DC79" s="61"/>
      <c r="DD79" s="61"/>
      <c r="DE79" s="61"/>
      <c r="DF79" s="61"/>
      <c r="DG79" s="61"/>
      <c r="DH79" s="61"/>
      <c r="DI79" s="61"/>
      <c r="DJ79" s="61"/>
      <c r="DK79" s="61"/>
      <c r="DL79" s="61"/>
      <c r="DM79" s="61"/>
      <c r="DN79" s="61"/>
      <c r="DO79" s="61"/>
      <c r="DP79" s="61"/>
      <c r="DQ79" s="61"/>
      <c r="DR79" s="61"/>
      <c r="DS79" s="61"/>
      <c r="DT79" s="61"/>
      <c r="DU79" s="61"/>
      <c r="DV79" s="61"/>
      <c r="DW79" s="61"/>
      <c r="DX79" s="61"/>
      <c r="DY79" s="61"/>
      <c r="DZ79" s="61"/>
      <c r="EA79" s="61"/>
      <c r="EB79" s="61"/>
      <c r="EC79" s="61"/>
      <c r="ED79" s="61"/>
      <c r="EE79" s="61"/>
      <c r="EF79" s="61"/>
      <c r="EG79" s="61"/>
      <c r="EH79" s="61"/>
      <c r="EI79" s="61"/>
      <c r="EJ79" s="61"/>
      <c r="EK79" s="61"/>
      <c r="EL79" s="61"/>
      <c r="EM79" s="61"/>
      <c r="EN79" s="61"/>
      <c r="EO79" s="61"/>
      <c r="EP79" s="61"/>
      <c r="EQ79" s="61"/>
      <c r="ER79" s="61"/>
      <c r="ES79" s="61"/>
      <c r="ET79" s="61"/>
      <c r="EU79" s="61"/>
      <c r="EV79" s="61"/>
      <c r="EW79" s="61"/>
      <c r="EX79" s="61"/>
      <c r="EY79" s="61"/>
      <c r="EZ79" s="61"/>
      <c r="FA79" s="61"/>
      <c r="FB79" s="61"/>
      <c r="FC79" s="61"/>
      <c r="FD79" s="61"/>
      <c r="FE79" s="61"/>
      <c r="FF79" s="61"/>
      <c r="FG79" s="61"/>
      <c r="FH79" s="61"/>
      <c r="FI79" s="61"/>
      <c r="FJ79" s="61"/>
      <c r="FK79" s="61"/>
      <c r="FL79" s="61"/>
      <c r="FM79" s="61"/>
      <c r="FN79" s="61"/>
      <c r="FO79" s="61"/>
      <c r="FP79" s="61"/>
      <c r="FQ79" s="61"/>
      <c r="FR79" s="61"/>
      <c r="FS79" s="61"/>
      <c r="FT79" s="61"/>
      <c r="FU79" s="61"/>
      <c r="FV79" s="61"/>
      <c r="FW79" s="61"/>
      <c r="FX79" s="61"/>
      <c r="FY79" s="61"/>
      <c r="FZ79" s="61"/>
      <c r="GA79" s="61"/>
      <c r="GB79" s="61"/>
      <c r="GC79" s="61"/>
      <c r="GD79" s="61"/>
      <c r="GE79" s="61"/>
      <c r="GF79" s="61"/>
      <c r="GG79" s="61"/>
      <c r="GH79" s="61"/>
      <c r="GI79" s="61"/>
      <c r="GJ79" s="61"/>
      <c r="GK79" s="61"/>
      <c r="GL79" s="61"/>
      <c r="GM79" s="61"/>
      <c r="GN79" s="61"/>
      <c r="GO79" s="61"/>
      <c r="GP79" s="61"/>
      <c r="GQ79" s="61"/>
      <c r="GR79" s="61"/>
      <c r="GS79" s="61"/>
      <c r="GT79" s="61"/>
      <c r="GU79" s="61"/>
      <c r="GV79" s="61"/>
      <c r="GW79" s="61"/>
      <c r="GX79" s="61"/>
      <c r="GY79" s="61"/>
      <c r="GZ79" s="61"/>
      <c r="HA79" s="61"/>
      <c r="HB79" s="61"/>
      <c r="HC79" s="61"/>
      <c r="HD79" s="61"/>
      <c r="HE79" s="61"/>
      <c r="HF79" s="61"/>
      <c r="HG79" s="61"/>
      <c r="HH79" s="61"/>
      <c r="HI79" s="61"/>
      <c r="HJ79" s="61"/>
      <c r="HK79" s="61"/>
      <c r="HL79" s="61"/>
      <c r="HM79" s="61"/>
      <c r="HN79" s="61"/>
      <c r="HO79" s="61"/>
      <c r="HP79" s="61"/>
      <c r="HQ79" s="61"/>
      <c r="HR79" s="61"/>
      <c r="HS79" s="61"/>
      <c r="HT79" s="61"/>
      <c r="HU79" s="61"/>
      <c r="HV79" s="61"/>
      <c r="HW79" s="61"/>
      <c r="HX79" s="61"/>
      <c r="HY79" s="61"/>
      <c r="HZ79" s="61"/>
      <c r="IA79" s="61"/>
      <c r="IB79" s="61"/>
      <c r="IC79" s="61"/>
      <c r="ID79" s="61"/>
      <c r="IE79" s="61"/>
    </row>
    <row r="80" spans="1:239" s="25" customFormat="1">
      <c r="A80" s="34" t="s">
        <v>520</v>
      </c>
      <c r="B80" s="61" t="s">
        <v>507</v>
      </c>
      <c r="C80" s="69" t="str">
        <f ca="1">IFERROR(((C70/#REF!)^4-1)*100, "n/a")</f>
        <v>n/a</v>
      </c>
      <c r="D80" s="69" t="str">
        <f ca="1">IFERROR(((D70/#REF!)^4-1)*100, "n/a")</f>
        <v>n/a</v>
      </c>
      <c r="E80" s="69" t="str">
        <f ca="1">IFERROR(((E70/#REF!)^4-1)*100, "n/a")</f>
        <v>n/a</v>
      </c>
      <c r="F80" s="69" t="str">
        <f ca="1">IFERROR(((F70/#REF!)^4-1)*100, "n/a")</f>
        <v>n/a</v>
      </c>
      <c r="G80" s="69" t="str">
        <f ca="1">IFERROR(((G70/#REF!)^4-1)*100, "n/a")</f>
        <v>n/a</v>
      </c>
      <c r="H80" s="69" t="str">
        <f ca="1">IFERROR(((H70/#REF!)^4-1)*100, "n/a")</f>
        <v>n/a</v>
      </c>
      <c r="I80" s="69" t="str">
        <f ca="1">IFERROR(((I70/#REF!)^4-1)*100, "n/a")</f>
        <v>n/a</v>
      </c>
      <c r="J80" s="69" t="str">
        <f ca="1">IFERROR(((J70/#REF!)^4-1)*100, "n/a")</f>
        <v>n/a</v>
      </c>
      <c r="K80" s="69" t="str">
        <f ca="1">IFERROR(((K70/#REF!)^4-1)*100, "n/a")</f>
        <v>n/a</v>
      </c>
      <c r="L80" s="69">
        <f ca="1">IFERROR(((L70/K70)^4-1)*100, "n/a")</f>
        <v>-0.67336049316413238</v>
      </c>
      <c r="M80" s="69">
        <f t="shared" ref="M80" ca="1" si="2239">IFERROR(((M70/L70)^4-1)*100, "n/a")</f>
        <v>3.2393439506871013</v>
      </c>
      <c r="N80" s="69">
        <f t="shared" ref="N80" ca="1" si="2240">IFERROR(((N70/M70)^4-1)*100, "n/a")</f>
        <v>5.6154127815708943</v>
      </c>
      <c r="O80" s="69">
        <f t="shared" ref="O80" ca="1" si="2241">IFERROR(((O70/N70)^4-1)*100, "n/a")</f>
        <v>1.865787129098595</v>
      </c>
      <c r="P80" s="69">
        <f t="shared" ref="P80" ca="1" si="2242">IFERROR(((P70/O70)^4-1)*100, "n/a")</f>
        <v>0.6603180134009401</v>
      </c>
      <c r="Q80" s="69">
        <f t="shared" ref="Q80" ca="1" si="2243">IFERROR(((Q70/P70)^4-1)*100, "n/a")</f>
        <v>4.2303397709798851</v>
      </c>
      <c r="R80" s="69">
        <f t="shared" ref="R80" ca="1" si="2244">IFERROR(((R70/Q70)^4-1)*100, "n/a")</f>
        <v>4.9488049897622233</v>
      </c>
      <c r="S80" s="69">
        <f t="shared" ref="S80:T80" ca="1" si="2245">IFERROR(((S70/R70)^4-1)*100, "n/a")</f>
        <v>5.1551720386488809</v>
      </c>
      <c r="T80" s="69">
        <f t="shared" ca="1" si="2245"/>
        <v>5.0456590589108341</v>
      </c>
      <c r="U80" s="69">
        <f t="shared" ref="U80" ca="1" si="2246">IFERROR(((U70/T70)^4-1)*100, "n/a")</f>
        <v>-0.75054395850985278</v>
      </c>
      <c r="V80" s="69">
        <f t="shared" ref="V80" ca="1" si="2247">IFERROR(((V70/U70)^4-1)*100, "n/a")</f>
        <v>0.16767969491082724</v>
      </c>
      <c r="W80" s="69">
        <f t="shared" ref="W80" ca="1" si="2248">IFERROR(((W70/V70)^4-1)*100, "n/a")</f>
        <v>12.342364584369992</v>
      </c>
      <c r="X80" s="69">
        <f t="shared" ref="X80" ca="1" si="2249">IFERROR(((X70/W70)^4-1)*100, "n/a")</f>
        <v>-2.817007667622895</v>
      </c>
      <c r="Y80" s="69">
        <f t="shared" ref="Y80" ca="1" si="2250">IFERROR(((Y70/X70)^4-1)*100, "n/a")</f>
        <v>5.2200307993706119</v>
      </c>
      <c r="Z80" s="69">
        <f t="shared" ref="Z80" ca="1" si="2251">IFERROR(((Z70/Y70)^4-1)*100, "n/a")</f>
        <v>5.4471244405549735</v>
      </c>
      <c r="AA80" s="69">
        <f t="shared" ref="AA80" ca="1" si="2252">IFERROR(((AA70/Z70)^4-1)*100, "n/a")</f>
        <v>4.5461206055297687</v>
      </c>
      <c r="AB80" s="69">
        <f t="shared" ref="AB80" ca="1" si="2253">IFERROR(((AB70/AA70)^4-1)*100, "n/a")</f>
        <v>-6.8061226238443906</v>
      </c>
      <c r="AC80" s="69">
        <f t="shared" ref="AC80" ca="1" si="2254">IFERROR(((AC70/AB70)^4-1)*100, "n/a")</f>
        <v>-2.6254161492577421</v>
      </c>
      <c r="AD80" s="69">
        <f t="shared" ref="AD80" ca="1" si="2255">IFERROR(((AD70/AC70)^4-1)*100, "n/a")</f>
        <v>-1.2078371815349431</v>
      </c>
      <c r="AE80" s="69">
        <f t="shared" ref="AE80" ca="1" si="2256">IFERROR(((AE70/AD70)^4-1)*100, "n/a")</f>
        <v>4.0353249458539908</v>
      </c>
      <c r="AF80" s="69">
        <f t="shared" ref="AF80" ca="1" si="2257">IFERROR(((AF70/AE70)^4-1)*100, "n/a")</f>
        <v>2.4728980365509301</v>
      </c>
      <c r="AG80" s="69">
        <f t="shared" ref="AG80" ca="1" si="2258">IFERROR(((AG70/AF70)^4-1)*100, "n/a")</f>
        <v>-0.43844286557659373</v>
      </c>
      <c r="AH80" s="69">
        <f t="shared" ref="AH80" ca="1" si="2259">IFERROR(((AH70/AG70)^4-1)*100, "n/a")</f>
        <v>0.64102358974589269</v>
      </c>
      <c r="AI80" s="69">
        <f t="shared" ref="AI80" ca="1" si="2260">IFERROR(((AI70/AH70)^4-1)*100, "n/a")</f>
        <v>-7.9784577660191314E-2</v>
      </c>
      <c r="AJ80" s="69">
        <f t="shared" ref="AJ80" ca="1" si="2261">IFERROR(((AJ70/AI70)^4-1)*100, "n/a")</f>
        <v>12.565710197207135</v>
      </c>
      <c r="AK80" s="69">
        <f t="shared" ref="AK80" ca="1" si="2262">IFERROR(((AK70/AJ70)^4-1)*100, "n/a")</f>
        <v>4.6914093123942679</v>
      </c>
      <c r="AL80" s="69">
        <f t="shared" ref="AL80" ca="1" si="2263">IFERROR(((AL70/AK70)^4-1)*100, "n/a")</f>
        <v>3.8466515981536276</v>
      </c>
      <c r="AM80" s="69">
        <f t="shared" ref="AM80" ca="1" si="2264">IFERROR(((AM70/AL70)^4-1)*100, "n/a")</f>
        <v>-6.6214558833761377</v>
      </c>
      <c r="AN80" s="69">
        <f t="shared" ref="AN80" ca="1" si="2265">IFERROR(((AN70/AM70)^4-1)*100, "n/a")</f>
        <v>3.8370607474973895</v>
      </c>
      <c r="AO80" s="69">
        <f t="shared" ref="AO80" ca="1" si="2266">IFERROR(((AO70/AN70)^4-1)*100, "n/a")</f>
        <v>1.3837964685955439</v>
      </c>
      <c r="AP80" s="69">
        <f t="shared" ref="AP80" ca="1" si="2267">IFERROR(((AP70/AO70)^4-1)*100, "n/a")</f>
        <v>4.5733558299476895</v>
      </c>
      <c r="AQ80" s="69">
        <f t="shared" ref="AQ80" ca="1" si="2268">IFERROR(((AQ70/AP70)^4-1)*100, "n/a")</f>
        <v>1.8594445643318691</v>
      </c>
      <c r="AR80" s="69">
        <f t="shared" ref="AR80" ca="1" si="2269">IFERROR(((AR70/AQ70)^4-1)*100, "n/a")</f>
        <v>-5.1853266858459701</v>
      </c>
      <c r="AS80" s="69">
        <f t="shared" ref="AS80" ca="1" si="2270">IFERROR(((AS70/AR70)^4-1)*100, "n/a")</f>
        <v>-6.0540326985944475</v>
      </c>
      <c r="AT80" s="69">
        <f t="shared" ref="AT80" ca="1" si="2271">IFERROR(((AT70/AS70)^4-1)*100, "n/a")</f>
        <v>-1.9548066655380891</v>
      </c>
      <c r="AU80" s="69">
        <f t="shared" ref="AU80" ca="1" si="2272">IFERROR(((AU70/AT70)^4-1)*100, "n/a")</f>
        <v>3.1804328786369407</v>
      </c>
      <c r="AV80" s="69">
        <f t="shared" ref="AV80" ca="1" si="2273">IFERROR(((AV70/AU70)^4-1)*100, "n/a")</f>
        <v>-7.4446023679276552</v>
      </c>
      <c r="AW80" s="69">
        <f t="shared" ref="AW80" ca="1" si="2274">IFERROR(((AW70/AV70)^4-1)*100, "n/a")</f>
        <v>-1.133520583774017</v>
      </c>
      <c r="AX80" s="69">
        <f t="shared" ref="AX80" ca="1" si="2275">IFERROR(((AX70/AW70)^4-1)*100, "n/a")</f>
        <v>3.1463872243383761</v>
      </c>
      <c r="AY80" s="69">
        <f t="shared" ref="AY80" ca="1" si="2276">IFERROR(((AY70/AX70)^4-1)*100, "n/a")</f>
        <v>-1.0892720881826135</v>
      </c>
      <c r="AZ80" s="69">
        <f t="shared" ref="AZ80" ca="1" si="2277">IFERROR(((AZ70/AY70)^4-1)*100, "n/a")</f>
        <v>1.4175797908820176</v>
      </c>
      <c r="BA80" s="69">
        <f t="shared" ref="BA80" ca="1" si="2278">IFERROR(((BA70/AZ70)^4-1)*100, "n/a")</f>
        <v>0</v>
      </c>
      <c r="BB80" s="69">
        <f t="shared" ref="BB80" ca="1" si="2279">IFERROR(((BB70/BA70)^4-1)*100, "n/a")</f>
        <v>3.0395075362007251</v>
      </c>
      <c r="BC80" s="69">
        <f t="shared" ref="BC80" ca="1" si="2280">IFERROR(((BC70/BB70)^4-1)*100, "n/a")</f>
        <v>1.4803020736259942</v>
      </c>
      <c r="BD80" s="69">
        <f t="shared" ref="BD80" ca="1" si="2281">IFERROR(((BD70/BC70)^4-1)*100, "n/a")</f>
        <v>-0.8081155389381478</v>
      </c>
      <c r="BE80" s="69">
        <f t="shared" ref="BE80" ca="1" si="2282">IFERROR(((BE70/BD70)^4-1)*100, "n/a")</f>
        <v>3.5266544873997496</v>
      </c>
      <c r="BF80" s="69">
        <f t="shared" ref="BF80" ca="1" si="2283">IFERROR(((BF70/BE70)^4-1)*100, "n/a")</f>
        <v>0.26867518332691631</v>
      </c>
      <c r="BG80" s="69">
        <f t="shared" ref="BG80" ca="1" si="2284">IFERROR(((BG70/BF70)^4-1)*100, "n/a")</f>
        <v>5.1547029684503753</v>
      </c>
      <c r="BH80" s="69">
        <f t="shared" ref="BH80" ca="1" si="2285">IFERROR(((BH70/BG70)^4-1)*100, "n/a")</f>
        <v>5.443051229254614</v>
      </c>
      <c r="BI80" s="69">
        <f t="shared" ref="BI80" ca="1" si="2286">IFERROR(((BI70/BH70)^4-1)*100, "n/a")</f>
        <v>7.0105712187674474</v>
      </c>
      <c r="BJ80" s="69">
        <f t="shared" ref="BJ80" ca="1" si="2287">IFERROR(((BJ70/BI70)^4-1)*100, "n/a")</f>
        <v>4.1001245759756832</v>
      </c>
      <c r="BK80" s="69">
        <f t="shared" ref="BK80" ca="1" si="2288">IFERROR(((BK70/BJ70)^4-1)*100, "n/a")</f>
        <v>5.1487770953352552</v>
      </c>
      <c r="BL80" s="69">
        <f t="shared" ref="BL80" ca="1" si="2289">IFERROR(((BL70/BK70)^4-1)*100, "n/a")</f>
        <v>7.4500701226508648</v>
      </c>
      <c r="BM80" s="69">
        <f t="shared" ref="BM80" ca="1" si="2290">IFERROR(((BM70/BL70)^4-1)*100, "n/a")</f>
        <v>6.535428185135328</v>
      </c>
      <c r="BN80" s="69">
        <f t="shared" ref="BN80" ca="1" si="2291">IFERROR(((BN70/BM70)^4-1)*100, "n/a")</f>
        <v>3.0888473874398858</v>
      </c>
      <c r="BO80" s="69">
        <f t="shared" ref="BO80" ca="1" si="2292">IFERROR(((BO70/BN70)^4-1)*100, "n/a")</f>
        <v>7.5759699681663406</v>
      </c>
      <c r="BP80" s="69">
        <f t="shared" ref="BP80" ca="1" si="2293">IFERROR(((BP70/BO70)^4-1)*100, "n/a")</f>
        <v>3.9458252831450658</v>
      </c>
      <c r="BQ80" s="69">
        <f t="shared" ref="BQ80" ca="1" si="2294">IFERROR(((BQ70/BP70)^4-1)*100, "n/a")</f>
        <v>3.7694894482781294</v>
      </c>
      <c r="BR80" s="69">
        <f t="shared" ref="BR80" ca="1" si="2295">IFERROR(((BR70/BQ70)^4-1)*100, "n/a")</f>
        <v>1.3338707019191043</v>
      </c>
      <c r="BS80" s="69">
        <f t="shared" ref="BS80" ca="1" si="2296">IFERROR(((BS70/BR70)^4-1)*100, "n/a")</f>
        <v>2.13343605898213</v>
      </c>
      <c r="BT80" s="69">
        <f t="shared" ref="BT80" ca="1" si="2297">IFERROR(((BT70/BS70)^4-1)*100, "n/a")</f>
        <v>0.89119390057108561</v>
      </c>
      <c r="BU80" s="69">
        <f t="shared" ref="BU80" ca="1" si="2298">IFERROR(((BU70/BT70)^4-1)*100, "n/a")</f>
        <v>1.3857749469961878</v>
      </c>
      <c r="BV80" s="69">
        <f t="shared" ref="BV80" ca="1" si="2299">IFERROR(((BV70/BU70)^4-1)*100, "n/a")</f>
        <v>5.3715313319166347</v>
      </c>
      <c r="BW80" s="69">
        <f t="shared" ref="BW80" ca="1" si="2300">IFERROR(((BW70/BV70)^4-1)*100, "n/a")</f>
        <v>4.4971913349930448</v>
      </c>
      <c r="BX80" s="69">
        <f t="shared" ref="BX80" ca="1" si="2301">IFERROR(((BX70/BW70)^4-1)*100, "n/a")</f>
        <v>5.1417748715774314</v>
      </c>
      <c r="BY80" s="69">
        <f t="shared" ref="BY80" ca="1" si="2302">IFERROR(((BY70/BX70)^4-1)*100, "n/a")</f>
        <v>1.8096933651899905</v>
      </c>
      <c r="BZ80" s="69">
        <f t="shared" ref="BZ80" ca="1" si="2303">IFERROR(((BZ70/BY70)^4-1)*100, "n/a")</f>
        <v>4.8906074796747134</v>
      </c>
      <c r="CA80" s="69">
        <f t="shared" ref="CA80" ca="1" si="2304">IFERROR(((CA70/BZ70)^4-1)*100, "n/a")</f>
        <v>3.265551083754481</v>
      </c>
      <c r="CB80" s="69">
        <f t="shared" ref="CB80" ca="1" si="2305">IFERROR(((CB70/CA70)^4-1)*100, "n/a")</f>
        <v>4.5056379895030974</v>
      </c>
      <c r="CC80" s="69">
        <f t="shared" ref="CC80" ca="1" si="2306">IFERROR(((CC70/CB70)^4-1)*100, "n/a")</f>
        <v>3.9218632960941413</v>
      </c>
      <c r="CD80" s="69">
        <f t="shared" ref="CD80" ca="1" si="2307">IFERROR(((CD70/CC70)^4-1)*100, "n/a")</f>
        <v>5.4434607245499977</v>
      </c>
      <c r="CE80" s="69">
        <f t="shared" ref="CE80" ca="1" si="2308">IFERROR(((CE70/CD70)^4-1)*100, "n/a")</f>
        <v>6.332779515508169</v>
      </c>
      <c r="CF80" s="69">
        <f t="shared" ref="CF80" ca="1" si="2309">IFERROR(((CF70/CE70)^4-1)*100, "n/a")</f>
        <v>0.73440003068390158</v>
      </c>
      <c r="CG80" s="69">
        <f t="shared" ref="CG80" ca="1" si="2310">IFERROR(((CG70/CF70)^4-1)*100, "n/a")</f>
        <v>2.6876849119741308</v>
      </c>
      <c r="CH80" s="69">
        <f t="shared" ref="CH80" ca="1" si="2311">IFERROR(((CH70/CG70)^4-1)*100, "n/a")</f>
        <v>4.5490997183859516</v>
      </c>
      <c r="CI80" s="69">
        <f t="shared" ref="CI80" ca="1" si="2312">IFERROR(((CI70/CH70)^4-1)*100, "n/a")</f>
        <v>0.60464107110729248</v>
      </c>
      <c r="CJ80" s="69">
        <f t="shared" ref="CJ80" ca="1" si="2313">IFERROR(((CJ70/CI70)^4-1)*100, "n/a")</f>
        <v>1.6160123110652735</v>
      </c>
      <c r="CK80" s="69">
        <f t="shared" ref="CK80" ca="1" si="2314">IFERROR(((CK70/CJ70)^4-1)*100, "n/a")</f>
        <v>2.3633510159113191</v>
      </c>
      <c r="CL80" s="69">
        <f t="shared" ref="CL80" ca="1" si="2315">IFERROR(((CL70/CK70)^4-1)*100, "n/a")</f>
        <v>2.8416905239328383</v>
      </c>
      <c r="CM80" s="69">
        <f t="shared" ref="CM80" ca="1" si="2316">IFERROR(((CM70/CL70)^4-1)*100, "n/a")</f>
        <v>5.2622374577337983</v>
      </c>
      <c r="CN80" s="69">
        <f t="shared" ref="CN80" ca="1" si="2317">IFERROR(((CN70/CM70)^4-1)*100, "n/a")</f>
        <v>-0.58347359379787855</v>
      </c>
      <c r="CO80" s="69">
        <f t="shared" ref="CO80" ca="1" si="2318">IFERROR(((CO70/CN70)^4-1)*100, "n/a")</f>
        <v>0.16742235611244549</v>
      </c>
      <c r="CP80" s="69">
        <f t="shared" ref="CP80" ca="1" si="2319">IFERROR(((CP70/CO70)^4-1)*100, "n/a")</f>
        <v>-0.30626782937237529</v>
      </c>
      <c r="CQ80" s="69">
        <f t="shared" ref="CQ80" ca="1" si="2320">IFERROR(((CQ70/CP70)^4-1)*100, "n/a")</f>
        <v>1.4021098542363886</v>
      </c>
      <c r="CR80" s="69">
        <f t="shared" ref="CR80" ca="1" si="2321">IFERROR(((CR70/CQ70)^4-1)*100, "n/a")</f>
        <v>3.2923699758844682</v>
      </c>
      <c r="CS80" s="69">
        <f t="shared" ref="CS80" ca="1" si="2322">IFERROR(((CS70/CR70)^4-1)*100, "n/a")</f>
        <v>2.1122117462316847</v>
      </c>
      <c r="CT80" s="69">
        <f t="shared" ref="CT80" ca="1" si="2323">IFERROR(((CT70/CS70)^4-1)*100, "n/a")</f>
        <v>1.9618772606299073</v>
      </c>
      <c r="CU80" s="69">
        <f t="shared" ref="CU80" ca="1" si="2324">IFERROR(((CU70/CT70)^4-1)*100, "n/a")</f>
        <v>1.6479774040182082</v>
      </c>
      <c r="CV80" s="69">
        <f t="shared" ref="CV80" ca="1" si="2325">IFERROR(((CV70/CU70)^4-1)*100, "n/a")</f>
        <v>4.6462155083949908</v>
      </c>
      <c r="CW80" s="69">
        <f t="shared" ref="CW80" ca="1" si="2326">IFERROR(((CW70/CV70)^4-1)*100, "n/a")</f>
        <v>4.7876154344511646</v>
      </c>
      <c r="CX80" s="69">
        <f t="shared" ref="CX80" ca="1" si="2327">IFERROR(((CX70/CW70)^4-1)*100, "n/a")</f>
        <v>1.4692377654483835</v>
      </c>
      <c r="CY80" s="69">
        <f t="shared" ref="CY80" ca="1" si="2328">IFERROR(((CY70/CX70)^4-1)*100, "n/a")</f>
        <v>3.160330393812405</v>
      </c>
      <c r="CZ80" s="69">
        <f t="shared" ref="CZ80" ca="1" si="2329">IFERROR(((CZ70/CY70)^4-1)*100, "n/a")</f>
        <v>3.1893311975774274</v>
      </c>
      <c r="DA80" s="69">
        <f t="shared" ref="DA80" ca="1" si="2330">IFERROR(((DA70/CZ70)^4-1)*100, "n/a")</f>
        <v>0.39147834340425014</v>
      </c>
      <c r="DB80" s="69">
        <f t="shared" ref="DB80" ca="1" si="2331">IFERROR(((DB70/DA70)^4-1)*100, "n/a")</f>
        <v>2.0991150511456169</v>
      </c>
      <c r="DC80" s="69">
        <f t="shared" ref="DC80" ca="1" si="2332">IFERROR(((DC70/DB70)^4-1)*100, "n/a")</f>
        <v>-0.72323092249304555</v>
      </c>
      <c r="DD80" s="69">
        <f t="shared" ref="DD80" ca="1" si="2333">IFERROR(((DD70/DC70)^4-1)*100, "n/a")</f>
        <v>5.8858747019759017</v>
      </c>
      <c r="DE80" s="69">
        <f t="shared" ref="DE80" ca="1" si="2334">IFERROR(((DE70/DD70)^4-1)*100, "n/a")</f>
        <v>3.445616400052276</v>
      </c>
      <c r="DF80" s="69">
        <f t="shared" ref="DF80" ca="1" si="2335">IFERROR(((DF70/DE70)^4-1)*100, "n/a")</f>
        <v>5.8299655839904929</v>
      </c>
      <c r="DG80" s="69">
        <f t="shared" ref="DG80" ca="1" si="2336">IFERROR(((DG70/DF70)^4-1)*100, "n/a")</f>
        <v>0.12508989308945839</v>
      </c>
      <c r="DH80" s="69">
        <f t="shared" ref="DH80" ca="1" si="2337">IFERROR(((DH70/DG70)^4-1)*100, "n/a")</f>
        <v>2.9826066506310589</v>
      </c>
      <c r="DI80" s="69">
        <f t="shared" ref="DI80" ca="1" si="2338">IFERROR(((DI70/DH70)^4-1)*100, "n/a")</f>
        <v>4.081112113457408</v>
      </c>
      <c r="DJ80" s="69">
        <f t="shared" ref="DJ80" ca="1" si="2339">IFERROR(((DJ70/DI70)^4-1)*100, "n/a")</f>
        <v>3.6607797962989741</v>
      </c>
      <c r="DK80" s="69">
        <f t="shared" ref="DK80" ca="1" si="2340">IFERROR(((DK70/DJ70)^4-1)*100, "n/a")</f>
        <v>3.7026285226773981</v>
      </c>
      <c r="DL80" s="69">
        <f t="shared" ref="DL80" ca="1" si="2341">IFERROR(((DL70/DK70)^4-1)*100, "n/a")</f>
        <v>6.7008747758576126</v>
      </c>
      <c r="DM80" s="69">
        <f t="shared" ref="DM80" ca="1" si="2342">IFERROR(((DM70/DL70)^4-1)*100, "n/a")</f>
        <v>5.7462771954097658</v>
      </c>
      <c r="DN80" s="69">
        <f t="shared" ref="DN80" ca="1" si="2343">IFERROR(((DN70/DM70)^4-1)*100, "n/a")</f>
        <v>2.2902764349967297</v>
      </c>
      <c r="DO80" s="69">
        <f t="shared" ref="DO80" ca="1" si="2344">IFERROR(((DO70/DN70)^4-1)*100, "n/a")</f>
        <v>4.4968786704743469</v>
      </c>
      <c r="DP80" s="69">
        <f t="shared" ref="DP80" ca="1" si="2345">IFERROR(((DP70/DO70)^4-1)*100, "n/a")</f>
        <v>2.5802876741337633</v>
      </c>
      <c r="DQ80" s="69">
        <f t="shared" ref="DQ80" ca="1" si="2346">IFERROR(((DQ70/DP70)^4-1)*100, "n/a")</f>
        <v>4.0877463884293475</v>
      </c>
      <c r="DR80" s="69">
        <f t="shared" ref="DR80" ca="1" si="2347">IFERROR(((DR70/DQ70)^4-1)*100, "n/a")</f>
        <v>5.2886262537417128</v>
      </c>
      <c r="DS80" s="69">
        <f t="shared" ref="DS80" ca="1" si="2348">IFERROR(((DS70/DR70)^4-1)*100, "n/a")</f>
        <v>2.8929592513823765</v>
      </c>
      <c r="DT80" s="69">
        <f t="shared" ref="DT80" ca="1" si="2349">IFERROR(((DT70/DS70)^4-1)*100, "n/a")</f>
        <v>-0.55387720325728029</v>
      </c>
      <c r="DU80" s="69">
        <f t="shared" ref="DU80" ca="1" si="2350">IFERROR(((DU70/DT70)^4-1)*100, "n/a")</f>
        <v>1.5653529459701332</v>
      </c>
      <c r="DV80" s="69">
        <f t="shared" ref="DV80" ca="1" si="2351">IFERROR(((DV70/DU70)^4-1)*100, "n/a")</f>
        <v>3.2273555422948075</v>
      </c>
      <c r="DW80" s="69">
        <f t="shared" ref="DW80" ca="1" si="2352">IFERROR(((DW70/DV70)^4-1)*100, "n/a")</f>
        <v>4.9902395379455955</v>
      </c>
      <c r="DX80" s="69">
        <f t="shared" ref="DX80" ca="1" si="2353">IFERROR(((DX70/DW70)^4-1)*100, "n/a")</f>
        <v>7.769965774672527</v>
      </c>
      <c r="DY80" s="69">
        <f t="shared" ref="DY80" ca="1" si="2354">IFERROR(((DY70/DX70)^4-1)*100, "n/a")</f>
        <v>-1.8404903067362199</v>
      </c>
      <c r="DZ80" s="69">
        <f t="shared" ref="DZ80" ca="1" si="2355">IFERROR(((DZ70/DY70)^4-1)*100, "n/a")</f>
        <v>7.7715835210957041</v>
      </c>
      <c r="EA80" s="69">
        <f t="shared" ref="EA80" ca="1" si="2356">IFERROR(((EA70/DZ70)^4-1)*100, "n/a")</f>
        <v>3.6837009058098502</v>
      </c>
      <c r="EB80" s="69">
        <f t="shared" ref="EB80" ca="1" si="2357">IFERROR(((EB70/EA70)^4-1)*100, "n/a")</f>
        <v>0.54231507370772203</v>
      </c>
      <c r="EC80" s="69">
        <f t="shared" ref="EC80" ca="1" si="2358">IFERROR(((EC70/EB70)^4-1)*100, "n/a")</f>
        <v>1.1692119299222092</v>
      </c>
      <c r="ED80" s="69">
        <f t="shared" ref="ED80" ca="1" si="2359">IFERROR(((ED70/EC70)^4-1)*100, "n/a")</f>
        <v>1.0195241303301517</v>
      </c>
      <c r="EE80" s="69">
        <f t="shared" ref="EE80" ca="1" si="2360">IFERROR(((EE70/ED70)^4-1)*100, "n/a")</f>
        <v>-1.7458308685091573</v>
      </c>
      <c r="EF80" s="69">
        <f t="shared" ref="EF80" ca="1" si="2361">IFERROR(((EF70/EE70)^4-1)*100, "n/a")</f>
        <v>-1.9582493893117947</v>
      </c>
      <c r="EG80" s="69">
        <f t="shared" ref="EG80" ca="1" si="2362">IFERROR(((EG70/EF70)^4-1)*100, "n/a")</f>
        <v>1.5955177755166972</v>
      </c>
      <c r="EH80" s="69">
        <f t="shared" ref="EH80" ca="1" si="2363">IFERROR(((EH70/EG70)^4-1)*100, "n/a")</f>
        <v>-0.56006292735640839</v>
      </c>
      <c r="EI80" s="69">
        <f t="shared" ref="EI80" ca="1" si="2364">IFERROR(((EI70/EH70)^4-1)*100, "n/a")</f>
        <v>0.22917254077912119</v>
      </c>
      <c r="EJ80" s="69">
        <f t="shared" ref="EJ80" ca="1" si="2365">IFERROR(((EJ70/EI70)^4-1)*100, "n/a")</f>
        <v>0.27072742556193408</v>
      </c>
      <c r="EK80" s="69">
        <f t="shared" ref="EK80" ca="1" si="2366">IFERROR(((EK70/EJ70)^4-1)*100, "n/a")</f>
        <v>-1.529608535240401</v>
      </c>
      <c r="EL80" s="69">
        <f t="shared" ref="EL80" ca="1" si="2367">IFERROR(((EL70/EK70)^4-1)*100, "n/a")</f>
        <v>8.3507302341789824E-2</v>
      </c>
      <c r="EM80" s="69">
        <f t="shared" ref="EM80" ca="1" si="2368">IFERROR(((EM70/EL70)^4-1)*100, "n/a")</f>
        <v>0.48078092685788221</v>
      </c>
      <c r="EN80" s="69">
        <f t="shared" ref="EN80" ca="1" si="2369">IFERROR(((EN70/EM70)^4-1)*100, "n/a")</f>
        <v>-0.10416394522946293</v>
      </c>
      <c r="EO80" s="69">
        <f t="shared" ref="EO80" ca="1" si="2370">IFERROR(((EO70/EN70)^4-1)*100, "n/a")</f>
        <v>0.25039111381581769</v>
      </c>
      <c r="EP80" s="69">
        <f t="shared" ref="EP80" ca="1" si="2371">IFERROR(((EP70/EO70)^4-1)*100, "n/a")</f>
        <v>0.43821829695702696</v>
      </c>
      <c r="EQ80" s="69">
        <f t="shared" ref="EQ80" ca="1" si="2372">IFERROR(((EQ70/EP70)^4-1)*100, "n/a")</f>
        <v>1.8228493103581878</v>
      </c>
      <c r="ER80" s="69">
        <f t="shared" ref="ER80" ca="1" si="2373">IFERROR(((ER70/EQ70)^4-1)*100, "n/a")</f>
        <v>1.5418791699664425</v>
      </c>
      <c r="ES80" s="69">
        <f t="shared" ref="ES80" ca="1" si="2374">IFERROR(((ES70/ER70)^4-1)*100, "n/a")</f>
        <v>1.3065283789305049</v>
      </c>
      <c r="ET80" s="69">
        <f t="shared" ref="ET80" ca="1" si="2375">IFERROR(((ET70/ES70)^4-1)*100, "n/a")</f>
        <v>1.7391797108434526</v>
      </c>
      <c r="EU80" s="69">
        <f t="shared" ref="EU80" ca="1" si="2376">IFERROR(((EU70/ET70)^4-1)*100, "n/a")</f>
        <v>2.418058110814747</v>
      </c>
      <c r="EV80" s="69">
        <f t="shared" ref="EV80" ca="1" si="2377">IFERROR(((EV70/EU70)^4-1)*100, "n/a")</f>
        <v>1.8863536249553947</v>
      </c>
      <c r="EW80" s="69">
        <f t="shared" ref="EW80" ca="1" si="2378">IFERROR(((EW70/EV70)^4-1)*100, "n/a")</f>
        <v>0.81308657869321177</v>
      </c>
      <c r="EX80" s="69">
        <f t="shared" ref="EX80" ca="1" si="2379">IFERROR(((EX70/EW70)^4-1)*100, "n/a")</f>
        <v>0.95394479136781118</v>
      </c>
      <c r="EY80" s="69">
        <f t="shared" ref="EY80" ca="1" si="2380">IFERROR(((EY70/EX70)^4-1)*100, "n/a")</f>
        <v>-2.2208573579815871</v>
      </c>
      <c r="EZ80" s="69">
        <f t="shared" ref="EZ80" ca="1" si="2381">IFERROR(((EZ70/EY70)^4-1)*100, "n/a")</f>
        <v>0.28436482340163938</v>
      </c>
      <c r="FA80" s="69">
        <f t="shared" ref="FA80" ca="1" si="2382">IFERROR(((FA70/EZ70)^4-1)*100, "n/a")</f>
        <v>1.9813007383912007</v>
      </c>
      <c r="FB80" s="69">
        <f t="shared" ref="FB80" ca="1" si="2383">IFERROR(((FB70/FA70)^4-1)*100, "n/a")</f>
        <v>1.0736527359186177</v>
      </c>
      <c r="FC80" s="69">
        <f t="shared" ref="FC80" ca="1" si="2384">IFERROR(((FC70/FB70)^4-1)*100, "n/a")</f>
        <v>4.064962222370827</v>
      </c>
      <c r="FD80" s="69">
        <f t="shared" ref="FD80" ca="1" si="2385">IFERROR(((FD70/FC70)^4-1)*100, "n/a")</f>
        <v>3.4710951068211315</v>
      </c>
      <c r="FE80" s="69">
        <f t="shared" ref="FE80" ca="1" si="2386">IFERROR(((FE70/FD70)^4-1)*100, "n/a")</f>
        <v>-0.61097108851980719</v>
      </c>
      <c r="FF80" s="69">
        <f t="shared" ref="FF80" ca="1" si="2387">IFERROR(((FF70/FE70)^4-1)*100, "n/a")</f>
        <v>-2.7217946059341469</v>
      </c>
      <c r="FG80" s="69">
        <f t="shared" ref="FG80" ca="1" si="2388">IFERROR(((FG70/FF70)^4-1)*100, "n/a")</f>
        <v>-5.5387462613136211</v>
      </c>
      <c r="FH80" s="69">
        <f t="shared" ref="FH80" ca="1" si="2389">IFERROR(((FH70/FG70)^4-1)*100, "n/a")</f>
        <v>-1.3470190503744095</v>
      </c>
      <c r="FI80" s="69">
        <f t="shared" ref="FI80" ca="1" si="2390">IFERROR(((FI70/FH70)^4-1)*100, "n/a")</f>
        <v>-3.4025793167471563</v>
      </c>
      <c r="FJ80" s="69">
        <f t="shared" ref="FJ80" ca="1" si="2391">IFERROR(((FJ70/FI70)^4-1)*100, "n/a")</f>
        <v>-3.7898889995531704</v>
      </c>
      <c r="FK80" s="69">
        <f t="shared" ref="FK80" ca="1" si="2392">IFERROR(((FK70/FJ70)^4-1)*100, "n/a")</f>
        <v>-4.3664797412155458</v>
      </c>
      <c r="FL80" s="69">
        <f t="shared" ref="FL80" ca="1" si="2393">IFERROR(((FL70/FK70)^4-1)*100, "n/a")</f>
        <v>-3.5233365166473352</v>
      </c>
      <c r="FM80" s="69">
        <f t="shared" ref="FM80" ca="1" si="2394">IFERROR(((FM70/FL70)^4-1)*100, "n/a")</f>
        <v>-3.5956495355212614</v>
      </c>
      <c r="FN80" s="69">
        <f t="shared" ref="FN80" ca="1" si="2395">IFERROR(((FN70/FM70)^4-1)*100, "n/a")</f>
        <v>-1.5432706558763387</v>
      </c>
      <c r="FO80" s="69">
        <f t="shared" ref="FO80" ca="1" si="2396">IFERROR(((FO70/FN70)^4-1)*100, "n/a")</f>
        <v>-2.8926209513820189</v>
      </c>
      <c r="FP80" s="69">
        <f t="shared" ref="FP80" ca="1" si="2397">IFERROR(((FP70/FO70)^4-1)*100, "n/a")</f>
        <v>-1.3053188746682487</v>
      </c>
      <c r="FQ80" s="69">
        <f t="shared" ref="FQ80" ca="1" si="2398">IFERROR(((FQ70/FP70)^4-1)*100, "n/a")</f>
        <v>-1.6083307229731392</v>
      </c>
      <c r="FR80" s="69">
        <f t="shared" ref="FR80" ca="1" si="2399">IFERROR(((FR70/FQ70)^4-1)*100, "n/a")</f>
        <v>-1.1002241463167639</v>
      </c>
      <c r="FS80" s="69">
        <f t="shared" ref="FS80" ca="1" si="2400">IFERROR(((FS70/FR70)^4-1)*100, "n/a")</f>
        <v>0.19564679897243753</v>
      </c>
      <c r="FT80" s="69">
        <f t="shared" ref="FT80" ca="1" si="2401">IFERROR(((FT70/FS70)^4-1)*100, "n/a")</f>
        <v>0.98062517666903659</v>
      </c>
      <c r="FU80" s="69">
        <f t="shared" ref="FU80" ca="1" si="2402">IFERROR(((FU70/FT70)^4-1)*100, "n/a")</f>
        <v>0.2167668418804114</v>
      </c>
      <c r="FV80" s="69">
        <f t="shared" ref="FV80" ca="1" si="2403">IFERROR(((FV70/FU70)^4-1)*100, "n/a")</f>
        <v>-0.73398146413850007</v>
      </c>
      <c r="FW80" s="69">
        <f t="shared" ref="FW80" ca="1" si="2404">IFERROR(((FW70/FV70)^4-1)*100, "n/a")</f>
        <v>-2.5133682883812236</v>
      </c>
      <c r="FX80" s="69">
        <f t="shared" ref="FX80" ca="1" si="2405">IFERROR(((FX70/FW70)^4-1)*100, "n/a")</f>
        <v>2.3558839455312786</v>
      </c>
      <c r="FY80" s="69">
        <f t="shared" ref="FY80" ca="1" si="2406">IFERROR(((FY70/FX70)^4-1)*100, "n/a")</f>
        <v>1.6154233126059347</v>
      </c>
      <c r="FZ80" s="69">
        <f t="shared" ref="FZ80" ca="1" si="2407">IFERROR(((FZ70/FY70)^4-1)*100, "n/a")</f>
        <v>3.2150554449464686</v>
      </c>
      <c r="GA80" s="69">
        <f t="shared" ref="GA80" ca="1" si="2408">IFERROR(((GA70/FZ70)^4-1)*100, "n/a")</f>
        <v>2.3359205980470144</v>
      </c>
      <c r="GB80" s="69">
        <f t="shared" ref="GB80" ca="1" si="2409">IFERROR(((GB70/GA70)^4-1)*100, "n/a")</f>
        <v>5.8147082564855346</v>
      </c>
      <c r="GC80" s="69">
        <f t="shared" ref="GC80" ca="1" si="2410">IFERROR(((GC70/GB70)^4-1)*100, "n/a")</f>
        <v>3.3626621001087376</v>
      </c>
      <c r="GD80" s="69">
        <f t="shared" ref="GD80" ca="1" si="2411">IFERROR(((GD70/GC70)^4-1)*100, "n/a")</f>
        <v>-0.27072742514229198</v>
      </c>
      <c r="GE80" s="69">
        <f t="shared" ref="GE80" ca="1" si="2412">IFERROR(((GE70/GD70)^4-1)*100, "n/a")</f>
        <v>5.4047791458141647</v>
      </c>
      <c r="GF80" s="69">
        <f t="shared" ref="GF80" ca="1" si="2413">IFERROR(((GF70/GE70)^4-1)*100, "n/a")</f>
        <v>-0.4111202741397757</v>
      </c>
      <c r="GG80" s="69">
        <f t="shared" ref="GG80" ca="1" si="2414">IFERROR(((GG70/GF70)^4-1)*100, "n/a")</f>
        <v>0.59900170821791665</v>
      </c>
      <c r="GH80" s="69">
        <f t="shared" ref="GH80" ca="1" si="2415">IFERROR(((GH70/GG70)^4-1)*100, "n/a")</f>
        <v>-4.1150146052904013E-2</v>
      </c>
      <c r="GI80" s="69">
        <f t="shared" ref="GI80" ca="1" si="2416">IFERROR(((GI70/GH70)^4-1)*100, "n/a")</f>
        <v>-1.2087238590045679</v>
      </c>
      <c r="GJ80" s="69">
        <f t="shared" ref="GJ80" ca="1" si="2417">IFERROR(((GJ70/GI70)^4-1)*100, "n/a")</f>
        <v>-1.3146229169779478</v>
      </c>
      <c r="GK80" s="69">
        <f t="shared" ref="GK80" ca="1" si="2418">IFERROR(((GK70/GJ70)^4-1)*100, "n/a")</f>
        <v>-0.90819371845040076</v>
      </c>
      <c r="GL80" s="69">
        <f t="shared" ref="GL80" ca="1" si="2419">IFERROR(((GL70/GK70)^4-1)*100, "n/a")</f>
        <v>1.3771315346281954</v>
      </c>
      <c r="GM80" s="69">
        <f t="shared" ref="GM80" ca="1" si="2420">IFERROR(((GM70/GL70)^4-1)*100, "n/a")</f>
        <v>0.87172585588852769</v>
      </c>
      <c r="GN80" s="69">
        <f t="shared" ref="GN80" ca="1" si="2421">IFERROR(((GN70/GM70)^4-1)*100, "n/a")</f>
        <v>1.8499263073454841</v>
      </c>
      <c r="GO80" s="69">
        <f t="shared" ref="GO80" ca="1" si="2422">IFERROR(((GO70/GN70)^4-1)*100, "n/a")</f>
        <v>3.2232847399705777</v>
      </c>
      <c r="GP80" s="69">
        <f t="shared" ref="GP80" ca="1" si="2423">IFERROR(((GP70/GO70)^4-1)*100, "n/a")</f>
        <v>1.2740420921031781</v>
      </c>
      <c r="GQ80" s="69">
        <f t="shared" ref="GQ80" ca="1" si="2424">IFERROR(((GQ70/GP70)^4-1)*100, "n/a")</f>
        <v>1.2740420921031781</v>
      </c>
      <c r="GR80" s="69">
        <f t="shared" ref="GR80" ca="1" si="2425">IFERROR(((GR70/GQ70)^4-1)*100, "n/a")</f>
        <v>1.1337889042820626</v>
      </c>
      <c r="GS80" s="69">
        <f t="shared" ref="GS80" ca="1" si="2426">IFERROR(((GS70/GR70)^4-1)*100, "n/a")</f>
        <v>1.0833737603950011</v>
      </c>
      <c r="GT80" s="69">
        <f t="shared" ref="GT80" ca="1" si="2427">IFERROR(((GT70/GS70)^4-1)*100, "n/a")</f>
        <v>0.95741836480225384</v>
      </c>
      <c r="GU80" s="69">
        <f t="shared" ref="GU80" ca="1" si="2428">IFERROR(((GU70/GT70)^4-1)*100, "n/a")</f>
        <v>0.99670380721459395</v>
      </c>
      <c r="GV80" s="69">
        <f t="shared" ref="GV80" ca="1" si="2429">IFERROR(((GV70/GU70)^4-1)*100, "n/a")</f>
        <v>0.96346153291775316</v>
      </c>
      <c r="GW80" s="69">
        <f t="shared" ref="GW80" ca="1" si="2430">IFERROR(((GW70/GV70)^4-1)*100, "n/a")</f>
        <v>0.96043991494834113</v>
      </c>
      <c r="GX80" s="69">
        <f t="shared" ref="GX80" ca="1" si="2431">IFERROR(((GX70/GW70)^4-1)*100, "n/a")</f>
        <v>0.85875168223490395</v>
      </c>
      <c r="GY80" s="69">
        <f t="shared" ref="GY80" ca="1" si="2432">IFERROR(((GY70/GX70)^4-1)*100, "n/a")</f>
        <v>0.86378394513033641</v>
      </c>
      <c r="GZ80" s="69">
        <f t="shared" ref="GZ80" ca="1" si="2433">IFERROR(((GZ70/GY70)^4-1)*100, "n/a")</f>
        <v>0.83963080051878691</v>
      </c>
      <c r="HA80" s="69">
        <f t="shared" ref="HA80" ca="1" si="2434">IFERROR(((HA70/GZ70)^4-1)*100, "n/a")</f>
        <v>0.82252494781613894</v>
      </c>
      <c r="HB80" s="69">
        <f t="shared" ref="HB80" ca="1" si="2435">IFERROR(((HB70/HA70)^4-1)*100, "n/a")</f>
        <v>0.80743335576614061</v>
      </c>
      <c r="HC80" s="69">
        <f t="shared" ref="HC80" ca="1" si="2436">IFERROR(((HC70/HB70)^4-1)*100, "n/a")</f>
        <v>0.80542127150928788</v>
      </c>
      <c r="HD80" s="69">
        <f t="shared" ref="HD80" ca="1" si="2437">IFERROR(((HD70/HC70)^4-1)*100, "n/a")</f>
        <v>0.79737323568462859</v>
      </c>
      <c r="HE80" s="69">
        <f t="shared" ref="HE80" ca="1" si="2438">IFERROR(((HE70/HD70)^4-1)*100, "n/a")</f>
        <v>0.77423781701029259</v>
      </c>
      <c r="HF80" s="69">
        <f t="shared" ref="HF80" ca="1" si="2439">IFERROR(((HF70/HE70)^4-1)*100, "n/a")</f>
        <v>0.75512895349196807</v>
      </c>
      <c r="HG80" s="69">
        <f t="shared" ref="HG80" ca="1" si="2440">IFERROR(((HG70/HF70)^4-1)*100, "n/a")</f>
        <v>0.74808953096565656</v>
      </c>
      <c r="HH80" s="69">
        <f t="shared" ref="HH80" ca="1" si="2441">IFERROR(((HH70/HG70)^4-1)*100, "n/a")</f>
        <v>0.7209409278874146</v>
      </c>
      <c r="HI80" s="69">
        <f t="shared" ref="HI80" ca="1" si="2442">IFERROR(((HI70/HH70)^4-1)*100, "n/a")</f>
        <v>0.71189261293642669</v>
      </c>
      <c r="HJ80" s="69">
        <f t="shared" ref="HJ80" ca="1" si="2443">IFERROR(((HJ70/HI70)^4-1)*100, "n/a")</f>
        <v>0.69379781198255497</v>
      </c>
      <c r="HK80" s="69">
        <f t="shared" ref="HK80" ca="1" si="2444">IFERROR(((HK70/HJ70)^4-1)*100, "n/a")</f>
        <v>0.68374619843616369</v>
      </c>
      <c r="HL80" s="69">
        <f t="shared" ref="HL80" ca="1" si="2445">IFERROR(((HL70/HK70)^4-1)*100, "n/a")</f>
        <v>0.6586204569364984</v>
      </c>
      <c r="HM80" s="69">
        <f t="shared" ref="HM80" ca="1" si="2446">IFERROR(((HM70/HL70)^4-1)*100, "n/a")</f>
        <v>0.64153763905536731</v>
      </c>
      <c r="HN80" s="69">
        <f t="shared" ref="HN80" ca="1" si="2447">IFERROR(((HN70/HM70)^4-1)*100, "n/a")</f>
        <v>0.62445699561579637</v>
      </c>
      <c r="HO80" s="69">
        <f t="shared" ref="HO80" ca="1" si="2448">IFERROR(((HO70/HN70)^4-1)*100, "n/a")</f>
        <v>0.61441057396651733</v>
      </c>
      <c r="HP80" s="69">
        <f t="shared" ref="HP80" ca="1" si="2449">IFERROR(((HP70/HO70)^4-1)*100, "n/a")</f>
        <v>0.59030223132308102</v>
      </c>
      <c r="HQ80" s="69">
        <f t="shared" ref="HQ80" ca="1" si="2450">IFERROR(((HQ70/HP70)^4-1)*100, "n/a")</f>
        <v>0.64957634129991781</v>
      </c>
      <c r="HR80" s="69">
        <f t="shared" ref="HR80" ca="1" si="2451">IFERROR(((HR70/HQ70)^4-1)*100, "n/a")</f>
        <v>0.66967520376302048</v>
      </c>
      <c r="HS80" s="69">
        <f t="shared" ref="HS80" ca="1" si="2452">IFERROR(((HS70/HR70)^4-1)*100, "n/a")</f>
        <v>0.66364522898474387</v>
      </c>
      <c r="HT80" s="69">
        <f t="shared" ref="HT80" ca="1" si="2453">IFERROR(((HT70/HS70)^4-1)*100, "n/a")</f>
        <v>0.65560568400377939</v>
      </c>
      <c r="HU80" s="69">
        <f t="shared" ref="HU80:ID80" ca="1" si="2454">IFERROR(((HU70/HT70)^4-1)*100, "n/a")</f>
        <v>0.6515860921035399</v>
      </c>
      <c r="HV80" s="69">
        <f t="shared" ca="1" si="2454"/>
        <v>0.64756662059359815</v>
      </c>
      <c r="HW80" s="69">
        <f t="shared" ca="1" si="2454"/>
        <v>0.64957634129991781</v>
      </c>
      <c r="HX80" s="69">
        <f t="shared" ca="1" si="2454"/>
        <v>0.65962539629667027</v>
      </c>
      <c r="HY80" s="69">
        <f t="shared" ca="1" si="2454"/>
        <v>0.65661060079005296</v>
      </c>
      <c r="HZ80" s="69">
        <f t="shared" ca="1" si="2454"/>
        <v>0.65359587300473088</v>
      </c>
      <c r="IA80" s="69">
        <f t="shared" ca="1" si="2454"/>
        <v>0.64957634129991781</v>
      </c>
      <c r="IB80" s="69">
        <f t="shared" ca="1" si="2454"/>
        <v>0.64857147718468955</v>
      </c>
      <c r="IC80" s="69">
        <f t="shared" ca="1" si="2454"/>
        <v>0.63148993840915768</v>
      </c>
      <c r="ID80" s="69">
        <f t="shared" ca="1" si="2454"/>
        <v>0.60838308208368552</v>
      </c>
      <c r="IE80" s="69"/>
    </row>
    <row r="81" spans="1:259">
      <c r="A81" s="34" t="s">
        <v>521</v>
      </c>
      <c r="B81" s="61" t="s">
        <v>508</v>
      </c>
      <c r="C81" s="61">
        <f t="shared" ref="C81:S81" ca="1" si="2455">IFERROR(C73/C$24, "n/a")</f>
        <v>0.10873287671232876</v>
      </c>
      <c r="D81" s="61">
        <f t="shared" ca="1" si="2455"/>
        <v>0.10998688401723815</v>
      </c>
      <c r="E81" s="61">
        <f t="shared" ca="1" si="2455"/>
        <v>0.11251265997606115</v>
      </c>
      <c r="F81" s="61">
        <f t="shared" ca="1" si="2455"/>
        <v>0.11501010472166086</v>
      </c>
      <c r="G81" s="61">
        <f t="shared" ca="1" si="2455"/>
        <v>0.11328400281888654</v>
      </c>
      <c r="H81" s="61">
        <f t="shared" ca="1" si="2455"/>
        <v>0.1140707428867941</v>
      </c>
      <c r="I81" s="61">
        <f t="shared" ca="1" si="2455"/>
        <v>0.1139509212872548</v>
      </c>
      <c r="J81" s="61">
        <f t="shared" ca="1" si="2455"/>
        <v>0.11543308409644629</v>
      </c>
      <c r="K81" s="61">
        <f t="shared" ca="1" si="2455"/>
        <v>0.11441573216317245</v>
      </c>
      <c r="L81" s="61">
        <f t="shared" ca="1" si="2455"/>
        <v>0.11228679722046744</v>
      </c>
      <c r="M81" s="61">
        <f t="shared" ca="1" si="2455"/>
        <v>0.1128157446149078</v>
      </c>
      <c r="N81" s="61">
        <f t="shared" ca="1" si="2455"/>
        <v>0.11257430957935133</v>
      </c>
      <c r="O81" s="61">
        <f t="shared" ca="1" si="2455"/>
        <v>0.11121597096188747</v>
      </c>
      <c r="P81" s="61">
        <f t="shared" ca="1" si="2455"/>
        <v>0.1104745738736827</v>
      </c>
      <c r="Q81" s="61">
        <f t="shared" ca="1" si="2455"/>
        <v>0.11152183010182731</v>
      </c>
      <c r="R81" s="61">
        <f t="shared" ca="1" si="2455"/>
        <v>0.11176590123958545</v>
      </c>
      <c r="S81" s="61">
        <f t="shared" ca="1" si="2455"/>
        <v>0.11527628755364806</v>
      </c>
      <c r="T81" s="61">
        <f t="shared" ref="T81" ca="1" si="2456">IFERROR(T73/T$24, "n/a")</f>
        <v>0.1177047251813607</v>
      </c>
      <c r="U81" s="61">
        <f t="shared" ref="U81:Z81" ca="1" si="2457">IFERROR(U73/U$24, "n/a")</f>
        <v>0.11942307692307692</v>
      </c>
      <c r="V81" s="61">
        <f t="shared" ca="1" si="2457"/>
        <v>0.11995999249859349</v>
      </c>
      <c r="W81" s="61">
        <f t="shared" ca="1" si="2457"/>
        <v>0.12468287853474415</v>
      </c>
      <c r="X81" s="61">
        <f t="shared" ca="1" si="2457"/>
        <v>0.12349415824202432</v>
      </c>
      <c r="Y81" s="61">
        <f t="shared" ca="1" si="2457"/>
        <v>0.12241197800912389</v>
      </c>
      <c r="Z81" s="61">
        <f t="shared" ca="1" si="2457"/>
        <v>0.12192076285616983</v>
      </c>
      <c r="AA81" s="61">
        <f t="shared" ref="AA81:CL81" ca="1" si="2458">IFERROR(AA73/AA$24, "n/a")</f>
        <v>0.12068113155726448</v>
      </c>
      <c r="AB81" s="61">
        <f t="shared" ca="1" si="2458"/>
        <v>0.11796145332829455</v>
      </c>
      <c r="AC81" s="61">
        <f t="shared" ca="1" si="2458"/>
        <v>0.1158698187215096</v>
      </c>
      <c r="AD81" s="61">
        <f t="shared" ca="1" si="2458"/>
        <v>0.1140464250633304</v>
      </c>
      <c r="AE81" s="61">
        <f t="shared" ca="1" si="2458"/>
        <v>0.11415065875490295</v>
      </c>
      <c r="AF81" s="61">
        <f t="shared" ca="1" si="2458"/>
        <v>0.11304051753489955</v>
      </c>
      <c r="AG81" s="61">
        <f t="shared" ca="1" si="2458"/>
        <v>0.1114467783809299</v>
      </c>
      <c r="AH81" s="61">
        <f t="shared" ca="1" si="2458"/>
        <v>0.11112137873677401</v>
      </c>
      <c r="AI81" s="61">
        <f t="shared" ca="1" si="2458"/>
        <v>0.11067731977483203</v>
      </c>
      <c r="AJ81" s="61">
        <f t="shared" ca="1" si="2458"/>
        <v>0.10949562532166754</v>
      </c>
      <c r="AK81" s="61">
        <f t="shared" ca="1" si="2458"/>
        <v>0.1094735084130099</v>
      </c>
      <c r="AL81" s="61">
        <f t="shared" ca="1" si="2458"/>
        <v>0.10836125802414306</v>
      </c>
      <c r="AM81" s="61">
        <f t="shared" ca="1" si="2458"/>
        <v>0.10690255679569383</v>
      </c>
      <c r="AN81" s="61">
        <f t="shared" ca="1" si="2458"/>
        <v>0.10763352886693424</v>
      </c>
      <c r="AO81" s="61">
        <f t="shared" ca="1" si="2458"/>
        <v>0.10848702953966112</v>
      </c>
      <c r="AP81" s="61">
        <f t="shared" ca="1" si="2458"/>
        <v>0.10954880869341752</v>
      </c>
      <c r="AQ81" s="61">
        <f t="shared" ca="1" si="2458"/>
        <v>0.11029464477740339</v>
      </c>
      <c r="AR81" s="61">
        <f t="shared" ca="1" si="2458"/>
        <v>0.1115321369843426</v>
      </c>
      <c r="AS81" s="61">
        <f t="shared" ca="1" si="2458"/>
        <v>0.11065989847715736</v>
      </c>
      <c r="AT81" s="61">
        <f t="shared" ca="1" si="2458"/>
        <v>0.1082194533762058</v>
      </c>
      <c r="AU81" s="61">
        <f t="shared" ca="1" si="2458"/>
        <v>0.10757954036233278</v>
      </c>
      <c r="AV81" s="61">
        <f t="shared" ca="1" si="2458"/>
        <v>0.10649802371541503</v>
      </c>
      <c r="AW81" s="61">
        <f t="shared" ca="1" si="2458"/>
        <v>0.10436729436300068</v>
      </c>
      <c r="AX81" s="61">
        <f t="shared" ca="1" si="2458"/>
        <v>0.10619361131431357</v>
      </c>
      <c r="AY81" s="61">
        <f t="shared" ca="1" si="2458"/>
        <v>0.10787038450966618</v>
      </c>
      <c r="AZ81" s="61">
        <f t="shared" ca="1" si="2458"/>
        <v>0.1081032412965186</v>
      </c>
      <c r="BA81" s="61">
        <f t="shared" ca="1" si="2458"/>
        <v>0.10866530018120785</v>
      </c>
      <c r="BB81" s="61">
        <f t="shared" ca="1" si="2458"/>
        <v>0.10971022159525069</v>
      </c>
      <c r="BC81" s="61">
        <f t="shared" ca="1" si="2458"/>
        <v>0.10865434444636378</v>
      </c>
      <c r="BD81" s="61">
        <f t="shared" ca="1" si="2458"/>
        <v>0.1063764390298424</v>
      </c>
      <c r="BE81" s="61">
        <f t="shared" ca="1" si="2458"/>
        <v>0.10511764068090644</v>
      </c>
      <c r="BF81" s="61">
        <f t="shared" ca="1" si="2458"/>
        <v>0.10301209581785122</v>
      </c>
      <c r="BG81" s="61">
        <f t="shared" ca="1" si="2458"/>
        <v>0.10276093242240476</v>
      </c>
      <c r="BH81" s="61">
        <f t="shared" ca="1" si="2458"/>
        <v>0.10245411013567439</v>
      </c>
      <c r="BI81" s="61">
        <f t="shared" ca="1" si="2458"/>
        <v>0.10324902676101168</v>
      </c>
      <c r="BJ81" s="61">
        <f t="shared" ca="1" si="2458"/>
        <v>0.10369763293641227</v>
      </c>
      <c r="BK81" s="61">
        <f t="shared" ca="1" si="2458"/>
        <v>0.10420311096402061</v>
      </c>
      <c r="BL81" s="61">
        <f t="shared" ca="1" si="2458"/>
        <v>0.10552050105939603</v>
      </c>
      <c r="BM81" s="61">
        <f t="shared" ca="1" si="2458"/>
        <v>0.1058402480167776</v>
      </c>
      <c r="BN81" s="61">
        <f t="shared" ca="1" si="2458"/>
        <v>0.10623073288179834</v>
      </c>
      <c r="BO81" s="61">
        <f t="shared" ca="1" si="2458"/>
        <v>0.10710086736617938</v>
      </c>
      <c r="BP81" s="61">
        <f t="shared" ca="1" si="2458"/>
        <v>0.10773766308054473</v>
      </c>
      <c r="BQ81" s="61">
        <f t="shared" ca="1" si="2458"/>
        <v>0.10818846713110664</v>
      </c>
      <c r="BR81" s="61">
        <f t="shared" ca="1" si="2458"/>
        <v>0.10876846444520782</v>
      </c>
      <c r="BS81" s="61">
        <f t="shared" ca="1" si="2458"/>
        <v>0.10937698530346025</v>
      </c>
      <c r="BT81" s="61">
        <f t="shared" ca="1" si="2458"/>
        <v>0.10902584162123924</v>
      </c>
      <c r="BU81" s="61">
        <f t="shared" ca="1" si="2458"/>
        <v>0.10893420136756336</v>
      </c>
      <c r="BV81" s="61">
        <f t="shared" ca="1" si="2458"/>
        <v>0.1082867412140575</v>
      </c>
      <c r="BW81" s="61">
        <f t="shared" ca="1" si="2458"/>
        <v>0.10862537942996808</v>
      </c>
      <c r="BX81" s="61">
        <f t="shared" ca="1" si="2458"/>
        <v>0.10857418111753372</v>
      </c>
      <c r="BY81" s="61">
        <f t="shared" ca="1" si="2458"/>
        <v>0.10804876202014083</v>
      </c>
      <c r="BZ81" s="61">
        <f t="shared" ca="1" si="2458"/>
        <v>0.108213723492916</v>
      </c>
      <c r="CA81" s="61">
        <f t="shared" ca="1" si="2458"/>
        <v>0.10826846660497524</v>
      </c>
      <c r="CB81" s="61">
        <f t="shared" ca="1" si="2458"/>
        <v>0.1089532293986637</v>
      </c>
      <c r="CC81" s="61">
        <f t="shared" ca="1" si="2458"/>
        <v>0.10942163851529306</v>
      </c>
      <c r="CD81" s="61">
        <f t="shared" ca="1" si="2458"/>
        <v>0.11130637527839644</v>
      </c>
      <c r="CE81" s="61">
        <f t="shared" ca="1" si="2458"/>
        <v>0.11218008752362627</v>
      </c>
      <c r="CF81" s="61">
        <f t="shared" ca="1" si="2458"/>
        <v>0.11187919463087248</v>
      </c>
      <c r="CG81" s="61">
        <f t="shared" ca="1" si="2458"/>
        <v>0.11309870160097088</v>
      </c>
      <c r="CH81" s="61">
        <f t="shared" ca="1" si="2458"/>
        <v>0.1163755058537479</v>
      </c>
      <c r="CI81" s="61">
        <f t="shared" ca="1" si="2458"/>
        <v>0.11645015906680806</v>
      </c>
      <c r="CJ81" s="61">
        <f t="shared" ca="1" si="2458"/>
        <v>0.11586609867959327</v>
      </c>
      <c r="CK81" s="61">
        <f t="shared" ca="1" si="2458"/>
        <v>0.11600251373692777</v>
      </c>
      <c r="CL81" s="61">
        <f t="shared" ca="1" si="2458"/>
        <v>0.11675313273206162</v>
      </c>
      <c r="CM81" s="61">
        <f t="shared" ref="CM81:EX81" ca="1" si="2459">IFERROR(CM73/CM$24, "n/a")</f>
        <v>0.11725416856563624</v>
      </c>
      <c r="CN81" s="61">
        <f t="shared" ca="1" si="2459"/>
        <v>0.11650800519255733</v>
      </c>
      <c r="CO81" s="61">
        <f t="shared" ca="1" si="2459"/>
        <v>0.11570675844424815</v>
      </c>
      <c r="CP81" s="61">
        <f t="shared" ca="1" si="2459"/>
        <v>0.11441743503772003</v>
      </c>
      <c r="CQ81" s="61">
        <f t="shared" ca="1" si="2459"/>
        <v>0.11464447581543949</v>
      </c>
      <c r="CR81" s="61">
        <f t="shared" ca="1" si="2459"/>
        <v>0.11489374201412857</v>
      </c>
      <c r="CS81" s="61">
        <f t="shared" ca="1" si="2459"/>
        <v>0.11460164775286613</v>
      </c>
      <c r="CT81" s="61">
        <f t="shared" ca="1" si="2459"/>
        <v>0.11356345438213782</v>
      </c>
      <c r="CU81" s="61">
        <f t="shared" ca="1" si="2459"/>
        <v>0.11331281532386132</v>
      </c>
      <c r="CV81" s="61">
        <f t="shared" ca="1" si="2459"/>
        <v>0.1131518304378424</v>
      </c>
      <c r="CW81" s="61">
        <f t="shared" ca="1" si="2459"/>
        <v>0.11415749341845016</v>
      </c>
      <c r="CX81" s="61">
        <f t="shared" ca="1" si="2459"/>
        <v>0.11362386490147948</v>
      </c>
      <c r="CY81" s="61">
        <f t="shared" ca="1" si="2459"/>
        <v>0.11412732807784853</v>
      </c>
      <c r="CZ81" s="61">
        <f t="shared" ca="1" si="2459"/>
        <v>0.11501121224112913</v>
      </c>
      <c r="DA81" s="61">
        <f t="shared" ca="1" si="2459"/>
        <v>0.11405552446278194</v>
      </c>
      <c r="DB81" s="61">
        <f t="shared" ca="1" si="2459"/>
        <v>0.11377145356766075</v>
      </c>
      <c r="DC81" s="61">
        <f t="shared" ca="1" si="2459"/>
        <v>0.11329986655652284</v>
      </c>
      <c r="DD81" s="61">
        <f t="shared" ca="1" si="2459"/>
        <v>0.11272532616273279</v>
      </c>
      <c r="DE81" s="61">
        <f t="shared" ca="1" si="2459"/>
        <v>0.11301866837199007</v>
      </c>
      <c r="DF81" s="61">
        <f t="shared" ca="1" si="2459"/>
        <v>0.11365892636625585</v>
      </c>
      <c r="DG81" s="61">
        <f t="shared" ca="1" si="2459"/>
        <v>0.11303765530271322</v>
      </c>
      <c r="DH81" s="61">
        <f t="shared" ca="1" si="2459"/>
        <v>0.11215194628351412</v>
      </c>
      <c r="DI81" s="61">
        <f t="shared" ca="1" si="2459"/>
        <v>0.11188068522879439</v>
      </c>
      <c r="DJ81" s="61">
        <f t="shared" ca="1" si="2459"/>
        <v>0.11243568829213202</v>
      </c>
      <c r="DK81" s="61">
        <f t="shared" ca="1" si="2459"/>
        <v>0.11232166018158236</v>
      </c>
      <c r="DL81" s="61">
        <f t="shared" ca="1" si="2459"/>
        <v>0.11333712387259327</v>
      </c>
      <c r="DM81" s="61">
        <f t="shared" ca="1" si="2459"/>
        <v>0.11386784488712982</v>
      </c>
      <c r="DN81" s="61">
        <f t="shared" ca="1" si="2459"/>
        <v>0.11332042177749085</v>
      </c>
      <c r="DO81" s="61">
        <f t="shared" ca="1" si="2459"/>
        <v>0.11403480827838129</v>
      </c>
      <c r="DP81" s="61">
        <f t="shared" ca="1" si="2459"/>
        <v>0.11501228449633565</v>
      </c>
      <c r="DQ81" s="61">
        <f t="shared" ca="1" si="2459"/>
        <v>0.11563845939330089</v>
      </c>
      <c r="DR81" s="61">
        <f t="shared" ca="1" si="2459"/>
        <v>0.11587570963896801</v>
      </c>
      <c r="DS81" s="61">
        <f t="shared" ca="1" si="2459"/>
        <v>0.11700606824021036</v>
      </c>
      <c r="DT81" s="61">
        <f t="shared" ca="1" si="2459"/>
        <v>0.11525513041950874</v>
      </c>
      <c r="DU81" s="61">
        <f t="shared" ca="1" si="2459"/>
        <v>0.11611659140681022</v>
      </c>
      <c r="DV81" s="61">
        <f t="shared" ca="1" si="2459"/>
        <v>0.11714723632531852</v>
      </c>
      <c r="DW81" s="61">
        <f t="shared" ca="1" si="2459"/>
        <v>0.11957528478262945</v>
      </c>
      <c r="DX81" s="61">
        <f t="shared" ca="1" si="2459"/>
        <v>0.12086470776953709</v>
      </c>
      <c r="DY81" s="61">
        <f t="shared" ca="1" si="2459"/>
        <v>0.12064588582807208</v>
      </c>
      <c r="DZ81" s="61">
        <f t="shared" ca="1" si="2459"/>
        <v>0.12243557873605809</v>
      </c>
      <c r="EA81" s="61">
        <f t="shared" ca="1" si="2459"/>
        <v>0.1228102697191584</v>
      </c>
      <c r="EB81" s="61">
        <f t="shared" ca="1" si="2459"/>
        <v>0.12290236110601108</v>
      </c>
      <c r="EC81" s="61">
        <f t="shared" ca="1" si="2459"/>
        <v>0.1230156203091311</v>
      </c>
      <c r="ED81" s="61">
        <f t="shared" ca="1" si="2459"/>
        <v>0.12346113896039382</v>
      </c>
      <c r="EE81" s="61">
        <f t="shared" ca="1" si="2459"/>
        <v>0.12339607457414942</v>
      </c>
      <c r="EF81" s="61">
        <f t="shared" ca="1" si="2459"/>
        <v>0.12145426902032194</v>
      </c>
      <c r="EG81" s="61">
        <f t="shared" ca="1" si="2459"/>
        <v>0.12003665505346971</v>
      </c>
      <c r="EH81" s="61">
        <f t="shared" ca="1" si="2459"/>
        <v>0.11872413822402353</v>
      </c>
      <c r="EI81" s="61">
        <f t="shared" ca="1" si="2459"/>
        <v>0.11878995318870487</v>
      </c>
      <c r="EJ81" s="61">
        <f t="shared" ca="1" si="2459"/>
        <v>0.11868857874308367</v>
      </c>
      <c r="EK81" s="61">
        <f t="shared" ca="1" si="2459"/>
        <v>0.11826095437809368</v>
      </c>
      <c r="EL81" s="61">
        <f t="shared" ca="1" si="2459"/>
        <v>0.11821216380246598</v>
      </c>
      <c r="EM81" s="61">
        <f t="shared" ca="1" si="2459"/>
        <v>0.11718241871909603</v>
      </c>
      <c r="EN81" s="61">
        <f t="shared" ca="1" si="2459"/>
        <v>0.11726568551510458</v>
      </c>
      <c r="EO81" s="61">
        <f t="shared" ca="1" si="2459"/>
        <v>0.11709744424746442</v>
      </c>
      <c r="EP81" s="61">
        <f t="shared" ca="1" si="2459"/>
        <v>0.11744410191789864</v>
      </c>
      <c r="EQ81" s="61">
        <f t="shared" ca="1" si="2459"/>
        <v>0.11644454898962797</v>
      </c>
      <c r="ER81" s="61">
        <f t="shared" ca="1" si="2459"/>
        <v>0.11740534407773204</v>
      </c>
      <c r="ES81" s="61">
        <f t="shared" ca="1" si="2459"/>
        <v>0.11795204615107266</v>
      </c>
      <c r="ET81" s="61">
        <f t="shared" ca="1" si="2459"/>
        <v>0.11826432621890404</v>
      </c>
      <c r="EU81" s="61">
        <f t="shared" ca="1" si="2459"/>
        <v>0.11978660811058091</v>
      </c>
      <c r="EV81" s="61">
        <f t="shared" ca="1" si="2459"/>
        <v>0.12016770497274447</v>
      </c>
      <c r="EW81" s="61">
        <f t="shared" ca="1" si="2459"/>
        <v>0.12044719642242863</v>
      </c>
      <c r="EX81" s="61">
        <f t="shared" ca="1" si="2459"/>
        <v>0.12126145148656473</v>
      </c>
      <c r="EY81" s="61">
        <f t="shared" ref="EY81:HJ81" ca="1" si="2460">IFERROR(EY73/EY$24, "n/a")</f>
        <v>0.12279025322503584</v>
      </c>
      <c r="EZ81" s="61">
        <f t="shared" ca="1" si="2460"/>
        <v>0.12330469552061381</v>
      </c>
      <c r="FA81" s="61">
        <f t="shared" ca="1" si="2460"/>
        <v>0.12530333261432269</v>
      </c>
      <c r="FB81" s="61">
        <f t="shared" ca="1" si="2460"/>
        <v>0.12652907036642741</v>
      </c>
      <c r="FC81" s="61">
        <f t="shared" ca="1" si="2460"/>
        <v>0.12759734620862134</v>
      </c>
      <c r="FD81" s="61">
        <f t="shared" ca="1" si="2460"/>
        <v>0.12936061701816359</v>
      </c>
      <c r="FE81" s="61">
        <f t="shared" ca="1" si="2460"/>
        <v>0.12922754727710242</v>
      </c>
      <c r="FF81" s="61">
        <f t="shared" ca="1" si="2460"/>
        <v>0.12745419742958711</v>
      </c>
      <c r="FG81" s="61">
        <f t="shared" ca="1" si="2460"/>
        <v>0.12608855136060429</v>
      </c>
      <c r="FH81" s="61">
        <f t="shared" ca="1" si="2460"/>
        <v>0.12475462444978928</v>
      </c>
      <c r="FI81" s="61">
        <f t="shared" ca="1" si="2460"/>
        <v>0.12305121386746597</v>
      </c>
      <c r="FJ81" s="61">
        <f t="shared" ca="1" si="2460"/>
        <v>0.12158154427589103</v>
      </c>
      <c r="FK81" s="61">
        <f t="shared" ca="1" si="2460"/>
        <v>0.12110586295777781</v>
      </c>
      <c r="FL81" s="61">
        <f t="shared" ca="1" si="2460"/>
        <v>0.11981647113485887</v>
      </c>
      <c r="FM81" s="61">
        <f t="shared" ca="1" si="2460"/>
        <v>0.11861928308929637</v>
      </c>
      <c r="FN81" s="61">
        <f t="shared" ca="1" si="2460"/>
        <v>0.11650049061500965</v>
      </c>
      <c r="FO81" s="61">
        <f t="shared" ca="1" si="2460"/>
        <v>0.1154196681606512</v>
      </c>
      <c r="FP81" s="61">
        <f t="shared" ca="1" si="2460"/>
        <v>0.11409520625545588</v>
      </c>
      <c r="FQ81" s="61">
        <f t="shared" ca="1" si="2460"/>
        <v>0.11356814211549343</v>
      </c>
      <c r="FR81" s="61">
        <f t="shared" ca="1" si="2460"/>
        <v>0.11392575295404948</v>
      </c>
      <c r="FS81" s="61">
        <f t="shared" ca="1" si="2460"/>
        <v>0.11376255310930862</v>
      </c>
      <c r="FT81" s="61">
        <f t="shared" ca="1" si="2460"/>
        <v>0.11417306270623094</v>
      </c>
      <c r="FU81" s="61">
        <f t="shared" ca="1" si="2460"/>
        <v>0.11370016677844581</v>
      </c>
      <c r="FV81" s="61">
        <f t="shared" ca="1" si="2460"/>
        <v>0.11256739116436713</v>
      </c>
      <c r="FW81" s="61">
        <f t="shared" ca="1" si="2460"/>
        <v>0.1126066339626613</v>
      </c>
      <c r="FX81" s="61">
        <f t="shared" ca="1" si="2460"/>
        <v>0.11154724603748466</v>
      </c>
      <c r="FY81" s="61">
        <f t="shared" ca="1" si="2460"/>
        <v>0.11079131818643552</v>
      </c>
      <c r="FZ81" s="61">
        <f t="shared" ca="1" si="2460"/>
        <v>0.11091739776326484</v>
      </c>
      <c r="GA81" s="61">
        <f t="shared" ca="1" si="2460"/>
        <v>0.10984730445621688</v>
      </c>
      <c r="GB81" s="61">
        <f t="shared" ca="1" si="2460"/>
        <v>0.11067267428778407</v>
      </c>
      <c r="GC81" s="61">
        <f t="shared" ca="1" si="2460"/>
        <v>0.11104079951557735</v>
      </c>
      <c r="GD81" s="61">
        <f t="shared" ca="1" si="2460"/>
        <v>0.1104476310857342</v>
      </c>
      <c r="GE81" s="61">
        <f t="shared" ca="1" si="2460"/>
        <v>0.11077130332281318</v>
      </c>
      <c r="GF81" s="61">
        <f t="shared" ca="1" si="2460"/>
        <v>0.11012998438899826</v>
      </c>
      <c r="GG81" s="61">
        <f t="shared" ca="1" si="2460"/>
        <v>0.10982680482563459</v>
      </c>
      <c r="GH81" s="61">
        <f t="shared" ca="1" si="2460"/>
        <v>0.10950408868656214</v>
      </c>
      <c r="GI81" s="61">
        <f t="shared" ca="1" si="2460"/>
        <v>0.10927014079509045</v>
      </c>
      <c r="GJ81" s="61">
        <f t="shared" ca="1" si="2460"/>
        <v>0.1082694959992975</v>
      </c>
      <c r="GK81" s="61">
        <f t="shared" ca="1" si="2460"/>
        <v>0.10764188461361746</v>
      </c>
      <c r="GL81" s="61">
        <f t="shared" ca="1" si="2460"/>
        <v>0.10783186599300114</v>
      </c>
      <c r="GM81" s="61">
        <f t="shared" ca="1" si="2460"/>
        <v>0.10787884836086023</v>
      </c>
      <c r="GN81" s="61">
        <f t="shared" ca="1" si="2460"/>
        <v>0.10746182374007318</v>
      </c>
      <c r="GO81" s="61">
        <f t="shared" ca="1" si="2460"/>
        <v>0.10763347693499201</v>
      </c>
      <c r="GP81" s="61">
        <f t="shared" ca="1" si="2460"/>
        <v>0.10741050729698866</v>
      </c>
      <c r="GQ81" s="61">
        <f t="shared" ca="1" si="2460"/>
        <v>0.10714232388439482</v>
      </c>
      <c r="GR81" s="61">
        <f t="shared" ca="1" si="2460"/>
        <v>0.10695488947981935</v>
      </c>
      <c r="GS81" s="61">
        <f t="shared" ca="1" si="2460"/>
        <v>0.10680446252113292</v>
      </c>
      <c r="GT81" s="61">
        <f t="shared" ca="1" si="2460"/>
        <v>0.10668403822970422</v>
      </c>
      <c r="GU81" s="61">
        <f t="shared" ca="1" si="2460"/>
        <v>0.10660800731993131</v>
      </c>
      <c r="GV81" s="61">
        <f t="shared" ca="1" si="2460"/>
        <v>0.10659269641153143</v>
      </c>
      <c r="GW81" s="61">
        <f t="shared" ca="1" si="2460"/>
        <v>0.10658240112004172</v>
      </c>
      <c r="GX81" s="61">
        <f t="shared" ca="1" si="2460"/>
        <v>0.10657025708345318</v>
      </c>
      <c r="GY81" s="61">
        <f t="shared" ca="1" si="2460"/>
        <v>0.10650429985677959</v>
      </c>
      <c r="GZ81" s="61">
        <f t="shared" ca="1" si="2460"/>
        <v>0.10649506609665448</v>
      </c>
      <c r="HA81" s="61">
        <f t="shared" ca="1" si="2460"/>
        <v>0.10649348317026869</v>
      </c>
      <c r="HB81" s="61">
        <f t="shared" ca="1" si="2460"/>
        <v>0.1064866238905683</v>
      </c>
      <c r="HC81" s="61">
        <f t="shared" ca="1" si="2460"/>
        <v>0.10640832664700446</v>
      </c>
      <c r="HD81" s="61">
        <f t="shared" ca="1" si="2460"/>
        <v>0.10638987540257111</v>
      </c>
      <c r="HE81" s="61">
        <f t="shared" ca="1" si="2460"/>
        <v>0.10636457741993777</v>
      </c>
      <c r="HF81" s="61">
        <f t="shared" ca="1" si="2460"/>
        <v>0.10634007710117285</v>
      </c>
      <c r="HG81" s="61">
        <f t="shared" ca="1" si="2460"/>
        <v>0.10625058209079059</v>
      </c>
      <c r="HH81" s="61">
        <f t="shared" ca="1" si="2460"/>
        <v>0.10621137465133897</v>
      </c>
      <c r="HI81" s="61">
        <f t="shared" ca="1" si="2460"/>
        <v>0.10615404128579733</v>
      </c>
      <c r="HJ81" s="61">
        <f t="shared" ca="1" si="2460"/>
        <v>0.10608543932631148</v>
      </c>
      <c r="HK81" s="61">
        <f t="shared" ref="HK81:HU81" ca="1" si="2461">IFERROR(HK73/HK$24, "n/a")</f>
        <v>0.10596571295769799</v>
      </c>
      <c r="HL81" s="61">
        <f t="shared" ca="1" si="2461"/>
        <v>0.10588699768499675</v>
      </c>
      <c r="HM81" s="61">
        <f t="shared" ca="1" si="2461"/>
        <v>0.10579418909547128</v>
      </c>
      <c r="HN81" s="61">
        <f t="shared" ca="1" si="2461"/>
        <v>0.10567816429520664</v>
      </c>
      <c r="HO81" s="61">
        <f t="shared" ca="1" si="2461"/>
        <v>0.10551471789768598</v>
      </c>
      <c r="HP81" s="61">
        <f t="shared" ca="1" si="2461"/>
        <v>0.1054021160564787</v>
      </c>
      <c r="HQ81" s="61">
        <f t="shared" ca="1" si="2461"/>
        <v>0.10533659020587344</v>
      </c>
      <c r="HR81" s="61">
        <f t="shared" ca="1" si="2461"/>
        <v>0.1052833614432107</v>
      </c>
      <c r="HS81" s="61">
        <f t="shared" ca="1" si="2461"/>
        <v>0.10517882961607579</v>
      </c>
      <c r="HT81" s="61">
        <f t="shared" ca="1" si="2461"/>
        <v>0.105116560939297</v>
      </c>
      <c r="HU81" s="61">
        <f t="shared" ca="1" si="2461"/>
        <v>0.10502751992617922</v>
      </c>
      <c r="HV81" s="61">
        <f t="shared" ref="HV81:ID81" ca="1" si="2462">IFERROR(HV73/HV$24, "n/a")</f>
        <v>0.10490684138819166</v>
      </c>
      <c r="HW81" s="61">
        <f t="shared" ca="1" si="2462"/>
        <v>0.10471342524080945</v>
      </c>
      <c r="HX81" s="61">
        <f t="shared" ca="1" si="2462"/>
        <v>0.10455296416377426</v>
      </c>
      <c r="HY81" s="61">
        <f t="shared" ca="1" si="2462"/>
        <v>0.10439170966634387</v>
      </c>
      <c r="HZ81" s="61">
        <f t="shared" ca="1" si="2462"/>
        <v>0.10423663293688114</v>
      </c>
      <c r="IA81" s="61">
        <f t="shared" ca="1" si="2462"/>
        <v>0.10404932171141405</v>
      </c>
      <c r="IB81" s="61">
        <f t="shared" ca="1" si="2462"/>
        <v>0.10390683569050789</v>
      </c>
      <c r="IC81" s="61">
        <f t="shared" ca="1" si="2462"/>
        <v>0.10375862672482547</v>
      </c>
      <c r="ID81" s="61">
        <f t="shared" ca="1" si="2462"/>
        <v>0.10360266285364994</v>
      </c>
      <c r="IW81"/>
      <c r="IX81"/>
      <c r="IY81"/>
    </row>
    <row r="82" spans="1:259" s="30" customFormat="1">
      <c r="A82" s="34" t="s">
        <v>522</v>
      </c>
      <c r="B82" s="61" t="s">
        <v>509</v>
      </c>
      <c r="C82" s="61" t="str">
        <f t="shared" ref="C82:S82" ca="1" si="2463">IFERROR(C81*C80, "n/a")</f>
        <v>n/a</v>
      </c>
      <c r="D82" s="61" t="str">
        <f t="shared" ca="1" si="2463"/>
        <v>n/a</v>
      </c>
      <c r="E82" s="61" t="str">
        <f t="shared" ca="1" si="2463"/>
        <v>n/a</v>
      </c>
      <c r="F82" s="61" t="str">
        <f t="shared" ca="1" si="2463"/>
        <v>n/a</v>
      </c>
      <c r="G82" s="61" t="str">
        <f t="shared" ca="1" si="2463"/>
        <v>n/a</v>
      </c>
      <c r="H82" s="61" t="str">
        <f t="shared" ca="1" si="2463"/>
        <v>n/a</v>
      </c>
      <c r="I82" s="61" t="str">
        <f t="shared" ca="1" si="2463"/>
        <v>n/a</v>
      </c>
      <c r="J82" s="61" t="str">
        <f t="shared" ca="1" si="2463"/>
        <v>n/a</v>
      </c>
      <c r="K82" s="61" t="str">
        <f t="shared" ca="1" si="2463"/>
        <v>n/a</v>
      </c>
      <c r="L82" s="61">
        <f t="shared" ca="1" si="2463"/>
        <v>-7.5609493152194882E-2</v>
      </c>
      <c r="M82" s="61">
        <f t="shared" ca="1" si="2463"/>
        <v>0.36544899986056251</v>
      </c>
      <c r="N82" s="61">
        <f t="shared" ca="1" si="2463"/>
        <v>0.63215121688840825</v>
      </c>
      <c r="O82" s="61">
        <f t="shared" ca="1" si="2463"/>
        <v>0.20750532717089273</v>
      </c>
      <c r="P82" s="61">
        <f t="shared" ca="1" si="2463"/>
        <v>7.2948351151585558E-2</v>
      </c>
      <c r="Q82" s="61">
        <f t="shared" ca="1" si="2463"/>
        <v>0.47177523321222181</v>
      </c>
      <c r="R82" s="61">
        <f t="shared" ca="1" si="2463"/>
        <v>0.55310764973973237</v>
      </c>
      <c r="S82" s="61">
        <f t="shared" ca="1" si="2463"/>
        <v>0.59426909431581454</v>
      </c>
      <c r="T82" s="61">
        <f t="shared" ref="T82" ca="1" si="2464">IFERROR(T81*T80, "n/a")</f>
        <v>0.5938979128879428</v>
      </c>
      <c r="U82" s="61">
        <f t="shared" ref="U82:Z82" ca="1" si="2465">IFERROR(U81*U80, "n/a")</f>
        <v>-8.9632268891272807E-2</v>
      </c>
      <c r="V82" s="61">
        <f t="shared" ca="1" si="2465"/>
        <v>2.011485494366928E-2</v>
      </c>
      <c r="W82" s="61">
        <f t="shared" ca="1" si="2465"/>
        <v>1.5388815443045316</v>
      </c>
      <c r="X82" s="61">
        <f t="shared" ca="1" si="2465"/>
        <v>-0.34788399067441766</v>
      </c>
      <c r="Y82" s="61">
        <f t="shared" ca="1" si="2465"/>
        <v>0.6389942954195047</v>
      </c>
      <c r="Z82" s="61">
        <f t="shared" ca="1" si="2465"/>
        <v>0.66411756716494963</v>
      </c>
      <c r="AA82" s="61">
        <f t="shared" ref="AA82:CL82" ca="1" si="2466">IFERROR(AA81*AA80, "n/a")</f>
        <v>0.54863097887112888</v>
      </c>
      <c r="AB82" s="61">
        <f t="shared" ca="1" si="2466"/>
        <v>-0.80286011623926978</v>
      </c>
      <c r="AC82" s="61">
        <f t="shared" ca="1" si="2466"/>
        <v>-0.30420649328301835</v>
      </c>
      <c r="AD82" s="61">
        <f t="shared" ca="1" si="2466"/>
        <v>-0.1377495126126291</v>
      </c>
      <c r="AE82" s="61">
        <f t="shared" ca="1" si="2466"/>
        <v>0.46063500085932613</v>
      </c>
      <c r="AF82" s="61">
        <f t="shared" ca="1" si="2466"/>
        <v>0.27953767386275408</v>
      </c>
      <c r="AG82" s="61">
        <f t="shared" ca="1" si="2466"/>
        <v>-4.8863044872614475E-2</v>
      </c>
      <c r="AH82" s="61">
        <f t="shared" ca="1" si="2466"/>
        <v>7.1231425095359791E-2</v>
      </c>
      <c r="AI82" s="61">
        <f t="shared" ca="1" si="2466"/>
        <v>-8.8303432147969138E-3</v>
      </c>
      <c r="AJ82" s="61">
        <f t="shared" ca="1" si="2466"/>
        <v>1.3758902956540495</v>
      </c>
      <c r="AK82" s="61">
        <f t="shared" ca="1" si="2466"/>
        <v>0.51358503682926693</v>
      </c>
      <c r="AL82" s="61">
        <f t="shared" ca="1" si="2466"/>
        <v>0.41682800635650752</v>
      </c>
      <c r="AM82" s="61">
        <f t="shared" ca="1" si="2466"/>
        <v>-0.70785056364279864</v>
      </c>
      <c r="AN82" s="61">
        <f t="shared" ca="1" si="2466"/>
        <v>0.41299638872994054</v>
      </c>
      <c r="AO82" s="61">
        <f t="shared" ca="1" si="2466"/>
        <v>0.15012396836540351</v>
      </c>
      <c r="AP82" s="61">
        <f t="shared" ca="1" si="2466"/>
        <v>0.50100568290186509</v>
      </c>
      <c r="AQ82" s="61">
        <f t="shared" ca="1" si="2466"/>
        <v>0.20508677770625711</v>
      </c>
      <c r="AR82" s="61">
        <f t="shared" ca="1" si="2466"/>
        <v>-0.57833056623433998</v>
      </c>
      <c r="AS82" s="61">
        <f t="shared" ca="1" si="2466"/>
        <v>-0.6699386438038526</v>
      </c>
      <c r="AT82" s="61">
        <f t="shared" ca="1" si="2466"/>
        <v>-0.21154810880069555</v>
      </c>
      <c r="AU82" s="61">
        <f t="shared" ca="1" si="2466"/>
        <v>0.34214950723701298</v>
      </c>
      <c r="AV82" s="61">
        <f t="shared" ca="1" si="2466"/>
        <v>-0.79283543953139435</v>
      </c>
      <c r="AW82" s="61">
        <f t="shared" ca="1" si="2466"/>
        <v>-0.11830247643326321</v>
      </c>
      <c r="AX82" s="61">
        <f t="shared" ca="1" si="2466"/>
        <v>0.33412622194571145</v>
      </c>
      <c r="AY82" s="61">
        <f t="shared" ca="1" si="2466"/>
        <v>-0.11750019898790552</v>
      </c>
      <c r="AZ82" s="61">
        <f t="shared" ca="1" si="2466"/>
        <v>0.15324497019078712</v>
      </c>
      <c r="BA82" s="61">
        <f t="shared" ca="1" si="2466"/>
        <v>0</v>
      </c>
      <c r="BB82" s="61">
        <f t="shared" ca="1" si="2466"/>
        <v>0.33346504533701604</v>
      </c>
      <c r="BC82" s="61">
        <f t="shared" ca="1" si="2466"/>
        <v>0.16084125139242533</v>
      </c>
      <c r="BD82" s="61">
        <f t="shared" ca="1" si="2466"/>
        <v>-8.5964453356922113E-2</v>
      </c>
      <c r="BE82" s="61">
        <f t="shared" ca="1" si="2466"/>
        <v>0.37071359921219316</v>
      </c>
      <c r="BF82" s="61">
        <f t="shared" ca="1" si="2466"/>
        <v>2.7676793728751044E-2</v>
      </c>
      <c r="BG82" s="61">
        <f t="shared" ca="1" si="2466"/>
        <v>0.52970208339849822</v>
      </c>
      <c r="BH82" s="61">
        <f t="shared" ca="1" si="2466"/>
        <v>0.55766297011617005</v>
      </c>
      <c r="BI82" s="61">
        <f t="shared" ca="1" si="2466"/>
        <v>0.72383465537649838</v>
      </c>
      <c r="BJ82" s="61">
        <f t="shared" ca="1" si="2466"/>
        <v>0.42517321327308938</v>
      </c>
      <c r="BK82" s="61">
        <f t="shared" ca="1" si="2466"/>
        <v>0.53651859099422738</v>
      </c>
      <c r="BL82" s="61">
        <f t="shared" ca="1" si="2466"/>
        <v>0.78613513226975529</v>
      </c>
      <c r="BM82" s="61">
        <f t="shared" ca="1" si="2466"/>
        <v>0.69171134001056189</v>
      </c>
      <c r="BN82" s="61">
        <f t="shared" ca="1" si="2466"/>
        <v>0.32813052172776719</v>
      </c>
      <c r="BO82" s="61">
        <f t="shared" ca="1" si="2466"/>
        <v>0.81139295473074147</v>
      </c>
      <c r="BP82" s="61">
        <f t="shared" ca="1" si="2466"/>
        <v>0.42511399493017815</v>
      </c>
      <c r="BQ82" s="61">
        <f t="shared" ca="1" si="2466"/>
        <v>0.40781528527609168</v>
      </c>
      <c r="BR82" s="61">
        <f t="shared" ca="1" si="2466"/>
        <v>0.1450830680161925</v>
      </c>
      <c r="BS82" s="61">
        <f t="shared" ca="1" si="2466"/>
        <v>0.23334880446916059</v>
      </c>
      <c r="BT82" s="61">
        <f t="shared" ca="1" si="2466"/>
        <v>9.7163165057477616E-2</v>
      </c>
      <c r="BU82" s="61">
        <f t="shared" ca="1" si="2466"/>
        <v>0.15095828712620715</v>
      </c>
      <c r="BV82" s="61">
        <f t="shared" ca="1" si="2466"/>
        <v>0.58166562326245819</v>
      </c>
      <c r="BW82" s="61">
        <f t="shared" ca="1" si="2466"/>
        <v>0.48850911513278417</v>
      </c>
      <c r="BX82" s="61">
        <f t="shared" ca="1" si="2466"/>
        <v>0.55826399617223177</v>
      </c>
      <c r="BY82" s="61">
        <f t="shared" ca="1" si="2466"/>
        <v>0.19553512774484108</v>
      </c>
      <c r="BZ82" s="61">
        <f t="shared" ca="1" si="2466"/>
        <v>0.52923084551790622</v>
      </c>
      <c r="CA82" s="61">
        <f t="shared" ca="1" si="2466"/>
        <v>0.35355620845831276</v>
      </c>
      <c r="CB82" s="61">
        <f t="shared" ca="1" si="2466"/>
        <v>0.49090380945766487</v>
      </c>
      <c r="CC82" s="61">
        <f t="shared" ca="1" si="2466"/>
        <v>0.4291367078916089</v>
      </c>
      <c r="CD82" s="61">
        <f t="shared" ca="1" si="2466"/>
        <v>0.60589188221997381</v>
      </c>
      <c r="CE82" s="61">
        <f t="shared" ca="1" si="2466"/>
        <v>0.71041176031753395</v>
      </c>
      <c r="CF82" s="61">
        <f t="shared" ca="1" si="2466"/>
        <v>8.2164083969802945E-2</v>
      </c>
      <c r="CG82" s="61">
        <f t="shared" ca="1" si="2466"/>
        <v>0.30397367385679391</v>
      </c>
      <c r="CH82" s="61">
        <f t="shared" ca="1" si="2466"/>
        <v>0.52940378090630724</v>
      </c>
      <c r="CI82" s="61">
        <f t="shared" ca="1" si="2466"/>
        <v>7.041054890876941E-2</v>
      </c>
      <c r="CJ82" s="61">
        <f t="shared" ca="1" si="2466"/>
        <v>0.18724104190132657</v>
      </c>
      <c r="CK82" s="61">
        <f t="shared" ca="1" si="2466"/>
        <v>0.27415465868843503</v>
      </c>
      <c r="CL82" s="61">
        <f t="shared" ca="1" si="2466"/>
        <v>0.33177627092417239</v>
      </c>
      <c r="CM82" s="61">
        <f t="shared" ref="CM82:EX82" ca="1" si="2467">IFERROR(CM81*CM80, "n/a")</f>
        <v>0.61701927790152389</v>
      </c>
      <c r="CN82" s="61">
        <f t="shared" ca="1" si="2467"/>
        <v>-6.7979344495923313E-2</v>
      </c>
      <c r="CO82" s="61">
        <f t="shared" ca="1" si="2467"/>
        <v>1.9371898116869624E-2</v>
      </c>
      <c r="CP82" s="61">
        <f t="shared" ca="1" si="2467"/>
        <v>-3.5042379471357271E-2</v>
      </c>
      <c r="CQ82" s="61">
        <f t="shared" ca="1" si="2467"/>
        <v>0.16074414927459305</v>
      </c>
      <c r="CR82" s="61">
        <f t="shared" ca="1" si="2467"/>
        <v>0.37827270662433277</v>
      </c>
      <c r="CS82" s="61">
        <f t="shared" ca="1" si="2467"/>
        <v>0.2420629465211098</v>
      </c>
      <c r="CT82" s="61">
        <f t="shared" ca="1" si="2467"/>
        <v>0.22279755879089799</v>
      </c>
      <c r="CU82" s="61">
        <f t="shared" ca="1" si="2467"/>
        <v>0.18673695923941164</v>
      </c>
      <c r="CV82" s="61">
        <f t="shared" ca="1" si="2467"/>
        <v>0.52572778938358367</v>
      </c>
      <c r="CW82" s="61">
        <f t="shared" ca="1" si="2467"/>
        <v>0.54654217744842926</v>
      </c>
      <c r="CX82" s="61">
        <f t="shared" ca="1" si="2467"/>
        <v>0.16694047336945872</v>
      </c>
      <c r="CY82" s="61">
        <f t="shared" ca="1" si="2467"/>
        <v>0.36068006368902461</v>
      </c>
      <c r="CZ82" s="61">
        <f t="shared" ca="1" si="2467"/>
        <v>0.36680884727183205</v>
      </c>
      <c r="DA82" s="61">
        <f t="shared" ca="1" si="2467"/>
        <v>4.4650267772792802E-2</v>
      </c>
      <c r="DB82" s="61">
        <f t="shared" ca="1" si="2467"/>
        <v>0.23881937057459138</v>
      </c>
      <c r="DC82" s="61">
        <f t="shared" ca="1" si="2467"/>
        <v>-8.194196700801297E-2</v>
      </c>
      <c r="DD82" s="61">
        <f t="shared" ca="1" si="2467"/>
        <v>0.6634871455332112</v>
      </c>
      <c r="DE82" s="61">
        <f t="shared" ca="1" si="2467"/>
        <v>0.38941897725459845</v>
      </c>
      <c r="DF82" s="61">
        <f t="shared" ca="1" si="2467"/>
        <v>0.66262762902858119</v>
      </c>
      <c r="DG82" s="61">
        <f t="shared" ca="1" si="2467"/>
        <v>1.4139868216899446E-2</v>
      </c>
      <c r="DH82" s="61">
        <f t="shared" ca="1" si="2467"/>
        <v>0.33450514086642646</v>
      </c>
      <c r="DI82" s="61">
        <f t="shared" ca="1" si="2467"/>
        <v>0.45659761974914809</v>
      </c>
      <c r="DJ82" s="61">
        <f t="shared" ca="1" si="2467"/>
        <v>0.41160229608280602</v>
      </c>
      <c r="DK82" s="61">
        <f t="shared" ca="1" si="2467"/>
        <v>0.41588538270280506</v>
      </c>
      <c r="DL82" s="61">
        <f t="shared" ca="1" si="2467"/>
        <v>0.75945787452610991</v>
      </c>
      <c r="DM82" s="61">
        <f t="shared" ca="1" si="2467"/>
        <v>0.65431620036537064</v>
      </c>
      <c r="DN82" s="61">
        <f t="shared" ca="1" si="2467"/>
        <v>0.25953509160087751</v>
      </c>
      <c r="DO82" s="61">
        <f t="shared" ca="1" si="2467"/>
        <v>0.51280069703868436</v>
      </c>
      <c r="DP82" s="61">
        <f t="shared" ca="1" si="2467"/>
        <v>0.29676478005986057</v>
      </c>
      <c r="DQ82" s="61">
        <f t="shared" ca="1" si="2467"/>
        <v>0.47270069474849946</v>
      </c>
      <c r="DR82" s="61">
        <f t="shared" ca="1" si="2467"/>
        <v>0.61282332016759788</v>
      </c>
      <c r="DS82" s="61">
        <f t="shared" ca="1" si="2467"/>
        <v>0.33849378758339421</v>
      </c>
      <c r="DT82" s="61">
        <f t="shared" ca="1" si="2467"/>
        <v>-6.3837189297810598E-2</v>
      </c>
      <c r="DU82" s="61">
        <f t="shared" ca="1" si="2467"/>
        <v>0.18176344843466063</v>
      </c>
      <c r="DV82" s="61">
        <f t="shared" ca="1" si="2467"/>
        <v>0.37807578241903633</v>
      </c>
      <c r="DW82" s="61">
        <f t="shared" ca="1" si="2467"/>
        <v>0.59670931388338178</v>
      </c>
      <c r="DX82" s="61">
        <f t="shared" ca="1" si="2467"/>
        <v>0.93911464273509981</v>
      </c>
      <c r="DY82" s="61">
        <f t="shared" ca="1" si="2467"/>
        <v>-0.22204758341417136</v>
      </c>
      <c r="DZ82" s="61">
        <f t="shared" ca="1" si="2467"/>
        <v>0.95151832610096465</v>
      </c>
      <c r="EA82" s="61">
        <f t="shared" ca="1" si="2467"/>
        <v>0.45239630180721579</v>
      </c>
      <c r="EB82" s="61">
        <f t="shared" ca="1" si="2467"/>
        <v>6.6651803022059461E-2</v>
      </c>
      <c r="EC82" s="61">
        <f t="shared" ca="1" si="2467"/>
        <v>0.14383133083221689</v>
      </c>
      <c r="ED82" s="61">
        <f t="shared" ca="1" si="2467"/>
        <v>0.12587161032816552</v>
      </c>
      <c r="EE82" s="61">
        <f t="shared" ca="1" si="2467"/>
        <v>-0.21542867604440802</v>
      </c>
      <c r="EF82" s="61">
        <f t="shared" ca="1" si="2467"/>
        <v>-0.23783774813835587</v>
      </c>
      <c r="EG82" s="61">
        <f t="shared" ca="1" si="2467"/>
        <v>0.19152061685137708</v>
      </c>
      <c r="EH82" s="61">
        <f t="shared" ca="1" si="2467"/>
        <v>-6.6492988401613481E-2</v>
      </c>
      <c r="EI82" s="61">
        <f t="shared" ca="1" si="2467"/>
        <v>2.7223395391288364E-2</v>
      </c>
      <c r="EJ82" s="61">
        <f t="shared" ca="1" si="2467"/>
        <v>3.2132253366719932E-2</v>
      </c>
      <c r="EK82" s="61">
        <f t="shared" ca="1" si="2467"/>
        <v>-0.18089296520240777</v>
      </c>
      <c r="EL82" s="61">
        <f t="shared" ca="1" si="2467"/>
        <v>9.8715789031297088E-3</v>
      </c>
      <c r="EM82" s="61">
        <f t="shared" ca="1" si="2467"/>
        <v>5.6339071883215436E-2</v>
      </c>
      <c r="EN82" s="61">
        <f t="shared" ca="1" si="2467"/>
        <v>-1.2214856443290777E-2</v>
      </c>
      <c r="EO82" s="61">
        <f t="shared" ca="1" si="2467"/>
        <v>2.932015949010823E-2</v>
      </c>
      <c r="EP82" s="61">
        <f t="shared" ca="1" si="2467"/>
        <v>5.1466154330109044E-2</v>
      </c>
      <c r="EQ82" s="61">
        <f t="shared" ca="1" si="2467"/>
        <v>0.21226086582071355</v>
      </c>
      <c r="ER82" s="61">
        <f t="shared" ca="1" si="2467"/>
        <v>0.18102485447619807</v>
      </c>
      <c r="ES82" s="61">
        <f t="shared" ca="1" si="2467"/>
        <v>0.15410769564929705</v>
      </c>
      <c r="ET82" s="61">
        <f t="shared" ca="1" si="2467"/>
        <v>0.20568291667648927</v>
      </c>
      <c r="EU82" s="61">
        <f t="shared" ca="1" si="2467"/>
        <v>0.2896509793087777</v>
      </c>
      <c r="EV82" s="61">
        <f t="shared" ca="1" si="2467"/>
        <v>0.22667878587790694</v>
      </c>
      <c r="EW82" s="61">
        <f t="shared" ca="1" si="2467"/>
        <v>9.7933998852301751E-2</v>
      </c>
      <c r="EX82" s="61">
        <f t="shared" ca="1" si="2467"/>
        <v>0.11567673003930895</v>
      </c>
      <c r="EY82" s="61">
        <f t="shared" ref="EY82:HJ82" ca="1" si="2468">IFERROR(EY81*EY80, "n/a")</f>
        <v>-0.27269963736324315</v>
      </c>
      <c r="EZ82" s="61">
        <f t="shared" ca="1" si="2468"/>
        <v>3.5063517966312262E-2</v>
      </c>
      <c r="FA82" s="61">
        <f t="shared" ca="1" si="2468"/>
        <v>0.24826358543163576</v>
      </c>
      <c r="FB82" s="61">
        <f t="shared" ca="1" si="2468"/>
        <v>0.13584828257215409</v>
      </c>
      <c r="FC82" s="61">
        <f t="shared" ca="1" si="2468"/>
        <v>0.51867839201281729</v>
      </c>
      <c r="FD82" s="61">
        <f t="shared" ca="1" si="2468"/>
        <v>0.44902300474711004</v>
      </c>
      <c r="FE82" s="61">
        <f t="shared" ca="1" si="2468"/>
        <v>-7.8954295226636106E-2</v>
      </c>
      <c r="FF82" s="61">
        <f t="shared" ca="1" si="2468"/>
        <v>-0.34690414706751599</v>
      </c>
      <c r="FG82" s="61">
        <f t="shared" ca="1" si="2468"/>
        <v>-0.69837249244299748</v>
      </c>
      <c r="FH82" s="61">
        <f t="shared" ca="1" si="2468"/>
        <v>-0.16804685575617126</v>
      </c>
      <c r="FI82" s="61">
        <f t="shared" ca="1" si="2468"/>
        <v>-0.41869151520607056</v>
      </c>
      <c r="FJ82" s="61">
        <f t="shared" ca="1" si="2468"/>
        <v>-0.46078055719988614</v>
      </c>
      <c r="FK82" s="61">
        <f t="shared" ca="1" si="2468"/>
        <v>-0.528806297147563</v>
      </c>
      <c r="FL82" s="61">
        <f t="shared" ca="1" si="2468"/>
        <v>-0.42215374804526962</v>
      </c>
      <c r="FM82" s="61">
        <f t="shared" ca="1" si="2468"/>
        <v>-0.42651337014389351</v>
      </c>
      <c r="FN82" s="61">
        <f t="shared" ca="1" si="2468"/>
        <v>-0.17979178856134118</v>
      </c>
      <c r="FO82" s="61">
        <f t="shared" ca="1" si="2468"/>
        <v>-0.33386535032305981</v>
      </c>
      <c r="FP82" s="61">
        <f t="shared" ca="1" si="2468"/>
        <v>-0.14893062623441342</v>
      </c>
      <c r="FQ82" s="61">
        <f t="shared" ca="1" si="2468"/>
        <v>-0.18265513211532777</v>
      </c>
      <c r="FR82" s="61">
        <f t="shared" ca="1" si="2468"/>
        <v>-0.12534386428736363</v>
      </c>
      <c r="FS82" s="61">
        <f t="shared" ca="1" si="2468"/>
        <v>2.2257279358768152E-2</v>
      </c>
      <c r="FT82" s="61">
        <f t="shared" ca="1" si="2468"/>
        <v>0.11196097978714271</v>
      </c>
      <c r="FU82" s="61">
        <f t="shared" ca="1" si="2468"/>
        <v>2.464642607383977E-2</v>
      </c>
      <c r="FV82" s="61">
        <f t="shared" ca="1" si="2468"/>
        <v>-8.262237858107345E-2</v>
      </c>
      <c r="FW82" s="61">
        <f t="shared" ca="1" si="2468"/>
        <v>-0.283021942863105</v>
      </c>
      <c r="FX82" s="61">
        <f t="shared" ca="1" si="2468"/>
        <v>0.26279236610793766</v>
      </c>
      <c r="FY82" s="61">
        <f t="shared" ca="1" si="2468"/>
        <v>0.1789748782327098</v>
      </c>
      <c r="FZ82" s="61">
        <f t="shared" ca="1" si="2468"/>
        <v>0.35660558361807787</v>
      </c>
      <c r="GA82" s="61">
        <f t="shared" ca="1" si="2468"/>
        <v>0.25659458111921857</v>
      </c>
      <c r="GB82" s="61">
        <f t="shared" ca="1" si="2468"/>
        <v>0.64352931294851234</v>
      </c>
      <c r="GC82" s="61">
        <f t="shared" ca="1" si="2468"/>
        <v>0.37339268809680465</v>
      </c>
      <c r="GD82" s="61">
        <f t="shared" ca="1" si="2468"/>
        <v>-2.9901202776906586E-2</v>
      </c>
      <c r="GE82" s="61">
        <f t="shared" ca="1" si="2468"/>
        <v>0.59869443015379598</v>
      </c>
      <c r="GF82" s="61">
        <f t="shared" ca="1" si="2468"/>
        <v>-4.5276669373014188E-2</v>
      </c>
      <c r="GG82" s="61">
        <f t="shared" ca="1" si="2468"/>
        <v>6.5786443698670843E-2</v>
      </c>
      <c r="GH82" s="61">
        <f t="shared" ca="1" si="2468"/>
        <v>-4.5061092428421859E-3</v>
      </c>
      <c r="GI82" s="61">
        <f t="shared" ca="1" si="2468"/>
        <v>-0.1320774262558142</v>
      </c>
      <c r="GJ82" s="61">
        <f t="shared" ca="1" si="2468"/>
        <v>-0.14233356065032873</v>
      </c>
      <c r="GK82" s="61">
        <f t="shared" ca="1" si="2468"/>
        <v>-9.7759683448250215E-2</v>
      </c>
      <c r="GL82" s="61">
        <f t="shared" ca="1" si="2468"/>
        <v>0.14849866309676357</v>
      </c>
      <c r="GM82" s="61">
        <f t="shared" ca="1" si="2468"/>
        <v>9.4040781419639577E-2</v>
      </c>
      <c r="GN82" s="61">
        <f t="shared" ca="1" si="2468"/>
        <v>0.19879645477208485</v>
      </c>
      <c r="GO82" s="61">
        <f t="shared" ca="1" si="2468"/>
        <v>0.34693334371453488</v>
      </c>
      <c r="GP82" s="61">
        <f t="shared" ca="1" si="2468"/>
        <v>0.1368455074305191</v>
      </c>
      <c r="GQ82" s="61">
        <f t="shared" ca="1" si="2468"/>
        <v>0.13650383047447068</v>
      </c>
      <c r="GR82" s="61">
        <f t="shared" ca="1" si="2468"/>
        <v>0.12126426695093348</v>
      </c>
      <c r="GS82" s="61">
        <f t="shared" ca="1" si="2468"/>
        <v>0.11570915218848674</v>
      </c>
      <c r="GT82" s="61">
        <f t="shared" ca="1" si="2468"/>
        <v>0.10214125743238456</v>
      </c>
      <c r="GU82" s="61">
        <f t="shared" ca="1" si="2468"/>
        <v>0.10625660677533684</v>
      </c>
      <c r="GV82" s="61">
        <f t="shared" ca="1" si="2468"/>
        <v>0.10269796268249076</v>
      </c>
      <c r="GW82" s="61">
        <f t="shared" ca="1" si="2468"/>
        <v>0.10236599226672286</v>
      </c>
      <c r="GX82" s="61">
        <f t="shared" ca="1" si="2468"/>
        <v>9.1517387546621601E-2</v>
      </c>
      <c r="GY82" s="61">
        <f t="shared" ca="1" si="2468"/>
        <v>9.1996704303633395E-2</v>
      </c>
      <c r="GZ82" s="61">
        <f t="shared" ca="1" si="2468"/>
        <v>8.9416537598035126E-2</v>
      </c>
      <c r="HA82" s="61">
        <f t="shared" ca="1" si="2468"/>
        <v>8.7593546687384116E-2</v>
      </c>
      <c r="HB82" s="61">
        <f t="shared" ca="1" si="2468"/>
        <v>8.5980852072168448E-2</v>
      </c>
      <c r="HC82" s="61">
        <f t="shared" ca="1" si="2468"/>
        <v>8.5703529747205978E-2</v>
      </c>
      <c r="HD82" s="61">
        <f t="shared" ca="1" si="2468"/>
        <v>8.4832439193832598E-2</v>
      </c>
      <c r="HE82" s="61">
        <f t="shared" ca="1" si="2468"/>
        <v>8.2351478228834873E-2</v>
      </c>
      <c r="HF82" s="61">
        <f t="shared" ca="1" si="2468"/>
        <v>8.0300471135663853E-2</v>
      </c>
      <c r="HG82" s="61">
        <f t="shared" ca="1" si="2468"/>
        <v>7.9484948121127524E-2</v>
      </c>
      <c r="HH82" s="61">
        <f t="shared" ca="1" si="2468"/>
        <v>7.6572126993334141E-2</v>
      </c>
      <c r="HI82" s="61">
        <f t="shared" ca="1" si="2468"/>
        <v>7.5570277824707585E-2</v>
      </c>
      <c r="HJ82" s="61">
        <f t="shared" ca="1" si="2468"/>
        <v>7.3601845687802994E-2</v>
      </c>
      <c r="HK82" s="61">
        <f t="shared" ref="HK82:HU82" ca="1" si="2469">IFERROR(HK81*HK80, "n/a")</f>
        <v>7.2453653399403739E-2</v>
      </c>
      <c r="HL82" s="61">
        <f t="shared" ca="1" si="2469"/>
        <v>6.9739342798926504E-2</v>
      </c>
      <c r="HM82" s="61">
        <f t="shared" ca="1" si="2469"/>
        <v>6.7870954298085734E-2</v>
      </c>
      <c r="HN82" s="61">
        <f t="shared" ca="1" si="2469"/>
        <v>6.5991468977977266E-2</v>
      </c>
      <c r="HO82" s="61">
        <f t="shared" ca="1" si="2469"/>
        <v>6.4829358385432398E-2</v>
      </c>
      <c r="HP82" s="61">
        <f t="shared" ca="1" si="2469"/>
        <v>6.2219104294313723E-2</v>
      </c>
      <c r="HQ82" s="61">
        <f t="shared" ca="1" si="2469"/>
        <v>6.8424156870940028E-2</v>
      </c>
      <c r="HR82" s="61">
        <f t="shared" ca="1" si="2469"/>
        <v>7.0505656527337854E-2</v>
      </c>
      <c r="HS82" s="61">
        <f t="shared" ca="1" si="2469"/>
        <v>6.9801428464907972E-2</v>
      </c>
      <c r="HT82" s="61">
        <f t="shared" ca="1" si="2469"/>
        <v>6.8915014834732766E-2</v>
      </c>
      <c r="HU82" s="61">
        <f t="shared" ca="1" si="2469"/>
        <v>6.8434471272025788E-2</v>
      </c>
      <c r="HV82" s="61">
        <f t="shared" ref="HV82:ID82" ca="1" si="2470">IFERROR(HV81*HV80, "n/a")</f>
        <v>6.7934168754899882E-2</v>
      </c>
      <c r="HW82" s="61">
        <f t="shared" ca="1" si="2470"/>
        <v>6.8019363652907477E-2</v>
      </c>
      <c r="HX82" s="61">
        <f t="shared" ca="1" si="2470"/>
        <v>6.8965790420521159E-2</v>
      </c>
      <c r="HY82" s="61">
        <f t="shared" ca="1" si="2470"/>
        <v>6.8544703201518828E-2</v>
      </c>
      <c r="HZ82" s="61">
        <f t="shared" ca="1" si="2470"/>
        <v>6.8128633103454517E-2</v>
      </c>
      <c r="IA82" s="61">
        <f t="shared" ca="1" si="2470"/>
        <v>6.758797771203845E-2</v>
      </c>
      <c r="IB82" s="61">
        <f t="shared" ca="1" si="2470"/>
        <v>6.7391009913379527E-2</v>
      </c>
      <c r="IC82" s="61">
        <f t="shared" ca="1" si="2470"/>
        <v>6.5522528799878813E-2</v>
      </c>
      <c r="ID82" s="61">
        <f t="shared" ca="1" si="2470"/>
        <v>6.3030107338980512E-2</v>
      </c>
      <c r="IE82" s="61"/>
    </row>
    <row r="83" spans="1:259" s="30" customFormat="1">
      <c r="A83" s="29" t="s">
        <v>523</v>
      </c>
      <c r="B83" s="30" t="s">
        <v>337</v>
      </c>
      <c r="C83" s="30" t="str">
        <f t="shared" ref="C83:S83" ca="1" si="2471">IFERROR(C82+C78+C58, "n/a")</f>
        <v>n/a</v>
      </c>
      <c r="D83" s="30" t="str">
        <f t="shared" ca="1" si="2471"/>
        <v>n/a</v>
      </c>
      <c r="E83" s="30" t="str">
        <f t="shared" ca="1" si="2471"/>
        <v>n/a</v>
      </c>
      <c r="F83" s="30" t="str">
        <f t="shared" ca="1" si="2471"/>
        <v>n/a</v>
      </c>
      <c r="G83" s="30" t="str">
        <f t="shared" ca="1" si="2471"/>
        <v>n/a</v>
      </c>
      <c r="H83" s="30" t="str">
        <f t="shared" ca="1" si="2471"/>
        <v>n/a</v>
      </c>
      <c r="I83" s="30" t="str">
        <f t="shared" ca="1" si="2471"/>
        <v>n/a</v>
      </c>
      <c r="J83" s="30" t="str">
        <f t="shared" ca="1" si="2471"/>
        <v>n/a</v>
      </c>
      <c r="K83" s="30" t="str">
        <f t="shared" ca="1" si="2471"/>
        <v>n/a</v>
      </c>
      <c r="L83" s="30" t="str">
        <f t="shared" ca="1" si="2471"/>
        <v>n/a</v>
      </c>
      <c r="M83" s="30" t="str">
        <f t="shared" ca="1" si="2471"/>
        <v>n/a</v>
      </c>
      <c r="N83" s="30" t="str">
        <f t="shared" ca="1" si="2471"/>
        <v>n/a</v>
      </c>
      <c r="O83" s="30">
        <f ca="1">IFERROR(O82+O78+O58, "n/a")</f>
        <v>1.4131555590850184</v>
      </c>
      <c r="P83" s="30">
        <f t="shared" ca="1" si="2471"/>
        <v>-0.16458770262547689</v>
      </c>
      <c r="Q83" s="30">
        <f t="shared" ca="1" si="2471"/>
        <v>-0.26094355052861085</v>
      </c>
      <c r="R83" s="30">
        <f t="shared" ca="1" si="2471"/>
        <v>0.69326346212146506</v>
      </c>
      <c r="S83" s="30">
        <f t="shared" ca="1" si="2471"/>
        <v>1.5955568600594849</v>
      </c>
      <c r="T83" s="30">
        <f t="shared" ref="T83" ca="1" si="2472">IFERROR(T82+T78+T58, "n/a")</f>
        <v>0.87992474700734136</v>
      </c>
      <c r="U83" s="30">
        <f t="shared" ref="U83:Z83" ca="1" si="2473">IFERROR(U82+U78+U58, "n/a")</f>
        <v>0.7014884423156027</v>
      </c>
      <c r="V83" s="30">
        <f t="shared" ca="1" si="2473"/>
        <v>0.81905525125150169</v>
      </c>
      <c r="W83" s="30">
        <f t="shared" ca="1" si="2473"/>
        <v>2.6115455236071687</v>
      </c>
      <c r="X83" s="30">
        <f t="shared" ca="1" si="2473"/>
        <v>2.1451145535645431</v>
      </c>
      <c r="Y83" s="30">
        <f t="shared" ca="1" si="2473"/>
        <v>3.4094981171485736</v>
      </c>
      <c r="Z83" s="30">
        <f t="shared" ca="1" si="2473"/>
        <v>1.463446240677807</v>
      </c>
      <c r="AA83" s="30">
        <f t="shared" ref="AA83:CL83" ca="1" si="2474">IFERROR(AA82+AA78+AA58, "n/a")</f>
        <v>0.84826154781485963</v>
      </c>
      <c r="AB83" s="30">
        <f t="shared" ca="1" si="2474"/>
        <v>-1.3318547492344766</v>
      </c>
      <c r="AC83" s="30">
        <f t="shared" ca="1" si="2474"/>
        <v>-0.26778212538796431</v>
      </c>
      <c r="AD83" s="30">
        <f t="shared" ca="1" si="2474"/>
        <v>-5.3380744315946346E-2</v>
      </c>
      <c r="AE83" s="30">
        <f t="shared" ca="1" si="2474"/>
        <v>0.41274304598102429</v>
      </c>
      <c r="AF83" s="30">
        <f t="shared" ca="1" si="2474"/>
        <v>-0.14404896458574934</v>
      </c>
      <c r="AG83" s="30">
        <f t="shared" ca="1" si="2474"/>
        <v>-0.16501073708648906</v>
      </c>
      <c r="AH83" s="30">
        <f t="shared" ca="1" si="2474"/>
        <v>-0.55399297338298381</v>
      </c>
      <c r="AI83" s="30">
        <f t="shared" ca="1" si="2474"/>
        <v>-0.45226412866706894</v>
      </c>
      <c r="AJ83" s="30">
        <f t="shared" ca="1" si="2474"/>
        <v>1.8957365363656389</v>
      </c>
      <c r="AK83" s="30">
        <f t="shared" ca="1" si="2474"/>
        <v>0.22662380132949522</v>
      </c>
      <c r="AL83" s="30">
        <f t="shared" ca="1" si="2474"/>
        <v>0.26525992200530851</v>
      </c>
      <c r="AM83" s="30">
        <f t="shared" ca="1" si="2474"/>
        <v>-1.2125283624732277</v>
      </c>
      <c r="AN83" s="30">
        <f t="shared" ca="1" si="2474"/>
        <v>0.5996990519943286</v>
      </c>
      <c r="AO83" s="30">
        <f t="shared" ca="1" si="2474"/>
        <v>0.39665835335956523</v>
      </c>
      <c r="AP83" s="30">
        <f t="shared" ca="1" si="2474"/>
        <v>0.62618247690403994</v>
      </c>
      <c r="AQ83" s="30">
        <f t="shared" ca="1" si="2474"/>
        <v>1.6511029283347862</v>
      </c>
      <c r="AR83" s="30">
        <f t="shared" ca="1" si="2474"/>
        <v>0.22171963642901388</v>
      </c>
      <c r="AS83" s="30">
        <f t="shared" ca="1" si="2474"/>
        <v>-1.6876909379444971E-2</v>
      </c>
      <c r="AT83" s="30">
        <f t="shared" ca="1" si="2474"/>
        <v>0.81480448763786628</v>
      </c>
      <c r="AU83" s="30">
        <f t="shared" ca="1" si="2474"/>
        <v>1.1624909890075776</v>
      </c>
      <c r="AV83" s="30">
        <f t="shared" ca="1" si="2474"/>
        <v>7.6930007751539659E-2</v>
      </c>
      <c r="AW83" s="30">
        <f t="shared" ca="1" si="2474"/>
        <v>-0.54071424174037208</v>
      </c>
      <c r="AX83" s="30">
        <f t="shared" ca="1" si="2474"/>
        <v>0.86544941626180139</v>
      </c>
      <c r="AY83" s="30">
        <f t="shared" ca="1" si="2474"/>
        <v>0.11499675646574595</v>
      </c>
      <c r="AZ83" s="30">
        <f t="shared" ca="1" si="2474"/>
        <v>0.51738434192943561</v>
      </c>
      <c r="BA83" s="30">
        <f t="shared" ca="1" si="2474"/>
        <v>1.1750323411022179</v>
      </c>
      <c r="BB83" s="30">
        <f t="shared" ca="1" si="2474"/>
        <v>2.5174588951101704</v>
      </c>
      <c r="BC83" s="30">
        <f t="shared" ca="1" si="2474"/>
        <v>1.8783297621146851</v>
      </c>
      <c r="BD83" s="30">
        <f t="shared" ca="1" si="2474"/>
        <v>1.7294851285637787</v>
      </c>
      <c r="BE83" s="30">
        <f t="shared" ca="1" si="2474"/>
        <v>2.112283012909919</v>
      </c>
      <c r="BF83" s="30">
        <f t="shared" ca="1" si="2474"/>
        <v>-1.2379024653826931</v>
      </c>
      <c r="BG83" s="30">
        <f t="shared" ca="1" si="2474"/>
        <v>0.41629953518676927</v>
      </c>
      <c r="BH83" s="30">
        <f t="shared" ca="1" si="2474"/>
        <v>1.3249009194642833</v>
      </c>
      <c r="BI83" s="30">
        <f t="shared" ca="1" si="2474"/>
        <v>0.12053307367796773</v>
      </c>
      <c r="BJ83" s="30">
        <f t="shared" ca="1" si="2474"/>
        <v>1.3972258644630762</v>
      </c>
      <c r="BK83" s="30">
        <f t="shared" ca="1" si="2474"/>
        <v>0.39052559651197183</v>
      </c>
      <c r="BL83" s="30">
        <f t="shared" ca="1" si="2474"/>
        <v>1.848296709315475</v>
      </c>
      <c r="BM83" s="30">
        <f t="shared" ca="1" si="2474"/>
        <v>2.0204941739753681</v>
      </c>
      <c r="BN83" s="30">
        <f t="shared" ca="1" si="2474"/>
        <v>-0.25165537138145216</v>
      </c>
      <c r="BO83" s="30">
        <f t="shared" ca="1" si="2474"/>
        <v>0.54311280394348493</v>
      </c>
      <c r="BP83" s="30">
        <f t="shared" ca="1" si="2474"/>
        <v>1.7767641547724116</v>
      </c>
      <c r="BQ83" s="30">
        <f t="shared" ca="1" si="2474"/>
        <v>2.1585975224525158</v>
      </c>
      <c r="BR83" s="30">
        <f t="shared" ca="1" si="2474"/>
        <v>-0.58567608061479604</v>
      </c>
      <c r="BS83" s="30">
        <f t="shared" ca="1" si="2474"/>
        <v>0.42691939902975173</v>
      </c>
      <c r="BT83" s="30">
        <f t="shared" ca="1" si="2474"/>
        <v>9.5401993094501703E-2</v>
      </c>
      <c r="BU83" s="30">
        <f t="shared" ca="1" si="2474"/>
        <v>-0.29369906182406391</v>
      </c>
      <c r="BV83" s="30">
        <f t="shared" ca="1" si="2474"/>
        <v>0.90371297887736568</v>
      </c>
      <c r="BW83" s="30">
        <f t="shared" ca="1" si="2474"/>
        <v>-0.676744085928908</v>
      </c>
      <c r="BX83" s="30">
        <f t="shared" ca="1" si="2474"/>
        <v>8.3890525706830671E-2</v>
      </c>
      <c r="BY83" s="30">
        <f t="shared" ca="1" si="2474"/>
        <v>-4.2914485383711773E-2</v>
      </c>
      <c r="BZ83" s="30">
        <f t="shared" ca="1" si="2474"/>
        <v>1.6131497184913393</v>
      </c>
      <c r="CA83" s="30">
        <f t="shared" ca="1" si="2474"/>
        <v>-0.65137014632236312</v>
      </c>
      <c r="CB83" s="30">
        <f t="shared" ca="1" si="2474"/>
        <v>1.317581770379278</v>
      </c>
      <c r="CC83" s="30">
        <f t="shared" ca="1" si="2474"/>
        <v>0.85526901773398512</v>
      </c>
      <c r="CD83" s="30">
        <f t="shared" ca="1" si="2474"/>
        <v>0.66343318917136407</v>
      </c>
      <c r="CE83" s="30">
        <f t="shared" ca="1" si="2474"/>
        <v>1.7128126053530017</v>
      </c>
      <c r="CF83" s="30">
        <f t="shared" ca="1" si="2474"/>
        <v>0.23654877345729441</v>
      </c>
      <c r="CG83" s="30">
        <f t="shared" ca="1" si="2474"/>
        <v>0.40441085486241612</v>
      </c>
      <c r="CH83" s="30">
        <f t="shared" ca="1" si="2474"/>
        <v>0.78704371822061736</v>
      </c>
      <c r="CI83" s="30">
        <f t="shared" ca="1" si="2474"/>
        <v>1.030792075620186</v>
      </c>
      <c r="CJ83" s="30">
        <f t="shared" ca="1" si="2474"/>
        <v>1.2730259338570464</v>
      </c>
      <c r="CK83" s="30">
        <f t="shared" ca="1" si="2474"/>
        <v>0.48421974764867964</v>
      </c>
      <c r="CL83" s="30">
        <f t="shared" ca="1" si="2474"/>
        <v>8.2753383292599514E-2</v>
      </c>
      <c r="CM83" s="30">
        <f t="shared" ref="CM83:EX83" ca="1" si="2475">IFERROR(CM82+CM78+CM58, "n/a")</f>
        <v>1.9228247912273981</v>
      </c>
      <c r="CN83" s="30">
        <f t="shared" ca="1" si="2475"/>
        <v>0.61005913751608842</v>
      </c>
      <c r="CO83" s="30">
        <f t="shared" ca="1" si="2475"/>
        <v>1.3965894930361866</v>
      </c>
      <c r="CP83" s="30">
        <f t="shared" ca="1" si="2475"/>
        <v>0.51250376839133893</v>
      </c>
      <c r="CQ83" s="30">
        <f t="shared" ca="1" si="2475"/>
        <v>-0.62341394276820739</v>
      </c>
      <c r="CR83" s="30">
        <f t="shared" ca="1" si="2475"/>
        <v>0.11902285478613676</v>
      </c>
      <c r="CS83" s="30">
        <f t="shared" ca="1" si="2475"/>
        <v>0.11507670289831098</v>
      </c>
      <c r="CT83" s="30">
        <f t="shared" ca="1" si="2475"/>
        <v>0.15613318866698206</v>
      </c>
      <c r="CU83" s="30">
        <f t="shared" ca="1" si="2475"/>
        <v>-1.0448638231158485</v>
      </c>
      <c r="CV83" s="30">
        <f t="shared" ca="1" si="2475"/>
        <v>0.13681183095059585</v>
      </c>
      <c r="CW83" s="30">
        <f t="shared" ca="1" si="2475"/>
        <v>1.0407637418324367</v>
      </c>
      <c r="CX83" s="30">
        <f t="shared" ca="1" si="2475"/>
        <v>-0.67860177878202088</v>
      </c>
      <c r="CY83" s="30">
        <f t="shared" ca="1" si="2475"/>
        <v>6.2981182298274901E-2</v>
      </c>
      <c r="CZ83" s="30">
        <f t="shared" ca="1" si="2475"/>
        <v>0.25282287608220949</v>
      </c>
      <c r="DA83" s="30">
        <f t="shared" ca="1" si="2475"/>
        <v>-0.12831320067991941</v>
      </c>
      <c r="DB83" s="30">
        <f t="shared" ca="1" si="2475"/>
        <v>-0.95829701061681316</v>
      </c>
      <c r="DC83" s="30">
        <f t="shared" ca="1" si="2475"/>
        <v>0.30851809554166715</v>
      </c>
      <c r="DD83" s="30">
        <f t="shared" ca="1" si="2475"/>
        <v>0.74049536735600108</v>
      </c>
      <c r="DE83" s="30">
        <f t="shared" ca="1" si="2475"/>
        <v>-0.32655682017106719</v>
      </c>
      <c r="DF83" s="30">
        <f t="shared" ca="1" si="2475"/>
        <v>0.37791529166907423</v>
      </c>
      <c r="DG83" s="30">
        <f t="shared" ca="1" si="2475"/>
        <v>-0.73654160185801709</v>
      </c>
      <c r="DH83" s="30">
        <f t="shared" ca="1" si="2475"/>
        <v>0.25678314617309617</v>
      </c>
      <c r="DI83" s="30">
        <f t="shared" ca="1" si="2475"/>
        <v>-9.2275022585464272E-2</v>
      </c>
      <c r="DJ83" s="30">
        <f t="shared" ca="1" si="2475"/>
        <v>-0.13521709830605894</v>
      </c>
      <c r="DK83" s="30">
        <f t="shared" ca="1" si="2475"/>
        <v>-0.89047357750368639</v>
      </c>
      <c r="DL83" s="30">
        <f t="shared" ca="1" si="2475"/>
        <v>0.90344652713414908</v>
      </c>
      <c r="DM83" s="30">
        <f t="shared" ca="1" si="2475"/>
        <v>4.7229513934815226E-2</v>
      </c>
      <c r="DN83" s="30">
        <f t="shared" ca="1" si="2475"/>
        <v>-7.2275350243656278E-3</v>
      </c>
      <c r="DO83" s="30">
        <f t="shared" ca="1" si="2475"/>
        <v>0.10916097810047826</v>
      </c>
      <c r="DP83" s="30">
        <f t="shared" ca="1" si="2475"/>
        <v>9.2043798872358723E-2</v>
      </c>
      <c r="DQ83" s="30">
        <f t="shared" ca="1" si="2475"/>
        <v>0.68201213958764395</v>
      </c>
      <c r="DR83" s="30">
        <f t="shared" ca="1" si="2475"/>
        <v>0.97561939909454343</v>
      </c>
      <c r="DS83" s="30">
        <f t="shared" ca="1" si="2475"/>
        <v>-0.79101167153525731</v>
      </c>
      <c r="DT83" s="30">
        <f t="shared" ca="1" si="2475"/>
        <v>0.47036410017538638</v>
      </c>
      <c r="DU83" s="30">
        <f t="shared" ca="1" si="2475"/>
        <v>-0.35151089334275276</v>
      </c>
      <c r="DV83" s="30">
        <f t="shared" ca="1" si="2475"/>
        <v>0.41454862199706333</v>
      </c>
      <c r="DW83" s="30">
        <f t="shared" ca="1" si="2475"/>
        <v>1.2022525907469142</v>
      </c>
      <c r="DX83" s="30">
        <f t="shared" ca="1" si="2475"/>
        <v>1.433823252038865</v>
      </c>
      <c r="DY83" s="30">
        <f t="shared" ca="1" si="2475"/>
        <v>0.99282076608750203</v>
      </c>
      <c r="DZ83" s="30">
        <f t="shared" ca="1" si="2475"/>
        <v>2.5261006569075697</v>
      </c>
      <c r="EA83" s="30">
        <f t="shared" ca="1" si="2475"/>
        <v>2.5786386070131471</v>
      </c>
      <c r="EB83" s="30">
        <f t="shared" ca="1" si="2475"/>
        <v>2.3183919035496787</v>
      </c>
      <c r="EC83" s="30">
        <f t="shared" ca="1" si="2475"/>
        <v>1.8685691180846851</v>
      </c>
      <c r="ED83" s="30">
        <f t="shared" ca="1" si="2475"/>
        <v>1.7321903735169253</v>
      </c>
      <c r="EE83" s="30">
        <f t="shared" ca="1" si="2475"/>
        <v>1.2628597187272432</v>
      </c>
      <c r="EF83" s="30">
        <f t="shared" ca="1" si="2475"/>
        <v>1.8044761846864283</v>
      </c>
      <c r="EG83" s="30">
        <f t="shared" ca="1" si="2475"/>
        <v>1.1334285018222969</v>
      </c>
      <c r="EH83" s="30">
        <f t="shared" ca="1" si="2475"/>
        <v>1.0557235797335467</v>
      </c>
      <c r="EI83" s="30">
        <f t="shared" ca="1" si="2475"/>
        <v>0.60695021270133087</v>
      </c>
      <c r="EJ83" s="30">
        <f t="shared" ca="1" si="2475"/>
        <v>0.39493588943246305</v>
      </c>
      <c r="EK83" s="30">
        <f t="shared" ca="1" si="2475"/>
        <v>9.1316738861570157E-2</v>
      </c>
      <c r="EL83" s="30">
        <f t="shared" ca="1" si="2475"/>
        <v>-7.4622953664953848E-2</v>
      </c>
      <c r="EM83" s="30">
        <f t="shared" ca="1" si="2475"/>
        <v>-0.14116588626383786</v>
      </c>
      <c r="EN83" s="30">
        <f t="shared" ca="1" si="2475"/>
        <v>-0.49522487234613299</v>
      </c>
      <c r="EO83" s="30">
        <f t="shared" ca="1" si="2475"/>
        <v>-0.18236117197853002</v>
      </c>
      <c r="EP83" s="30">
        <f t="shared" ca="1" si="2475"/>
        <v>-0.47732825151417152</v>
      </c>
      <c r="EQ83" s="30">
        <f t="shared" ca="1" si="2475"/>
        <v>0.46850085666419994</v>
      </c>
      <c r="ER83" s="30">
        <f t="shared" ca="1" si="2475"/>
        <v>-0.58732322963966144</v>
      </c>
      <c r="ES83" s="30">
        <f t="shared" ca="1" si="2475"/>
        <v>-0.38655288112346886</v>
      </c>
      <c r="ET83" s="30">
        <f t="shared" ca="1" si="2475"/>
        <v>0.27504072112336603</v>
      </c>
      <c r="EU83" s="30">
        <f t="shared" ca="1" si="2475"/>
        <v>-0.13523371127220241</v>
      </c>
      <c r="EV83" s="30">
        <f t="shared" ca="1" si="2475"/>
        <v>0.44342911526559875</v>
      </c>
      <c r="EW83" s="30">
        <f t="shared" ca="1" si="2475"/>
        <v>0.32632505393989891</v>
      </c>
      <c r="EX83" s="30">
        <f t="shared" ca="1" si="2475"/>
        <v>0.79908284625287673</v>
      </c>
      <c r="EY83" s="30">
        <f t="shared" ref="EY83:HJ83" ca="1" si="2476">IFERROR(EY82+EY78+EY58, "n/a")</f>
        <v>0.29134843675274075</v>
      </c>
      <c r="EZ83" s="30">
        <f t="shared" ca="1" si="2476"/>
        <v>2.9364022403902919</v>
      </c>
      <c r="FA83" s="30">
        <f t="shared" ca="1" si="2476"/>
        <v>1.6335443849282787</v>
      </c>
      <c r="FB83" s="30">
        <f t="shared" ca="1" si="2476"/>
        <v>1.4276266410458014</v>
      </c>
      <c r="FC83" s="30">
        <f t="shared" ca="1" si="2476"/>
        <v>3.4566786542427068</v>
      </c>
      <c r="FD83" s="30">
        <f t="shared" ca="1" si="2476"/>
        <v>2.8399229493872609</v>
      </c>
      <c r="FE83" s="30">
        <f t="shared" ca="1" si="2476"/>
        <v>2.731776542329869</v>
      </c>
      <c r="FF83" s="30">
        <f t="shared" ca="1" si="2476"/>
        <v>2.505609644991325</v>
      </c>
      <c r="FG83" s="30">
        <f t="shared" ca="1" si="2476"/>
        <v>1.9342726145883526</v>
      </c>
      <c r="FH83" s="30">
        <f t="shared" ca="1" si="2476"/>
        <v>1.5733216116684792</v>
      </c>
      <c r="FI83" s="30">
        <f t="shared" ca="1" si="2476"/>
        <v>0.66526366732675857</v>
      </c>
      <c r="FJ83" s="30">
        <f t="shared" ca="1" si="2476"/>
        <v>0.49782980028109314</v>
      </c>
      <c r="FK83" s="30">
        <f t="shared" ca="1" si="2476"/>
        <v>-1.3606568828817509</v>
      </c>
      <c r="FL83" s="30">
        <f t="shared" ca="1" si="2476"/>
        <v>-1.0854320314801635</v>
      </c>
      <c r="FM83" s="30">
        <f t="shared" ca="1" si="2476"/>
        <v>-1.7720592144098775</v>
      </c>
      <c r="FN83" s="30">
        <f t="shared" ca="1" si="2476"/>
        <v>-0.67795896209288697</v>
      </c>
      <c r="FO83" s="30">
        <f t="shared" ca="1" si="2476"/>
        <v>-1.0462587352112263</v>
      </c>
      <c r="FP83" s="30">
        <f t="shared" ca="1" si="2476"/>
        <v>-0.95269458757181724</v>
      </c>
      <c r="FQ83" s="30">
        <f t="shared" ca="1" si="2476"/>
        <v>-0.5334903149532072</v>
      </c>
      <c r="FR83" s="30">
        <f t="shared" ca="1" si="2476"/>
        <v>-1.2649632193248106</v>
      </c>
      <c r="FS83" s="30">
        <f t="shared" ca="1" si="2476"/>
        <v>-1.5207130705325507</v>
      </c>
      <c r="FT83" s="30">
        <f t="shared" ca="1" si="2476"/>
        <v>-1.0196366148439047</v>
      </c>
      <c r="FU83" s="30">
        <f t="shared" ca="1" si="2476"/>
        <v>-0.81338458024250904</v>
      </c>
      <c r="FV83" s="30">
        <f t="shared" ca="1" si="2476"/>
        <v>-1.0930686030365233</v>
      </c>
      <c r="FW83" s="30">
        <f t="shared" ca="1" si="2476"/>
        <v>-0.91365946892902727</v>
      </c>
      <c r="FX83" s="30">
        <f t="shared" ca="1" si="2476"/>
        <v>-0.43328622149213586</v>
      </c>
      <c r="FY83" s="30">
        <f t="shared" ca="1" si="2476"/>
        <v>0.2295376096422137</v>
      </c>
      <c r="FZ83" s="30">
        <f t="shared" ca="1" si="2476"/>
        <v>-0.22759902124415071</v>
      </c>
      <c r="GA83" s="30">
        <f t="shared" ca="1" si="2476"/>
        <v>0.41982423899834503</v>
      </c>
      <c r="GB83" s="30">
        <f t="shared" ca="1" si="2476"/>
        <v>0.7280343460776344</v>
      </c>
      <c r="GC83" s="30">
        <f t="shared" ca="1" si="2476"/>
        <v>0.28974920894763506</v>
      </c>
      <c r="GD83" s="30">
        <f t="shared" ca="1" si="2476"/>
        <v>0.14346906384409217</v>
      </c>
      <c r="GE83" s="30">
        <f t="shared" ca="1" si="2476"/>
        <v>0.66745636172775435</v>
      </c>
      <c r="GF83" s="30">
        <f t="shared" ca="1" si="2476"/>
        <v>-8.8977333818605925E-2</v>
      </c>
      <c r="GG83" s="30">
        <f t="shared" ca="1" si="2476"/>
        <v>0.12564092540097332</v>
      </c>
      <c r="GH83" s="30">
        <f t="shared" ca="1" si="2476"/>
        <v>3.2163584685583543E-2</v>
      </c>
      <c r="GI83" s="30">
        <f t="shared" ca="1" si="2476"/>
        <v>-3.6107794863557849E-2</v>
      </c>
      <c r="GJ83" s="30">
        <f t="shared" ca="1" si="2476"/>
        <v>0.11307744780017842</v>
      </c>
      <c r="GK83" s="30">
        <f t="shared" ca="1" si="2476"/>
        <v>-0.10523887926219257</v>
      </c>
      <c r="GL83" s="30">
        <f t="shared" ca="1" si="2476"/>
        <v>0.44979960185904411</v>
      </c>
      <c r="GM83" s="30">
        <f t="shared" ca="1" si="2476"/>
        <v>0.3379033145123832</v>
      </c>
      <c r="GN83" s="30">
        <f t="shared" ca="1" si="2476"/>
        <v>0.71638186188118502</v>
      </c>
      <c r="GO83" s="30">
        <f t="shared" ca="1" si="2476"/>
        <v>0.75768820935182102</v>
      </c>
      <c r="GP83" s="30">
        <f t="shared" ca="1" si="2476"/>
        <v>0.78603348422289243</v>
      </c>
      <c r="GQ83" s="30">
        <f t="shared" ca="1" si="2476"/>
        <v>0.59858682136661434</v>
      </c>
      <c r="GR83" s="30">
        <f t="shared" ca="1" si="2476"/>
        <v>0.48415784812954465</v>
      </c>
      <c r="GS83" s="30">
        <f t="shared" ca="1" si="2476"/>
        <v>0.5131701505241224</v>
      </c>
      <c r="GT83" s="30">
        <f t="shared" ca="1" si="2476"/>
        <v>0.46537492687357995</v>
      </c>
      <c r="GU83" s="30">
        <f t="shared" ca="1" si="2476"/>
        <v>-2.2756222937902304E-2</v>
      </c>
      <c r="GV83" s="30">
        <f t="shared" ca="1" si="2476"/>
        <v>-3.5589331010195194E-3</v>
      </c>
      <c r="GW83" s="30">
        <f t="shared" ca="1" si="2476"/>
        <v>4.745577153518811E-2</v>
      </c>
      <c r="GX83" s="30">
        <f t="shared" ca="1" si="2476"/>
        <v>-5.7472567255348189E-3</v>
      </c>
      <c r="GY83" s="30">
        <f t="shared" ca="1" si="2476"/>
        <v>8.2369867677606151E-2</v>
      </c>
      <c r="GZ83" s="30">
        <f t="shared" ca="1" si="2476"/>
        <v>7.274193127015316E-2</v>
      </c>
      <c r="HA83" s="30">
        <f t="shared" ca="1" si="2476"/>
        <v>6.7489948820078943E-2</v>
      </c>
      <c r="HB83" s="30">
        <f t="shared" ca="1" si="2476"/>
        <v>4.1228153418566379E-2</v>
      </c>
      <c r="HC83" s="30">
        <f t="shared" ca="1" si="2476"/>
        <v>0.19462364412982702</v>
      </c>
      <c r="HD83" s="30">
        <f t="shared" ca="1" si="2476"/>
        <v>0.15912754827462705</v>
      </c>
      <c r="HE83" s="30">
        <f t="shared" ca="1" si="2476"/>
        <v>0.24591485132124147</v>
      </c>
      <c r="HF83" s="30">
        <f t="shared" ca="1" si="2476"/>
        <v>0.32272668362244589</v>
      </c>
      <c r="HG83" s="30">
        <f t="shared" ca="1" si="2476"/>
        <v>0.40110198292189525</v>
      </c>
      <c r="HH83" s="30">
        <f t="shared" ca="1" si="2476"/>
        <v>0.3007311722675009</v>
      </c>
      <c r="HI83" s="30">
        <f t="shared" ca="1" si="2476"/>
        <v>0.27992077222454498</v>
      </c>
      <c r="HJ83" s="30">
        <f t="shared" ca="1" si="2476"/>
        <v>0.26377551348505102</v>
      </c>
      <c r="HK83" s="30">
        <f t="shared" ref="HK83:HU83" ca="1" si="2477">IFERROR(HK82+HK78+HK58, "n/a")</f>
        <v>0.33941220015844398</v>
      </c>
      <c r="HL83" s="30">
        <f t="shared" ca="1" si="2477"/>
        <v>0.27134751533782231</v>
      </c>
      <c r="HM83" s="30">
        <f t="shared" ca="1" si="2477"/>
        <v>0.27249965610220728</v>
      </c>
      <c r="HN83" s="30">
        <f t="shared" ca="1" si="2477"/>
        <v>0.26852149335110093</v>
      </c>
      <c r="HO83" s="30">
        <f t="shared" ca="1" si="2477"/>
        <v>0.34484827777292026</v>
      </c>
      <c r="HP83" s="30">
        <f t="shared" ca="1" si="2477"/>
        <v>0.27226452834749415</v>
      </c>
      <c r="HQ83" s="30">
        <f t="shared" ca="1" si="2477"/>
        <v>0.28181917632389897</v>
      </c>
      <c r="HR83" s="30">
        <f t="shared" ca="1" si="2477"/>
        <v>0.28799925981212759</v>
      </c>
      <c r="HS83" s="30">
        <f t="shared" ca="1" si="2477"/>
        <v>0.28468096901349671</v>
      </c>
      <c r="HT83" s="30">
        <f t="shared" ca="1" si="2477"/>
        <v>0.14617536430400838</v>
      </c>
      <c r="HU83" s="30">
        <f t="shared" ca="1" si="2477"/>
        <v>0.11168989106645434</v>
      </c>
      <c r="HV83" s="30">
        <f t="shared" ref="HV83:ID83" ca="1" si="2478">IFERROR(HV82+HV78+HV58, "n/a")</f>
        <v>7.6744560201732634E-2</v>
      </c>
      <c r="HW83" s="30">
        <f t="shared" ca="1" si="2478"/>
        <v>0.14249238559125754</v>
      </c>
      <c r="HX83" s="30">
        <f t="shared" ca="1" si="2478"/>
        <v>6.9854405700315175E-2</v>
      </c>
      <c r="HY83" s="30">
        <f t="shared" ca="1" si="2478"/>
        <v>4.3139777677951428E-2</v>
      </c>
      <c r="HZ83" s="30">
        <f t="shared" ca="1" si="2478"/>
        <v>1.61786921393684E-2</v>
      </c>
      <c r="IA83" s="30">
        <f t="shared" ca="1" si="2478"/>
        <v>0.20552953083685691</v>
      </c>
      <c r="IB83" s="30">
        <f t="shared" ca="1" si="2478"/>
        <v>0.25306670981886858</v>
      </c>
      <c r="IC83" s="30">
        <f t="shared" ca="1" si="2478"/>
        <v>0.32979844536944669</v>
      </c>
      <c r="ID83" s="30">
        <f t="shared" ca="1" si="2478"/>
        <v>0.40133759280390702</v>
      </c>
    </row>
    <row r="84" spans="1:259" s="62" customFormat="1">
      <c r="A84" s="7"/>
      <c r="B84"/>
      <c r="C84" s="61"/>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c r="AL84" s="61"/>
      <c r="AM84" s="61"/>
      <c r="AN84" s="61"/>
      <c r="AO84" s="61"/>
      <c r="AP84" s="61"/>
      <c r="AQ84" s="61"/>
      <c r="AR84" s="61"/>
      <c r="AS84" s="61"/>
      <c r="AT84" s="61"/>
      <c r="AU84" s="61"/>
      <c r="AV84" s="61"/>
      <c r="AW84" s="61"/>
      <c r="AX84" s="61"/>
      <c r="AY84" s="61"/>
      <c r="AZ84" s="61"/>
      <c r="BA84" s="61"/>
      <c r="BB84" s="61"/>
      <c r="BC84" s="61"/>
      <c r="BD84" s="61"/>
      <c r="BE84" s="61"/>
      <c r="BF84" s="61"/>
      <c r="BG84" s="61"/>
      <c r="BH84" s="61"/>
      <c r="BI84" s="61"/>
      <c r="BJ84" s="61"/>
      <c r="BK84" s="61"/>
      <c r="BL84" s="61"/>
      <c r="BM84" s="61"/>
      <c r="BN84" s="61"/>
      <c r="BO84" s="61"/>
      <c r="BP84" s="61"/>
      <c r="BQ84" s="61"/>
      <c r="BR84" s="61"/>
      <c r="BS84" s="61"/>
      <c r="BT84" s="61"/>
      <c r="BU84" s="61"/>
      <c r="BV84" s="61"/>
      <c r="BW84" s="61"/>
      <c r="BX84" s="61"/>
      <c r="BY84" s="61"/>
      <c r="BZ84" s="61"/>
      <c r="CA84" s="61"/>
      <c r="CB84" s="61"/>
      <c r="CC84" s="61"/>
      <c r="CD84" s="61"/>
      <c r="CE84" s="61"/>
      <c r="CF84" s="61"/>
      <c r="CG84" s="61"/>
      <c r="CH84" s="61"/>
      <c r="CI84" s="61"/>
      <c r="CJ84" s="61"/>
      <c r="CK84" s="61"/>
      <c r="CL84" s="61"/>
      <c r="CM84" s="61"/>
      <c r="CN84" s="61"/>
      <c r="CO84" s="61"/>
      <c r="CP84" s="61"/>
      <c r="CQ84" s="61"/>
      <c r="CR84" s="61"/>
      <c r="CS84" s="61"/>
      <c r="CT84" s="61"/>
      <c r="CU84" s="61"/>
      <c r="CV84" s="61"/>
      <c r="CW84" s="61"/>
      <c r="CX84" s="61"/>
      <c r="CY84" s="61"/>
      <c r="CZ84" s="61"/>
      <c r="DA84" s="61"/>
      <c r="DB84" s="61"/>
      <c r="DC84" s="61"/>
      <c r="DD84" s="61"/>
      <c r="DE84" s="61"/>
      <c r="DF84" s="61"/>
      <c r="DG84" s="61"/>
      <c r="DH84" s="61"/>
      <c r="DI84" s="61"/>
      <c r="DJ84" s="61"/>
      <c r="DK84" s="61"/>
      <c r="DL84" s="61"/>
      <c r="DM84" s="61"/>
      <c r="DN84" s="61"/>
      <c r="DO84" s="61"/>
      <c r="DP84" s="61"/>
      <c r="DQ84" s="61"/>
      <c r="DR84" s="61"/>
      <c r="DS84" s="61"/>
      <c r="DT84" s="61"/>
      <c r="DU84" s="61"/>
      <c r="DV84" s="61"/>
      <c r="DW84" s="61"/>
      <c r="DX84" s="61"/>
      <c r="DY84" s="61"/>
      <c r="DZ84" s="61"/>
      <c r="EA84" s="61"/>
      <c r="EB84" s="61"/>
      <c r="EC84" s="61"/>
      <c r="ED84" s="61"/>
      <c r="EE84" s="61"/>
      <c r="EF84" s="61"/>
      <c r="EG84" s="61"/>
      <c r="EH84" s="61"/>
      <c r="EI84" s="61"/>
      <c r="EJ84" s="61"/>
      <c r="EK84" s="61"/>
      <c r="EL84" s="61"/>
      <c r="EM84" s="61"/>
      <c r="EN84" s="61"/>
      <c r="EO84" s="61"/>
      <c r="EP84" s="61"/>
      <c r="EQ84" s="61"/>
      <c r="ER84" s="61"/>
      <c r="ES84" s="61"/>
      <c r="ET84" s="61"/>
      <c r="EU84" s="61"/>
      <c r="EV84" s="61"/>
      <c r="EW84" s="61"/>
      <c r="EX84" s="61"/>
      <c r="EY84" s="61"/>
      <c r="EZ84" s="61"/>
      <c r="FA84" s="61"/>
      <c r="FB84" s="61"/>
      <c r="FC84" s="61"/>
      <c r="FD84" s="61"/>
      <c r="FE84" s="61"/>
      <c r="FF84" s="61"/>
      <c r="FG84" s="61"/>
      <c r="FH84" s="61"/>
      <c r="FI84" s="61"/>
      <c r="FJ84" s="61"/>
      <c r="FK84" s="61"/>
      <c r="FL84" s="61"/>
      <c r="FM84" s="61"/>
      <c r="FN84" s="61"/>
      <c r="FO84" s="61"/>
      <c r="FP84" s="61"/>
      <c r="FQ84" s="61"/>
      <c r="FR84" s="61"/>
      <c r="FS84" s="61"/>
      <c r="FT84" s="61"/>
      <c r="FU84" s="61"/>
      <c r="FV84" s="61"/>
      <c r="FW84" s="61"/>
      <c r="FX84" s="61"/>
      <c r="FY84" s="61"/>
      <c r="FZ84" s="61"/>
      <c r="GA84" s="61"/>
      <c r="GB84" s="61"/>
      <c r="GC84" s="61"/>
      <c r="GD84" s="61"/>
      <c r="GE84" s="61"/>
      <c r="GF84" s="61"/>
      <c r="GG84" s="61"/>
      <c r="GH84" s="61"/>
      <c r="GI84" s="61"/>
      <c r="GJ84" s="61"/>
      <c r="GK84" s="61"/>
      <c r="GL84" s="61"/>
      <c r="GM84" s="61"/>
      <c r="GN84" s="61"/>
      <c r="GO84" s="61"/>
      <c r="GP84" s="61"/>
      <c r="GQ84" s="61"/>
      <c r="GR84" s="61"/>
      <c r="GS84" s="61"/>
      <c r="GT84" s="61"/>
      <c r="GU84" s="61"/>
      <c r="GV84" s="61"/>
      <c r="GW84" s="61"/>
      <c r="GX84" s="61"/>
      <c r="GY84" s="61"/>
      <c r="GZ84" s="61"/>
      <c r="HA84" s="61"/>
      <c r="HB84" s="61"/>
      <c r="HC84" s="61"/>
      <c r="HD84" s="61"/>
      <c r="HE84" s="61"/>
      <c r="HF84" s="61"/>
      <c r="HG84" s="61"/>
      <c r="HH84" s="61"/>
      <c r="HI84" s="61"/>
      <c r="HJ84" s="61"/>
      <c r="HK84" s="61"/>
      <c r="HL84" s="61"/>
      <c r="HM84" s="61"/>
      <c r="HN84" s="61"/>
      <c r="HO84" s="61"/>
      <c r="HP84" s="61"/>
      <c r="HQ84" s="61"/>
      <c r="HR84" s="61"/>
      <c r="HS84" s="61"/>
      <c r="HT84" s="61"/>
      <c r="HU84" s="61"/>
      <c r="HV84" s="61"/>
      <c r="HW84" s="61"/>
      <c r="HX84" s="61"/>
      <c r="HY84" s="61"/>
      <c r="HZ84" s="61"/>
      <c r="IA84" s="61"/>
      <c r="IB84" s="61"/>
      <c r="IC84" s="61"/>
      <c r="ID84" s="61"/>
      <c r="IE84" s="61"/>
    </row>
    <row r="85" spans="1:259" s="62" customFormat="1">
      <c r="A85" s="12" t="s">
        <v>238</v>
      </c>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c r="BG85" s="30"/>
      <c r="BH85" s="30"/>
      <c r="BI85" s="30"/>
      <c r="BJ85" s="30"/>
      <c r="BK85" s="30"/>
      <c r="BL85" s="30"/>
      <c r="BM85" s="30"/>
      <c r="BN85" s="30"/>
      <c r="BO85" s="30"/>
      <c r="BP85" s="30"/>
      <c r="BQ85" s="30"/>
      <c r="BR85" s="30"/>
      <c r="BS85" s="30"/>
      <c r="BT85" s="30"/>
      <c r="BU85" s="30"/>
      <c r="BV85" s="30"/>
      <c r="BW85" s="30"/>
      <c r="BX85" s="30"/>
      <c r="BY85" s="30"/>
      <c r="BZ85" s="30"/>
      <c r="CA85" s="30"/>
      <c r="CB85" s="30"/>
      <c r="CC85" s="30"/>
      <c r="CD85" s="30"/>
      <c r="CE85" s="30"/>
      <c r="CF85" s="30"/>
      <c r="CG85" s="30"/>
      <c r="CH85" s="30"/>
      <c r="CI85" s="30"/>
      <c r="CJ85" s="30"/>
      <c r="CK85" s="30"/>
      <c r="CL85" s="30"/>
      <c r="CM85" s="30"/>
      <c r="CN85" s="30"/>
      <c r="CO85" s="30"/>
      <c r="CP85" s="30"/>
      <c r="CQ85" s="30"/>
      <c r="CR85" s="30"/>
      <c r="CS85" s="30"/>
      <c r="CT85" s="30"/>
      <c r="CU85" s="30"/>
      <c r="CV85" s="30"/>
      <c r="CW85" s="30"/>
      <c r="CX85" s="30"/>
      <c r="CY85" s="30"/>
      <c r="CZ85" s="30"/>
      <c r="DA85" s="30"/>
      <c r="DB85" s="30"/>
      <c r="DC85" s="30"/>
      <c r="DD85" s="30"/>
      <c r="DE85" s="30"/>
      <c r="DF85" s="30"/>
      <c r="DG85" s="30"/>
      <c r="DH85" s="30"/>
      <c r="DI85" s="30"/>
      <c r="DJ85" s="30"/>
      <c r="DK85" s="30"/>
      <c r="DL85" s="30"/>
      <c r="DM85" s="30"/>
      <c r="DN85" s="30"/>
      <c r="DO85" s="30"/>
      <c r="DP85" s="30"/>
      <c r="DQ85" s="30"/>
      <c r="DR85" s="30"/>
      <c r="DS85" s="30"/>
      <c r="DT85" s="30"/>
      <c r="DU85" s="30"/>
      <c r="DV85" s="30"/>
      <c r="DW85" s="30"/>
      <c r="DX85" s="30"/>
      <c r="DY85" s="30"/>
      <c r="DZ85" s="30"/>
      <c r="EA85" s="30"/>
      <c r="EB85" s="30"/>
      <c r="EC85" s="30"/>
      <c r="ED85" s="30"/>
      <c r="EE85" s="30"/>
      <c r="EF85" s="30"/>
      <c r="EG85" s="30"/>
      <c r="EH85" s="30"/>
      <c r="EI85" s="30"/>
      <c r="EJ85" s="30"/>
      <c r="EK85" s="30"/>
      <c r="EL85" s="30"/>
      <c r="EM85" s="30"/>
      <c r="EN85" s="30"/>
      <c r="EO85" s="30"/>
      <c r="EP85" s="30"/>
      <c r="EQ85" s="30"/>
      <c r="ER85" s="30"/>
      <c r="ES85" s="30"/>
      <c r="ET85" s="30"/>
      <c r="EU85" s="30"/>
      <c r="EV85" s="30"/>
      <c r="EW85" s="30"/>
      <c r="EX85" s="30"/>
      <c r="EY85" s="30"/>
      <c r="EZ85" s="30"/>
      <c r="FA85" s="30"/>
      <c r="FB85" s="30"/>
      <c r="FC85" s="30"/>
      <c r="FD85" s="30"/>
      <c r="FE85" s="30"/>
      <c r="FF85" s="30"/>
      <c r="FG85" s="30"/>
      <c r="FH85" s="30"/>
      <c r="FI85" s="30"/>
      <c r="FJ85" s="30"/>
      <c r="FK85" s="30"/>
      <c r="FL85" s="30"/>
      <c r="FM85" s="30"/>
      <c r="FN85" s="30"/>
      <c r="FO85" s="30"/>
      <c r="FP85" s="30"/>
      <c r="FQ85" s="30"/>
      <c r="FR85" s="30"/>
      <c r="FS85" s="30"/>
      <c r="FT85" s="30"/>
      <c r="FU85" s="30"/>
      <c r="FV85" s="30"/>
      <c r="FW85" s="30"/>
      <c r="FX85" s="30"/>
      <c r="FY85" s="30"/>
      <c r="FZ85" s="30"/>
      <c r="GA85" s="30"/>
      <c r="GB85" s="30"/>
      <c r="GC85" s="30"/>
      <c r="GD85" s="30"/>
      <c r="GE85" s="30"/>
      <c r="GF85" s="30"/>
      <c r="GG85" s="30"/>
      <c r="GH85" s="30"/>
      <c r="GI85" s="30"/>
      <c r="GJ85" s="30"/>
      <c r="GK85" s="30"/>
      <c r="GL85" s="30"/>
      <c r="GM85" s="30"/>
      <c r="GN85" s="30"/>
      <c r="GO85" s="30"/>
      <c r="GP85" s="30"/>
      <c r="GQ85" s="30"/>
      <c r="GR85" s="30"/>
      <c r="GS85" s="30"/>
      <c r="GT85" s="30"/>
      <c r="GU85" s="30"/>
      <c r="GV85" s="30"/>
      <c r="GW85" s="30"/>
      <c r="GX85" s="30"/>
      <c r="GY85" s="30"/>
      <c r="GZ85" s="30"/>
      <c r="HA85" s="30"/>
      <c r="HB85" s="30"/>
      <c r="HC85" s="30"/>
      <c r="HD85" s="30"/>
      <c r="HE85" s="30"/>
      <c r="HF85" s="30"/>
      <c r="HG85" s="30"/>
      <c r="HH85" s="30"/>
      <c r="HI85" s="30"/>
      <c r="HJ85" s="30"/>
      <c r="HK85" s="30"/>
      <c r="HL85" s="30"/>
      <c r="HM85" s="30"/>
      <c r="HN85" s="30"/>
      <c r="HO85" s="30"/>
      <c r="HP85" s="30"/>
      <c r="HQ85" s="30"/>
      <c r="HR85" s="30"/>
      <c r="HS85" s="30"/>
      <c r="HT85" s="30"/>
      <c r="HU85" s="30"/>
      <c r="HV85" s="30"/>
      <c r="HW85" s="30"/>
      <c r="HX85" s="30"/>
      <c r="HY85" s="30"/>
      <c r="HZ85" s="30"/>
      <c r="IA85" s="30"/>
      <c r="IB85" s="30"/>
      <c r="IC85" s="30"/>
      <c r="ID85" s="30"/>
      <c r="IE85" s="30"/>
    </row>
    <row r="86" spans="1:259" s="62" customFormat="1">
      <c r="A86" s="6" t="s">
        <v>239</v>
      </c>
      <c r="B86" s="35" t="s">
        <v>332</v>
      </c>
      <c r="C86" s="6" t="e">
        <f ca="1">IF(ISTEXT(#REF!), "n/a", AVERAGE(C83:C83))</f>
        <v>#DIV/0!</v>
      </c>
      <c r="D86" s="6" t="e">
        <f ca="1">IF(ISTEXT(#REF!), "n/a", AVERAGE(D83:D83))</f>
        <v>#DIV/0!</v>
      </c>
      <c r="E86" s="6" t="e">
        <f ca="1">IF(ISTEXT(#REF!), "n/a", AVERAGE(E83:E83))</f>
        <v>#DIV/0!</v>
      </c>
      <c r="F86" s="6" t="e">
        <f ca="1">IF(ISTEXT(#REF!), "n/a", AVERAGE(F83:F83))</f>
        <v>#DIV/0!</v>
      </c>
      <c r="G86" s="6" t="e">
        <f ca="1">IF(ISTEXT(#REF!), "n/a", AVERAGE(G83:G83))</f>
        <v>#DIV/0!</v>
      </c>
      <c r="H86" s="6" t="e">
        <f ca="1">IF(ISTEXT(#REF!), "n/a", AVERAGE(H83:H83))</f>
        <v>#DIV/0!</v>
      </c>
      <c r="I86" s="6" t="e">
        <f ca="1">IF(ISTEXT(#REF!), "n/a", AVERAGE(I83:I83))</f>
        <v>#DIV/0!</v>
      </c>
      <c r="J86" s="6" t="e">
        <f ca="1">IF(ISTEXT(#REF!), "n/a", AVERAGE(J83:J83))</f>
        <v>#DIV/0!</v>
      </c>
      <c r="K86" s="6" t="e">
        <f ca="1">IF(ISTEXT(#REF!), "n/a", AVERAGE(K83:K83))</f>
        <v>#DIV/0!</v>
      </c>
      <c r="L86" s="6" t="e">
        <f ca="1">IF(ISTEXT(#REF!), "n/a", AVERAGE(K83:L83))</f>
        <v>#DIV/0!</v>
      </c>
      <c r="M86" s="6" t="e">
        <f ca="1">IF(ISTEXT(#REF!), "n/a", AVERAGE(K83:M83))</f>
        <v>#DIV/0!</v>
      </c>
      <c r="N86" s="6" t="str">
        <f t="shared" ref="N86" ca="1" si="2479">IF(ISTEXT(K83), "n/a", AVERAGE(K83:N83))</f>
        <v>n/a</v>
      </c>
      <c r="O86" s="6" t="str">
        <f t="shared" ref="O86" ca="1" si="2480">IF(ISTEXT(L83), "n/a", AVERAGE(L83:O83))</f>
        <v>n/a</v>
      </c>
      <c r="P86" s="6" t="str">
        <f t="shared" ref="P86" ca="1" si="2481">IF(ISTEXT(M83), "n/a", AVERAGE(M83:P83))</f>
        <v>n/a</v>
      </c>
      <c r="Q86" s="6" t="str">
        <f t="shared" ref="Q86" ca="1" si="2482">IF(ISTEXT(N83), "n/a", AVERAGE(N83:Q83))</f>
        <v>n/a</v>
      </c>
      <c r="R86" s="6">
        <f t="shared" ref="R86" ca="1" si="2483">IF(ISTEXT(O83), "n/a", AVERAGE(O83:R83))</f>
        <v>0.42022194201309893</v>
      </c>
      <c r="S86" s="6">
        <f t="shared" ref="S86:T86" ca="1" si="2484">IF(ISTEXT(P83), "n/a", AVERAGE(P83:S83))</f>
        <v>0.46582226725671555</v>
      </c>
      <c r="T86" s="6">
        <f t="shared" ca="1" si="2484"/>
        <v>0.72695037966492015</v>
      </c>
      <c r="U86" s="6">
        <f t="shared" ref="U86" ca="1" si="2485">IF(ISTEXT(R83), "n/a", AVERAGE(R83:U83))</f>
        <v>0.96755837787597343</v>
      </c>
      <c r="V86" s="6">
        <f t="shared" ref="V86" ca="1" si="2486">IF(ISTEXT(S83), "n/a", AVERAGE(S83:V83))</f>
        <v>0.99900632515848264</v>
      </c>
      <c r="W86" s="6">
        <f t="shared" ref="W86" ca="1" si="2487">IF(ISTEXT(T83), "n/a", AVERAGE(T83:W83))</f>
        <v>1.2530034910454035</v>
      </c>
      <c r="X86" s="6">
        <f t="shared" ref="X86" ca="1" si="2488">IF(ISTEXT(U83), "n/a", AVERAGE(U83:X83))</f>
        <v>1.569300942684704</v>
      </c>
      <c r="Y86" s="6">
        <f t="shared" ref="Y86" ca="1" si="2489">IF(ISTEXT(V83), "n/a", AVERAGE(V83:Y83))</f>
        <v>2.2463033613929468</v>
      </c>
      <c r="Z86" s="6">
        <f t="shared" ref="Z86" ca="1" si="2490">IF(ISTEXT(W83), "n/a", AVERAGE(W83:Z83))</f>
        <v>2.4074011087495233</v>
      </c>
      <c r="AA86" s="6">
        <f t="shared" ref="AA86" ca="1" si="2491">IF(ISTEXT(X83), "n/a", AVERAGE(X83:AA83))</f>
        <v>1.9665801148014457</v>
      </c>
      <c r="AB86" s="6">
        <f t="shared" ref="AB86" ca="1" si="2492">IF(ISTEXT(Y83), "n/a", AVERAGE(Y83:AB83))</f>
        <v>1.0973377891016907</v>
      </c>
      <c r="AC86" s="6">
        <f t="shared" ref="AC86" ca="1" si="2493">IF(ISTEXT(Z83), "n/a", AVERAGE(Z83:AC83))</f>
        <v>0.17801772846755651</v>
      </c>
      <c r="AD86" s="6">
        <f t="shared" ref="AD86" ca="1" si="2494">IF(ISTEXT(AA83), "n/a", AVERAGE(AA83:AD83))</f>
        <v>-0.20118901778088188</v>
      </c>
      <c r="AE86" s="6">
        <f t="shared" ref="AE86" ca="1" si="2495">IF(ISTEXT(AB83), "n/a", AVERAGE(AB83:AE83))</f>
        <v>-0.3100686432393408</v>
      </c>
      <c r="AF86" s="6">
        <f t="shared" ref="AF86" ca="1" si="2496">IF(ISTEXT(AC83), "n/a", AVERAGE(AC83:AF83))</f>
        <v>-1.3117197077158929E-2</v>
      </c>
      <c r="AG86" s="6">
        <f t="shared" ref="AG86" ca="1" si="2497">IF(ISTEXT(AD83), "n/a", AVERAGE(AD83:AG83))</f>
        <v>1.2575649998209884E-2</v>
      </c>
      <c r="AH86" s="6">
        <f t="shared" ref="AH86" ca="1" si="2498">IF(ISTEXT(AE83), "n/a", AVERAGE(AE83:AH83))</f>
        <v>-0.11257740726854948</v>
      </c>
      <c r="AI86" s="6">
        <f t="shared" ref="AI86" ca="1" si="2499">IF(ISTEXT(AF83), "n/a", AVERAGE(AF83:AI83))</f>
        <v>-0.32882920093057277</v>
      </c>
      <c r="AJ86" s="6">
        <f t="shared" ref="AJ86" ca="1" si="2500">IF(ISTEXT(AG83), "n/a", AVERAGE(AG83:AJ83))</f>
        <v>0.18111717430727425</v>
      </c>
      <c r="AK86" s="6">
        <f t="shared" ref="AK86" ca="1" si="2501">IF(ISTEXT(AH83), "n/a", AVERAGE(AH83:AK83))</f>
        <v>0.27902580891127032</v>
      </c>
      <c r="AL86" s="6">
        <f t="shared" ref="AL86" ca="1" si="2502">IF(ISTEXT(AI83), "n/a", AVERAGE(AI83:AL83))</f>
        <v>0.48383903275834339</v>
      </c>
      <c r="AM86" s="6">
        <f t="shared" ref="AM86" ca="1" si="2503">IF(ISTEXT(AJ83), "n/a", AVERAGE(AJ83:AM83))</f>
        <v>0.29377297430680371</v>
      </c>
      <c r="AN86" s="6">
        <f t="shared" ref="AN86" ca="1" si="2504">IF(ISTEXT(AK83), "n/a", AVERAGE(AK83:AN83))</f>
        <v>-3.0236396786023856E-2</v>
      </c>
      <c r="AO86" s="6">
        <f t="shared" ref="AO86" ca="1" si="2505">IF(ISTEXT(AL83), "n/a", AVERAGE(AL83:AO83))</f>
        <v>1.2272241221493646E-2</v>
      </c>
      <c r="AP86" s="6">
        <f t="shared" ref="AP86" ca="1" si="2506">IF(ISTEXT(AM83), "n/a", AVERAGE(AM83:AP83))</f>
        <v>0.10250287994617652</v>
      </c>
      <c r="AQ86" s="6">
        <f t="shared" ref="AQ86" ca="1" si="2507">IF(ISTEXT(AN83), "n/a", AVERAGE(AN83:AQ83))</f>
        <v>0.81841070264817994</v>
      </c>
      <c r="AR86" s="6">
        <f t="shared" ref="AR86" ca="1" si="2508">IF(ISTEXT(AO83), "n/a", AVERAGE(AO83:AR83))</f>
        <v>0.72391584875685133</v>
      </c>
      <c r="AS86" s="6">
        <f t="shared" ref="AS86" ca="1" si="2509">IF(ISTEXT(AP83), "n/a", AVERAGE(AP83:AS83))</f>
        <v>0.6205320330720987</v>
      </c>
      <c r="AT86" s="6">
        <f t="shared" ref="AT86" ca="1" si="2510">IF(ISTEXT(AQ83), "n/a", AVERAGE(AQ83:AT83))</f>
        <v>0.66768753575555539</v>
      </c>
      <c r="AU86" s="6">
        <f t="shared" ref="AU86" ca="1" si="2511">IF(ISTEXT(AR83), "n/a", AVERAGE(AR83:AU83))</f>
        <v>0.54553455092375325</v>
      </c>
      <c r="AV86" s="6">
        <f t="shared" ref="AV86" ca="1" si="2512">IF(ISTEXT(AS83), "n/a", AVERAGE(AS83:AV83))</f>
        <v>0.50933714375438466</v>
      </c>
      <c r="AW86" s="6">
        <f t="shared" ref="AW86" ca="1" si="2513">IF(ISTEXT(AT83), "n/a", AVERAGE(AT83:AW83))</f>
        <v>0.37837781066415288</v>
      </c>
      <c r="AX86" s="6">
        <f t="shared" ref="AX86" ca="1" si="2514">IF(ISTEXT(AU83), "n/a", AVERAGE(AU83:AX83))</f>
        <v>0.39103904282013663</v>
      </c>
      <c r="AY86" s="6">
        <f t="shared" ref="AY86" ca="1" si="2515">IF(ISTEXT(AV83), "n/a", AVERAGE(AV83:AY83))</f>
        <v>0.12916548468467873</v>
      </c>
      <c r="AZ86" s="6">
        <f t="shared" ref="AZ86" ca="1" si="2516">IF(ISTEXT(AW83), "n/a", AVERAGE(AW83:AZ83))</f>
        <v>0.23927906822915271</v>
      </c>
      <c r="BA86" s="6">
        <f t="shared" ref="BA86" ca="1" si="2517">IF(ISTEXT(AX83), "n/a", AVERAGE(AX83:BA83))</f>
        <v>0.66821571393980017</v>
      </c>
      <c r="BB86" s="6">
        <f t="shared" ref="BB86" ca="1" si="2518">IF(ISTEXT(AY83), "n/a", AVERAGE(AY83:BB83))</f>
        <v>1.0812180836518923</v>
      </c>
      <c r="BC86" s="6">
        <f t="shared" ref="BC86" ca="1" si="2519">IF(ISTEXT(AZ83), "n/a", AVERAGE(AZ83:BC83))</f>
        <v>1.5220513350641274</v>
      </c>
      <c r="BD86" s="6">
        <f t="shared" ref="BD86" ca="1" si="2520">IF(ISTEXT(BA83), "n/a", AVERAGE(BA83:BD83))</f>
        <v>1.8250765317227131</v>
      </c>
      <c r="BE86" s="6">
        <f t="shared" ref="BE86" ca="1" si="2521">IF(ISTEXT(BB83), "n/a", AVERAGE(BB83:BE83))</f>
        <v>2.0593891996746381</v>
      </c>
      <c r="BF86" s="6">
        <f t="shared" ref="BF86" ca="1" si="2522">IF(ISTEXT(BC83), "n/a", AVERAGE(BC83:BF83))</f>
        <v>1.1205488595514224</v>
      </c>
      <c r="BG86" s="6">
        <f t="shared" ref="BG86" ca="1" si="2523">IF(ISTEXT(BD83), "n/a", AVERAGE(BD83:BG83))</f>
        <v>0.75504130281944337</v>
      </c>
      <c r="BH86" s="6">
        <f t="shared" ref="BH86" ca="1" si="2524">IF(ISTEXT(BE83), "n/a", AVERAGE(BE83:BH83))</f>
        <v>0.65389525054456965</v>
      </c>
      <c r="BI86" s="6">
        <f t="shared" ref="BI86" ca="1" si="2525">IF(ISTEXT(BF83), "n/a", AVERAGE(BF83:BI83))</f>
        <v>0.15595776573658182</v>
      </c>
      <c r="BJ86" s="6">
        <f t="shared" ref="BJ86" ca="1" si="2526">IF(ISTEXT(BG83), "n/a", AVERAGE(BG83:BJ83))</f>
        <v>0.81473984819802414</v>
      </c>
      <c r="BK86" s="6">
        <f t="shared" ref="BK86" ca="1" si="2527">IF(ISTEXT(BH83), "n/a", AVERAGE(BH83:BK83))</f>
        <v>0.80829636352932477</v>
      </c>
      <c r="BL86" s="6">
        <f t="shared" ref="BL86" ca="1" si="2528">IF(ISTEXT(BI83), "n/a", AVERAGE(BI83:BL83))</f>
        <v>0.93914531099212262</v>
      </c>
      <c r="BM86" s="6">
        <f t="shared" ref="BM86" ca="1" si="2529">IF(ISTEXT(BJ83), "n/a", AVERAGE(BJ83:BM83))</f>
        <v>1.4141355860664726</v>
      </c>
      <c r="BN86" s="6">
        <f t="shared" ref="BN86" ca="1" si="2530">IF(ISTEXT(BK83), "n/a", AVERAGE(BK83:BN83))</f>
        <v>1.0019152771053406</v>
      </c>
      <c r="BO86" s="6">
        <f t="shared" ref="BO86" ca="1" si="2531">IF(ISTEXT(BL83), "n/a", AVERAGE(BL83:BO83))</f>
        <v>1.0400620789632189</v>
      </c>
      <c r="BP86" s="6">
        <f t="shared" ref="BP86" ca="1" si="2532">IF(ISTEXT(BM83), "n/a", AVERAGE(BM83:BP83))</f>
        <v>1.022178940327453</v>
      </c>
      <c r="BQ86" s="6">
        <f t="shared" ref="BQ86" ca="1" si="2533">IF(ISTEXT(BN83), "n/a", AVERAGE(BN83:BQ83))</f>
        <v>1.0567047774467402</v>
      </c>
      <c r="BR86" s="6">
        <f t="shared" ref="BR86" ca="1" si="2534">IF(ISTEXT(BO83), "n/a", AVERAGE(BO83:BR83))</f>
        <v>0.97319960013840401</v>
      </c>
      <c r="BS86" s="6">
        <f t="shared" ref="BS86" ca="1" si="2535">IF(ISTEXT(BP83), "n/a", AVERAGE(BP83:BS83))</f>
        <v>0.94415124890997071</v>
      </c>
      <c r="BT86" s="6">
        <f t="shared" ref="BT86" ca="1" si="2536">IF(ISTEXT(BQ83), "n/a", AVERAGE(BQ83:BT83))</f>
        <v>0.52381070849049327</v>
      </c>
      <c r="BU86" s="6">
        <f t="shared" ref="BU86" ca="1" si="2537">IF(ISTEXT(BR83), "n/a", AVERAGE(BR83:BU83))</f>
        <v>-8.9263437578651628E-2</v>
      </c>
      <c r="BV86" s="6">
        <f t="shared" ref="BV86" ca="1" si="2538">IF(ISTEXT(BS83), "n/a", AVERAGE(BS83:BV83))</f>
        <v>0.2830838272943888</v>
      </c>
      <c r="BW86" s="6">
        <f t="shared" ref="BW86" ca="1" si="2539">IF(ISTEXT(BT83), "n/a", AVERAGE(BT83:BW83))</f>
        <v>7.1679560547238674E-3</v>
      </c>
      <c r="BX86" s="6">
        <f t="shared" ref="BX86" ca="1" si="2540">IF(ISTEXT(BU83), "n/a", AVERAGE(BU83:BX83))</f>
        <v>4.2900892078061095E-3</v>
      </c>
      <c r="BY86" s="6">
        <f t="shared" ref="BY86" ca="1" si="2541">IF(ISTEXT(BV83), "n/a", AVERAGE(BV83:BY83))</f>
        <v>6.6986233317894134E-2</v>
      </c>
      <c r="BZ86" s="6">
        <f t="shared" ref="BZ86" ca="1" si="2542">IF(ISTEXT(BW83), "n/a", AVERAGE(BW83:BZ83))</f>
        <v>0.24434541822138753</v>
      </c>
      <c r="CA86" s="6">
        <f t="shared" ref="CA86" ca="1" si="2543">IF(ISTEXT(BX83), "n/a", AVERAGE(BX83:CA83))</f>
        <v>0.25068890312302378</v>
      </c>
      <c r="CB86" s="6">
        <f t="shared" ref="CB86" ca="1" si="2544">IF(ISTEXT(BY83), "n/a", AVERAGE(BY83:CB83))</f>
        <v>0.5591117142911356</v>
      </c>
      <c r="CC86" s="6">
        <f t="shared" ref="CC86" ca="1" si="2545">IF(ISTEXT(BZ83), "n/a", AVERAGE(BZ83:CC83))</f>
        <v>0.78365759007055991</v>
      </c>
      <c r="CD86" s="6">
        <f t="shared" ref="CD86" ca="1" si="2546">IF(ISTEXT(CA83), "n/a", AVERAGE(CA83:CD83))</f>
        <v>0.54622845774056605</v>
      </c>
      <c r="CE86" s="6">
        <f t="shared" ref="CE86" ca="1" si="2547">IF(ISTEXT(CB83), "n/a", AVERAGE(CB83:CE83))</f>
        <v>1.1372741456594073</v>
      </c>
      <c r="CF86" s="6">
        <f t="shared" ref="CF86" ca="1" si="2548">IF(ISTEXT(CC83), "n/a", AVERAGE(CC83:CF83))</f>
        <v>0.86701589642891141</v>
      </c>
      <c r="CG86" s="6">
        <f t="shared" ref="CG86" ca="1" si="2549">IF(ISTEXT(CD83), "n/a", AVERAGE(CD83:CG83))</f>
        <v>0.75430135571101897</v>
      </c>
      <c r="CH86" s="6">
        <f t="shared" ref="CH86" ca="1" si="2550">IF(ISTEXT(CE83), "n/a", AVERAGE(CE83:CH83))</f>
        <v>0.78520398797333246</v>
      </c>
      <c r="CI86" s="6">
        <f t="shared" ref="CI86" ca="1" si="2551">IF(ISTEXT(CF83), "n/a", AVERAGE(CF83:CI83))</f>
        <v>0.61469885554012849</v>
      </c>
      <c r="CJ86" s="6">
        <f t="shared" ref="CJ86" ca="1" si="2552">IF(ISTEXT(CG83), "n/a", AVERAGE(CG83:CJ83))</f>
        <v>0.87381814564006643</v>
      </c>
      <c r="CK86" s="6">
        <f t="shared" ref="CK86" ca="1" si="2553">IF(ISTEXT(CH83), "n/a", AVERAGE(CH83:CK83))</f>
        <v>0.89377036883663241</v>
      </c>
      <c r="CL86" s="6">
        <f t="shared" ref="CL86" ca="1" si="2554">IF(ISTEXT(CI83), "n/a", AVERAGE(CI83:CL83))</f>
        <v>0.71769778510462801</v>
      </c>
      <c r="CM86" s="6">
        <f t="shared" ref="CM86" ca="1" si="2555">IF(ISTEXT(CJ83), "n/a", AVERAGE(CJ83:CM83))</f>
        <v>0.94070596400643092</v>
      </c>
      <c r="CN86" s="6">
        <f t="shared" ref="CN86" ca="1" si="2556">IF(ISTEXT(CK83), "n/a", AVERAGE(CK83:CN83))</f>
        <v>0.77496426492119141</v>
      </c>
      <c r="CO86" s="6">
        <f t="shared" ref="CO86" ca="1" si="2557">IF(ISTEXT(CL83), "n/a", AVERAGE(CL83:CO83))</f>
        <v>1.003056701268068</v>
      </c>
      <c r="CP86" s="6">
        <f t="shared" ref="CP86" ca="1" si="2558">IF(ISTEXT(CM83), "n/a", AVERAGE(CM83:CP83))</f>
        <v>1.110494297542753</v>
      </c>
      <c r="CQ86" s="6">
        <f t="shared" ref="CQ86" ca="1" si="2559">IF(ISTEXT(CN83), "n/a", AVERAGE(CN83:CQ83))</f>
        <v>0.47393461404385173</v>
      </c>
      <c r="CR86" s="6">
        <f t="shared" ref="CR86" ca="1" si="2560">IF(ISTEXT(CO83), "n/a", AVERAGE(CO83:CR83))</f>
        <v>0.3511755433613637</v>
      </c>
      <c r="CS86" s="6">
        <f t="shared" ref="CS86" ca="1" si="2561">IF(ISTEXT(CP83), "n/a", AVERAGE(CP83:CS83))</f>
        <v>3.0797345826894824E-2</v>
      </c>
      <c r="CT86" s="6">
        <f t="shared" ref="CT86" ca="1" si="2562">IF(ISTEXT(CQ83), "n/a", AVERAGE(CQ83:CT83))</f>
        <v>-5.8295299104194412E-2</v>
      </c>
      <c r="CU86" s="6">
        <f t="shared" ref="CU86" ca="1" si="2563">IF(ISTEXT(CR83), "n/a", AVERAGE(CR83:CU83))</f>
        <v>-0.16365776919110467</v>
      </c>
      <c r="CV86" s="6">
        <f t="shared" ref="CV86" ca="1" si="2564">IF(ISTEXT(CS83), "n/a", AVERAGE(CS83:CV83))</f>
        <v>-0.1592105251499899</v>
      </c>
      <c r="CW86" s="6">
        <f t="shared" ref="CW86" ca="1" si="2565">IF(ISTEXT(CT83), "n/a", AVERAGE(CT83:CW83))</f>
        <v>7.2211234583541561E-2</v>
      </c>
      <c r="CX86" s="6">
        <f t="shared" ref="CX86" ca="1" si="2566">IF(ISTEXT(CU83), "n/a", AVERAGE(CU83:CX83))</f>
        <v>-0.13647250727870919</v>
      </c>
      <c r="CY86" s="6">
        <f t="shared" ref="CY86" ca="1" si="2567">IF(ISTEXT(CV83), "n/a", AVERAGE(CV83:CY83))</f>
        <v>0.14048874407482165</v>
      </c>
      <c r="CZ86" s="6">
        <f t="shared" ref="CZ86" ca="1" si="2568">IF(ISTEXT(CW83), "n/a", AVERAGE(CW83:CZ83))</f>
        <v>0.16949150535772506</v>
      </c>
      <c r="DA86" s="6">
        <f t="shared" ref="DA86" ca="1" si="2569">IF(ISTEXT(CX83), "n/a", AVERAGE(CX83:DA83))</f>
        <v>-0.12277773027036398</v>
      </c>
      <c r="DB86" s="6">
        <f t="shared" ref="DB86" ca="1" si="2570">IF(ISTEXT(CY83), "n/a", AVERAGE(CY83:DB83))</f>
        <v>-0.19270153822906205</v>
      </c>
      <c r="DC86" s="6">
        <f t="shared" ref="DC86" ca="1" si="2571">IF(ISTEXT(CZ83), "n/a", AVERAGE(CZ83:DC83))</f>
        <v>-0.131317309918214</v>
      </c>
      <c r="DD86" s="6">
        <f t="shared" ref="DD86" ca="1" si="2572">IF(ISTEXT(DA83), "n/a", AVERAGE(DA83:DD83))</f>
        <v>-9.3991870997661153E-3</v>
      </c>
      <c r="DE86" s="6">
        <f t="shared" ref="DE86" ca="1" si="2573">IF(ISTEXT(DB83), "n/a", AVERAGE(DB83:DE83))</f>
        <v>-5.8960091972553044E-2</v>
      </c>
      <c r="DF86" s="6">
        <f t="shared" ref="DF86" ca="1" si="2574">IF(ISTEXT(DC83), "n/a", AVERAGE(DC83:DF83))</f>
        <v>0.27509298359891882</v>
      </c>
      <c r="DG86" s="6">
        <f t="shared" ref="DG86" ca="1" si="2575">IF(ISTEXT(DD83), "n/a", AVERAGE(DD83:DG83))</f>
        <v>1.3828059248997771E-2</v>
      </c>
      <c r="DH86" s="6">
        <f t="shared" ref="DH86" ca="1" si="2576">IF(ISTEXT(DE83), "n/a", AVERAGE(DE83:DH83))</f>
        <v>-0.10709999604672846</v>
      </c>
      <c r="DI86" s="6">
        <f t="shared" ref="DI86" ca="1" si="2577">IF(ISTEXT(DF83), "n/a", AVERAGE(DF83:DI83))</f>
        <v>-4.8529546650327743E-2</v>
      </c>
      <c r="DJ86" s="6">
        <f t="shared" ref="DJ86" ca="1" si="2578">IF(ISTEXT(DG83), "n/a", AVERAGE(DG83:DJ83))</f>
        <v>-0.17681264414411102</v>
      </c>
      <c r="DK86" s="6">
        <f t="shared" ref="DK86" ca="1" si="2579">IF(ISTEXT(DH83), "n/a", AVERAGE(DH83:DK83))</f>
        <v>-0.21529563805552837</v>
      </c>
      <c r="DL86" s="6">
        <f t="shared" ref="DL86" ca="1" si="2580">IF(ISTEXT(DI83), "n/a", AVERAGE(DI83:DL83))</f>
        <v>-5.3629792815265115E-2</v>
      </c>
      <c r="DM86" s="6">
        <f t="shared" ref="DM86" ca="1" si="2581">IF(ISTEXT(DJ83), "n/a", AVERAGE(DJ83:DM83))</f>
        <v>-1.875365868519524E-2</v>
      </c>
      <c r="DN86" s="6">
        <f t="shared" ref="DN86" ca="1" si="2582">IF(ISTEXT(DK83), "n/a", AVERAGE(DK83:DN83))</f>
        <v>1.3243732135228073E-2</v>
      </c>
      <c r="DO86" s="6">
        <f t="shared" ref="DO86" ca="1" si="2583">IF(ISTEXT(DL83), "n/a", AVERAGE(DL83:DO83))</f>
        <v>0.26315237103626926</v>
      </c>
      <c r="DP86" s="6">
        <f t="shared" ref="DP86" ca="1" si="2584">IF(ISTEXT(DM83), "n/a", AVERAGE(DM83:DP83))</f>
        <v>6.0301688970821644E-2</v>
      </c>
      <c r="DQ86" s="6">
        <f t="shared" ref="DQ86" ca="1" si="2585">IF(ISTEXT(DN83), "n/a", AVERAGE(DN83:DQ83))</f>
        <v>0.21899734538402882</v>
      </c>
      <c r="DR86" s="6">
        <f t="shared" ref="DR86" ca="1" si="2586">IF(ISTEXT(DO83), "n/a", AVERAGE(DO83:DR83))</f>
        <v>0.46470907891375612</v>
      </c>
      <c r="DS86" s="6">
        <f t="shared" ref="DS86" ca="1" si="2587">IF(ISTEXT(DP83), "n/a", AVERAGE(DP83:DS83))</f>
        <v>0.23966591650482216</v>
      </c>
      <c r="DT86" s="6">
        <f t="shared" ref="DT86" ca="1" si="2588">IF(ISTEXT(DQ83), "n/a", AVERAGE(DQ83:DT83))</f>
        <v>0.33424599183057913</v>
      </c>
      <c r="DU86" s="6">
        <f t="shared" ref="DU86" ca="1" si="2589">IF(ISTEXT(DR83), "n/a", AVERAGE(DR83:DU83))</f>
        <v>7.5865233597979947E-2</v>
      </c>
      <c r="DV86" s="6">
        <f t="shared" ref="DV86" ca="1" si="2590">IF(ISTEXT(DS83), "n/a", AVERAGE(DS83:DV83))</f>
        <v>-6.4402460676390105E-2</v>
      </c>
      <c r="DW86" s="6">
        <f t="shared" ref="DW86" ca="1" si="2591">IF(ISTEXT(DT83), "n/a", AVERAGE(DT83:DW83))</f>
        <v>0.43391360489415276</v>
      </c>
      <c r="DX86" s="6">
        <f t="shared" ref="DX86" ca="1" si="2592">IF(ISTEXT(DU83), "n/a", AVERAGE(DU83:DX83))</f>
        <v>0.67477839286002239</v>
      </c>
      <c r="DY86" s="6">
        <f t="shared" ref="DY86" ca="1" si="2593">IF(ISTEXT(DV83), "n/a", AVERAGE(DV83:DY83))</f>
        <v>1.0108613077175861</v>
      </c>
      <c r="DZ86" s="6">
        <f t="shared" ref="DZ86" ca="1" si="2594">IF(ISTEXT(DW83), "n/a", AVERAGE(DW83:DZ83))</f>
        <v>1.5387493164452126</v>
      </c>
      <c r="EA86" s="6">
        <f t="shared" ref="EA86" ca="1" si="2595">IF(ISTEXT(DX83), "n/a", AVERAGE(DX83:EA83))</f>
        <v>1.8828458205117711</v>
      </c>
      <c r="EB86" s="6">
        <f t="shared" ref="EB86" ca="1" si="2596">IF(ISTEXT(DY83), "n/a", AVERAGE(DY83:EB83))</f>
        <v>2.1039879833894743</v>
      </c>
      <c r="EC86" s="6">
        <f t="shared" ref="EC86" ca="1" si="2597">IF(ISTEXT(DZ83), "n/a", AVERAGE(DZ83:EC83))</f>
        <v>2.3229250713887701</v>
      </c>
      <c r="ED86" s="6">
        <f t="shared" ref="ED86" ca="1" si="2598">IF(ISTEXT(EA83), "n/a", AVERAGE(EA83:ED83))</f>
        <v>2.124447500541109</v>
      </c>
      <c r="EE86" s="6">
        <f t="shared" ref="EE86" ca="1" si="2599">IF(ISTEXT(EB83), "n/a", AVERAGE(EB83:EE83))</f>
        <v>1.7955027784696331</v>
      </c>
      <c r="EF86" s="6">
        <f t="shared" ref="EF86" ca="1" si="2600">IF(ISTEXT(EC83), "n/a", AVERAGE(EC83:EF83))</f>
        <v>1.6670238487538203</v>
      </c>
      <c r="EG86" s="6">
        <f t="shared" ref="EG86" ca="1" si="2601">IF(ISTEXT(ED83), "n/a", AVERAGE(ED83:EG83))</f>
        <v>1.4832386946882234</v>
      </c>
      <c r="EH86" s="6">
        <f t="shared" ref="EH86" ca="1" si="2602">IF(ISTEXT(EE83), "n/a", AVERAGE(EE83:EH83))</f>
        <v>1.3141219962423789</v>
      </c>
      <c r="EI86" s="6">
        <f t="shared" ref="EI86" ca="1" si="2603">IF(ISTEXT(EF83), "n/a", AVERAGE(EF83:EI83))</f>
        <v>1.1501446197359007</v>
      </c>
      <c r="EJ86" s="6">
        <f t="shared" ref="EJ86" ca="1" si="2604">IF(ISTEXT(EG83), "n/a", AVERAGE(EG83:EJ83))</f>
        <v>0.79775954592240939</v>
      </c>
      <c r="EK86" s="6">
        <f t="shared" ref="EK86" ca="1" si="2605">IF(ISTEXT(EH83), "n/a", AVERAGE(EH83:EK83))</f>
        <v>0.53723160518222768</v>
      </c>
      <c r="EL86" s="6">
        <f t="shared" ref="EL86" ca="1" si="2606">IF(ISTEXT(EI83), "n/a", AVERAGE(EI83:EL83))</f>
        <v>0.25464497183260254</v>
      </c>
      <c r="EM86" s="6">
        <f t="shared" ref="EM86" ca="1" si="2607">IF(ISTEXT(EJ83), "n/a", AVERAGE(EJ83:EM83))</f>
        <v>6.7615947091310372E-2</v>
      </c>
      <c r="EN86" s="6">
        <f t="shared" ref="EN86" ca="1" si="2608">IF(ISTEXT(EK83), "n/a", AVERAGE(EK83:EN83))</f>
        <v>-0.15492424335333863</v>
      </c>
      <c r="EO86" s="6">
        <f t="shared" ref="EO86" ca="1" si="2609">IF(ISTEXT(EL83), "n/a", AVERAGE(EL83:EO83))</f>
        <v>-0.2233437210633637</v>
      </c>
      <c r="EP86" s="6">
        <f t="shared" ref="EP86" ca="1" si="2610">IF(ISTEXT(EM83), "n/a", AVERAGE(EM83:EP83))</f>
        <v>-0.3240200455256681</v>
      </c>
      <c r="EQ86" s="6">
        <f t="shared" ref="EQ86" ca="1" si="2611">IF(ISTEXT(EN83), "n/a", AVERAGE(EN83:EQ83))</f>
        <v>-0.17160335979365865</v>
      </c>
      <c r="ER86" s="6">
        <f t="shared" ref="ER86" ca="1" si="2612">IF(ISTEXT(EO83), "n/a", AVERAGE(EO83:ER83))</f>
        <v>-0.19462794911704076</v>
      </c>
      <c r="ES86" s="6">
        <f t="shared" ref="ES86" ca="1" si="2613">IF(ISTEXT(EP83), "n/a", AVERAGE(EP83:ES83))</f>
        <v>-0.24567587640327548</v>
      </c>
      <c r="ET86" s="6">
        <f t="shared" ref="ET86" ca="1" si="2614">IF(ISTEXT(EQ83), "n/a", AVERAGE(EQ83:ET83))</f>
        <v>-5.7583633243891083E-2</v>
      </c>
      <c r="EU86" s="6">
        <f t="shared" ref="EU86" ca="1" si="2615">IF(ISTEXT(ER83), "n/a", AVERAGE(ER83:EU83))</f>
        <v>-0.20851727522799168</v>
      </c>
      <c r="EV86" s="6">
        <f t="shared" ref="EV86" ca="1" si="2616">IF(ISTEXT(ES83), "n/a", AVERAGE(ES83:EV83))</f>
        <v>4.9170810998323378E-2</v>
      </c>
      <c r="EW86" s="6">
        <f t="shared" ref="EW86" ca="1" si="2617">IF(ISTEXT(ET83), "n/a", AVERAGE(ET83:EW83))</f>
        <v>0.22739029476416533</v>
      </c>
      <c r="EX86" s="6">
        <f t="shared" ref="EX86" ca="1" si="2618">IF(ISTEXT(EU83), "n/a", AVERAGE(EU83:EX83))</f>
        <v>0.358400826046543</v>
      </c>
      <c r="EY86" s="6">
        <f t="shared" ref="EY86" ca="1" si="2619">IF(ISTEXT(EV83), "n/a", AVERAGE(EV83:EY83))</f>
        <v>0.4650463630527788</v>
      </c>
      <c r="EZ86" s="6">
        <f t="shared" ref="EZ86" ca="1" si="2620">IF(ISTEXT(EW83), "n/a", AVERAGE(EW83:EZ83))</f>
        <v>1.088289644333952</v>
      </c>
      <c r="FA86" s="6">
        <f t="shared" ref="FA86" ca="1" si="2621">IF(ISTEXT(EX83), "n/a", AVERAGE(EX83:FA83))</f>
        <v>1.415094477081047</v>
      </c>
      <c r="FB86" s="6">
        <f t="shared" ref="FB86" ca="1" si="2622">IF(ISTEXT(EY83), "n/a", AVERAGE(EY83:FB83))</f>
        <v>1.5722304257792783</v>
      </c>
      <c r="FC86" s="6">
        <f t="shared" ref="FC86" ca="1" si="2623">IF(ISTEXT(EZ83), "n/a", AVERAGE(EZ83:FC83))</f>
        <v>2.3635629801517695</v>
      </c>
      <c r="FD86" s="6">
        <f t="shared" ref="FD86" ca="1" si="2624">IF(ISTEXT(FA83), "n/a", AVERAGE(FA83:FD83))</f>
        <v>2.3394431574010119</v>
      </c>
      <c r="FE86" s="6">
        <f t="shared" ref="FE86" ca="1" si="2625">IF(ISTEXT(FB83), "n/a", AVERAGE(FB83:FE83))</f>
        <v>2.6140011967514094</v>
      </c>
      <c r="FF86" s="6">
        <f t="shared" ref="FF86" ca="1" si="2626">IF(ISTEXT(FC83), "n/a", AVERAGE(FC83:FF83))</f>
        <v>2.8834969477377905</v>
      </c>
      <c r="FG86" s="6">
        <f t="shared" ref="FG86" ca="1" si="2627">IF(ISTEXT(FD83), "n/a", AVERAGE(FD83:FG83))</f>
        <v>2.5028954378242014</v>
      </c>
      <c r="FH86" s="6">
        <f t="shared" ref="FH86" ca="1" si="2628">IF(ISTEXT(FE83), "n/a", AVERAGE(FE83:FH83))</f>
        <v>2.1862451033945063</v>
      </c>
      <c r="FI86" s="6">
        <f t="shared" ref="FI86" ca="1" si="2629">IF(ISTEXT(FF83), "n/a", AVERAGE(FF83:FI83))</f>
        <v>1.6696168846437289</v>
      </c>
      <c r="FJ86" s="6">
        <f t="shared" ref="FJ86" ca="1" si="2630">IF(ISTEXT(FG83), "n/a", AVERAGE(FG83:FJ83))</f>
        <v>1.167671923466171</v>
      </c>
      <c r="FK86" s="6">
        <f t="shared" ref="FK86" ca="1" si="2631">IF(ISTEXT(FH83), "n/a", AVERAGE(FH83:FK83))</f>
        <v>0.34393954909864499</v>
      </c>
      <c r="FL86" s="6">
        <f t="shared" ref="FL86" ca="1" si="2632">IF(ISTEXT(FI83), "n/a", AVERAGE(FI83:FL83))</f>
        <v>-0.32074886168851569</v>
      </c>
      <c r="FM86" s="6">
        <f t="shared" ref="FM86" ca="1" si="2633">IF(ISTEXT(FJ83), "n/a", AVERAGE(FJ83:FM83))</f>
        <v>-0.93007958212267472</v>
      </c>
      <c r="FN86" s="6">
        <f t="shared" ref="FN86" ca="1" si="2634">IF(ISTEXT(FK83), "n/a", AVERAGE(FK83:FN83))</f>
        <v>-1.22402677271617</v>
      </c>
      <c r="FO86" s="6">
        <f t="shared" ref="FO86" ca="1" si="2635">IF(ISTEXT(FL83), "n/a", AVERAGE(FL83:FO83))</f>
        <v>-1.1454272357985387</v>
      </c>
      <c r="FP86" s="6">
        <f t="shared" ref="FP86" ca="1" si="2636">IF(ISTEXT(FM83), "n/a", AVERAGE(FM83:FP83))</f>
        <v>-1.1122428748214519</v>
      </c>
      <c r="FQ86" s="6">
        <f t="shared" ref="FQ86" ca="1" si="2637">IF(ISTEXT(FN83), "n/a", AVERAGE(FN83:FQ83))</f>
        <v>-0.80260064995728442</v>
      </c>
      <c r="FR86" s="6">
        <f t="shared" ref="FR86" ca="1" si="2638">IF(ISTEXT(FO83), "n/a", AVERAGE(FO83:FR83))</f>
        <v>-0.94935171426526532</v>
      </c>
      <c r="FS86" s="6">
        <f t="shared" ref="FS86" ca="1" si="2639">IF(ISTEXT(FP83), "n/a", AVERAGE(FP83:FS83))</f>
        <v>-1.0679652980955963</v>
      </c>
      <c r="FT86" s="6">
        <f t="shared" ref="FT86" ca="1" si="2640">IF(ISTEXT(FQ83), "n/a", AVERAGE(FQ83:FT83))</f>
        <v>-1.0847008049136182</v>
      </c>
      <c r="FU86" s="6">
        <f t="shared" ref="FU86" ca="1" si="2641">IF(ISTEXT(FR83), "n/a", AVERAGE(FR83:FU83))</f>
        <v>-1.1546743712359437</v>
      </c>
      <c r="FV86" s="6">
        <f t="shared" ref="FV86" ca="1" si="2642">IF(ISTEXT(FS83), "n/a", AVERAGE(FS83:FV83))</f>
        <v>-1.111700717163872</v>
      </c>
      <c r="FW86" s="6">
        <f t="shared" ref="FW86" ca="1" si="2643">IF(ISTEXT(FT83), "n/a", AVERAGE(FT83:FW83))</f>
        <v>-0.95993731676299099</v>
      </c>
      <c r="FX86" s="6">
        <f t="shared" ref="FX86" ca="1" si="2644">IF(ISTEXT(FU83), "n/a", AVERAGE(FU83:FX83))</f>
        <v>-0.81334971842504888</v>
      </c>
      <c r="FY86" s="6">
        <f t="shared" ref="FY86" ca="1" si="2645">IF(ISTEXT(FV83), "n/a", AVERAGE(FV83:FY83))</f>
        <v>-0.55261917095386826</v>
      </c>
      <c r="FZ86" s="6">
        <f t="shared" ref="FZ86" ca="1" si="2646">IF(ISTEXT(FW83), "n/a", AVERAGE(FW83:FZ83))</f>
        <v>-0.33625177550577506</v>
      </c>
      <c r="GA86" s="6">
        <f t="shared" ref="GA86" ca="1" si="2647">IF(ISTEXT(FX83), "n/a", AVERAGE(FX83:GA83))</f>
        <v>-2.8808485239319587E-3</v>
      </c>
      <c r="GB86" s="6">
        <f t="shared" ref="GB86" ca="1" si="2648">IF(ISTEXT(FY83), "n/a", AVERAGE(FY83:GB83))</f>
        <v>0.28744929336851061</v>
      </c>
      <c r="GC86" s="6">
        <f t="shared" ref="GC86" ca="1" si="2649">IF(ISTEXT(FZ83), "n/a", AVERAGE(FZ83:GC83))</f>
        <v>0.30250219319486593</v>
      </c>
      <c r="GD86" s="6">
        <f t="shared" ref="GD86" ca="1" si="2650">IF(ISTEXT(GA83), "n/a", AVERAGE(GA83:GD83))</f>
        <v>0.39526921446692664</v>
      </c>
      <c r="GE86" s="6">
        <f t="shared" ref="GE86" ca="1" si="2651">IF(ISTEXT(GB83), "n/a", AVERAGE(GB83:GE83))</f>
        <v>0.45717724514927893</v>
      </c>
      <c r="GF86" s="6">
        <f t="shared" ref="GF86" ca="1" si="2652">IF(ISTEXT(GC83), "n/a", AVERAGE(GC83:GF83))</f>
        <v>0.2529243251752189</v>
      </c>
      <c r="GG86" s="6">
        <f t="shared" ref="GG86" ca="1" si="2653">IF(ISTEXT(GD83), "n/a", AVERAGE(GD83:GG83))</f>
        <v>0.21189725428855349</v>
      </c>
      <c r="GH86" s="6">
        <f t="shared" ref="GH86" ca="1" si="2654">IF(ISTEXT(GE83), "n/a", AVERAGE(GE83:GH83))</f>
        <v>0.18407088449892631</v>
      </c>
      <c r="GI86" s="6">
        <f t="shared" ref="GI86" ca="1" si="2655">IF(ISTEXT(GF83), "n/a", AVERAGE(GF83:GI83))</f>
        <v>8.1798453510982735E-3</v>
      </c>
      <c r="GJ86" s="6">
        <f t="shared" ref="GJ86" ca="1" si="2656">IF(ISTEXT(GG83), "n/a", AVERAGE(GG83:GJ83))</f>
        <v>5.869354075579436E-2</v>
      </c>
      <c r="GK86" s="6">
        <f t="shared" ref="GK86" ca="1" si="2657">IF(ISTEXT(GH83), "n/a", AVERAGE(GH83:GK83))</f>
        <v>9.7358959000288722E-4</v>
      </c>
      <c r="GL86" s="6">
        <f t="shared" ref="GL86" ca="1" si="2658">IF(ISTEXT(GI83), "n/a", AVERAGE(GI83:GL83))</f>
        <v>0.10538259388336803</v>
      </c>
      <c r="GM86" s="6">
        <f t="shared" ref="GM86" ca="1" si="2659">IF(ISTEXT(GJ83), "n/a", AVERAGE(GJ83:GM83))</f>
        <v>0.19888537122735328</v>
      </c>
      <c r="GN86" s="6">
        <f t="shared" ref="GN86" ca="1" si="2660">IF(ISTEXT(GK83), "n/a", AVERAGE(GK83:GN83))</f>
        <v>0.34971147474760494</v>
      </c>
      <c r="GO86" s="6">
        <f t="shared" ref="GO86" ca="1" si="2661">IF(ISTEXT(GL83), "n/a", AVERAGE(GL83:GO83))</f>
        <v>0.56544324690110837</v>
      </c>
      <c r="GP86" s="6">
        <f t="shared" ref="GP86" ca="1" si="2662">IF(ISTEXT(GM83), "n/a", AVERAGE(GM83:GP83))</f>
        <v>0.64950171749207053</v>
      </c>
      <c r="GQ86" s="6">
        <f t="shared" ref="GQ86" ca="1" si="2663">IF(ISTEXT(GN83), "n/a", AVERAGE(GN83:GQ83))</f>
        <v>0.71467259420562812</v>
      </c>
      <c r="GR86" s="6">
        <f t="shared" ref="GR86" ca="1" si="2664">IF(ISTEXT(GO83), "n/a", AVERAGE(GO83:GR83))</f>
        <v>0.65661659076771806</v>
      </c>
      <c r="GS86" s="6">
        <f t="shared" ref="GS86" ca="1" si="2665">IF(ISTEXT(GP83), "n/a", AVERAGE(GP83:GS83))</f>
        <v>0.59548707606079354</v>
      </c>
      <c r="GT86" s="6">
        <f t="shared" ref="GT86" ca="1" si="2666">IF(ISTEXT(GQ83), "n/a", AVERAGE(GQ83:GT83))</f>
        <v>0.51532243672346534</v>
      </c>
      <c r="GU86" s="6">
        <f t="shared" ref="GU86" ca="1" si="2667">IF(ISTEXT(GR83), "n/a", AVERAGE(GR83:GU83))</f>
        <v>0.35998667564733616</v>
      </c>
      <c r="GV86" s="6">
        <f t="shared" ref="GV86" ca="1" si="2668">IF(ISTEXT(GS83), "n/a", AVERAGE(GS83:GV83))</f>
        <v>0.23805748033969515</v>
      </c>
      <c r="GW86" s="6">
        <f t="shared" ref="GW86" ca="1" si="2669">IF(ISTEXT(GT83), "n/a", AVERAGE(GT83:GW83))</f>
        <v>0.12162888559246156</v>
      </c>
      <c r="GX86" s="6">
        <f t="shared" ref="GX86" ca="1" si="2670">IF(ISTEXT(GU83), "n/a", AVERAGE(GU83:GX83))</f>
        <v>3.8483396926828669E-3</v>
      </c>
      <c r="GY86" s="6">
        <f t="shared" ref="GY86" ca="1" si="2671">IF(ISTEXT(GV83), "n/a", AVERAGE(GV83:GY83))</f>
        <v>3.0129862346559982E-2</v>
      </c>
      <c r="GZ86" s="6">
        <f t="shared" ref="GZ86" ca="1" si="2672">IF(ISTEXT(GW83), "n/a", AVERAGE(GW83:GZ83))</f>
        <v>4.920507843935315E-2</v>
      </c>
      <c r="HA86" s="6">
        <f t="shared" ref="HA86" ca="1" si="2673">IF(ISTEXT(GX83), "n/a", AVERAGE(GX83:HA83))</f>
        <v>5.4213622760575862E-2</v>
      </c>
      <c r="HB86" s="6">
        <f t="shared" ref="HB86" ca="1" si="2674">IF(ISTEXT(GY83), "n/a", AVERAGE(GY83:HB83))</f>
        <v>6.5957475296601162E-2</v>
      </c>
      <c r="HC86" s="6">
        <f t="shared" ref="HC86" ca="1" si="2675">IF(ISTEXT(GZ83), "n/a", AVERAGE(GZ83:HC83))</f>
        <v>9.4020919409656373E-2</v>
      </c>
      <c r="HD86" s="6">
        <f t="shared" ref="HD86" ca="1" si="2676">IF(ISTEXT(HA83), "n/a", AVERAGE(HA83:HD83))</f>
        <v>0.11561732366077485</v>
      </c>
      <c r="HE86" s="6">
        <f t="shared" ref="HE86" ca="1" si="2677">IF(ISTEXT(HB83), "n/a", AVERAGE(HB83:HE83))</f>
        <v>0.16022354928606547</v>
      </c>
      <c r="HF86" s="6">
        <f t="shared" ref="HF86" ca="1" si="2678">IF(ISTEXT(HC83), "n/a", AVERAGE(HC83:HF83))</f>
        <v>0.23059818183703534</v>
      </c>
      <c r="HG86" s="6">
        <f t="shared" ref="HG86" ca="1" si="2679">IF(ISTEXT(HD83), "n/a", AVERAGE(HD83:HG83))</f>
        <v>0.28221776653505237</v>
      </c>
      <c r="HH86" s="6">
        <f t="shared" ref="HH86" ca="1" si="2680">IF(ISTEXT(HE83), "n/a", AVERAGE(HE83:HH83))</f>
        <v>0.31761867253327086</v>
      </c>
      <c r="HI86" s="6">
        <f t="shared" ref="HI86" ca="1" si="2681">IF(ISTEXT(HF83), "n/a", AVERAGE(HF83:HI83))</f>
        <v>0.32612015275909678</v>
      </c>
      <c r="HJ86" s="6">
        <f t="shared" ref="HJ86" ca="1" si="2682">IF(ISTEXT(HG83), "n/a", AVERAGE(HG83:HJ83))</f>
        <v>0.31138236022474802</v>
      </c>
      <c r="HK86" s="6">
        <f t="shared" ref="HK86" ca="1" si="2683">IF(ISTEXT(HH83), "n/a", AVERAGE(HH83:HK83))</f>
        <v>0.29595991453388526</v>
      </c>
      <c r="HL86" s="6">
        <f t="shared" ref="HL86" ca="1" si="2684">IF(ISTEXT(HI83), "n/a", AVERAGE(HI83:HL83))</f>
        <v>0.28861400030146556</v>
      </c>
      <c r="HM86" s="6">
        <f t="shared" ref="HM86" ca="1" si="2685">IF(ISTEXT(HJ83), "n/a", AVERAGE(HJ83:HM83))</f>
        <v>0.28675872127088115</v>
      </c>
      <c r="HN86" s="6">
        <f t="shared" ref="HN86" ca="1" si="2686">IF(ISTEXT(HK83), "n/a", AVERAGE(HK83:HN83))</f>
        <v>0.28794521623739361</v>
      </c>
      <c r="HO86" s="6">
        <f t="shared" ref="HO86" ca="1" si="2687">IF(ISTEXT(HL83), "n/a", AVERAGE(HL83:HO83))</f>
        <v>0.28930423564101271</v>
      </c>
      <c r="HP86" s="6">
        <f t="shared" ref="HP86" ca="1" si="2688">IF(ISTEXT(HM83), "n/a", AVERAGE(HM83:HP83))</f>
        <v>0.28953348889343067</v>
      </c>
      <c r="HQ86" s="6">
        <f t="shared" ref="HQ86" ca="1" si="2689">IF(ISTEXT(HN83), "n/a", AVERAGE(HN83:HQ83))</f>
        <v>0.29186336894885356</v>
      </c>
      <c r="HR86" s="6">
        <f t="shared" ref="HR86" ca="1" si="2690">IF(ISTEXT(HO83), "n/a", AVERAGE(HO83:HR83))</f>
        <v>0.29673281056411027</v>
      </c>
      <c r="HS86" s="6">
        <f t="shared" ref="HS86" ca="1" si="2691">IF(ISTEXT(HP83), "n/a", AVERAGE(HP83:HS83))</f>
        <v>0.28169098337425436</v>
      </c>
      <c r="HT86" s="6">
        <f t="shared" ref="HT86" ca="1" si="2692">IF(ISTEXT(HQ83), "n/a", AVERAGE(HQ83:HT83))</f>
        <v>0.25016869236338291</v>
      </c>
      <c r="HU86" s="6">
        <f t="shared" ref="HU86:ID86" ca="1" si="2693">IF(ISTEXT(HR83), "n/a", AVERAGE(HR83:HU83))</f>
        <v>0.20763637104902175</v>
      </c>
      <c r="HV86" s="6">
        <f t="shared" ca="1" si="2693"/>
        <v>0.15482269614642299</v>
      </c>
      <c r="HW86" s="6">
        <f t="shared" ca="1" si="2693"/>
        <v>0.11927555029086323</v>
      </c>
      <c r="HX86" s="6">
        <f t="shared" ca="1" si="2693"/>
        <v>0.10019531063993992</v>
      </c>
      <c r="HY86" s="6">
        <f t="shared" ca="1" si="2693"/>
        <v>8.3057782292814186E-2</v>
      </c>
      <c r="HZ86" s="6">
        <f t="shared" ca="1" si="2693"/>
        <v>6.7916315277223138E-2</v>
      </c>
      <c r="IA86" s="6">
        <f t="shared" ca="1" si="2693"/>
        <v>8.3675601588622972E-2</v>
      </c>
      <c r="IB86" s="6">
        <f t="shared" ca="1" si="2693"/>
        <v>0.12947867761826132</v>
      </c>
      <c r="IC86" s="6">
        <f t="shared" ca="1" si="2693"/>
        <v>0.20114334454113514</v>
      </c>
      <c r="ID86" s="6">
        <f t="shared" ca="1" si="2693"/>
        <v>0.29743306970726979</v>
      </c>
      <c r="IE86" s="6"/>
    </row>
    <row r="87" spans="1:259" s="8" customFormat="1">
      <c r="A87" s="35" t="s">
        <v>241</v>
      </c>
      <c r="B87" s="6" t="s">
        <v>240</v>
      </c>
      <c r="C87" s="6" t="e">
        <f ca="1">IF(ISTEXT(#REF!), "n/a", AVERAGE(C63:C63))</f>
        <v>#DIV/0!</v>
      </c>
      <c r="D87" s="6" t="e">
        <f ca="1">IF(ISTEXT(#REF!), "n/a", AVERAGE(D63:D63))</f>
        <v>#DIV/0!</v>
      </c>
      <c r="E87" s="6" t="e">
        <f ca="1">IF(ISTEXT(#REF!), "n/a", AVERAGE(E63:E63))</f>
        <v>#DIV/0!</v>
      </c>
      <c r="F87" s="6" t="e">
        <f ca="1">IF(ISTEXT(#REF!), "n/a", AVERAGE(F63:F63))</f>
        <v>#DIV/0!</v>
      </c>
      <c r="G87" s="6" t="e">
        <f ca="1">IF(ISTEXT(#REF!), "n/a", AVERAGE(G63:G63))</f>
        <v>#DIV/0!</v>
      </c>
      <c r="H87" s="6" t="e">
        <f ca="1">IF(ISTEXT(#REF!), "n/a", AVERAGE(H63:H63))</f>
        <v>#DIV/0!</v>
      </c>
      <c r="I87" s="6" t="e">
        <f ca="1">IF(ISTEXT(#REF!), "n/a", AVERAGE(I63:I63))</f>
        <v>#DIV/0!</v>
      </c>
      <c r="J87" s="6" t="e">
        <f ca="1">IF(ISTEXT(#REF!), "n/a", AVERAGE(J63:J63))</f>
        <v>#DIV/0!</v>
      </c>
      <c r="K87" s="6" t="e">
        <f ca="1">IF(ISTEXT(#REF!), "n/a", AVERAGE(K63:K63))</f>
        <v>#DIV/0!</v>
      </c>
      <c r="L87" s="6">
        <f ca="1">IF(ISTEXT(#REF!), "n/a", AVERAGE(K63:L63))</f>
        <v>0.65616590606378433</v>
      </c>
      <c r="M87" s="6">
        <f ca="1">IF(ISTEXT(#REF!), "n/a", AVERAGE(K63:M63))</f>
        <v>0.65951635904698303</v>
      </c>
      <c r="N87" s="6" t="str">
        <f t="shared" ref="N87" ca="1" si="2694">IF(ISTEXT(K63), "n/a", AVERAGE(K63:N63))</f>
        <v>n/a</v>
      </c>
      <c r="O87" s="6">
        <f t="shared" ref="O87" ca="1" si="2695">IF(ISTEXT(L63), "n/a", AVERAGE(L63:O63))</f>
        <v>0.66901627102479544</v>
      </c>
      <c r="P87" s="6">
        <f t="shared" ref="P87" ca="1" si="2696">IF(ISTEXT(M63), "n/a", AVERAGE(M63:P63))</f>
        <v>0.68613983417279867</v>
      </c>
      <c r="Q87" s="6">
        <f t="shared" ref="Q87" ca="1" si="2697">IF(ISTEXT(N63), "n/a", AVERAGE(N63:Q63))</f>
        <v>0.70528488221292451</v>
      </c>
      <c r="R87" s="6">
        <f t="shared" ref="R87" ca="1" si="2698">IF(ISTEXT(O63), "n/a", AVERAGE(O63:R63))</f>
        <v>0.7267492088406875</v>
      </c>
      <c r="S87" s="6">
        <f t="shared" ref="S87:T87" ca="1" si="2699">IF(ISTEXT(P63), "n/a", AVERAGE(P63:S63))</f>
        <v>0.74873509629269019</v>
      </c>
      <c r="T87" s="6">
        <f t="shared" ca="1" si="2699"/>
        <v>0.77401321169225923</v>
      </c>
      <c r="U87" s="6">
        <f t="shared" ref="U87" ca="1" si="2700">IF(ISTEXT(R63), "n/a", AVERAGE(R63:U63))</f>
        <v>0.79734474641472275</v>
      </c>
      <c r="V87" s="6">
        <f t="shared" ref="V87" ca="1" si="2701">IF(ISTEXT(S63), "n/a", AVERAGE(S63:V63))</f>
        <v>0.818841375518509</v>
      </c>
      <c r="W87" s="6">
        <f t="shared" ref="W87" ca="1" si="2702">IF(ISTEXT(T63), "n/a", AVERAGE(T63:W63))</f>
        <v>0.82806100245068726</v>
      </c>
      <c r="X87" s="6">
        <f t="shared" ref="X87" ca="1" si="2703">IF(ISTEXT(U63), "n/a", AVERAGE(U63:X63))</f>
        <v>0.82067865953893038</v>
      </c>
      <c r="Y87" s="6">
        <f t="shared" ref="Y87" ca="1" si="2704">IF(ISTEXT(V63), "n/a", AVERAGE(V63:Y63))</f>
        <v>0.80437504811605587</v>
      </c>
      <c r="Z87" s="6">
        <f t="shared" ref="Z87" ca="1" si="2705">IF(ISTEXT(W63), "n/a", AVERAGE(W63:Z63))</f>
        <v>0.78231251723402528</v>
      </c>
      <c r="AA87" s="6">
        <f t="shared" ref="AA87" ca="1" si="2706">IF(ISTEXT(X63), "n/a", AVERAGE(X63:AA63))</f>
        <v>0.75800276760395002</v>
      </c>
      <c r="AB87" s="6">
        <f t="shared" ref="AB87" ca="1" si="2707">IF(ISTEXT(Y63), "n/a", AVERAGE(Y63:AB63))</f>
        <v>0.73244668405295577</v>
      </c>
      <c r="AC87" s="6">
        <f t="shared" ref="AC87" ca="1" si="2708">IF(ISTEXT(Z63), "n/a", AVERAGE(Z63:AC63))</f>
        <v>0.71039187166740858</v>
      </c>
      <c r="AD87" s="6">
        <f t="shared" ref="AD87" ca="1" si="2709">IF(ISTEXT(AA63), "n/a", AVERAGE(AA63:AD63))</f>
        <v>0.69147054128468044</v>
      </c>
      <c r="AE87" s="6">
        <f t="shared" ref="AE87" ca="1" si="2710">IF(ISTEXT(AB63), "n/a", AVERAGE(AB63:AE63))</f>
        <v>0.68387343148586766</v>
      </c>
      <c r="AF87" s="6">
        <f t="shared" ref="AF87" ca="1" si="2711">IF(ISTEXT(AC63), "n/a", AVERAGE(AC63:AF63))</f>
        <v>0.68473487529483568</v>
      </c>
      <c r="AG87" s="6">
        <f t="shared" ref="AG87" ca="1" si="2712">IF(ISTEXT(AD63), "n/a", AVERAGE(AD63:AG63))</f>
        <v>0.68947754140546269</v>
      </c>
      <c r="AH87" s="6">
        <f t="shared" ref="AH87" ca="1" si="2713">IF(ISTEXT(AE63), "n/a", AVERAGE(AE63:AH63))</f>
        <v>0.69558620191552512</v>
      </c>
      <c r="AI87" s="6">
        <f t="shared" ref="AI87" ca="1" si="2714">IF(ISTEXT(AF63), "n/a", AVERAGE(AF63:AI63))</f>
        <v>0.69996474620678706</v>
      </c>
      <c r="AJ87" s="6">
        <f t="shared" ref="AJ87" ca="1" si="2715">IF(ISTEXT(AG63), "n/a", AVERAGE(AG63:AJ63))</f>
        <v>0.70917661547710964</v>
      </c>
      <c r="AK87" s="6">
        <f t="shared" ref="AK87" ca="1" si="2716">IF(ISTEXT(AH63), "n/a", AVERAGE(AH63:AK63))</f>
        <v>0.71533135745718823</v>
      </c>
      <c r="AL87" s="6">
        <f t="shared" ref="AL87" ca="1" si="2717">IF(ISTEXT(AI63), "n/a", AVERAGE(AI63:AL63))</f>
        <v>0.7183068327646418</v>
      </c>
      <c r="AM87" s="6">
        <f t="shared" ref="AM87" ca="1" si="2718">IF(ISTEXT(AJ63), "n/a", AVERAGE(AJ63:AM63))</f>
        <v>0.71278720671318085</v>
      </c>
      <c r="AN87" s="6">
        <f t="shared" ref="AN87" ca="1" si="2719">IF(ISTEXT(AK63), "n/a", AVERAGE(AK63:AN63))</f>
        <v>0.68993686180279024</v>
      </c>
      <c r="AO87" s="6">
        <f t="shared" ref="AO87" ca="1" si="2720">IF(ISTEXT(AL63), "n/a", AVERAGE(AL63:AO63))</f>
        <v>0.66250480331406836</v>
      </c>
      <c r="AP87" s="6">
        <f t="shared" ref="AP87" ca="1" si="2721">IF(ISTEXT(AM63), "n/a", AVERAGE(AM63:AP63))</f>
        <v>0.62931891910432625</v>
      </c>
      <c r="AQ87" s="6">
        <f t="shared" ref="AQ87" ca="1" si="2722">IF(ISTEXT(AN63), "n/a", AVERAGE(AN63:AQ63))</f>
        <v>0.5878362674382317</v>
      </c>
      <c r="AR87" s="6">
        <f t="shared" ref="AR87" ca="1" si="2723">IF(ISTEXT(AO63), "n/a", AVERAGE(AO63:AR63))</f>
        <v>0.53881217786073421</v>
      </c>
      <c r="AS87" s="6">
        <f t="shared" ref="AS87" ca="1" si="2724">IF(ISTEXT(AP63), "n/a", AVERAGE(AP63:AS63))</f>
        <v>0.4958999247448887</v>
      </c>
      <c r="AT87" s="6">
        <f t="shared" ref="AT87" ca="1" si="2725">IF(ISTEXT(AQ63), "n/a", AVERAGE(AQ63:AT63))</f>
        <v>0.46049680605648458</v>
      </c>
      <c r="AU87" s="6">
        <f t="shared" ref="AU87" ca="1" si="2726">IF(ISTEXT(AR63), "n/a", AVERAGE(AR63:AU63))</f>
        <v>0.44467574996783088</v>
      </c>
      <c r="AV87" s="6">
        <f t="shared" ref="AV87" ca="1" si="2727">IF(ISTEXT(AS63), "n/a", AVERAGE(AS63:AV63))</f>
        <v>0.46245685584402768</v>
      </c>
      <c r="AW87" s="6">
        <f t="shared" ref="AW87" ca="1" si="2728">IF(ISTEXT(AT63), "n/a", AVERAGE(AT63:AW63))</f>
        <v>0.49255141545852832</v>
      </c>
      <c r="AX87" s="6">
        <f t="shared" ref="AX87" ca="1" si="2729">IF(ISTEXT(AU63), "n/a", AVERAGE(AU63:AX63))</f>
        <v>0.53070028078848042</v>
      </c>
      <c r="AY87" s="6">
        <f t="shared" ref="AY87" ca="1" si="2730">IF(ISTEXT(AV63), "n/a", AVERAGE(AV63:AY63))</f>
        <v>0.58756573548234958</v>
      </c>
      <c r="AZ87" s="6">
        <f t="shared" ref="AZ87" ca="1" si="2731">IF(ISTEXT(AW63), "n/a", AVERAGE(AW63:AZ63))</f>
        <v>0.63619296043158569</v>
      </c>
      <c r="BA87" s="6">
        <f t="shared" ref="BA87" ca="1" si="2732">IF(ISTEXT(AX63), "n/a", AVERAGE(AX63:BA63))</f>
        <v>0.67869292989192354</v>
      </c>
      <c r="BB87" s="6">
        <f t="shared" ref="BB87" ca="1" si="2733">IF(ISTEXT(AY63), "n/a", AVERAGE(AY63:BB63))</f>
        <v>0.71738770729805068</v>
      </c>
      <c r="BC87" s="6">
        <f t="shared" ref="BC87" ca="1" si="2734">IF(ISTEXT(AZ63), "n/a", AVERAGE(AZ63:BC63))</f>
        <v>0.72675067246851865</v>
      </c>
      <c r="BD87" s="6">
        <f t="shared" ref="BD87" ca="1" si="2735">IF(ISTEXT(BA63), "n/a", AVERAGE(BA63:BD63))</f>
        <v>0.72534226775231514</v>
      </c>
      <c r="BE87" s="6">
        <f t="shared" ref="BE87" ca="1" si="2736">IF(ISTEXT(BB63), "n/a", AVERAGE(BB63:BE63))</f>
        <v>0.71821298719923854</v>
      </c>
      <c r="BF87" s="6">
        <f t="shared" ref="BF87" ca="1" si="2737">IF(ISTEXT(BC63), "n/a", AVERAGE(BC63:BF63))</f>
        <v>0.7103215555655874</v>
      </c>
      <c r="BG87" s="6">
        <f t="shared" ref="BG87" ca="1" si="2738">IF(ISTEXT(BD63), "n/a", AVERAGE(BD63:BG63))</f>
        <v>0.70687459584980405</v>
      </c>
      <c r="BH87" s="6">
        <f t="shared" ref="BH87" ca="1" si="2739">IF(ISTEXT(BE63), "n/a", AVERAGE(BE63:BH63))</f>
        <v>0.71221242319749023</v>
      </c>
      <c r="BI87" s="6">
        <f t="shared" ref="BI87" ca="1" si="2740">IF(ISTEXT(BF63), "n/a", AVERAGE(BF63:BI63))</f>
        <v>0.72289125870087712</v>
      </c>
      <c r="BJ87" s="6">
        <f t="shared" ref="BJ87" ca="1" si="2741">IF(ISTEXT(BG63), "n/a", AVERAGE(BG63:BJ63))</f>
        <v>0.73445794710379153</v>
      </c>
      <c r="BK87" s="6">
        <f t="shared" ref="BK87" ca="1" si="2742">IF(ISTEXT(BH63), "n/a", AVERAGE(BH63:BK63))</f>
        <v>0.75407123613974147</v>
      </c>
      <c r="BL87" s="6">
        <f t="shared" ref="BL87" ca="1" si="2743">IF(ISTEXT(BI63), "n/a", AVERAGE(BI63:BL63))</f>
        <v>0.76876642114532168</v>
      </c>
      <c r="BM87" s="6">
        <f t="shared" ref="BM87" ca="1" si="2744">IF(ISTEXT(BJ63), "n/a", AVERAGE(BJ63:BM63))</f>
        <v>0.78133079718759668</v>
      </c>
      <c r="BN87" s="6">
        <f t="shared" ref="BN87" ca="1" si="2745">IF(ISTEXT(BK63), "n/a", AVERAGE(BK63:BN63))</f>
        <v>0.7919414597603498</v>
      </c>
      <c r="BO87" s="6">
        <f t="shared" ref="BO87" ca="1" si="2746">IF(ISTEXT(BL63), "n/a", AVERAGE(BL63:BO63))</f>
        <v>0.79067599751337569</v>
      </c>
      <c r="BP87" s="6">
        <f t="shared" ref="BP87" ca="1" si="2747">IF(ISTEXT(BM63), "n/a", AVERAGE(BM63:BP63))</f>
        <v>0.78512428309278348</v>
      </c>
      <c r="BQ87" s="6">
        <f t="shared" ref="BQ87" ca="1" si="2748">IF(ISTEXT(BN63), "n/a", AVERAGE(BN63:BQ63))</f>
        <v>0.77721188107687511</v>
      </c>
      <c r="BR87" s="6">
        <f t="shared" ref="BR87" ca="1" si="2749">IF(ISTEXT(BO63), "n/a", AVERAGE(BO63:BR63))</f>
        <v>0.76890909786575989</v>
      </c>
      <c r="BS87" s="6">
        <f t="shared" ref="BS87" ca="1" si="2750">IF(ISTEXT(BP63), "n/a", AVERAGE(BP63:BS63))</f>
        <v>0.7611810684075575</v>
      </c>
      <c r="BT87" s="6">
        <f t="shared" ref="BT87" ca="1" si="2751">IF(ISTEXT(BQ63), "n/a", AVERAGE(BQ63:BT63))</f>
        <v>0.75468695009518705</v>
      </c>
      <c r="BU87" s="6">
        <f t="shared" ref="BU87" ca="1" si="2752">IF(ISTEXT(BR63), "n/a", AVERAGE(BR63:BU63))</f>
        <v>0.7458211399437582</v>
      </c>
      <c r="BV87" s="6">
        <f t="shared" ref="BV87" ca="1" si="2753">IF(ISTEXT(BS63), "n/a", AVERAGE(BS63:BV63))</f>
        <v>0.73365673477511806</v>
      </c>
      <c r="BW87" s="6">
        <f t="shared" ref="BW87" ca="1" si="2754">IF(ISTEXT(BT63), "n/a", AVERAGE(BT63:BW63))</f>
        <v>0.72372842091527645</v>
      </c>
      <c r="BX87" s="6">
        <f t="shared" ref="BX87" ca="1" si="2755">IF(ISTEXT(BU63), "n/a", AVERAGE(BU63:BX63))</f>
        <v>0.71264525918678046</v>
      </c>
      <c r="BY87" s="6">
        <f t="shared" ref="BY87" ca="1" si="2756">IF(ISTEXT(BV63), "n/a", AVERAGE(BV63:BY63))</f>
        <v>0.70053299655067636</v>
      </c>
      <c r="BZ87" s="6">
        <f t="shared" ref="BZ87" ca="1" si="2757">IF(ISTEXT(BW63), "n/a", AVERAGE(BW63:BZ63))</f>
        <v>0.68782705109899867</v>
      </c>
      <c r="CA87" s="6">
        <f t="shared" ref="CA87" ca="1" si="2758">IF(ISTEXT(BX63), "n/a", AVERAGE(BX63:CA63))</f>
        <v>0.67678130595410313</v>
      </c>
      <c r="CB87" s="6">
        <f t="shared" ref="CB87" ca="1" si="2759">IF(ISTEXT(BY63), "n/a", AVERAGE(BY63:CB63))</f>
        <v>0.66634334527902694</v>
      </c>
      <c r="CC87" s="6">
        <f t="shared" ref="CC87" ca="1" si="2760">IF(ISTEXT(BZ63), "n/a", AVERAGE(BZ63:CC63))</f>
        <v>0.65828893340308992</v>
      </c>
      <c r="CD87" s="6">
        <f t="shared" ref="CD87" ca="1" si="2761">IF(ISTEXT(CA63), "n/a", AVERAGE(CA63:CD63))</f>
        <v>0.65071782412572432</v>
      </c>
      <c r="CE87" s="6">
        <f t="shared" ref="CE87" ca="1" si="2762">IF(ISTEXT(CB63), "n/a", AVERAGE(CB63:CE63))</f>
        <v>0.64092912844240035</v>
      </c>
      <c r="CF87" s="6">
        <f t="shared" ref="CF87" ca="1" si="2763">IF(ISTEXT(CC63), "n/a", AVERAGE(CC63:CF63))</f>
        <v>0.63045555499203265</v>
      </c>
      <c r="CG87" s="6">
        <f t="shared" ref="CG87" ca="1" si="2764">IF(ISTEXT(CD63), "n/a", AVERAGE(CD63:CG63))</f>
        <v>0.61710228089871322</v>
      </c>
      <c r="CH87" s="6">
        <f t="shared" ref="CH87" ca="1" si="2765">IF(ISTEXT(CE63), "n/a", AVERAGE(CE63:CH63))</f>
        <v>0.60241600532613515</v>
      </c>
      <c r="CI87" s="6">
        <f t="shared" ref="CI87" ca="1" si="2766">IF(ISTEXT(CF63), "n/a", AVERAGE(CF63:CI63))</f>
        <v>0.5883806257436649</v>
      </c>
      <c r="CJ87" s="6">
        <f t="shared" ref="CJ87" ca="1" si="2767">IF(ISTEXT(CG63), "n/a", AVERAGE(CG63:CJ63))</f>
        <v>0.5736267182126833</v>
      </c>
      <c r="CK87" s="6">
        <f t="shared" ref="CK87" ca="1" si="2768">IF(ISTEXT(CH63), "n/a", AVERAGE(CH63:CK63))</f>
        <v>0.55881425942575502</v>
      </c>
      <c r="CL87" s="6">
        <f t="shared" ref="CL87" ca="1" si="2769">IF(ISTEXT(CI63), "n/a", AVERAGE(CI63:CL63))</f>
        <v>0.54508624428226549</v>
      </c>
      <c r="CM87" s="6">
        <f t="shared" ref="CM87" ca="1" si="2770">IF(ISTEXT(CJ63), "n/a", AVERAGE(CJ63:CM63))</f>
        <v>0.53180333082302789</v>
      </c>
      <c r="CN87" s="6">
        <f t="shared" ref="CN87" ca="1" si="2771">IF(ISTEXT(CK63), "n/a", AVERAGE(CK63:CN63))</f>
        <v>0.52093173170673213</v>
      </c>
      <c r="CO87" s="6">
        <f t="shared" ref="CO87" ca="1" si="2772">IF(ISTEXT(CL63), "n/a", AVERAGE(CL63:CO63))</f>
        <v>0.51215142731967789</v>
      </c>
      <c r="CP87" s="6">
        <f t="shared" ref="CP87" ca="1" si="2773">IF(ISTEXT(CM63), "n/a", AVERAGE(CM63:CP63))</f>
        <v>0.50703777127784166</v>
      </c>
      <c r="CQ87" s="6">
        <f t="shared" ref="CQ87" ca="1" si="2774">IF(ISTEXT(CN63), "n/a", AVERAGE(CN63:CQ63))</f>
        <v>0.50440343159016221</v>
      </c>
      <c r="CR87" s="6">
        <f t="shared" ref="CR87" ca="1" si="2775">IF(ISTEXT(CO63), "n/a", AVERAGE(CO63:CR63))</f>
        <v>0.50316220057587913</v>
      </c>
      <c r="CS87" s="6">
        <f t="shared" ref="CS87" ca="1" si="2776">IF(ISTEXT(CP63), "n/a", AVERAGE(CP63:CS63))</f>
        <v>0.50408700839935738</v>
      </c>
      <c r="CT87" s="6">
        <f t="shared" ref="CT87" ca="1" si="2777">IF(ISTEXT(CQ63), "n/a", AVERAGE(CQ63:CT63))</f>
        <v>0.5047855349864383</v>
      </c>
      <c r="CU87" s="6">
        <f t="shared" ref="CU87" ca="1" si="2778">IF(ISTEXT(CR63), "n/a", AVERAGE(CR63:CU63))</f>
        <v>0.50512231871814084</v>
      </c>
      <c r="CV87" s="6">
        <f t="shared" ref="CV87" ca="1" si="2779">IF(ISTEXT(CS63), "n/a", AVERAGE(CS63:CV63))</f>
        <v>0.50389631590932171</v>
      </c>
      <c r="CW87" s="6">
        <f t="shared" ref="CW87" ca="1" si="2780">IF(ISTEXT(CT63), "n/a", AVERAGE(CT63:CW63))</f>
        <v>0.50230670357374474</v>
      </c>
      <c r="CX87" s="6">
        <f t="shared" ref="CX87" ca="1" si="2781">IF(ISTEXT(CU63), "n/a", AVERAGE(CU63:CX63))</f>
        <v>0.50316893224820181</v>
      </c>
      <c r="CY87" s="6">
        <f t="shared" ref="CY87" ca="1" si="2782">IF(ISTEXT(CV63), "n/a", AVERAGE(CV63:CY63))</f>
        <v>0.50205576575744415</v>
      </c>
      <c r="CZ87" s="6">
        <f t="shared" ref="CZ87" ca="1" si="2783">IF(ISTEXT(CW63), "n/a", AVERAGE(CW63:CZ63))</f>
        <v>0.5022443423575188</v>
      </c>
      <c r="DA87" s="6">
        <f t="shared" ref="DA87" ca="1" si="2784">IF(ISTEXT(CX63), "n/a", AVERAGE(CX63:DA63))</f>
        <v>0.50526937370835601</v>
      </c>
      <c r="DB87" s="6">
        <f t="shared" ref="DB87" ca="1" si="2785">IF(ISTEXT(CY63), "n/a", AVERAGE(CY63:DB63))</f>
        <v>0.50776125706711417</v>
      </c>
      <c r="DC87" s="6">
        <f t="shared" ref="DC87" ca="1" si="2786">IF(ISTEXT(CZ63), "n/a", AVERAGE(CZ63:DC63))</f>
        <v>0.51502366083664641</v>
      </c>
      <c r="DD87" s="6">
        <f t="shared" ref="DD87" ca="1" si="2787">IF(ISTEXT(DA63), "n/a", AVERAGE(DA63:DD63))</f>
        <v>0.52891431371918152</v>
      </c>
      <c r="DE87" s="6">
        <f t="shared" ref="DE87" ca="1" si="2788">IF(ISTEXT(DB63), "n/a", AVERAGE(DB63:DE63))</f>
        <v>0.54469181537153677</v>
      </c>
      <c r="DF87" s="6">
        <f t="shared" ref="DF87" ca="1" si="2789">IF(ISTEXT(DC63), "n/a", AVERAGE(DC63:DF63))</f>
        <v>0.56426164784536648</v>
      </c>
      <c r="DG87" s="6">
        <f t="shared" ref="DG87" ca="1" si="2790">IF(ISTEXT(DD63), "n/a", AVERAGE(DD63:DG63))</f>
        <v>0.58973927908223922</v>
      </c>
      <c r="DH87" s="6">
        <f t="shared" ref="DH87" ca="1" si="2791">IF(ISTEXT(DE63), "n/a", AVERAGE(DE63:DH63))</f>
        <v>0.61598237029213676</v>
      </c>
      <c r="DI87" s="6">
        <f t="shared" ref="DI87" ca="1" si="2792">IF(ISTEXT(DF63), "n/a", AVERAGE(DF63:DI63))</f>
        <v>0.64355876713467575</v>
      </c>
      <c r="DJ87" s="6">
        <f t="shared" ref="DJ87" ca="1" si="2793">IF(ISTEXT(DG63), "n/a", AVERAGE(DG63:DJ63))</f>
        <v>0.66880543081231969</v>
      </c>
      <c r="DK87" s="6">
        <f t="shared" ref="DK87" ca="1" si="2794">IF(ISTEXT(DH63), "n/a", AVERAGE(DH63:DK63))</f>
        <v>0.68943321698409754</v>
      </c>
      <c r="DL87" s="6">
        <f t="shared" ref="DL87" ca="1" si="2795">IF(ISTEXT(DI63), "n/a", AVERAGE(DI63:DL63))</f>
        <v>0.70449395342040089</v>
      </c>
      <c r="DM87" s="6">
        <f t="shared" ref="DM87" ca="1" si="2796">IF(ISTEXT(DJ63), "n/a", AVERAGE(DJ63:DM63))</f>
        <v>0.71858004598197078</v>
      </c>
      <c r="DN87" s="6">
        <f t="shared" ref="DN87" ca="1" si="2797">IF(ISTEXT(DK63), "n/a", AVERAGE(DK63:DN63))</f>
        <v>0.7305716762364528</v>
      </c>
      <c r="DO87" s="6">
        <f t="shared" ref="DO87" ca="1" si="2798">IF(ISTEXT(DL63), "n/a", AVERAGE(DL63:DO63))</f>
        <v>0.73691762968574492</v>
      </c>
      <c r="DP87" s="6">
        <f t="shared" ref="DP87" ca="1" si="2799">IF(ISTEXT(DM63), "n/a", AVERAGE(DM63:DP63))</f>
        <v>0.74584097356800116</v>
      </c>
      <c r="DQ87" s="6">
        <f t="shared" ref="DQ87" ca="1" si="2800">IF(ISTEXT(DN63), "n/a", AVERAGE(DN63:DQ63))</f>
        <v>0.75037592293065425</v>
      </c>
      <c r="DR87" s="6">
        <f t="shared" ref="DR87" ca="1" si="2801">IF(ISTEXT(DO63), "n/a", AVERAGE(DO63:DR63))</f>
        <v>0.75365140827953714</v>
      </c>
      <c r="DS87" s="6">
        <f t="shared" ref="DS87" ca="1" si="2802">IF(ISTEXT(DP63), "n/a", AVERAGE(DP63:DS63))</f>
        <v>0.75663252375715762</v>
      </c>
      <c r="DT87" s="6">
        <f t="shared" ref="DT87" ca="1" si="2803">IF(ISTEXT(DQ63), "n/a", AVERAGE(DQ63:DT63))</f>
        <v>0.75380413685624537</v>
      </c>
      <c r="DU87" s="6">
        <f t="shared" ref="DU87" ca="1" si="2804">IF(ISTEXT(DR63), "n/a", AVERAGE(DR63:DU63))</f>
        <v>0.74445586447411394</v>
      </c>
      <c r="DV87" s="6">
        <f t="shared" ref="DV87" ca="1" si="2805">IF(ISTEXT(DS63), "n/a", AVERAGE(DS63:DV63))</f>
        <v>0.72852534306048644</v>
      </c>
      <c r="DW87" s="6">
        <f t="shared" ref="DW87" ca="1" si="2806">IF(ISTEXT(DT63), "n/a", AVERAGE(DT63:DW63))</f>
        <v>0.70496862444082831</v>
      </c>
      <c r="DX87" s="6">
        <f t="shared" ref="DX87" ca="1" si="2807">IF(ISTEXT(DU63), "n/a", AVERAGE(DU63:DX63))</f>
        <v>0.67650162066721942</v>
      </c>
      <c r="DY87" s="6">
        <f t="shared" ref="DY87" ca="1" si="2808">IF(ISTEXT(DV63), "n/a", AVERAGE(DV63:DY63))</f>
        <v>0.64776415558276135</v>
      </c>
      <c r="DZ87" s="6">
        <f t="shared" ref="DZ87" ca="1" si="2809">IF(ISTEXT(DW63), "n/a", AVERAGE(DW63:DZ63))</f>
        <v>0.61851978589986834</v>
      </c>
      <c r="EA87" s="6">
        <f t="shared" ref="EA87" ca="1" si="2810">IF(ISTEXT(DX63), "n/a", AVERAGE(DX63:EA63))</f>
        <v>0.59179618243876675</v>
      </c>
      <c r="EB87" s="6">
        <f t="shared" ref="EB87" ca="1" si="2811">IF(ISTEXT(DY63), "n/a", AVERAGE(DY63:EB63))</f>
        <v>0.56716798646996402</v>
      </c>
      <c r="EC87" s="6">
        <f t="shared" ref="EC87" ca="1" si="2812">IF(ISTEXT(DZ63), "n/a", AVERAGE(DZ63:EC63))</f>
        <v>0.54518673442312116</v>
      </c>
      <c r="ED87" s="6">
        <f t="shared" ref="ED87" ca="1" si="2813">IF(ISTEXT(EA63), "n/a", AVERAGE(EA63:ED63))</f>
        <v>0.52740307654250196</v>
      </c>
      <c r="EE87" s="6">
        <f t="shared" ref="EE87" ca="1" si="2814">IF(ISTEXT(EB63), "n/a", AVERAGE(EB63:EE63))</f>
        <v>0.51830900809955915</v>
      </c>
      <c r="EF87" s="6">
        <f t="shared" ref="EF87" ca="1" si="2815">IF(ISTEXT(EC63), "n/a", AVERAGE(EC63:EF63))</f>
        <v>0.51247049640450459</v>
      </c>
      <c r="EG87" s="6">
        <f t="shared" ref="EG87" ca="1" si="2816">IF(ISTEXT(ED63), "n/a", AVERAGE(ED63:EG63))</f>
        <v>0.50942475504619267</v>
      </c>
      <c r="EH87" s="6">
        <f t="shared" ref="EH87" ca="1" si="2817">IF(ISTEXT(EE63), "n/a", AVERAGE(EE63:EH63))</f>
        <v>0.50674411822652976</v>
      </c>
      <c r="EI87" s="6">
        <f t="shared" ref="EI87" ca="1" si="2818">IF(ISTEXT(EF63), "n/a", AVERAGE(EF63:EI63))</f>
        <v>0.50217387353047249</v>
      </c>
      <c r="EJ87" s="6">
        <f t="shared" ref="EJ87" ca="1" si="2819">IF(ISTEXT(EG63), "n/a", AVERAGE(EG63:EJ63))</f>
        <v>0.50280210731747177</v>
      </c>
      <c r="EK87" s="6">
        <f t="shared" ref="EK87" ca="1" si="2820">IF(ISTEXT(EH63), "n/a", AVERAGE(EH63:EK63))</f>
        <v>0.50347033111371386</v>
      </c>
      <c r="EL87" s="6">
        <f t="shared" ref="EL87" ca="1" si="2821">IF(ISTEXT(EI63), "n/a", AVERAGE(EI63:EL63))</f>
        <v>0.5046027766482214</v>
      </c>
      <c r="EM87" s="6">
        <f t="shared" ref="EM87" ca="1" si="2822">IF(ISTEXT(EJ63), "n/a", AVERAGE(EJ63:EM63))</f>
        <v>0.50342010087903144</v>
      </c>
      <c r="EN87" s="6">
        <f t="shared" ref="EN87" ca="1" si="2823">IF(ISTEXT(EK63), "n/a", AVERAGE(EK63:EN63))</f>
        <v>0.4939402013955736</v>
      </c>
      <c r="EO87" s="6">
        <f t="shared" ref="EO87" ca="1" si="2824">IF(ISTEXT(EL63), "n/a", AVERAGE(EL63:EO63))</f>
        <v>0.48130972664177885</v>
      </c>
      <c r="EP87" s="6">
        <f t="shared" ref="EP87" ca="1" si="2825">IF(ISTEXT(EM63), "n/a", AVERAGE(EM63:EP63))</f>
        <v>0.46601173310366001</v>
      </c>
      <c r="EQ87" s="6">
        <f t="shared" ref="EQ87" ca="1" si="2826">IF(ISTEXT(EN63), "n/a", AVERAGE(EN63:EQ63))</f>
        <v>0.44570414631061739</v>
      </c>
      <c r="ER87" s="6">
        <f t="shared" ref="ER87" ca="1" si="2827">IF(ISTEXT(EO63), "n/a", AVERAGE(EO63:ER63))</f>
        <v>0.42496380561441238</v>
      </c>
      <c r="ES87" s="6">
        <f t="shared" ref="ES87" ca="1" si="2828">IF(ISTEXT(EP63), "n/a", AVERAGE(EP63:ES63))</f>
        <v>0.40499975058295823</v>
      </c>
      <c r="ET87" s="6">
        <f t="shared" ref="ET87" ca="1" si="2829">IF(ISTEXT(EQ63), "n/a", AVERAGE(EQ63:ET63))</f>
        <v>0.38731864867798155</v>
      </c>
      <c r="EU87" s="6">
        <f t="shared" ref="EU87" ca="1" si="2830">IF(ISTEXT(ER63), "n/a", AVERAGE(ER63:EU63))</f>
        <v>0.37700703447328554</v>
      </c>
      <c r="EV87" s="6">
        <f t="shared" ref="EV87" ca="1" si="2831">IF(ISTEXT(ES63), "n/a", AVERAGE(ES63:EV63))</f>
        <v>0.37330798143761312</v>
      </c>
      <c r="EW87" s="6">
        <f t="shared" ref="EW87" ca="1" si="2832">IF(ISTEXT(ET63), "n/a", AVERAGE(ET63:EW63))</f>
        <v>0.37215172661541179</v>
      </c>
      <c r="EX87" s="6">
        <f t="shared" ref="EX87" ca="1" si="2833">IF(ISTEXT(EU63), "n/a", AVERAGE(EU63:EX63))</f>
        <v>0.37207210020246728</v>
      </c>
      <c r="EY87" s="6">
        <f t="shared" ref="EY87" ca="1" si="2834">IF(ISTEXT(EV63), "n/a", AVERAGE(EV63:EY63))</f>
        <v>0.37209173283300823</v>
      </c>
      <c r="EZ87" s="6">
        <f t="shared" ref="EZ87" ca="1" si="2835">IF(ISTEXT(EW63), "n/a", AVERAGE(EW63:EZ63))</f>
        <v>0.3716258567426276</v>
      </c>
      <c r="FA87" s="6">
        <f t="shared" ref="FA87" ca="1" si="2836">IF(ISTEXT(EX63), "n/a", AVERAGE(EX63:FA63))</f>
        <v>0.36898875069153436</v>
      </c>
      <c r="FB87" s="6">
        <f t="shared" ref="FB87" ca="1" si="2837">IF(ISTEXT(EY63), "n/a", AVERAGE(EY63:FB63))</f>
        <v>0.3636360095025441</v>
      </c>
      <c r="FC87" s="6">
        <f t="shared" ref="FC87" ca="1" si="2838">IF(ISTEXT(EZ63), "n/a", AVERAGE(EZ63:FC63))</f>
        <v>0.3508934295699534</v>
      </c>
      <c r="FD87" s="6">
        <f t="shared" ref="FD87" ca="1" si="2839">IF(ISTEXT(FA63), "n/a", AVERAGE(FA63:FD63))</f>
        <v>0.32647248262614892</v>
      </c>
      <c r="FE87" s="6">
        <f t="shared" ref="FE87" ca="1" si="2840">IF(ISTEXT(FB63), "n/a", AVERAGE(FB63:FE63))</f>
        <v>0.29990314307913962</v>
      </c>
      <c r="FF87" s="6">
        <f t="shared" ref="FF87" ca="1" si="2841">IF(ISTEXT(FC63), "n/a", AVERAGE(FC63:FF63))</f>
        <v>0.2721569424035884</v>
      </c>
      <c r="FG87" s="6">
        <f t="shared" ref="FG87" ca="1" si="2842">IF(ISTEXT(FD63), "n/a", AVERAGE(FD63:FG63))</f>
        <v>0.24587564679239973</v>
      </c>
      <c r="FH87" s="6">
        <f t="shared" ref="FH87" ca="1" si="2843">IF(ISTEXT(FE63), "n/a", AVERAGE(FE63:FH63))</f>
        <v>0.22900968267822333</v>
      </c>
      <c r="FI87" s="6">
        <f t="shared" ref="FI87" ca="1" si="2844">IF(ISTEXT(FF63), "n/a", AVERAGE(FF63:FI63))</f>
        <v>0.21667125584658348</v>
      </c>
      <c r="FJ87" s="6">
        <f t="shared" ref="FJ87" ca="1" si="2845">IF(ISTEXT(FG63), "n/a", AVERAGE(FG63:FJ63))</f>
        <v>0.20974348952062685</v>
      </c>
      <c r="FK87" s="6">
        <f t="shared" ref="FK87" ca="1" si="2846">IF(ISTEXT(FH63), "n/a", AVERAGE(FH63:FK63))</f>
        <v>0.21521476184583299</v>
      </c>
      <c r="FL87" s="6">
        <f t="shared" ref="FL87" ca="1" si="2847">IF(ISTEXT(FI63), "n/a", AVERAGE(FI63:FL63))</f>
        <v>0.22353639500259809</v>
      </c>
      <c r="FM87" s="6">
        <f t="shared" ref="FM87" ca="1" si="2848">IF(ISTEXT(FJ63), "n/a", AVERAGE(FJ63:FM63))</f>
        <v>0.23390163696113675</v>
      </c>
      <c r="FN87" s="6">
        <f t="shared" ref="FN87" ca="1" si="2849">IF(ISTEXT(FK63), "n/a", AVERAGE(FK63:FN63))</f>
        <v>0.24495908208520933</v>
      </c>
      <c r="FO87" s="6">
        <f t="shared" ref="FO87" ca="1" si="2850">IF(ISTEXT(FL63), "n/a", AVERAGE(FL63:FO63))</f>
        <v>0.24960355270168771</v>
      </c>
      <c r="FP87" s="6">
        <f t="shared" ref="FP87" ca="1" si="2851">IF(ISTEXT(FM63), "n/a", AVERAGE(FM63:FP63))</f>
        <v>0.25543156566503833</v>
      </c>
      <c r="FQ87" s="6">
        <f t="shared" ref="FQ87" ca="1" si="2852">IF(ISTEXT(FN63), "n/a", AVERAGE(FN63:FQ63))</f>
        <v>0.26056374633376966</v>
      </c>
      <c r="FR87" s="6">
        <f t="shared" ref="FR87" ca="1" si="2853">IF(ISTEXT(FO63), "n/a", AVERAGE(FO63:FR63))</f>
        <v>0.26602224307605349</v>
      </c>
      <c r="FS87" s="6">
        <f t="shared" ref="FS87" ca="1" si="2854">IF(ISTEXT(FP63), "n/a", AVERAGE(FP63:FS63))</f>
        <v>0.272575154475176</v>
      </c>
      <c r="FT87" s="6">
        <f t="shared" ref="FT87" ca="1" si="2855">IF(ISTEXT(FQ63), "n/a", AVERAGE(FQ63:FT63))</f>
        <v>0.27596811552868794</v>
      </c>
      <c r="FU87" s="6">
        <f t="shared" ref="FU87" ca="1" si="2856">IF(ISTEXT(FR63), "n/a", AVERAGE(FR63:FU63))</f>
        <v>0.27934679980047028</v>
      </c>
      <c r="FV87" s="6">
        <f t="shared" ref="FV87" ca="1" si="2857">IF(ISTEXT(FS63), "n/a", AVERAGE(FS63:FV63))</f>
        <v>0.28119783133534831</v>
      </c>
      <c r="FW87" s="6">
        <f t="shared" ref="FW87" ca="1" si="2858">IF(ISTEXT(FT63), "n/a", AVERAGE(FT63:FW63))</f>
        <v>0.28066461895476774</v>
      </c>
      <c r="FX87" s="6">
        <f t="shared" ref="FX87" ca="1" si="2859">IF(ISTEXT(FU63), "n/a", AVERAGE(FU63:FX63))</f>
        <v>0.28188521756159135</v>
      </c>
      <c r="FY87" s="6">
        <f t="shared" ref="FY87" ca="1" si="2860">IF(ISTEXT(FV63), "n/a", AVERAGE(FV63:FY63))</f>
        <v>0.28209627577654839</v>
      </c>
      <c r="FZ87" s="6">
        <f t="shared" ref="FZ87" ca="1" si="2861">IF(ISTEXT(FW63), "n/a", AVERAGE(FW63:FZ63))</f>
        <v>0.28343368892761939</v>
      </c>
      <c r="GA87" s="6">
        <f t="shared" ref="GA87" ca="1" si="2862">IF(ISTEXT(FX63), "n/a", AVERAGE(FX63:GA63))</f>
        <v>0.28728817691042013</v>
      </c>
      <c r="GB87" s="6">
        <f t="shared" ref="GB87" ca="1" si="2863">IF(ISTEXT(FY63), "n/a", AVERAGE(FY63:GB63))</f>
        <v>0.29208890438197965</v>
      </c>
      <c r="GC87" s="6">
        <f t="shared" ref="GC87" ca="1" si="2864">IF(ISTEXT(FZ63), "n/a", AVERAGE(FZ63:GC63))</f>
        <v>0.29773611668988509</v>
      </c>
      <c r="GD87" s="6">
        <f t="shared" ref="GD87" ca="1" si="2865">IF(ISTEXT(GA63), "n/a", AVERAGE(GA63:GD63))</f>
        <v>0.30240963133295162</v>
      </c>
      <c r="GE87" s="6">
        <f t="shared" ref="GE87" ca="1" si="2866">IF(ISTEXT(GB63), "n/a", AVERAGE(GB63:GE63))</f>
        <v>0.30454351235999239</v>
      </c>
      <c r="GF87" s="6">
        <f t="shared" ref="GF87" ca="1" si="2867">IF(ISTEXT(GC63), "n/a", AVERAGE(GC63:GF63))</f>
        <v>0.30104677039307964</v>
      </c>
      <c r="GG87" s="6">
        <f t="shared" ref="GG87" ca="1" si="2868">IF(ISTEXT(GD63), "n/a", AVERAGE(GD63:GG63))</f>
        <v>0.29551868908892032</v>
      </c>
      <c r="GH87" s="6">
        <f t="shared" ref="GH87" ca="1" si="2869">IF(ISTEXT(GE63), "n/a", AVERAGE(GE63:GH63))</f>
        <v>0.28948426976866792</v>
      </c>
      <c r="GI87" s="6">
        <f t="shared" ref="GI87" ca="1" si="2870">IF(ISTEXT(GF63), "n/a", AVERAGE(GF63:GI63))</f>
        <v>0.28285403696661654</v>
      </c>
      <c r="GJ87" s="6">
        <f t="shared" ref="GJ87" ca="1" si="2871">IF(ISTEXT(GG63), "n/a", AVERAGE(GG63:GJ63))</f>
        <v>0.28086937165655995</v>
      </c>
      <c r="GK87" s="6">
        <f t="shared" ref="GK87" ca="1" si="2872">IF(ISTEXT(GH63), "n/a", AVERAGE(GH63:GK63))</f>
        <v>0.28138350758857067</v>
      </c>
      <c r="GL87" s="6">
        <f t="shared" ref="GL87" ca="1" si="2873">IF(ISTEXT(GI63), "n/a", AVERAGE(GI63:GL63))</f>
        <v>0.28426331646576269</v>
      </c>
      <c r="GM87" s="6">
        <f t="shared" ref="GM87" ca="1" si="2874">IF(ISTEXT(GJ63), "n/a", AVERAGE(GJ63:GM63))</f>
        <v>0.29450639723756994</v>
      </c>
      <c r="GN87" s="6">
        <f t="shared" ref="GN87" ca="1" si="2875">IF(ISTEXT(GK63), "n/a", AVERAGE(GK63:GN63))</f>
        <v>0.30773318075920636</v>
      </c>
      <c r="GO87" s="6">
        <f t="shared" ref="GO87" ca="1" si="2876">IF(ISTEXT(GL63), "n/a", AVERAGE(GL63:GO63))</f>
        <v>0.32197821075741362</v>
      </c>
      <c r="GP87" s="6">
        <f t="shared" ref="GP87" ca="1" si="2877">IF(ISTEXT(GM63), "n/a", AVERAGE(GM63:GP63))</f>
        <v>0.3373453147601681</v>
      </c>
      <c r="GQ87" s="6">
        <f t="shared" ref="GQ87" ca="1" si="2878">IF(ISTEXT(GN63), "n/a", AVERAGE(GN63:GQ63))</f>
        <v>0.34808458315348967</v>
      </c>
      <c r="GR87" s="6">
        <f t="shared" ref="GR87" ca="1" si="2879">IF(ISTEXT(GO63), "n/a", AVERAGE(GO63:GR63))</f>
        <v>0.35597021908668391</v>
      </c>
      <c r="GS87" s="6">
        <f t="shared" ref="GS87" ca="1" si="2880">IF(ISTEXT(GP63), "n/a", AVERAGE(GP63:GS63))</f>
        <v>0.3613833102779066</v>
      </c>
      <c r="GT87" s="6">
        <f t="shared" ref="GT87" ca="1" si="2881">IF(ISTEXT(GQ63), "n/a", AVERAGE(GQ63:GT63))</f>
        <v>0.36286570491183179</v>
      </c>
      <c r="GU87" s="6">
        <f t="shared" ref="GU87" ca="1" si="2882">IF(ISTEXT(GR63), "n/a", AVERAGE(GR63:GU63))</f>
        <v>0.36076794104165455</v>
      </c>
      <c r="GV87" s="6">
        <f t="shared" ref="GV87" ca="1" si="2883">IF(ISTEXT(GS63), "n/a", AVERAGE(GS63:GV63))</f>
        <v>0.3552125340094886</v>
      </c>
      <c r="GW87" s="6">
        <f t="shared" ref="GW87" ca="1" si="2884">IF(ISTEXT(GT63), "n/a", AVERAGE(GT63:GW63))</f>
        <v>0.34825565369904432</v>
      </c>
      <c r="GX87" s="6">
        <f t="shared" ref="GX87" ca="1" si="2885">IF(ISTEXT(GU63), "n/a", AVERAGE(GU63:GX63))</f>
        <v>0.3407467283576508</v>
      </c>
      <c r="GY87" s="6">
        <f t="shared" ref="GY87" ca="1" si="2886">IF(ISTEXT(GV63), "n/a", AVERAGE(GV63:GY63))</f>
        <v>0.33373882026581131</v>
      </c>
      <c r="GZ87" s="6">
        <f t="shared" ref="GZ87" ca="1" si="2887">IF(ISTEXT(GW63), "n/a", AVERAGE(GW63:GZ63))</f>
        <v>0.32768840158423185</v>
      </c>
      <c r="HA87" s="6">
        <f t="shared" ref="HA87" ca="1" si="2888">IF(ISTEXT(GX63), "n/a", AVERAGE(GX63:HA63))</f>
        <v>0.32192291537214734</v>
      </c>
      <c r="HB87" s="6">
        <f t="shared" ref="HB87" ca="1" si="2889">IF(ISTEXT(GY63), "n/a", AVERAGE(GY63:HB63))</f>
        <v>0.31641873891526967</v>
      </c>
      <c r="HC87" s="6">
        <f t="shared" ref="HC87" ca="1" si="2890">IF(ISTEXT(GZ63), "n/a", AVERAGE(GZ63:HC63))</f>
        <v>0.31185930863185041</v>
      </c>
      <c r="HD87" s="6">
        <f t="shared" ref="HD87" ca="1" si="2891">IF(ISTEXT(HA63), "n/a", AVERAGE(HA63:HD63))</f>
        <v>0.30746643795078832</v>
      </c>
      <c r="HE87" s="6">
        <f t="shared" ref="HE87" ca="1" si="2892">IF(ISTEXT(HB63), "n/a", AVERAGE(HB63:HE63))</f>
        <v>0.30320039864298731</v>
      </c>
      <c r="HF87" s="6">
        <f t="shared" ref="HF87" ca="1" si="2893">IF(ISTEXT(HC63), "n/a", AVERAGE(HC63:HF63))</f>
        <v>0.29892035194758698</v>
      </c>
      <c r="HG87" s="6">
        <f t="shared" ref="HG87" ca="1" si="2894">IF(ISTEXT(HD63), "n/a", AVERAGE(HD63:HG63))</f>
        <v>0.2943966464661838</v>
      </c>
      <c r="HH87" s="6">
        <f t="shared" ref="HH87" ca="1" si="2895">IF(ISTEXT(HE63), "n/a", AVERAGE(HE63:HH63))</f>
        <v>0.29009227022208295</v>
      </c>
      <c r="HI87" s="6">
        <f t="shared" ref="HI87" ca="1" si="2896">IF(ISTEXT(HF63), "n/a", AVERAGE(HF63:HI63))</f>
        <v>0.28579993557029126</v>
      </c>
      <c r="HJ87" s="6">
        <f t="shared" ref="HJ87" ca="1" si="2897">IF(ISTEXT(HG63), "n/a", AVERAGE(HG63:HJ63))</f>
        <v>0.28148813626394065</v>
      </c>
      <c r="HK87" s="6">
        <f t="shared" ref="HK87" ca="1" si="2898">IF(ISTEXT(HH63), "n/a", AVERAGE(HH63:HK63))</f>
        <v>0.27714600201320089</v>
      </c>
      <c r="HL87" s="6">
        <f t="shared" ref="HL87" ca="1" si="2899">IF(ISTEXT(HI63), "n/a", AVERAGE(HI63:HL63))</f>
        <v>0.27239608210545529</v>
      </c>
      <c r="HM87" s="6">
        <f t="shared" ref="HM87" ca="1" si="2900">IF(ISTEXT(HJ63), "n/a", AVERAGE(HJ63:HM63))</f>
        <v>0.26750531260042126</v>
      </c>
      <c r="HN87" s="6">
        <f t="shared" ref="HN87" ca="1" si="2901">IF(ISTEXT(HK63), "n/a", AVERAGE(HK63:HN63))</f>
        <v>0.2625289581852599</v>
      </c>
      <c r="HO87" s="6">
        <f t="shared" ref="HO87" ca="1" si="2902">IF(ISTEXT(HL63), "n/a", AVERAGE(HL63:HO63))</f>
        <v>0.25732307470628835</v>
      </c>
      <c r="HP87" s="6">
        <f t="shared" ref="HP87" ca="1" si="2903">IF(ISTEXT(HM63), "n/a", AVERAGE(HM63:HP63))</f>
        <v>0.25203799873250132</v>
      </c>
      <c r="HQ87" s="6">
        <f t="shared" ref="HQ87" ca="1" si="2904">IF(ISTEXT(HN63), "n/a", AVERAGE(HN63:HQ63))</f>
        <v>0.24688624997324751</v>
      </c>
      <c r="HR87" s="6">
        <f t="shared" ref="HR87" ca="1" si="2905">IF(ISTEXT(HO63), "n/a", AVERAGE(HO63:HR63))</f>
        <v>0.24206369253472076</v>
      </c>
      <c r="HS87" s="6">
        <f t="shared" ref="HS87" ca="1" si="2906">IF(ISTEXT(HP63), "n/a", AVERAGE(HP63:HS63))</f>
        <v>0.23789364817700048</v>
      </c>
      <c r="HT87" s="6">
        <f t="shared" ref="HT87" ca="1" si="2907">IF(ISTEXT(HQ63), "n/a", AVERAGE(HQ63:HT63))</f>
        <v>0.23415214920016442</v>
      </c>
      <c r="HU87" s="6">
        <f t="shared" ref="HU87:ID87" ca="1" si="2908">IF(ISTEXT(HR63), "n/a", AVERAGE(HR63:HU63))</f>
        <v>0.23089347411808223</v>
      </c>
      <c r="HV87" s="6">
        <f t="shared" ca="1" si="2908"/>
        <v>0.22810750381730893</v>
      </c>
      <c r="HW87" s="6">
        <f t="shared" ca="1" si="2908"/>
        <v>0.22589439231475594</v>
      </c>
      <c r="HX87" s="6">
        <f t="shared" ca="1" si="2908"/>
        <v>0.22460135348486721</v>
      </c>
      <c r="HY87" s="6">
        <f t="shared" ca="1" si="2908"/>
        <v>0.22365149639361959</v>
      </c>
      <c r="HZ87" s="6">
        <f t="shared" ca="1" si="2908"/>
        <v>0.2228845470939439</v>
      </c>
      <c r="IA87" s="6">
        <f t="shared" ca="1" si="2908"/>
        <v>0.22221204233298644</v>
      </c>
      <c r="IB87" s="6">
        <f t="shared" ca="1" si="2908"/>
        <v>0.22130105446513645</v>
      </c>
      <c r="IC87" s="6">
        <f t="shared" ca="1" si="2908"/>
        <v>0.22020012900441685</v>
      </c>
      <c r="ID87" s="6">
        <f t="shared" ca="1" si="2908"/>
        <v>0.21878648098889597</v>
      </c>
      <c r="IE87" s="6"/>
    </row>
    <row r="88" spans="1:259" s="8" customFormat="1">
      <c r="A88" s="36" t="s">
        <v>327</v>
      </c>
      <c r="B88" s="6" t="s">
        <v>328</v>
      </c>
      <c r="C88" s="6" t="str">
        <f t="shared" ref="C88:S88" ca="1" si="2909">IFERROR(C86-C87, "n/a")</f>
        <v>n/a</v>
      </c>
      <c r="D88" s="6" t="str">
        <f t="shared" ca="1" si="2909"/>
        <v>n/a</v>
      </c>
      <c r="E88" s="6" t="str">
        <f t="shared" ca="1" si="2909"/>
        <v>n/a</v>
      </c>
      <c r="F88" s="6" t="str">
        <f t="shared" ca="1" si="2909"/>
        <v>n/a</v>
      </c>
      <c r="G88" s="6" t="str">
        <f t="shared" ca="1" si="2909"/>
        <v>n/a</v>
      </c>
      <c r="H88" s="6" t="str">
        <f t="shared" ca="1" si="2909"/>
        <v>n/a</v>
      </c>
      <c r="I88" s="6" t="str">
        <f t="shared" ca="1" si="2909"/>
        <v>n/a</v>
      </c>
      <c r="J88" s="6" t="str">
        <f t="shared" ca="1" si="2909"/>
        <v>n/a</v>
      </c>
      <c r="K88" s="6" t="str">
        <f t="shared" ca="1" si="2909"/>
        <v>n/a</v>
      </c>
      <c r="L88" s="6" t="str">
        <f t="shared" ca="1" si="2909"/>
        <v>n/a</v>
      </c>
      <c r="M88" s="6" t="str">
        <f t="shared" ca="1" si="2909"/>
        <v>n/a</v>
      </c>
      <c r="N88" s="6" t="str">
        <f t="shared" ca="1" si="2909"/>
        <v>n/a</v>
      </c>
      <c r="O88" s="6" t="str">
        <f t="shared" ca="1" si="2909"/>
        <v>n/a</v>
      </c>
      <c r="P88" s="6" t="str">
        <f t="shared" ca="1" si="2909"/>
        <v>n/a</v>
      </c>
      <c r="Q88" s="6" t="str">
        <f t="shared" ca="1" si="2909"/>
        <v>n/a</v>
      </c>
      <c r="R88" s="6">
        <f t="shared" ca="1" si="2909"/>
        <v>-0.30652726682758857</v>
      </c>
      <c r="S88" s="6">
        <f t="shared" ca="1" si="2909"/>
        <v>-0.28291282903597464</v>
      </c>
      <c r="T88" s="6">
        <f t="shared" ref="T88" ca="1" si="2910">IFERROR(T86-T87, "n/a")</f>
        <v>-4.7062832027339074E-2</v>
      </c>
      <c r="U88" s="6">
        <f t="shared" ref="U88:Z88" ca="1" si="2911">IFERROR(U86-U87, "n/a")</f>
        <v>0.17021363146125068</v>
      </c>
      <c r="V88" s="6">
        <f t="shared" ca="1" si="2911"/>
        <v>0.18016494963997365</v>
      </c>
      <c r="W88" s="6">
        <f t="shared" ca="1" si="2911"/>
        <v>0.42494248859471628</v>
      </c>
      <c r="X88" s="6">
        <f t="shared" ca="1" si="2911"/>
        <v>0.74862228314577361</v>
      </c>
      <c r="Y88" s="6">
        <f t="shared" ca="1" si="2911"/>
        <v>1.441928313276891</v>
      </c>
      <c r="Z88" s="6">
        <f t="shared" ca="1" si="2911"/>
        <v>1.625088591515498</v>
      </c>
      <c r="AA88" s="6">
        <f t="shared" ref="AA88:CL88" ca="1" si="2912">IFERROR(AA86-AA87, "n/a")</f>
        <v>1.2085773471974957</v>
      </c>
      <c r="AB88" s="6">
        <f t="shared" ca="1" si="2912"/>
        <v>0.3648911050487349</v>
      </c>
      <c r="AC88" s="6">
        <f t="shared" ca="1" si="2912"/>
        <v>-0.5323741431998521</v>
      </c>
      <c r="AD88" s="6">
        <f t="shared" ca="1" si="2912"/>
        <v>-0.89265955906556238</v>
      </c>
      <c r="AE88" s="6">
        <f t="shared" ca="1" si="2912"/>
        <v>-0.99394207472520846</v>
      </c>
      <c r="AF88" s="6">
        <f t="shared" ca="1" si="2912"/>
        <v>-0.69785207237199465</v>
      </c>
      <c r="AG88" s="6">
        <f t="shared" ca="1" si="2912"/>
        <v>-0.67690189140725276</v>
      </c>
      <c r="AH88" s="6">
        <f t="shared" ca="1" si="2912"/>
        <v>-0.80816360918407459</v>
      </c>
      <c r="AI88" s="6">
        <f t="shared" ca="1" si="2912"/>
        <v>-1.0287939471373599</v>
      </c>
      <c r="AJ88" s="6">
        <f t="shared" ca="1" si="2912"/>
        <v>-0.52805944116983539</v>
      </c>
      <c r="AK88" s="6">
        <f t="shared" ca="1" si="2912"/>
        <v>-0.43630554854591791</v>
      </c>
      <c r="AL88" s="6">
        <f t="shared" ca="1" si="2912"/>
        <v>-0.23446780000629841</v>
      </c>
      <c r="AM88" s="6">
        <f t="shared" ca="1" si="2912"/>
        <v>-0.41901423240637714</v>
      </c>
      <c r="AN88" s="6">
        <f t="shared" ca="1" si="2912"/>
        <v>-0.72017325858881409</v>
      </c>
      <c r="AO88" s="6">
        <f t="shared" ca="1" si="2912"/>
        <v>-0.65023256209257474</v>
      </c>
      <c r="AP88" s="6">
        <f t="shared" ca="1" si="2912"/>
        <v>-0.52681603915814978</v>
      </c>
      <c r="AQ88" s="6">
        <f t="shared" ca="1" si="2912"/>
        <v>0.23057443520994825</v>
      </c>
      <c r="AR88" s="6">
        <f t="shared" ca="1" si="2912"/>
        <v>0.18510367089611712</v>
      </c>
      <c r="AS88" s="6">
        <f t="shared" ca="1" si="2912"/>
        <v>0.12463210832721</v>
      </c>
      <c r="AT88" s="6">
        <f t="shared" ca="1" si="2912"/>
        <v>0.20719072969907082</v>
      </c>
      <c r="AU88" s="6">
        <f t="shared" ca="1" si="2912"/>
        <v>0.10085880095592237</v>
      </c>
      <c r="AV88" s="6">
        <f t="shared" ca="1" si="2912"/>
        <v>4.6880287910356977E-2</v>
      </c>
      <c r="AW88" s="6">
        <f t="shared" ca="1" si="2912"/>
        <v>-0.11417360479437544</v>
      </c>
      <c r="AX88" s="6">
        <f t="shared" ca="1" si="2912"/>
        <v>-0.13966123796834379</v>
      </c>
      <c r="AY88" s="6">
        <f t="shared" ca="1" si="2912"/>
        <v>-0.45840025079767088</v>
      </c>
      <c r="AZ88" s="6">
        <f t="shared" ca="1" si="2912"/>
        <v>-0.39691389220243301</v>
      </c>
      <c r="BA88" s="6">
        <f t="shared" ca="1" si="2912"/>
        <v>-1.0477215952123364E-2</v>
      </c>
      <c r="BB88" s="6">
        <f t="shared" ca="1" si="2912"/>
        <v>0.36383037635384163</v>
      </c>
      <c r="BC88" s="6">
        <f t="shared" ca="1" si="2912"/>
        <v>0.79530066259560872</v>
      </c>
      <c r="BD88" s="6">
        <f t="shared" ca="1" si="2912"/>
        <v>1.099734263970398</v>
      </c>
      <c r="BE88" s="6">
        <f t="shared" ca="1" si="2912"/>
        <v>1.3411762124753994</v>
      </c>
      <c r="BF88" s="6">
        <f t="shared" ca="1" si="2912"/>
        <v>0.41022730398583496</v>
      </c>
      <c r="BG88" s="6">
        <f t="shared" ca="1" si="2912"/>
        <v>4.8166706969639317E-2</v>
      </c>
      <c r="BH88" s="6">
        <f t="shared" ca="1" si="2912"/>
        <v>-5.8317172652920579E-2</v>
      </c>
      <c r="BI88" s="6">
        <f t="shared" ca="1" si="2912"/>
        <v>-0.56693349296429529</v>
      </c>
      <c r="BJ88" s="6">
        <f t="shared" ca="1" si="2912"/>
        <v>8.0281901094232611E-2</v>
      </c>
      <c r="BK88" s="6">
        <f t="shared" ca="1" si="2912"/>
        <v>5.4225127389583294E-2</v>
      </c>
      <c r="BL88" s="6">
        <f t="shared" ca="1" si="2912"/>
        <v>0.17037888984680094</v>
      </c>
      <c r="BM88" s="6">
        <f t="shared" ca="1" si="2912"/>
        <v>0.63280478887887592</v>
      </c>
      <c r="BN88" s="6">
        <f t="shared" ca="1" si="2912"/>
        <v>0.20997381734499077</v>
      </c>
      <c r="BO88" s="6">
        <f t="shared" ca="1" si="2912"/>
        <v>0.2493860814498432</v>
      </c>
      <c r="BP88" s="6">
        <f t="shared" ca="1" si="2912"/>
        <v>0.23705465723466956</v>
      </c>
      <c r="BQ88" s="6">
        <f t="shared" ca="1" si="2912"/>
        <v>0.27949289636986507</v>
      </c>
      <c r="BR88" s="6">
        <f t="shared" ca="1" si="2912"/>
        <v>0.20429050227264411</v>
      </c>
      <c r="BS88" s="6">
        <f t="shared" ca="1" si="2912"/>
        <v>0.1829701805024132</v>
      </c>
      <c r="BT88" s="6">
        <f t="shared" ca="1" si="2912"/>
        <v>-0.23087624160469378</v>
      </c>
      <c r="BU88" s="6">
        <f t="shared" ca="1" si="2912"/>
        <v>-0.83508457752240983</v>
      </c>
      <c r="BV88" s="6">
        <f t="shared" ca="1" si="2912"/>
        <v>-0.45057290748072926</v>
      </c>
      <c r="BW88" s="6">
        <f t="shared" ca="1" si="2912"/>
        <v>-0.71656046486055258</v>
      </c>
      <c r="BX88" s="6">
        <f t="shared" ca="1" si="2912"/>
        <v>-0.7083551699789743</v>
      </c>
      <c r="BY88" s="6">
        <f t="shared" ca="1" si="2912"/>
        <v>-0.63354676323278225</v>
      </c>
      <c r="BZ88" s="6">
        <f t="shared" ca="1" si="2912"/>
        <v>-0.44348163287761111</v>
      </c>
      <c r="CA88" s="6">
        <f t="shared" ca="1" si="2912"/>
        <v>-0.42609240283107935</v>
      </c>
      <c r="CB88" s="6">
        <f t="shared" ca="1" si="2912"/>
        <v>-0.10723163098789135</v>
      </c>
      <c r="CC88" s="6">
        <f t="shared" ca="1" si="2912"/>
        <v>0.12536865666746999</v>
      </c>
      <c r="CD88" s="6">
        <f t="shared" ca="1" si="2912"/>
        <v>-0.10448936638515827</v>
      </c>
      <c r="CE88" s="6">
        <f t="shared" ca="1" si="2912"/>
        <v>0.49634501721700697</v>
      </c>
      <c r="CF88" s="6">
        <f t="shared" ca="1" si="2912"/>
        <v>0.23656034143687876</v>
      </c>
      <c r="CG88" s="6">
        <f t="shared" ca="1" si="2912"/>
        <v>0.13719907481230575</v>
      </c>
      <c r="CH88" s="6">
        <f t="shared" ca="1" si="2912"/>
        <v>0.18278798264719731</v>
      </c>
      <c r="CI88" s="6">
        <f t="shared" ca="1" si="2912"/>
        <v>2.6318229796463588E-2</v>
      </c>
      <c r="CJ88" s="6">
        <f t="shared" ca="1" si="2912"/>
        <v>0.30019142742738314</v>
      </c>
      <c r="CK88" s="6">
        <f t="shared" ca="1" si="2912"/>
        <v>0.33495610941087739</v>
      </c>
      <c r="CL88" s="6">
        <f t="shared" ca="1" si="2912"/>
        <v>0.17261154082236252</v>
      </c>
      <c r="CM88" s="6">
        <f t="shared" ref="CM88:EX88" ca="1" si="2913">IFERROR(CM86-CM87, "n/a")</f>
        <v>0.40890263318340303</v>
      </c>
      <c r="CN88" s="6">
        <f t="shared" ca="1" si="2913"/>
        <v>0.25403253321445929</v>
      </c>
      <c r="CO88" s="6">
        <f t="shared" ca="1" si="2913"/>
        <v>0.49090527394839012</v>
      </c>
      <c r="CP88" s="6">
        <f t="shared" ca="1" si="2913"/>
        <v>0.60345652626491131</v>
      </c>
      <c r="CQ88" s="6">
        <f t="shared" ca="1" si="2913"/>
        <v>-3.0468817546310478E-2</v>
      </c>
      <c r="CR88" s="6">
        <f t="shared" ca="1" si="2913"/>
        <v>-0.15198665721451543</v>
      </c>
      <c r="CS88" s="6">
        <f t="shared" ca="1" si="2913"/>
        <v>-0.47328966257246258</v>
      </c>
      <c r="CT88" s="6">
        <f t="shared" ca="1" si="2913"/>
        <v>-0.5630808340906327</v>
      </c>
      <c r="CU88" s="6">
        <f t="shared" ca="1" si="2913"/>
        <v>-0.66878008790924548</v>
      </c>
      <c r="CV88" s="6">
        <f t="shared" ca="1" si="2913"/>
        <v>-0.66310684105931161</v>
      </c>
      <c r="CW88" s="6">
        <f t="shared" ca="1" si="2913"/>
        <v>-0.43009546899020318</v>
      </c>
      <c r="CX88" s="6">
        <f t="shared" ca="1" si="2913"/>
        <v>-0.63964143952691099</v>
      </c>
      <c r="CY88" s="6">
        <f t="shared" ca="1" si="2913"/>
        <v>-0.3615670216826225</v>
      </c>
      <c r="CZ88" s="6">
        <f t="shared" ca="1" si="2913"/>
        <v>-0.33275283699979374</v>
      </c>
      <c r="DA88" s="6">
        <f t="shared" ca="1" si="2913"/>
        <v>-0.62804710397871999</v>
      </c>
      <c r="DB88" s="6">
        <f t="shared" ca="1" si="2913"/>
        <v>-0.70046279529617617</v>
      </c>
      <c r="DC88" s="6">
        <f t="shared" ca="1" si="2913"/>
        <v>-0.64634097075486041</v>
      </c>
      <c r="DD88" s="6">
        <f t="shared" ca="1" si="2913"/>
        <v>-0.53831350081894769</v>
      </c>
      <c r="DE88" s="6">
        <f t="shared" ca="1" si="2913"/>
        <v>-0.6036519073440898</v>
      </c>
      <c r="DF88" s="6">
        <f t="shared" ca="1" si="2913"/>
        <v>-0.28916866424644766</v>
      </c>
      <c r="DG88" s="6">
        <f t="shared" ca="1" si="2913"/>
        <v>-0.57591121983324145</v>
      </c>
      <c r="DH88" s="6">
        <f t="shared" ca="1" si="2913"/>
        <v>-0.72308236633886525</v>
      </c>
      <c r="DI88" s="6">
        <f t="shared" ca="1" si="2913"/>
        <v>-0.69208831378500346</v>
      </c>
      <c r="DJ88" s="6">
        <f t="shared" ca="1" si="2913"/>
        <v>-0.84561807495643071</v>
      </c>
      <c r="DK88" s="6">
        <f t="shared" ca="1" si="2913"/>
        <v>-0.90472885503962597</v>
      </c>
      <c r="DL88" s="6">
        <f t="shared" ca="1" si="2913"/>
        <v>-0.75812374623566603</v>
      </c>
      <c r="DM88" s="6">
        <f t="shared" ca="1" si="2913"/>
        <v>-0.73733370466716597</v>
      </c>
      <c r="DN88" s="6">
        <f t="shared" ca="1" si="2913"/>
        <v>-0.71732794410122469</v>
      </c>
      <c r="DO88" s="6">
        <f t="shared" ca="1" si="2913"/>
        <v>-0.47376525864947566</v>
      </c>
      <c r="DP88" s="6">
        <f t="shared" ca="1" si="2913"/>
        <v>-0.6855392845971795</v>
      </c>
      <c r="DQ88" s="6">
        <f t="shared" ca="1" si="2913"/>
        <v>-0.53137857754662543</v>
      </c>
      <c r="DR88" s="6">
        <f t="shared" ca="1" si="2913"/>
        <v>-0.28894232936578101</v>
      </c>
      <c r="DS88" s="6">
        <f t="shared" ca="1" si="2913"/>
        <v>-0.51696660725233545</v>
      </c>
      <c r="DT88" s="6">
        <f t="shared" ca="1" si="2913"/>
        <v>-0.41955814502566624</v>
      </c>
      <c r="DU88" s="6">
        <f t="shared" ca="1" si="2913"/>
        <v>-0.66859063087613402</v>
      </c>
      <c r="DV88" s="6">
        <f t="shared" ca="1" si="2913"/>
        <v>-0.79292780373687655</v>
      </c>
      <c r="DW88" s="6">
        <f t="shared" ca="1" si="2913"/>
        <v>-0.27105501954667555</v>
      </c>
      <c r="DX88" s="6">
        <f t="shared" ca="1" si="2913"/>
        <v>-1.7232278071970253E-3</v>
      </c>
      <c r="DY88" s="6">
        <f t="shared" ca="1" si="2913"/>
        <v>0.36309715213482474</v>
      </c>
      <c r="DZ88" s="6">
        <f t="shared" ca="1" si="2913"/>
        <v>0.92022953054534429</v>
      </c>
      <c r="EA88" s="6">
        <f t="shared" ca="1" si="2913"/>
        <v>1.2910496380730043</v>
      </c>
      <c r="EB88" s="6">
        <f t="shared" ca="1" si="2913"/>
        <v>1.5368199969195104</v>
      </c>
      <c r="EC88" s="6">
        <f t="shared" ca="1" si="2913"/>
        <v>1.777738336965649</v>
      </c>
      <c r="ED88" s="6">
        <f t="shared" ca="1" si="2913"/>
        <v>1.597044423998607</v>
      </c>
      <c r="EE88" s="6">
        <f t="shared" ca="1" si="2913"/>
        <v>1.277193770370074</v>
      </c>
      <c r="EF88" s="6">
        <f t="shared" ca="1" si="2913"/>
        <v>1.1545533523493157</v>
      </c>
      <c r="EG88" s="6">
        <f t="shared" ca="1" si="2913"/>
        <v>0.97381393964203078</v>
      </c>
      <c r="EH88" s="6">
        <f t="shared" ca="1" si="2913"/>
        <v>0.80737787801584915</v>
      </c>
      <c r="EI88" s="6">
        <f t="shared" ca="1" si="2913"/>
        <v>0.64797074620542816</v>
      </c>
      <c r="EJ88" s="6">
        <f t="shared" ca="1" si="2913"/>
        <v>0.29495743860493762</v>
      </c>
      <c r="EK88" s="6">
        <f t="shared" ca="1" si="2913"/>
        <v>3.3761274068513814E-2</v>
      </c>
      <c r="EL88" s="6">
        <f t="shared" ca="1" si="2913"/>
        <v>-0.24995780481561886</v>
      </c>
      <c r="EM88" s="6">
        <f t="shared" ca="1" si="2913"/>
        <v>-0.43580415378772108</v>
      </c>
      <c r="EN88" s="6">
        <f t="shared" ca="1" si="2913"/>
        <v>-0.64886444474891225</v>
      </c>
      <c r="EO88" s="6">
        <f t="shared" ca="1" si="2913"/>
        <v>-0.70465344770514249</v>
      </c>
      <c r="EP88" s="6">
        <f t="shared" ca="1" si="2913"/>
        <v>-0.79003177862932805</v>
      </c>
      <c r="EQ88" s="6">
        <f t="shared" ca="1" si="2913"/>
        <v>-0.61730750610427609</v>
      </c>
      <c r="ER88" s="6">
        <f t="shared" ca="1" si="2913"/>
        <v>-0.61959175473145311</v>
      </c>
      <c r="ES88" s="6">
        <f t="shared" ca="1" si="2913"/>
        <v>-0.65067562698623371</v>
      </c>
      <c r="ET88" s="6">
        <f t="shared" ca="1" si="2913"/>
        <v>-0.44490228192187264</v>
      </c>
      <c r="EU88" s="6">
        <f t="shared" ca="1" si="2913"/>
        <v>-0.58552430970127722</v>
      </c>
      <c r="EV88" s="6">
        <f t="shared" ca="1" si="2913"/>
        <v>-0.32413717043928975</v>
      </c>
      <c r="EW88" s="6">
        <f t="shared" ca="1" si="2913"/>
        <v>-0.14476143185124646</v>
      </c>
      <c r="EX88" s="6">
        <f t="shared" ca="1" si="2913"/>
        <v>-1.3671274155924285E-2</v>
      </c>
      <c r="EY88" s="6">
        <f t="shared" ref="EY88:HJ88" ca="1" si="2914">IFERROR(EY86-EY87, "n/a")</f>
        <v>9.2954630219770573E-2</v>
      </c>
      <c r="EZ88" s="6">
        <f t="shared" ca="1" si="2914"/>
        <v>0.71666378759132443</v>
      </c>
      <c r="FA88" s="6">
        <f t="shared" ca="1" si="2914"/>
        <v>1.0461057263895126</v>
      </c>
      <c r="FB88" s="6">
        <f t="shared" ca="1" si="2914"/>
        <v>1.2085944162767341</v>
      </c>
      <c r="FC88" s="6">
        <f t="shared" ca="1" si="2914"/>
        <v>2.012669550581816</v>
      </c>
      <c r="FD88" s="6">
        <f t="shared" ca="1" si="2914"/>
        <v>2.0129706747748628</v>
      </c>
      <c r="FE88" s="6">
        <f t="shared" ca="1" si="2914"/>
        <v>2.3140980536722697</v>
      </c>
      <c r="FF88" s="6">
        <f t="shared" ca="1" si="2914"/>
        <v>2.6113400053342022</v>
      </c>
      <c r="FG88" s="6">
        <f t="shared" ca="1" si="2914"/>
        <v>2.2570197910318015</v>
      </c>
      <c r="FH88" s="6">
        <f t="shared" ca="1" si="2914"/>
        <v>1.957235420716283</v>
      </c>
      <c r="FI88" s="6">
        <f t="shared" ca="1" si="2914"/>
        <v>1.4529456287971454</v>
      </c>
      <c r="FJ88" s="6">
        <f t="shared" ca="1" si="2914"/>
        <v>0.95792843394554417</v>
      </c>
      <c r="FK88" s="6">
        <f t="shared" ca="1" si="2914"/>
        <v>0.128724787252812</v>
      </c>
      <c r="FL88" s="6">
        <f t="shared" ca="1" si="2914"/>
        <v>-0.54428525669111383</v>
      </c>
      <c r="FM88" s="6">
        <f t="shared" ca="1" si="2914"/>
        <v>-1.1639812190838115</v>
      </c>
      <c r="FN88" s="6">
        <f t="shared" ca="1" si="2914"/>
        <v>-1.4689858548013794</v>
      </c>
      <c r="FO88" s="6">
        <f t="shared" ca="1" si="2914"/>
        <v>-1.3950307885002264</v>
      </c>
      <c r="FP88" s="6">
        <f t="shared" ca="1" si="2914"/>
        <v>-1.3676744404864902</v>
      </c>
      <c r="FQ88" s="6">
        <f t="shared" ca="1" si="2914"/>
        <v>-1.0631643962910542</v>
      </c>
      <c r="FR88" s="6">
        <f t="shared" ca="1" si="2914"/>
        <v>-1.2153739573413187</v>
      </c>
      <c r="FS88" s="6">
        <f t="shared" ca="1" si="2914"/>
        <v>-1.3405404525707723</v>
      </c>
      <c r="FT88" s="6">
        <f t="shared" ca="1" si="2914"/>
        <v>-1.3606689204423061</v>
      </c>
      <c r="FU88" s="6">
        <f t="shared" ca="1" si="2914"/>
        <v>-1.4340211710364139</v>
      </c>
      <c r="FV88" s="6">
        <f t="shared" ca="1" si="2914"/>
        <v>-1.3928985484992202</v>
      </c>
      <c r="FW88" s="6">
        <f t="shared" ca="1" si="2914"/>
        <v>-1.2406019357177587</v>
      </c>
      <c r="FX88" s="6">
        <f t="shared" ca="1" si="2914"/>
        <v>-1.0952349359866402</v>
      </c>
      <c r="FY88" s="6">
        <f t="shared" ca="1" si="2914"/>
        <v>-0.83471544673041664</v>
      </c>
      <c r="FZ88" s="6">
        <f t="shared" ca="1" si="2914"/>
        <v>-0.61968546443339445</v>
      </c>
      <c r="GA88" s="6">
        <f t="shared" ca="1" si="2914"/>
        <v>-0.29016902543435208</v>
      </c>
      <c r="GB88" s="6">
        <f t="shared" ca="1" si="2914"/>
        <v>-4.6396110134690471E-3</v>
      </c>
      <c r="GC88" s="6">
        <f t="shared" ca="1" si="2914"/>
        <v>4.7660765049808429E-3</v>
      </c>
      <c r="GD88" s="6">
        <f t="shared" ca="1" si="2914"/>
        <v>9.2859583133975021E-2</v>
      </c>
      <c r="GE88" s="6">
        <f t="shared" ca="1" si="2914"/>
        <v>0.15263373278928655</v>
      </c>
      <c r="GF88" s="6">
        <f t="shared" ca="1" si="2914"/>
        <v>-4.8122445217860743E-2</v>
      </c>
      <c r="GG88" s="6">
        <f t="shared" ca="1" si="2914"/>
        <v>-8.3621434800366823E-2</v>
      </c>
      <c r="GH88" s="6">
        <f t="shared" ca="1" si="2914"/>
        <v>-0.10541338526974162</v>
      </c>
      <c r="GI88" s="6">
        <f t="shared" ca="1" si="2914"/>
        <v>-0.27467419161551826</v>
      </c>
      <c r="GJ88" s="6">
        <f t="shared" ca="1" si="2914"/>
        <v>-0.22217583090076559</v>
      </c>
      <c r="GK88" s="6">
        <f t="shared" ca="1" si="2914"/>
        <v>-0.28040991799856779</v>
      </c>
      <c r="GL88" s="6">
        <f t="shared" ca="1" si="2914"/>
        <v>-0.17888072258239468</v>
      </c>
      <c r="GM88" s="6">
        <f t="shared" ca="1" si="2914"/>
        <v>-9.5621026010216659E-2</v>
      </c>
      <c r="GN88" s="6">
        <f t="shared" ca="1" si="2914"/>
        <v>4.1978293988398585E-2</v>
      </c>
      <c r="GO88" s="6">
        <f t="shared" ca="1" si="2914"/>
        <v>0.24346503614369475</v>
      </c>
      <c r="GP88" s="6">
        <f t="shared" ca="1" si="2914"/>
        <v>0.31215640273190243</v>
      </c>
      <c r="GQ88" s="6">
        <f t="shared" ca="1" si="2914"/>
        <v>0.36658801105213845</v>
      </c>
      <c r="GR88" s="6">
        <f t="shared" ca="1" si="2914"/>
        <v>0.30064637168103414</v>
      </c>
      <c r="GS88" s="6">
        <f t="shared" ca="1" si="2914"/>
        <v>0.23410376578288694</v>
      </c>
      <c r="GT88" s="6">
        <f t="shared" ca="1" si="2914"/>
        <v>0.15245673181163355</v>
      </c>
      <c r="GU88" s="6">
        <f t="shared" ca="1" si="2914"/>
        <v>-7.8126539431838671E-4</v>
      </c>
      <c r="GV88" s="6">
        <f t="shared" ca="1" si="2914"/>
        <v>-0.11715505366979345</v>
      </c>
      <c r="GW88" s="6">
        <f t="shared" ca="1" si="2914"/>
        <v>-0.22662676810658278</v>
      </c>
      <c r="GX88" s="6">
        <f t="shared" ca="1" si="2914"/>
        <v>-0.33689838866496791</v>
      </c>
      <c r="GY88" s="6">
        <f t="shared" ca="1" si="2914"/>
        <v>-0.30360895791925135</v>
      </c>
      <c r="GZ88" s="6">
        <f t="shared" ca="1" si="2914"/>
        <v>-0.27848332314487867</v>
      </c>
      <c r="HA88" s="6">
        <f t="shared" ca="1" si="2914"/>
        <v>-0.2677092926115715</v>
      </c>
      <c r="HB88" s="6">
        <f t="shared" ca="1" si="2914"/>
        <v>-0.25046126361866849</v>
      </c>
      <c r="HC88" s="6">
        <f t="shared" ca="1" si="2914"/>
        <v>-0.21783838922219403</v>
      </c>
      <c r="HD88" s="6">
        <f t="shared" ca="1" si="2914"/>
        <v>-0.19184911429001347</v>
      </c>
      <c r="HE88" s="6">
        <f t="shared" ca="1" si="2914"/>
        <v>-0.14297684935692184</v>
      </c>
      <c r="HF88" s="6">
        <f t="shared" ca="1" si="2914"/>
        <v>-6.8322170110551639E-2</v>
      </c>
      <c r="HG88" s="6">
        <f t="shared" ca="1" si="2914"/>
        <v>-1.2178879931131426E-2</v>
      </c>
      <c r="HH88" s="6">
        <f t="shared" ca="1" si="2914"/>
        <v>2.7526402311187914E-2</v>
      </c>
      <c r="HI88" s="6">
        <f t="shared" ca="1" si="2914"/>
        <v>4.0320217188805518E-2</v>
      </c>
      <c r="HJ88" s="6">
        <f t="shared" ca="1" si="2914"/>
        <v>2.9894223960807376E-2</v>
      </c>
      <c r="HK88" s="6">
        <f t="shared" ref="HK88:HU88" ca="1" si="2915">IFERROR(HK86-HK87, "n/a")</f>
        <v>1.8813912520684373E-2</v>
      </c>
      <c r="HL88" s="6">
        <f t="shared" ca="1" si="2915"/>
        <v>1.6217918196010261E-2</v>
      </c>
      <c r="HM88" s="6">
        <f t="shared" ca="1" si="2915"/>
        <v>1.9253408670459882E-2</v>
      </c>
      <c r="HN88" s="6">
        <f t="shared" ca="1" si="2915"/>
        <v>2.5416258052133711E-2</v>
      </c>
      <c r="HO88" s="6">
        <f t="shared" ca="1" si="2915"/>
        <v>3.1981160934724362E-2</v>
      </c>
      <c r="HP88" s="6">
        <f t="shared" ca="1" si="2915"/>
        <v>3.7495490160929346E-2</v>
      </c>
      <c r="HQ88" s="6">
        <f t="shared" ca="1" si="2915"/>
        <v>4.4977118975606051E-2</v>
      </c>
      <c r="HR88" s="6">
        <f t="shared" ca="1" si="2915"/>
        <v>5.4669118029389507E-2</v>
      </c>
      <c r="HS88" s="6">
        <f t="shared" ca="1" si="2915"/>
        <v>4.3797335197253873E-2</v>
      </c>
      <c r="HT88" s="6">
        <f t="shared" ca="1" si="2915"/>
        <v>1.6016543163218488E-2</v>
      </c>
      <c r="HU88" s="6">
        <f t="shared" ca="1" si="2915"/>
        <v>-2.3257103069060481E-2</v>
      </c>
      <c r="HV88" s="6">
        <f t="shared" ref="HV88:ID88" ca="1" si="2916">IFERROR(HV86-HV87, "n/a")</f>
        <v>-7.3284807670885938E-2</v>
      </c>
      <c r="HW88" s="6">
        <f t="shared" ca="1" si="2916"/>
        <v>-0.10661884202389271</v>
      </c>
      <c r="HX88" s="6">
        <f t="shared" ca="1" si="2916"/>
        <v>-0.12440604284492729</v>
      </c>
      <c r="HY88" s="6">
        <f t="shared" ca="1" si="2916"/>
        <v>-0.1405937141008054</v>
      </c>
      <c r="HZ88" s="6">
        <f t="shared" ca="1" si="2916"/>
        <v>-0.15496823181672076</v>
      </c>
      <c r="IA88" s="6">
        <f t="shared" ca="1" si="2916"/>
        <v>-0.13853644074436347</v>
      </c>
      <c r="IB88" s="6">
        <f t="shared" ca="1" si="2916"/>
        <v>-9.1822376846875137E-2</v>
      </c>
      <c r="IC88" s="6">
        <f t="shared" ca="1" si="2916"/>
        <v>-1.9056784463281712E-2</v>
      </c>
      <c r="ID88" s="6">
        <f t="shared" ca="1" si="2916"/>
        <v>7.8646588718373822E-2</v>
      </c>
      <c r="IE88" s="6"/>
    </row>
    <row r="89" spans="1:259" s="8" customFormat="1">
      <c r="A89" s="36" t="s">
        <v>326</v>
      </c>
      <c r="B89" s="6" t="s">
        <v>329</v>
      </c>
      <c r="C89" s="6" t="str">
        <f t="shared" ref="C89:S89" ca="1" si="2917">IFERROR(C83-C64, "n/a")</f>
        <v>n/a</v>
      </c>
      <c r="D89" s="6" t="str">
        <f t="shared" ca="1" si="2917"/>
        <v>n/a</v>
      </c>
      <c r="E89" s="6" t="str">
        <f t="shared" ca="1" si="2917"/>
        <v>n/a</v>
      </c>
      <c r="F89" s="6" t="str">
        <f t="shared" ca="1" si="2917"/>
        <v>n/a</v>
      </c>
      <c r="G89" s="6" t="str">
        <f t="shared" ca="1" si="2917"/>
        <v>n/a</v>
      </c>
      <c r="H89" s="6" t="str">
        <f t="shared" ca="1" si="2917"/>
        <v>n/a</v>
      </c>
      <c r="I89" s="6" t="str">
        <f t="shared" ca="1" si="2917"/>
        <v>n/a</v>
      </c>
      <c r="J89" s="6" t="str">
        <f t="shared" ca="1" si="2917"/>
        <v>n/a</v>
      </c>
      <c r="K89" s="6" t="str">
        <f t="shared" ca="1" si="2917"/>
        <v>n/a</v>
      </c>
      <c r="L89" s="6" t="str">
        <f t="shared" ca="1" si="2917"/>
        <v>n/a</v>
      </c>
      <c r="M89" s="6" t="str">
        <f t="shared" ca="1" si="2917"/>
        <v>n/a</v>
      </c>
      <c r="N89" s="6" t="str">
        <f t="shared" ca="1" si="2917"/>
        <v>n/a</v>
      </c>
      <c r="O89" s="6">
        <f t="shared" ca="1" si="2917"/>
        <v>-0.84224299145223869</v>
      </c>
      <c r="P89" s="6">
        <f t="shared" ca="1" si="2917"/>
        <v>-1.1268060835849891</v>
      </c>
      <c r="Q89" s="6">
        <f t="shared" ca="1" si="2917"/>
        <v>0.18590481321911601</v>
      </c>
      <c r="R89" s="6">
        <f t="shared" ca="1" si="2917"/>
        <v>-0.12445857658291171</v>
      </c>
      <c r="S89" s="6">
        <f t="shared" ca="1" si="2917"/>
        <v>2.3151837974121952</v>
      </c>
      <c r="T89" s="6">
        <f t="shared" ref="T89" ca="1" si="2918">IFERROR(T83-T64, "n/a")</f>
        <v>0.67219158954324598</v>
      </c>
      <c r="U89" s="6">
        <f t="shared" ref="U89:Z89" ca="1" si="2919">IFERROR(U83-U64, "n/a")</f>
        <v>1.5175542533343567</v>
      </c>
      <c r="V89" s="6">
        <f t="shared" ca="1" si="2919"/>
        <v>1.1623335894640345</v>
      </c>
      <c r="W89" s="6">
        <f t="shared" ca="1" si="2919"/>
        <v>3.6840098736360858</v>
      </c>
      <c r="X89" s="6">
        <f t="shared" ca="1" si="2919"/>
        <v>1.4842677836052736</v>
      </c>
      <c r="Y89" s="6">
        <f t="shared" ca="1" si="2919"/>
        <v>1.8224256611217458</v>
      </c>
      <c r="Z89" s="6">
        <f t="shared" ca="1" si="2919"/>
        <v>0.22345968827697593</v>
      </c>
      <c r="AA89" s="6">
        <f t="shared" ref="AA89:CL89" ca="1" si="2920">IFERROR(AA83-AA64, "n/a")</f>
        <v>-1.2401930456314809</v>
      </c>
      <c r="AB89" s="6">
        <f t="shared" ca="1" si="2920"/>
        <v>-1.9857666309529947</v>
      </c>
      <c r="AC89" s="6">
        <f t="shared" ca="1" si="2920"/>
        <v>-0.74755562185483104</v>
      </c>
      <c r="AD89" s="6">
        <f t="shared" ca="1" si="2920"/>
        <v>-0.67969162149007556</v>
      </c>
      <c r="AE89" s="6">
        <f t="shared" ca="1" si="2920"/>
        <v>-0.60901726875286977</v>
      </c>
      <c r="AF89" s="6">
        <f t="shared" ca="1" si="2920"/>
        <v>-1.8399292926867434</v>
      </c>
      <c r="AG89" s="6">
        <f t="shared" ca="1" si="2920"/>
        <v>-1.7205563292936246</v>
      </c>
      <c r="AH89" s="6">
        <f t="shared" ca="1" si="2920"/>
        <v>-0.55661454263098964</v>
      </c>
      <c r="AI89" s="6">
        <f t="shared" ca="1" si="2920"/>
        <v>-0.71651747304651403</v>
      </c>
      <c r="AJ89" s="6">
        <f t="shared" ca="1" si="2920"/>
        <v>-1.4690324694166752</v>
      </c>
      <c r="AK89" s="6">
        <f t="shared" ca="1" si="2920"/>
        <v>-0.60039117825647459</v>
      </c>
      <c r="AL89" s="6">
        <f t="shared" ca="1" si="2920"/>
        <v>-0.84432948584519907</v>
      </c>
      <c r="AM89" s="6">
        <f t="shared" ca="1" si="2920"/>
        <v>-1.3569933450614358</v>
      </c>
      <c r="AN89" s="6">
        <f t="shared" ca="1" si="2920"/>
        <v>0.51472232678319352</v>
      </c>
      <c r="AO89" s="6">
        <f t="shared" ca="1" si="2920"/>
        <v>-0.20182768224709391</v>
      </c>
      <c r="AP89" s="6">
        <f t="shared" ca="1" si="2920"/>
        <v>0.42556557196084044</v>
      </c>
      <c r="AQ89" s="6">
        <f t="shared" ca="1" si="2920"/>
        <v>1.3973523597330952</v>
      </c>
      <c r="AR89" s="6">
        <f t="shared" ca="1" si="2920"/>
        <v>1.8499222026966191</v>
      </c>
      <c r="AS89" s="6">
        <f t="shared" ca="1" si="2920"/>
        <v>8.3468210493657824E-2</v>
      </c>
      <c r="AT89" s="6">
        <f t="shared" ca="1" si="2920"/>
        <v>-0.77497940001748999</v>
      </c>
      <c r="AU89" s="6">
        <f t="shared" ca="1" si="2920"/>
        <v>-0.48350245093198874</v>
      </c>
      <c r="AV89" s="6">
        <f t="shared" ca="1" si="2920"/>
        <v>0.67032264781258766</v>
      </c>
      <c r="AW89" s="6">
        <f t="shared" ca="1" si="2920"/>
        <v>-1.5401188028213693</v>
      </c>
      <c r="AX89" s="6">
        <f t="shared" ca="1" si="2920"/>
        <v>1.7300815622481731</v>
      </c>
      <c r="AY89" s="6">
        <f t="shared" ca="1" si="2920"/>
        <v>1.3687165982840661</v>
      </c>
      <c r="AZ89" s="6">
        <f t="shared" ca="1" si="2920"/>
        <v>0.1312462847979205</v>
      </c>
      <c r="BA89" s="6">
        <f t="shared" ca="1" si="2920"/>
        <v>1.4959258945355858</v>
      </c>
      <c r="BB89" s="6">
        <f t="shared" ca="1" si="2920"/>
        <v>2.483595204329577</v>
      </c>
      <c r="BC89" s="6">
        <f t="shared" ca="1" si="2920"/>
        <v>0.7137675517993618</v>
      </c>
      <c r="BD89" s="6">
        <f t="shared" ca="1" si="2920"/>
        <v>-0.29923217584321282</v>
      </c>
      <c r="BE89" s="6">
        <f t="shared" ca="1" si="2920"/>
        <v>0.3602306073802708</v>
      </c>
      <c r="BF89" s="6">
        <f t="shared" ca="1" si="2920"/>
        <v>-3.0633975466076038</v>
      </c>
      <c r="BG89" s="6">
        <f t="shared" ca="1" si="2920"/>
        <v>-1.2285153046138035</v>
      </c>
      <c r="BH89" s="6">
        <f t="shared" ca="1" si="2920"/>
        <v>-0.11606489185780933</v>
      </c>
      <c r="BI89" s="6">
        <f t="shared" ca="1" si="2920"/>
        <v>-0.67880256571761577</v>
      </c>
      <c r="BJ89" s="6">
        <f t="shared" ca="1" si="2920"/>
        <v>0.71698848731643094</v>
      </c>
      <c r="BK89" s="6">
        <f t="shared" ca="1" si="2920"/>
        <v>-0.42638165265289596</v>
      </c>
      <c r="BL89" s="6">
        <f t="shared" ca="1" si="2920"/>
        <v>1.1095144139528146</v>
      </c>
      <c r="BM89" s="6">
        <f t="shared" ca="1" si="2920"/>
        <v>0.7094087842614003</v>
      </c>
      <c r="BN89" s="6">
        <f t="shared" ca="1" si="2920"/>
        <v>-0.88654310101174882</v>
      </c>
      <c r="BO89" s="6">
        <f t="shared" ca="1" si="2920"/>
        <v>-0.25701938409383873</v>
      </c>
      <c r="BP89" s="6">
        <f t="shared" ca="1" si="2920"/>
        <v>1.39582122659255</v>
      </c>
      <c r="BQ89" s="6">
        <f t="shared" ca="1" si="2920"/>
        <v>1.3323651568258454</v>
      </c>
      <c r="BR89" s="6">
        <f t="shared" ca="1" si="2920"/>
        <v>-1.052872663388905</v>
      </c>
      <c r="BS89" s="6">
        <f t="shared" ca="1" si="2920"/>
        <v>-0.21780827430678995</v>
      </c>
      <c r="BT89" s="6">
        <f t="shared" ca="1" si="2920"/>
        <v>-0.84144121572344033</v>
      </c>
      <c r="BU89" s="6">
        <f t="shared" ca="1" si="2920"/>
        <v>-1.0436449238217533</v>
      </c>
      <c r="BV89" s="6">
        <f t="shared" ca="1" si="2920"/>
        <v>-0.59201006768746445</v>
      </c>
      <c r="BW89" s="6">
        <f t="shared" ca="1" si="2920"/>
        <v>-1.1154450818864579</v>
      </c>
      <c r="BX89" s="6">
        <f t="shared" ca="1" si="2920"/>
        <v>-1.0323581377334363</v>
      </c>
      <c r="BY89" s="6">
        <f t="shared" ca="1" si="2920"/>
        <v>-0.53061301894321433</v>
      </c>
      <c r="BZ89" s="6">
        <f t="shared" ca="1" si="2920"/>
        <v>0.50316841955315716</v>
      </c>
      <c r="CA89" s="6">
        <f t="shared" ca="1" si="2920"/>
        <v>-1.500126574153434</v>
      </c>
      <c r="CB89" s="6">
        <f t="shared" ca="1" si="2920"/>
        <v>0.69162162701303631</v>
      </c>
      <c r="CC89" s="6">
        <f t="shared" ca="1" si="2920"/>
        <v>0.2439250027060561</v>
      </c>
      <c r="CD89" s="6">
        <f t="shared" ca="1" si="2920"/>
        <v>0.50183118139370164</v>
      </c>
      <c r="CE89" s="6">
        <f t="shared" ca="1" si="2920"/>
        <v>0.79977150127613394</v>
      </c>
      <c r="CF89" s="6">
        <f t="shared" ca="1" si="2920"/>
        <v>-6.5134988616340483E-2</v>
      </c>
      <c r="CG89" s="6">
        <f t="shared" ca="1" si="2920"/>
        <v>0.34983309971129228</v>
      </c>
      <c r="CH89" s="6">
        <f t="shared" ca="1" si="2920"/>
        <v>1.5294233043861607</v>
      </c>
      <c r="CI89" s="6">
        <f t="shared" ca="1" si="2920"/>
        <v>1.4227319430688687</v>
      </c>
      <c r="CJ89" s="6">
        <f t="shared" ca="1" si="2920"/>
        <v>0.60228104814141481</v>
      </c>
      <c r="CK89" s="6">
        <f t="shared" ca="1" si="2920"/>
        <v>5.3260629771500145E-2</v>
      </c>
      <c r="CL89" s="6">
        <f t="shared" ca="1" si="2920"/>
        <v>-0.2129369068364253</v>
      </c>
      <c r="CM89" s="6">
        <f t="shared" ref="CM89:EX89" ca="1" si="2921">IFERROR(CM83-CM64, "n/a")</f>
        <v>0.90509913538996045</v>
      </c>
      <c r="CN89" s="6">
        <f t="shared" ca="1" si="2921"/>
        <v>-0.30902643551834386</v>
      </c>
      <c r="CO89" s="6">
        <f t="shared" ca="1" si="2921"/>
        <v>0.56850630228382315</v>
      </c>
      <c r="CP89" s="6">
        <f t="shared" ca="1" si="2921"/>
        <v>-0.36116129222896154</v>
      </c>
      <c r="CQ89" s="6">
        <f t="shared" ca="1" si="2921"/>
        <v>-0.76065628442906807</v>
      </c>
      <c r="CR89" s="6">
        <f t="shared" ca="1" si="2921"/>
        <v>-0.3524441582159738</v>
      </c>
      <c r="CS89" s="6">
        <f t="shared" ca="1" si="2921"/>
        <v>-0.26881173728736418</v>
      </c>
      <c r="CT89" s="6">
        <f t="shared" ca="1" si="2921"/>
        <v>-0.94701916435441325</v>
      </c>
      <c r="CU89" s="6">
        <f t="shared" ca="1" si="2921"/>
        <v>-1.8211922957616276</v>
      </c>
      <c r="CV89" s="6">
        <f t="shared" ca="1" si="2921"/>
        <v>-0.9302755288834994</v>
      </c>
      <c r="CW89" s="6">
        <f t="shared" ca="1" si="2921"/>
        <v>0.58827682322568386</v>
      </c>
      <c r="CX89" s="6">
        <f t="shared" ca="1" si="2921"/>
        <v>-1.5837375894056036</v>
      </c>
      <c r="CY89" s="6">
        <f t="shared" ca="1" si="2921"/>
        <v>-0.2087654253900639</v>
      </c>
      <c r="CZ89" s="6">
        <f t="shared" ca="1" si="2921"/>
        <v>2.3411581476216692E-2</v>
      </c>
      <c r="DA89" s="6">
        <f t="shared" ca="1" si="2921"/>
        <v>-0.78910921121123501</v>
      </c>
      <c r="DB89" s="6">
        <f t="shared" ca="1" si="2921"/>
        <v>-1.4780402075037498</v>
      </c>
      <c r="DC89" s="6">
        <f t="shared" ca="1" si="2921"/>
        <v>-0.25715860120491424</v>
      </c>
      <c r="DD89" s="6">
        <f t="shared" ca="1" si="2921"/>
        <v>-0.53832924849340213</v>
      </c>
      <c r="DE89" s="6">
        <f t="shared" ca="1" si="2921"/>
        <v>-1.0003733996078537</v>
      </c>
      <c r="DF89" s="6">
        <f t="shared" ca="1" si="2921"/>
        <v>-0.3983910670206211</v>
      </c>
      <c r="DG89" s="6">
        <f t="shared" ca="1" si="2921"/>
        <v>-1.2151228585962635</v>
      </c>
      <c r="DH89" s="6">
        <f t="shared" ca="1" si="2921"/>
        <v>-0.97841495998232164</v>
      </c>
      <c r="DI89" s="6">
        <f t="shared" ca="1" si="2921"/>
        <v>-1.0153898967841353</v>
      </c>
      <c r="DJ89" s="6">
        <f t="shared" ca="1" si="2921"/>
        <v>-0.76020256813535703</v>
      </c>
      <c r="DK89" s="6">
        <f t="shared" ca="1" si="2921"/>
        <v>-1.6195861654762655</v>
      </c>
      <c r="DL89" s="6">
        <f t="shared" ca="1" si="2921"/>
        <v>0.23968007323091634</v>
      </c>
      <c r="DM89" s="6">
        <f t="shared" ca="1" si="2921"/>
        <v>-0.86564662376438972</v>
      </c>
      <c r="DN89" s="6">
        <f t="shared" ca="1" si="2921"/>
        <v>-1.1887284652253736</v>
      </c>
      <c r="DO89" s="6">
        <f t="shared" ca="1" si="2921"/>
        <v>-0.57157354700219409</v>
      </c>
      <c r="DP89" s="6">
        <f t="shared" ca="1" si="2921"/>
        <v>-0.45966822664626006</v>
      </c>
      <c r="DQ89" s="6">
        <f t="shared" ca="1" si="2921"/>
        <v>-0.26894074234863929</v>
      </c>
      <c r="DR89" s="6">
        <f t="shared" ca="1" si="2921"/>
        <v>-0.27364792288396544</v>
      </c>
      <c r="DS89" s="6">
        <f t="shared" ca="1" si="2921"/>
        <v>-1.0530347599072152</v>
      </c>
      <c r="DT89" s="6">
        <f t="shared" ca="1" si="2921"/>
        <v>-0.87696975472089789</v>
      </c>
      <c r="DU89" s="6">
        <f t="shared" ca="1" si="2921"/>
        <v>-0.44686634701208811</v>
      </c>
      <c r="DV89" s="6">
        <f t="shared" ca="1" si="2921"/>
        <v>-3.2054808929572576E-2</v>
      </c>
      <c r="DW89" s="6">
        <f t="shared" ca="1" si="2921"/>
        <v>1.4046796736301073</v>
      </c>
      <c r="DX89" s="6">
        <f t="shared" ca="1" si="2921"/>
        <v>1.0046377809330811</v>
      </c>
      <c r="DY89" s="6">
        <f t="shared" ca="1" si="2921"/>
        <v>1.2959256966368495</v>
      </c>
      <c r="DZ89" s="6">
        <f t="shared" ca="1" si="2921"/>
        <v>2.3243670594782602</v>
      </c>
      <c r="EA89" s="6">
        <f t="shared" ca="1" si="2921"/>
        <v>1.9166122946407016</v>
      </c>
      <c r="EB89" s="6">
        <f t="shared" ca="1" si="2921"/>
        <v>1.8560432300028922</v>
      </c>
      <c r="EC89" s="6">
        <f t="shared" ca="1" si="2921"/>
        <v>1.5279276241534001</v>
      </c>
      <c r="ED89" s="6">
        <f t="shared" ca="1" si="2921"/>
        <v>1.6139201387002038</v>
      </c>
      <c r="EE89" s="6">
        <f t="shared" ca="1" si="2921"/>
        <v>0.82949214609752053</v>
      </c>
      <c r="EF89" s="6">
        <f t="shared" ca="1" si="2921"/>
        <v>1.1279064977479809</v>
      </c>
      <c r="EG89" s="6">
        <f t="shared" ca="1" si="2921"/>
        <v>-0.22164638596182473</v>
      </c>
      <c r="EH89" s="6">
        <f t="shared" ca="1" si="2921"/>
        <v>0.15892655845025727</v>
      </c>
      <c r="EI89" s="6">
        <f t="shared" ca="1" si="2921"/>
        <v>0.19519399275811589</v>
      </c>
      <c r="EJ89" s="6">
        <f t="shared" ca="1" si="2921"/>
        <v>-0.19684112460802305</v>
      </c>
      <c r="EK89" s="6">
        <f t="shared" ca="1" si="2921"/>
        <v>-0.64415348596422817</v>
      </c>
      <c r="EL89" s="6">
        <f t="shared" ca="1" si="2921"/>
        <v>-0.85392341260239446</v>
      </c>
      <c r="EM89" s="6">
        <f t="shared" ca="1" si="2921"/>
        <v>-1.0001436225019971</v>
      </c>
      <c r="EN89" s="6">
        <f t="shared" ca="1" si="2921"/>
        <v>-0.84888028818650485</v>
      </c>
      <c r="EO89" s="6">
        <f t="shared" ca="1" si="2921"/>
        <v>-0.8690322858232209</v>
      </c>
      <c r="EP89" s="6">
        <f t="shared" ca="1" si="2921"/>
        <v>-0.9611834236892971</v>
      </c>
      <c r="EQ89" s="6">
        <f t="shared" ca="1" si="2921"/>
        <v>-0.56107519823616281</v>
      </c>
      <c r="ER89" s="6">
        <f t="shared" ca="1" si="2921"/>
        <v>-0.765385379075193</v>
      </c>
      <c r="ES89" s="6">
        <f t="shared" ca="1" si="2921"/>
        <v>-0.50446078474134215</v>
      </c>
      <c r="ET89" s="6">
        <f t="shared" ca="1" si="2921"/>
        <v>-0.37936392176956285</v>
      </c>
      <c r="EU89" s="6">
        <f t="shared" ca="1" si="2921"/>
        <v>-0.31535596366990959</v>
      </c>
      <c r="EV89" s="6">
        <f t="shared" ca="1" si="2921"/>
        <v>8.9083758538549551E-4</v>
      </c>
      <c r="EW89" s="6">
        <f t="shared" ca="1" si="2921"/>
        <v>-9.5405507614713114E-2</v>
      </c>
      <c r="EX89" s="6">
        <f t="shared" ca="1" si="2921"/>
        <v>0.32454293508825016</v>
      </c>
      <c r="EY89" s="6">
        <f t="shared" ref="EY89:HJ89" ca="1" si="2922">IFERROR(EY83-EY64, "n/a")</f>
        <v>0.73615340816075991</v>
      </c>
      <c r="EZ89" s="6">
        <f t="shared" ca="1" si="2922"/>
        <v>2.5231802552133895</v>
      </c>
      <c r="FA89" s="6">
        <f t="shared" ca="1" si="2922"/>
        <v>2.0646931156568153</v>
      </c>
      <c r="FB89" s="6">
        <f t="shared" ca="1" si="2922"/>
        <v>3.1374212593440465</v>
      </c>
      <c r="FC89" s="6">
        <f t="shared" ca="1" si="2922"/>
        <v>4.372677268718939</v>
      </c>
      <c r="FD89" s="6">
        <f t="shared" ca="1" si="2922"/>
        <v>2.9603613094734347</v>
      </c>
      <c r="FE89" s="6">
        <f t="shared" ca="1" si="2922"/>
        <v>2.4188192340218002</v>
      </c>
      <c r="FF89" s="6">
        <f t="shared" ca="1" si="2922"/>
        <v>1.5484673625503227</v>
      </c>
      <c r="FG89" s="6">
        <f t="shared" ca="1" si="2922"/>
        <v>1.6048173239780628</v>
      </c>
      <c r="FH89" s="6">
        <f t="shared" ca="1" si="2922"/>
        <v>0.77738822664138008</v>
      </c>
      <c r="FI89" s="6">
        <f t="shared" ca="1" si="2922"/>
        <v>3.3033341175573105E-2</v>
      </c>
      <c r="FJ89" s="6">
        <f t="shared" ca="1" si="2922"/>
        <v>7.4553611138549636E-2</v>
      </c>
      <c r="FK89" s="6">
        <f t="shared" ca="1" si="2922"/>
        <v>-1.16207784005146</v>
      </c>
      <c r="FL89" s="6">
        <f t="shared" ca="1" si="2922"/>
        <v>-1.6820386589905403</v>
      </c>
      <c r="FM89" s="6">
        <f t="shared" ca="1" si="2922"/>
        <v>-1.7493277571022532</v>
      </c>
      <c r="FN89" s="6">
        <f t="shared" ca="1" si="2922"/>
        <v>-1.6273884583727429</v>
      </c>
      <c r="FO89" s="6">
        <f t="shared" ca="1" si="2922"/>
        <v>-1.6743958045361489</v>
      </c>
      <c r="FP89" s="6">
        <f t="shared" ca="1" si="2922"/>
        <v>-1.2927309256649071</v>
      </c>
      <c r="FQ89" s="6">
        <f t="shared" ca="1" si="2922"/>
        <v>-0.63852931452388062</v>
      </c>
      <c r="FR89" s="6">
        <f t="shared" ca="1" si="2922"/>
        <v>-1.3527391997346512</v>
      </c>
      <c r="FS89" s="6">
        <f t="shared" ca="1" si="2922"/>
        <v>-2.208560117920503</v>
      </c>
      <c r="FT89" s="6">
        <f t="shared" ca="1" si="2922"/>
        <v>-1.1128244155657896</v>
      </c>
      <c r="FU89" s="6">
        <f t="shared" ca="1" si="2922"/>
        <v>-1.4102242941692031</v>
      </c>
      <c r="FV89" s="6">
        <f t="shared" ca="1" si="2922"/>
        <v>-1.6938657200590848</v>
      </c>
      <c r="FW89" s="6">
        <f t="shared" ca="1" si="2922"/>
        <v>-0.72957283194884903</v>
      </c>
      <c r="FX89" s="6">
        <f t="shared" ca="1" si="2922"/>
        <v>-1.371229736377533</v>
      </c>
      <c r="FY89" s="6">
        <f t="shared" ca="1" si="2922"/>
        <v>-0.66099214435430631</v>
      </c>
      <c r="FZ89" s="6">
        <f t="shared" ca="1" si="2922"/>
        <v>-0.56946601040310141</v>
      </c>
      <c r="GA89" s="6">
        <f t="shared" ca="1" si="2922"/>
        <v>-0.17564144348318261</v>
      </c>
      <c r="GB89" s="6">
        <f t="shared" ca="1" si="2922"/>
        <v>0.13544356386359657</v>
      </c>
      <c r="GC89" s="6">
        <f t="shared" ca="1" si="2922"/>
        <v>0.1183650585413355</v>
      </c>
      <c r="GD89" s="6">
        <f t="shared" ca="1" si="2922"/>
        <v>7.2450511897474285E-2</v>
      </c>
      <c r="GE89" s="6">
        <f t="shared" ca="1" si="2922"/>
        <v>0.3928963888228732</v>
      </c>
      <c r="GF89" s="6">
        <f t="shared" ca="1" si="2922"/>
        <v>-0.49331314408639104</v>
      </c>
      <c r="GG89" s="6">
        <f t="shared" ca="1" si="2922"/>
        <v>-0.21288281011420385</v>
      </c>
      <c r="GH89" s="6">
        <f t="shared" ca="1" si="2922"/>
        <v>-0.27722581291471649</v>
      </c>
      <c r="GI89" s="6">
        <f t="shared" ca="1" si="2922"/>
        <v>-0.34843606296497864</v>
      </c>
      <c r="GJ89" s="6">
        <f t="shared" ca="1" si="2922"/>
        <v>-0.40965401698165277</v>
      </c>
      <c r="GK89" s="6">
        <f t="shared" ca="1" si="2922"/>
        <v>-0.59489505034889478</v>
      </c>
      <c r="GL89" s="6">
        <f t="shared" ca="1" si="2922"/>
        <v>5.5019895875933644E-2</v>
      </c>
      <c r="GM89" s="6">
        <f t="shared" ca="1" si="2922"/>
        <v>-4.4409289573529076E-2</v>
      </c>
      <c r="GN89" s="6">
        <f t="shared" ca="1" si="2922"/>
        <v>-9.0203426482615701E-4</v>
      </c>
      <c r="GO89" s="6">
        <f t="shared" ca="1" si="2922"/>
        <v>0.1563895301594983</v>
      </c>
      <c r="GP89" s="6">
        <f t="shared" ca="1" si="2922"/>
        <v>0.26593588290906234</v>
      </c>
      <c r="GQ89" s="6">
        <f t="shared" ca="1" si="2922"/>
        <v>0.13157563904595387</v>
      </c>
      <c r="GR89" s="6">
        <f t="shared" ca="1" si="2922"/>
        <v>3.6399483930762422E-2</v>
      </c>
      <c r="GS89" s="6">
        <f t="shared" ca="1" si="2922"/>
        <v>0.11958967606704152</v>
      </c>
      <c r="GT89" s="6">
        <f t="shared" ca="1" si="2922"/>
        <v>0.1099651131155629</v>
      </c>
      <c r="GU89" s="6">
        <f t="shared" ca="1" si="2922"/>
        <v>-0.31365603169599465</v>
      </c>
      <c r="GV89" s="6">
        <f t="shared" ca="1" si="2922"/>
        <v>-0.27642511287781824</v>
      </c>
      <c r="GW89" s="6">
        <f t="shared" ca="1" si="2922"/>
        <v>-0.21616267057938848</v>
      </c>
      <c r="GX89" s="6">
        <f t="shared" ca="1" si="2922"/>
        <v>-0.25749624849545627</v>
      </c>
      <c r="GY89" s="6">
        <f t="shared" ca="1" si="2922"/>
        <v>-0.16590774654245655</v>
      </c>
      <c r="GZ89" s="6">
        <f t="shared" ca="1" si="2922"/>
        <v>-0.17203720465267405</v>
      </c>
      <c r="HA89" s="6">
        <f t="shared" ca="1" si="2922"/>
        <v>-0.17373620103097256</v>
      </c>
      <c r="HB89" s="6">
        <f t="shared" ca="1" si="2922"/>
        <v>-0.19820511854167977</v>
      </c>
      <c r="HC89" s="6">
        <f t="shared" ca="1" si="2922"/>
        <v>-4.7405662468734788E-2</v>
      </c>
      <c r="HD89" s="6">
        <f t="shared" ca="1" si="2922"/>
        <v>-8.1016713678566193E-2</v>
      </c>
      <c r="HE89" s="6">
        <f t="shared" ca="1" si="2922"/>
        <v>6.3402915285461492E-3</v>
      </c>
      <c r="HF89" s="6">
        <f t="shared" ca="1" si="2922"/>
        <v>8.5176246248359511E-2</v>
      </c>
      <c r="HG89" s="6">
        <f t="shared" ca="1" si="2922"/>
        <v>0.15956778992514714</v>
      </c>
      <c r="HH89" s="6">
        <f t="shared" ca="1" si="2922"/>
        <v>6.1012688693942912E-2</v>
      </c>
      <c r="HI89" s="6">
        <f t="shared" ca="1" si="2922"/>
        <v>3.4835933991013646E-2</v>
      </c>
      <c r="HJ89" s="6">
        <f t="shared" ca="1" si="2922"/>
        <v>1.6396552531715125E-2</v>
      </c>
      <c r="HK89" s="6">
        <f t="shared" ref="HK89:HU89" ca="1" si="2923">IFERROR(HK83-HK64, "n/a")</f>
        <v>9.5432603274846789E-2</v>
      </c>
      <c r="HL89" s="6">
        <f t="shared" ca="1" si="2923"/>
        <v>2.6416813163903208E-2</v>
      </c>
      <c r="HM89" s="6">
        <f t="shared" ca="1" si="2923"/>
        <v>2.4115262001388194E-2</v>
      </c>
      <c r="HN89" s="6">
        <f t="shared" ca="1" si="2923"/>
        <v>1.3527426436826195E-2</v>
      </c>
      <c r="HO89" s="6">
        <f t="shared" ca="1" si="2923"/>
        <v>9.5562952031596232E-2</v>
      </c>
      <c r="HP89" s="6">
        <f t="shared" ca="1" si="2923"/>
        <v>2.8422089936271933E-2</v>
      </c>
      <c r="HQ89" s="6">
        <f t="shared" ca="1" si="2923"/>
        <v>5.6252318585903183E-2</v>
      </c>
      <c r="HR89" s="6">
        <f t="shared" ca="1" si="2923"/>
        <v>6.9301491775265012E-2</v>
      </c>
      <c r="HS89" s="6">
        <f t="shared" ca="1" si="2923"/>
        <v>6.9214636965006293E-2</v>
      </c>
      <c r="HT89" s="6">
        <f t="shared" ca="1" si="2923"/>
        <v>-6.9439706496174619E-2</v>
      </c>
      <c r="HU89" s="6">
        <f t="shared" ca="1" si="2923"/>
        <v>-0.10924926945050599</v>
      </c>
      <c r="HV89" s="6">
        <f t="shared" ref="HV89:ID89" ca="1" si="2924">IFERROR(HV83-HV64, "n/a")</f>
        <v>-0.15322234561807802</v>
      </c>
      <c r="HW89" s="6">
        <f t="shared" ca="1" si="2924"/>
        <v>-9.4211942929406295E-2</v>
      </c>
      <c r="HX89" s="6">
        <f t="shared" ca="1" si="2924"/>
        <v>-0.17228762894144825</v>
      </c>
      <c r="HY89" s="6">
        <f t="shared" ca="1" si="2924"/>
        <v>-0.19580005412448659</v>
      </c>
      <c r="HZ89" s="6">
        <f t="shared" ca="1" si="2924"/>
        <v>-0.21603642854870986</v>
      </c>
      <c r="IA89" s="6">
        <f t="shared" ca="1" si="2924"/>
        <v>-1.5533152419543866E-2</v>
      </c>
      <c r="IB89" s="6">
        <f t="shared" ca="1" si="2924"/>
        <v>3.3006374105945202E-2</v>
      </c>
      <c r="IC89" s="6">
        <f t="shared" ca="1" si="2924"/>
        <v>0.11161310707947536</v>
      </c>
      <c r="ID89" s="6">
        <f t="shared" ca="1" si="2924"/>
        <v>0.18550002610761862</v>
      </c>
      <c r="IE89" s="6"/>
    </row>
    <row r="90" spans="1:259" s="8" customFormat="1">
      <c r="A90" s="37"/>
      <c r="C90" s="62"/>
      <c r="D90" s="62"/>
      <c r="E90" s="62"/>
      <c r="F90" s="62"/>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62"/>
      <c r="AG90" s="62"/>
      <c r="AH90" s="62"/>
      <c r="AI90" s="62"/>
      <c r="AJ90" s="62"/>
      <c r="AK90" s="62"/>
      <c r="AL90" s="62"/>
      <c r="AM90" s="62"/>
      <c r="AN90" s="62"/>
      <c r="AO90" s="62"/>
      <c r="AP90" s="62"/>
      <c r="AQ90" s="62"/>
      <c r="AR90" s="62"/>
      <c r="AS90" s="62"/>
      <c r="AT90" s="62"/>
      <c r="AU90" s="62"/>
      <c r="AV90" s="62"/>
      <c r="AW90" s="62"/>
      <c r="AX90" s="62"/>
      <c r="AY90" s="62"/>
      <c r="AZ90" s="62"/>
      <c r="BA90" s="62"/>
      <c r="BB90" s="62"/>
      <c r="BC90" s="62"/>
      <c r="BD90" s="62"/>
      <c r="BE90" s="62"/>
      <c r="BF90" s="62"/>
      <c r="BG90" s="62"/>
      <c r="BH90" s="62"/>
      <c r="BI90" s="62"/>
      <c r="BJ90" s="62"/>
      <c r="BK90" s="62"/>
      <c r="BL90" s="62"/>
      <c r="BM90" s="62"/>
      <c r="BN90" s="62"/>
      <c r="BO90" s="62"/>
      <c r="BP90" s="62"/>
      <c r="BQ90" s="62"/>
      <c r="BR90" s="62"/>
      <c r="BS90" s="62"/>
      <c r="BT90" s="62"/>
      <c r="BU90" s="62"/>
      <c r="BV90" s="62"/>
      <c r="BW90" s="62"/>
      <c r="BX90" s="62"/>
      <c r="BY90" s="62"/>
      <c r="BZ90" s="62"/>
      <c r="CA90" s="62"/>
      <c r="CB90" s="62"/>
      <c r="CC90" s="62"/>
      <c r="CD90" s="62"/>
      <c r="CE90" s="62"/>
      <c r="CF90" s="62"/>
      <c r="CG90" s="62"/>
      <c r="CH90" s="62"/>
      <c r="CI90" s="62"/>
      <c r="CJ90" s="62"/>
      <c r="CK90" s="62"/>
      <c r="CL90" s="62"/>
      <c r="CM90" s="62"/>
      <c r="CN90" s="62"/>
      <c r="CO90" s="62"/>
      <c r="CP90" s="62"/>
      <c r="CQ90" s="62"/>
      <c r="CR90" s="62"/>
      <c r="CS90" s="62"/>
      <c r="CT90" s="62"/>
      <c r="CU90" s="62"/>
      <c r="CV90" s="62"/>
      <c r="CW90" s="62"/>
      <c r="CX90" s="62"/>
      <c r="CY90" s="62"/>
      <c r="CZ90" s="62"/>
      <c r="DA90" s="62"/>
      <c r="DB90" s="62"/>
      <c r="DC90" s="62"/>
      <c r="DD90" s="62"/>
      <c r="DE90" s="62"/>
      <c r="DF90" s="62"/>
      <c r="DG90" s="62"/>
      <c r="DH90" s="62"/>
      <c r="DI90" s="62"/>
      <c r="DJ90" s="62"/>
      <c r="DK90" s="62"/>
      <c r="DL90" s="62"/>
      <c r="DM90" s="62"/>
      <c r="DN90" s="62"/>
      <c r="DO90" s="62"/>
      <c r="DP90" s="62"/>
      <c r="DQ90" s="62"/>
      <c r="DR90" s="62"/>
      <c r="DS90" s="62"/>
      <c r="DT90" s="62"/>
      <c r="DU90" s="62"/>
      <c r="DV90" s="62"/>
      <c r="DW90" s="62"/>
      <c r="DX90" s="62"/>
      <c r="DY90" s="62"/>
      <c r="DZ90" s="62"/>
      <c r="EA90" s="62"/>
      <c r="EB90" s="62"/>
      <c r="EC90" s="62"/>
      <c r="ED90" s="62"/>
      <c r="EE90" s="62"/>
      <c r="EF90" s="62"/>
      <c r="EG90" s="62"/>
      <c r="EH90" s="62"/>
      <c r="EI90" s="62"/>
      <c r="EJ90" s="62"/>
      <c r="EK90" s="62"/>
      <c r="EL90" s="62"/>
      <c r="EM90" s="62"/>
      <c r="EN90" s="62"/>
      <c r="EO90" s="62"/>
      <c r="EP90" s="62"/>
      <c r="EQ90" s="62"/>
      <c r="ER90" s="62"/>
      <c r="ES90" s="62"/>
      <c r="ET90" s="62"/>
      <c r="EU90" s="62"/>
      <c r="EV90" s="62"/>
      <c r="EW90" s="62"/>
      <c r="EX90" s="62"/>
      <c r="EY90" s="62"/>
      <c r="EZ90" s="62"/>
      <c r="FA90" s="62"/>
      <c r="FB90" s="62"/>
      <c r="FC90" s="62"/>
      <c r="FD90" s="62"/>
      <c r="FE90" s="62"/>
      <c r="FF90" s="62"/>
      <c r="FG90" s="62"/>
      <c r="FH90" s="62"/>
      <c r="FI90" s="62"/>
      <c r="FJ90" s="62"/>
      <c r="FK90" s="62"/>
      <c r="FL90" s="62"/>
      <c r="FM90" s="62"/>
      <c r="FN90" s="62"/>
      <c r="FO90" s="62"/>
      <c r="FP90" s="62"/>
      <c r="FQ90" s="62"/>
      <c r="FR90" s="62"/>
      <c r="FS90" s="62"/>
      <c r="FT90" s="62"/>
      <c r="FU90" s="62"/>
      <c r="FV90" s="62"/>
      <c r="FW90" s="62"/>
      <c r="FX90" s="62"/>
      <c r="FY90" s="62"/>
      <c r="FZ90" s="62"/>
      <c r="GA90" s="62"/>
      <c r="GB90" s="62"/>
      <c r="GC90" s="62"/>
      <c r="GD90" s="62"/>
      <c r="GE90" s="62"/>
      <c r="GF90" s="62"/>
      <c r="GG90" s="62"/>
      <c r="GH90" s="62"/>
      <c r="GI90" s="62"/>
      <c r="GJ90" s="62"/>
      <c r="GK90" s="62"/>
      <c r="GL90" s="62"/>
      <c r="GM90" s="62"/>
      <c r="GN90" s="62"/>
      <c r="GO90" s="62"/>
      <c r="GP90" s="62"/>
      <c r="GQ90" s="62"/>
      <c r="GR90" s="62"/>
      <c r="GS90" s="62"/>
      <c r="GT90" s="62"/>
      <c r="GU90" s="62"/>
      <c r="GV90" s="62"/>
      <c r="GW90" s="62"/>
      <c r="GX90" s="62"/>
      <c r="GY90" s="62"/>
      <c r="GZ90" s="62"/>
      <c r="HA90" s="62"/>
      <c r="HB90" s="62"/>
      <c r="HC90" s="62"/>
      <c r="HD90" s="62"/>
      <c r="HE90" s="62"/>
      <c r="HF90" s="62"/>
      <c r="HG90" s="62"/>
      <c r="HH90" s="62"/>
      <c r="HI90" s="62"/>
      <c r="HJ90" s="62"/>
      <c r="HK90" s="62"/>
      <c r="HL90" s="62"/>
      <c r="HM90" s="62"/>
      <c r="HN90" s="62"/>
      <c r="HO90" s="62"/>
      <c r="HP90" s="62"/>
      <c r="HQ90" s="62"/>
      <c r="HR90" s="62"/>
      <c r="HS90" s="62"/>
      <c r="HT90" s="62"/>
      <c r="HU90" s="62"/>
      <c r="HV90" s="62"/>
      <c r="HW90" s="62"/>
      <c r="HX90" s="62"/>
      <c r="HY90" s="62"/>
      <c r="HZ90" s="62"/>
      <c r="IA90" s="62"/>
      <c r="IB90" s="62"/>
      <c r="IC90" s="62"/>
      <c r="ID90" s="62"/>
      <c r="IE90" s="62"/>
    </row>
    <row r="91" spans="1:259" s="8" customFormat="1">
      <c r="A91" s="37"/>
      <c r="B91" s="6" t="s">
        <v>385</v>
      </c>
      <c r="C91" s="61">
        <v>1223.5</v>
      </c>
      <c r="D91" s="61">
        <v>1223.5</v>
      </c>
      <c r="E91" s="61">
        <v>1223.5</v>
      </c>
      <c r="F91" s="61">
        <v>1223.5</v>
      </c>
      <c r="G91" s="61">
        <v>1223.5</v>
      </c>
      <c r="H91" s="61">
        <v>1223.5</v>
      </c>
      <c r="I91" s="61">
        <v>1223.5</v>
      </c>
      <c r="J91" s="61">
        <v>1223.5</v>
      </c>
      <c r="K91" s="61">
        <v>1223.5</v>
      </c>
      <c r="L91" s="61">
        <v>1225.4000000000001</v>
      </c>
      <c r="M91" s="61">
        <v>1235.9000000000001</v>
      </c>
      <c r="N91" s="61">
        <v>1244.0999999999999</v>
      </c>
      <c r="O91" s="61">
        <v>1252.4000000000001</v>
      </c>
      <c r="P91" s="61">
        <v>1264</v>
      </c>
      <c r="Q91" s="61">
        <v>1263.8</v>
      </c>
      <c r="R91" s="61">
        <v>1280.5999999999999</v>
      </c>
      <c r="S91" s="61">
        <v>1294.8</v>
      </c>
      <c r="T91" s="61">
        <v>1294.8</v>
      </c>
      <c r="U91" s="61">
        <v>1294.8</v>
      </c>
      <c r="V91" s="61">
        <v>1294.8</v>
      </c>
      <c r="W91" s="61">
        <v>1294.8</v>
      </c>
      <c r="X91" s="61">
        <v>1294.8</v>
      </c>
      <c r="Y91" s="61">
        <v>1294.8</v>
      </c>
      <c r="Z91" s="61">
        <v>1294.8</v>
      </c>
      <c r="AA91" s="61">
        <v>1294.8</v>
      </c>
      <c r="AB91" s="61">
        <v>1294.8</v>
      </c>
      <c r="AC91" s="61">
        <v>1294.8</v>
      </c>
      <c r="AD91" s="61">
        <v>1294.8</v>
      </c>
      <c r="AE91" s="61">
        <v>1294.8</v>
      </c>
      <c r="AF91" s="61">
        <v>1294.8</v>
      </c>
      <c r="AG91" s="61">
        <v>1294.8</v>
      </c>
      <c r="AH91" s="61">
        <v>1294.8</v>
      </c>
      <c r="AI91" s="61">
        <v>1294.8</v>
      </c>
      <c r="AJ91" s="61">
        <v>1294.8</v>
      </c>
      <c r="AK91" s="61">
        <v>1294.8</v>
      </c>
      <c r="AL91" s="61">
        <v>1294.8</v>
      </c>
      <c r="AM91" s="61">
        <v>1294.8</v>
      </c>
      <c r="AN91" s="61">
        <v>1294.8</v>
      </c>
      <c r="AO91" s="61">
        <v>1294.8</v>
      </c>
      <c r="AP91" s="61">
        <v>1294.8</v>
      </c>
      <c r="AQ91" s="61">
        <v>1294.8</v>
      </c>
      <c r="AR91" s="61">
        <v>1294.8</v>
      </c>
      <c r="AS91" s="61">
        <v>1294.8</v>
      </c>
      <c r="AT91" s="61">
        <v>1294.8</v>
      </c>
      <c r="AU91" s="61">
        <v>1294.8</v>
      </c>
      <c r="AV91" s="61">
        <v>1294.8</v>
      </c>
      <c r="AW91" s="61">
        <v>1294.8</v>
      </c>
      <c r="AX91" s="61">
        <v>1294.8</v>
      </c>
      <c r="AY91" s="61">
        <v>1294.8</v>
      </c>
      <c r="AZ91" s="61">
        <v>1294.8</v>
      </c>
      <c r="BA91" s="61">
        <v>1294.8</v>
      </c>
      <c r="BB91" s="61">
        <v>1294.8</v>
      </c>
      <c r="BC91" s="61">
        <v>1294.8</v>
      </c>
      <c r="BD91" s="61">
        <v>1294.8</v>
      </c>
      <c r="BE91" s="61">
        <v>1294.8</v>
      </c>
      <c r="BF91" s="61">
        <v>1294.8</v>
      </c>
      <c r="BG91" s="61">
        <v>1294.8</v>
      </c>
      <c r="BH91" s="61">
        <v>1294.8</v>
      </c>
      <c r="BI91" s="61">
        <v>1294.8</v>
      </c>
      <c r="BJ91" s="61">
        <v>1294.8</v>
      </c>
      <c r="BK91" s="61">
        <v>1294.8</v>
      </c>
      <c r="BL91" s="61">
        <v>1294.8</v>
      </c>
      <c r="BM91" s="61">
        <v>1294.8</v>
      </c>
      <c r="BN91" s="61">
        <v>1294.8</v>
      </c>
      <c r="BO91" s="61">
        <v>1294.8</v>
      </c>
      <c r="BP91" s="61">
        <v>1294.8</v>
      </c>
      <c r="BQ91" s="61">
        <v>1294.8</v>
      </c>
      <c r="BR91" s="61">
        <v>1294.8</v>
      </c>
      <c r="BS91" s="61">
        <v>1294.8</v>
      </c>
      <c r="BT91" s="61">
        <v>1294.8</v>
      </c>
      <c r="BU91" s="61">
        <v>1294.8</v>
      </c>
      <c r="BV91" s="61">
        <v>1294.8</v>
      </c>
      <c r="BW91" s="61">
        <v>1294.8</v>
      </c>
      <c r="BX91" s="61">
        <v>1294.8</v>
      </c>
      <c r="BY91" s="61">
        <v>1294.8</v>
      </c>
      <c r="BZ91" s="61">
        <v>1294.8</v>
      </c>
      <c r="CA91" s="61">
        <v>1294.8</v>
      </c>
      <c r="CB91" s="61">
        <v>1294.8</v>
      </c>
      <c r="CC91" s="61">
        <v>1294.8</v>
      </c>
      <c r="CD91" s="61">
        <v>1294.8</v>
      </c>
      <c r="CE91" s="61">
        <v>1294.8</v>
      </c>
      <c r="CF91" s="61">
        <v>1294.8</v>
      </c>
      <c r="CG91" s="61">
        <v>1294.8</v>
      </c>
      <c r="CH91" s="61">
        <v>1294.8</v>
      </c>
      <c r="CI91" s="61">
        <v>1294.8</v>
      </c>
      <c r="CJ91" s="61">
        <v>1294.8</v>
      </c>
      <c r="CK91" s="61">
        <v>1294.8</v>
      </c>
      <c r="CL91" s="61">
        <v>1294.8</v>
      </c>
      <c r="CM91" s="61">
        <v>1294.8</v>
      </c>
      <c r="CN91" s="61">
        <v>1294.8</v>
      </c>
      <c r="CO91" s="61">
        <v>1294.8</v>
      </c>
      <c r="CP91" s="61">
        <v>1294.8</v>
      </c>
      <c r="CQ91" s="61">
        <v>1294.8</v>
      </c>
      <c r="CR91" s="61">
        <v>1294.8</v>
      </c>
      <c r="CS91" s="61">
        <v>1294.8</v>
      </c>
      <c r="CT91" s="61">
        <v>1294.8</v>
      </c>
      <c r="CU91" s="61">
        <v>1294.8</v>
      </c>
      <c r="CV91" s="61">
        <v>1294.8</v>
      </c>
      <c r="CW91" s="61">
        <v>1294.8</v>
      </c>
      <c r="CX91" s="61">
        <v>1294.8</v>
      </c>
      <c r="CY91" s="61">
        <v>1294.8</v>
      </c>
      <c r="CZ91" s="61">
        <v>1294.8</v>
      </c>
      <c r="DA91" s="61">
        <v>1294.8</v>
      </c>
      <c r="DB91" s="61">
        <v>1294.8</v>
      </c>
      <c r="DC91" s="61">
        <v>1294.8</v>
      </c>
      <c r="DD91" s="61">
        <v>1294.8</v>
      </c>
      <c r="DE91" s="61">
        <v>1294.8</v>
      </c>
      <c r="DF91" s="61">
        <v>1294.8</v>
      </c>
      <c r="DG91" s="61">
        <v>1294.8</v>
      </c>
      <c r="DH91" s="61">
        <v>1294.8</v>
      </c>
      <c r="DI91" s="61">
        <v>1294.8</v>
      </c>
      <c r="DJ91" s="61">
        <v>1294.8</v>
      </c>
      <c r="DK91" s="61">
        <v>1294.8</v>
      </c>
      <c r="DL91" s="61">
        <v>1294.8</v>
      </c>
      <c r="DM91" s="61">
        <v>1294.8</v>
      </c>
      <c r="DN91" s="61">
        <v>1294.8</v>
      </c>
      <c r="DO91" s="61">
        <v>1294.8</v>
      </c>
      <c r="DP91" s="61">
        <v>1294.8</v>
      </c>
      <c r="DQ91" s="61">
        <v>1294.8</v>
      </c>
      <c r="DR91" s="61">
        <v>1294.8</v>
      </c>
      <c r="DS91" s="61">
        <v>1294.8</v>
      </c>
      <c r="DT91" s="61">
        <v>1294.8</v>
      </c>
      <c r="DU91" s="61">
        <v>1294.8</v>
      </c>
      <c r="DV91" s="61">
        <v>1294.8</v>
      </c>
      <c r="DW91" s="61">
        <v>1294.8</v>
      </c>
      <c r="DX91" s="61">
        <v>1294.8</v>
      </c>
      <c r="DY91" s="61">
        <v>1294.8</v>
      </c>
      <c r="DZ91" s="61">
        <v>1294.8</v>
      </c>
      <c r="EA91" s="61">
        <v>1294.8</v>
      </c>
      <c r="EB91" s="61">
        <v>1294.8</v>
      </c>
      <c r="EC91" s="61">
        <v>1294.8</v>
      </c>
      <c r="ED91" s="61">
        <v>1294.8</v>
      </c>
      <c r="EE91" s="61">
        <v>1294.8</v>
      </c>
      <c r="EF91" s="61">
        <v>1294.8</v>
      </c>
      <c r="EG91" s="61">
        <v>1294.8</v>
      </c>
      <c r="EH91" s="61">
        <v>1294.8</v>
      </c>
      <c r="EI91" s="61">
        <v>1294.8</v>
      </c>
      <c r="EJ91" s="61">
        <v>1294.8</v>
      </c>
      <c r="EK91" s="61">
        <v>1294.8</v>
      </c>
      <c r="EL91" s="61">
        <v>1294.8</v>
      </c>
      <c r="EM91" s="61">
        <v>1294.8</v>
      </c>
      <c r="EN91" s="61">
        <v>1294.8</v>
      </c>
      <c r="EO91" s="61">
        <v>1294.8</v>
      </c>
      <c r="EP91" s="61">
        <v>1294.8</v>
      </c>
      <c r="EQ91" s="61">
        <v>1294.8</v>
      </c>
      <c r="ER91" s="61">
        <v>1294.8</v>
      </c>
      <c r="ES91" s="61">
        <v>1294.8</v>
      </c>
      <c r="ET91" s="61">
        <v>1294.8</v>
      </c>
      <c r="EU91" s="61">
        <v>1294.8</v>
      </c>
      <c r="EV91" s="61">
        <v>1294.8</v>
      </c>
      <c r="EW91" s="61">
        <v>1294.8</v>
      </c>
      <c r="EX91" s="61">
        <v>1294.8</v>
      </c>
      <c r="EY91" s="61">
        <v>1294.8</v>
      </c>
      <c r="EZ91" s="61">
        <v>1294.8</v>
      </c>
      <c r="FA91" s="61">
        <v>1294.8</v>
      </c>
      <c r="FB91" s="61">
        <v>1294.8</v>
      </c>
      <c r="FC91" s="61">
        <v>1294.8</v>
      </c>
      <c r="FD91" s="61">
        <v>1294.8</v>
      </c>
      <c r="FE91" s="61">
        <v>1294.8</v>
      </c>
      <c r="FF91" s="61">
        <v>1294.8</v>
      </c>
      <c r="FG91" s="61">
        <v>1294.8</v>
      </c>
      <c r="FH91" s="61">
        <v>1294.8</v>
      </c>
      <c r="FI91" s="61">
        <v>1294.8</v>
      </c>
      <c r="FJ91" s="61">
        <v>1294.8</v>
      </c>
      <c r="FK91" s="61">
        <v>1294.8</v>
      </c>
      <c r="FL91" s="61">
        <v>1294.8</v>
      </c>
      <c r="FM91" s="61">
        <v>1294.8</v>
      </c>
      <c r="FN91" s="61">
        <v>1294.8</v>
      </c>
      <c r="FO91" s="61">
        <v>1294.8</v>
      </c>
      <c r="FP91" s="61">
        <v>1294.8</v>
      </c>
      <c r="FQ91" s="61">
        <v>1294.8</v>
      </c>
      <c r="FR91" s="61">
        <v>1294.8</v>
      </c>
      <c r="FS91" s="61">
        <v>1294.8</v>
      </c>
      <c r="FT91" s="61">
        <v>1294.8</v>
      </c>
      <c r="FU91" s="61">
        <v>1294.8</v>
      </c>
      <c r="FV91" s="61">
        <v>1294.8</v>
      </c>
      <c r="FW91" s="61">
        <v>1294.8</v>
      </c>
      <c r="FX91" s="61">
        <v>1294.8</v>
      </c>
      <c r="FY91" s="61">
        <v>1294.8</v>
      </c>
      <c r="FZ91" s="61">
        <v>1294.8</v>
      </c>
      <c r="GA91" s="61">
        <v>1294.8</v>
      </c>
      <c r="GB91" s="61">
        <v>1294.8</v>
      </c>
      <c r="GC91" s="61">
        <v>1294.8</v>
      </c>
      <c r="GD91" s="61">
        <v>1294.8</v>
      </c>
      <c r="GE91" s="61">
        <v>1294.8</v>
      </c>
      <c r="GF91" s="61">
        <v>1294.8</v>
      </c>
      <c r="GG91" s="61">
        <v>1294.8</v>
      </c>
      <c r="GH91" s="61">
        <v>1294.8</v>
      </c>
      <c r="GI91" s="61">
        <v>1294.8</v>
      </c>
      <c r="GJ91" s="61">
        <v>1294.8</v>
      </c>
      <c r="GK91" s="61">
        <v>1294.8</v>
      </c>
      <c r="GL91" s="61">
        <v>1294.8</v>
      </c>
      <c r="GM91" s="61">
        <v>1294.8</v>
      </c>
      <c r="GN91" s="61">
        <v>1294.8</v>
      </c>
      <c r="GO91" s="61">
        <v>1294.8</v>
      </c>
      <c r="GP91" s="61">
        <v>1294.8</v>
      </c>
      <c r="GQ91" s="61">
        <v>1294.8</v>
      </c>
      <c r="GR91" s="61">
        <v>1294.8</v>
      </c>
      <c r="GS91" s="61">
        <v>1294.8</v>
      </c>
      <c r="GT91" s="61">
        <v>1294.8</v>
      </c>
      <c r="GU91" s="61">
        <v>1294.8</v>
      </c>
      <c r="GV91" s="61">
        <v>1294.8</v>
      </c>
      <c r="GW91" s="61">
        <v>1294.8</v>
      </c>
      <c r="GX91" s="61">
        <v>1294.8</v>
      </c>
      <c r="GY91" s="61">
        <v>1294.8</v>
      </c>
      <c r="GZ91" s="61">
        <v>1294.8</v>
      </c>
      <c r="HA91" s="61">
        <v>1294.8</v>
      </c>
      <c r="HB91" s="61">
        <v>1294.8</v>
      </c>
      <c r="HC91" s="61">
        <v>1294.8</v>
      </c>
      <c r="HD91" s="61">
        <v>1294.8</v>
      </c>
      <c r="HE91" s="61">
        <v>1294.8</v>
      </c>
      <c r="HF91" s="61">
        <v>1294.8</v>
      </c>
      <c r="HG91" s="61">
        <v>1294.8</v>
      </c>
      <c r="HH91" s="61">
        <v>1294.8</v>
      </c>
      <c r="HI91" s="61">
        <v>1294.8</v>
      </c>
      <c r="HJ91" s="61">
        <v>1294.8</v>
      </c>
      <c r="HK91" s="61">
        <v>1294.8</v>
      </c>
      <c r="HL91" s="61">
        <v>1294.8</v>
      </c>
      <c r="HM91" s="61">
        <v>1294.8</v>
      </c>
      <c r="HN91" s="61">
        <v>1294.8</v>
      </c>
      <c r="HO91" s="61">
        <v>1294.8</v>
      </c>
      <c r="HP91" s="61">
        <v>1294.8</v>
      </c>
      <c r="HQ91" s="61">
        <v>1294.8</v>
      </c>
      <c r="HR91" s="61">
        <v>1294.8</v>
      </c>
      <c r="HS91" s="61">
        <v>1294.8</v>
      </c>
      <c r="HT91" s="61">
        <v>1294.8</v>
      </c>
      <c r="HU91" s="61">
        <v>1294.8</v>
      </c>
      <c r="HV91" s="61">
        <v>1294.8</v>
      </c>
      <c r="HW91" s="61">
        <v>1294.8</v>
      </c>
      <c r="HX91" s="61">
        <v>1294.8</v>
      </c>
      <c r="HY91" s="61">
        <v>1294.8</v>
      </c>
      <c r="HZ91" s="61">
        <v>1294.8</v>
      </c>
      <c r="IA91" s="61">
        <v>1294.8</v>
      </c>
      <c r="IB91" s="61">
        <v>1294.8</v>
      </c>
      <c r="IC91" s="61">
        <v>1294.8</v>
      </c>
      <c r="ID91" s="61">
        <v>1294.8</v>
      </c>
      <c r="IE91" s="61"/>
    </row>
    <row r="92" spans="1:259" s="8" customFormat="1">
      <c r="A92" s="37"/>
      <c r="B92" s="6" t="s">
        <v>386</v>
      </c>
      <c r="C92" s="61">
        <v>2039.2</v>
      </c>
      <c r="D92" s="61">
        <v>2039.2</v>
      </c>
      <c r="E92" s="61">
        <v>2039.2</v>
      </c>
      <c r="F92" s="61">
        <v>2039.2</v>
      </c>
      <c r="G92" s="61">
        <v>2039.2</v>
      </c>
      <c r="H92" s="61">
        <v>2039.2</v>
      </c>
      <c r="I92" s="61">
        <v>2039.2</v>
      </c>
      <c r="J92" s="61">
        <v>2039.2</v>
      </c>
      <c r="K92" s="61">
        <v>2039.2</v>
      </c>
      <c r="L92" s="61">
        <v>2052.9</v>
      </c>
      <c r="M92" s="61">
        <v>2064.6999999999998</v>
      </c>
      <c r="N92" s="61">
        <v>2078.3000000000002</v>
      </c>
      <c r="O92" s="61">
        <v>2093.9</v>
      </c>
      <c r="P92" s="61">
        <v>2096</v>
      </c>
      <c r="Q92" s="61">
        <v>2108.5</v>
      </c>
      <c r="R92" s="61">
        <v>2138.5</v>
      </c>
      <c r="S92" s="61">
        <v>2162</v>
      </c>
      <c r="T92" s="61">
        <v>2162</v>
      </c>
      <c r="U92" s="61">
        <v>2162</v>
      </c>
      <c r="V92" s="61">
        <v>2162</v>
      </c>
      <c r="W92" s="61">
        <v>2162</v>
      </c>
      <c r="X92" s="61">
        <v>2162</v>
      </c>
      <c r="Y92" s="61">
        <v>2162</v>
      </c>
      <c r="Z92" s="61">
        <v>2162</v>
      </c>
      <c r="AA92" s="61">
        <v>2162</v>
      </c>
      <c r="AB92" s="61">
        <v>2162</v>
      </c>
      <c r="AC92" s="61">
        <v>2162</v>
      </c>
      <c r="AD92" s="61">
        <v>2162</v>
      </c>
      <c r="AE92" s="61">
        <v>2162</v>
      </c>
      <c r="AF92" s="61">
        <v>2162</v>
      </c>
      <c r="AG92" s="61">
        <v>2162</v>
      </c>
      <c r="AH92" s="61">
        <v>2162</v>
      </c>
      <c r="AI92" s="61">
        <v>2162</v>
      </c>
      <c r="AJ92" s="61">
        <v>2162</v>
      </c>
      <c r="AK92" s="61">
        <v>2162</v>
      </c>
      <c r="AL92" s="61">
        <v>2162</v>
      </c>
      <c r="AM92" s="61">
        <v>2162</v>
      </c>
      <c r="AN92" s="61">
        <v>2162</v>
      </c>
      <c r="AO92" s="61">
        <v>2162</v>
      </c>
      <c r="AP92" s="61">
        <v>2162</v>
      </c>
      <c r="AQ92" s="61">
        <v>2162</v>
      </c>
      <c r="AR92" s="61">
        <v>2162</v>
      </c>
      <c r="AS92" s="61">
        <v>2162</v>
      </c>
      <c r="AT92" s="61">
        <v>2162</v>
      </c>
      <c r="AU92" s="61">
        <v>2162</v>
      </c>
      <c r="AV92" s="61">
        <v>2162</v>
      </c>
      <c r="AW92" s="61">
        <v>2162</v>
      </c>
      <c r="AX92" s="61">
        <v>2162</v>
      </c>
      <c r="AY92" s="61">
        <v>2162</v>
      </c>
      <c r="AZ92" s="61">
        <v>2162</v>
      </c>
      <c r="BA92" s="61">
        <v>2162</v>
      </c>
      <c r="BB92" s="61">
        <v>2162</v>
      </c>
      <c r="BC92" s="61">
        <v>2162</v>
      </c>
      <c r="BD92" s="61">
        <v>2162</v>
      </c>
      <c r="BE92" s="61">
        <v>2162</v>
      </c>
      <c r="BF92" s="61">
        <v>2162</v>
      </c>
      <c r="BG92" s="61">
        <v>2162</v>
      </c>
      <c r="BH92" s="61">
        <v>2162</v>
      </c>
      <c r="BI92" s="61">
        <v>2162</v>
      </c>
      <c r="BJ92" s="61">
        <v>2162</v>
      </c>
      <c r="BK92" s="61">
        <v>2162</v>
      </c>
      <c r="BL92" s="61">
        <v>2162</v>
      </c>
      <c r="BM92" s="61">
        <v>2162</v>
      </c>
      <c r="BN92" s="61">
        <v>2162</v>
      </c>
      <c r="BO92" s="61">
        <v>2162</v>
      </c>
      <c r="BP92" s="61">
        <v>2162</v>
      </c>
      <c r="BQ92" s="61">
        <v>2162</v>
      </c>
      <c r="BR92" s="61">
        <v>2162</v>
      </c>
      <c r="BS92" s="61">
        <v>2162</v>
      </c>
      <c r="BT92" s="61">
        <v>2162</v>
      </c>
      <c r="BU92" s="61">
        <v>2162</v>
      </c>
      <c r="BV92" s="61">
        <v>2162</v>
      </c>
      <c r="BW92" s="61">
        <v>2162</v>
      </c>
      <c r="BX92" s="61">
        <v>2162</v>
      </c>
      <c r="BY92" s="61">
        <v>2162</v>
      </c>
      <c r="BZ92" s="61">
        <v>2162</v>
      </c>
      <c r="CA92" s="61">
        <v>2162</v>
      </c>
      <c r="CB92" s="61">
        <v>2162</v>
      </c>
      <c r="CC92" s="61">
        <v>2162</v>
      </c>
      <c r="CD92" s="61">
        <v>2162</v>
      </c>
      <c r="CE92" s="61">
        <v>2162</v>
      </c>
      <c r="CF92" s="61">
        <v>2162</v>
      </c>
      <c r="CG92" s="61">
        <v>2162</v>
      </c>
      <c r="CH92" s="61">
        <v>2162</v>
      </c>
      <c r="CI92" s="61">
        <v>2162</v>
      </c>
      <c r="CJ92" s="61">
        <v>2162</v>
      </c>
      <c r="CK92" s="61">
        <v>2162</v>
      </c>
      <c r="CL92" s="61">
        <v>2162</v>
      </c>
      <c r="CM92" s="61">
        <v>2162</v>
      </c>
      <c r="CN92" s="61">
        <v>2162</v>
      </c>
      <c r="CO92" s="61">
        <v>2162</v>
      </c>
      <c r="CP92" s="61">
        <v>2162</v>
      </c>
      <c r="CQ92" s="61">
        <v>2162</v>
      </c>
      <c r="CR92" s="61">
        <v>2162</v>
      </c>
      <c r="CS92" s="61">
        <v>2162</v>
      </c>
      <c r="CT92" s="61">
        <v>2162</v>
      </c>
      <c r="CU92" s="61">
        <v>2162</v>
      </c>
      <c r="CV92" s="61">
        <v>2162</v>
      </c>
      <c r="CW92" s="61">
        <v>2162</v>
      </c>
      <c r="CX92" s="61">
        <v>2162</v>
      </c>
      <c r="CY92" s="61">
        <v>2162</v>
      </c>
      <c r="CZ92" s="61">
        <v>2162</v>
      </c>
      <c r="DA92" s="61">
        <v>2162</v>
      </c>
      <c r="DB92" s="61">
        <v>2162</v>
      </c>
      <c r="DC92" s="61">
        <v>2162</v>
      </c>
      <c r="DD92" s="61">
        <v>2162</v>
      </c>
      <c r="DE92" s="61">
        <v>2162</v>
      </c>
      <c r="DF92" s="61">
        <v>2162</v>
      </c>
      <c r="DG92" s="61">
        <v>2162</v>
      </c>
      <c r="DH92" s="61">
        <v>2162</v>
      </c>
      <c r="DI92" s="61">
        <v>2162</v>
      </c>
      <c r="DJ92" s="61">
        <v>2162</v>
      </c>
      <c r="DK92" s="61">
        <v>2162</v>
      </c>
      <c r="DL92" s="61">
        <v>2162</v>
      </c>
      <c r="DM92" s="61">
        <v>2162</v>
      </c>
      <c r="DN92" s="61">
        <v>2162</v>
      </c>
      <c r="DO92" s="61">
        <v>2162</v>
      </c>
      <c r="DP92" s="61">
        <v>2162</v>
      </c>
      <c r="DQ92" s="61">
        <v>2162</v>
      </c>
      <c r="DR92" s="61">
        <v>2162</v>
      </c>
      <c r="DS92" s="61">
        <v>2162</v>
      </c>
      <c r="DT92" s="61">
        <v>2162</v>
      </c>
      <c r="DU92" s="61">
        <v>2162</v>
      </c>
      <c r="DV92" s="61">
        <v>2162</v>
      </c>
      <c r="DW92" s="61">
        <v>2162</v>
      </c>
      <c r="DX92" s="61">
        <v>2162</v>
      </c>
      <c r="DY92" s="61">
        <v>2162</v>
      </c>
      <c r="DZ92" s="61">
        <v>2162</v>
      </c>
      <c r="EA92" s="61">
        <v>2162</v>
      </c>
      <c r="EB92" s="61">
        <v>2162</v>
      </c>
      <c r="EC92" s="61">
        <v>2162</v>
      </c>
      <c r="ED92" s="61">
        <v>2162</v>
      </c>
      <c r="EE92" s="61">
        <v>2162</v>
      </c>
      <c r="EF92" s="61">
        <v>2162</v>
      </c>
      <c r="EG92" s="61">
        <v>2162</v>
      </c>
      <c r="EH92" s="61">
        <v>2162</v>
      </c>
      <c r="EI92" s="61">
        <v>2162</v>
      </c>
      <c r="EJ92" s="61">
        <v>2162</v>
      </c>
      <c r="EK92" s="61">
        <v>2162</v>
      </c>
      <c r="EL92" s="61">
        <v>2162</v>
      </c>
      <c r="EM92" s="61">
        <v>2162</v>
      </c>
      <c r="EN92" s="61">
        <v>2162</v>
      </c>
      <c r="EO92" s="61">
        <v>2162</v>
      </c>
      <c r="EP92" s="61">
        <v>2162</v>
      </c>
      <c r="EQ92" s="61">
        <v>2162</v>
      </c>
      <c r="ER92" s="61">
        <v>2162</v>
      </c>
      <c r="ES92" s="61">
        <v>2162</v>
      </c>
      <c r="ET92" s="61">
        <v>2162</v>
      </c>
      <c r="EU92" s="61">
        <v>2162</v>
      </c>
      <c r="EV92" s="61">
        <v>2162</v>
      </c>
      <c r="EW92" s="61">
        <v>2162</v>
      </c>
      <c r="EX92" s="61">
        <v>2162</v>
      </c>
      <c r="EY92" s="61">
        <v>2162</v>
      </c>
      <c r="EZ92" s="61">
        <v>2162</v>
      </c>
      <c r="FA92" s="61">
        <v>2162</v>
      </c>
      <c r="FB92" s="61">
        <v>2162</v>
      </c>
      <c r="FC92" s="61">
        <v>2162</v>
      </c>
      <c r="FD92" s="61">
        <v>2162</v>
      </c>
      <c r="FE92" s="61">
        <v>2162</v>
      </c>
      <c r="FF92" s="61">
        <v>2162</v>
      </c>
      <c r="FG92" s="61">
        <v>2162</v>
      </c>
      <c r="FH92" s="61">
        <v>2162</v>
      </c>
      <c r="FI92" s="61">
        <v>2162</v>
      </c>
      <c r="FJ92" s="61">
        <v>2162</v>
      </c>
      <c r="FK92" s="61">
        <v>2162</v>
      </c>
      <c r="FL92" s="61">
        <v>2162</v>
      </c>
      <c r="FM92" s="61">
        <v>2162</v>
      </c>
      <c r="FN92" s="61">
        <v>2162</v>
      </c>
      <c r="FO92" s="61">
        <v>2162</v>
      </c>
      <c r="FP92" s="61">
        <v>2162</v>
      </c>
      <c r="FQ92" s="61">
        <v>2162</v>
      </c>
      <c r="FR92" s="61">
        <v>2162</v>
      </c>
      <c r="FS92" s="61">
        <v>2162</v>
      </c>
      <c r="FT92" s="61">
        <v>2162</v>
      </c>
      <c r="FU92" s="61">
        <v>2162</v>
      </c>
      <c r="FV92" s="61">
        <v>2162</v>
      </c>
      <c r="FW92" s="61">
        <v>2162</v>
      </c>
      <c r="FX92" s="61">
        <v>2162</v>
      </c>
      <c r="FY92" s="61">
        <v>2162</v>
      </c>
      <c r="FZ92" s="61">
        <v>2162</v>
      </c>
      <c r="GA92" s="61">
        <v>2162</v>
      </c>
      <c r="GB92" s="61">
        <v>2162</v>
      </c>
      <c r="GC92" s="61">
        <v>2162</v>
      </c>
      <c r="GD92" s="61">
        <v>2162</v>
      </c>
      <c r="GE92" s="61">
        <v>2162</v>
      </c>
      <c r="GF92" s="61">
        <v>2162</v>
      </c>
      <c r="GG92" s="61">
        <v>2162</v>
      </c>
      <c r="GH92" s="61">
        <v>2162</v>
      </c>
      <c r="GI92" s="61">
        <v>2162</v>
      </c>
      <c r="GJ92" s="61">
        <v>2162</v>
      </c>
      <c r="GK92" s="61">
        <v>2162</v>
      </c>
      <c r="GL92" s="61">
        <v>2162</v>
      </c>
      <c r="GM92" s="61">
        <v>2162</v>
      </c>
      <c r="GN92" s="61">
        <v>2162</v>
      </c>
      <c r="GO92" s="61">
        <v>2162</v>
      </c>
      <c r="GP92" s="61">
        <v>2162</v>
      </c>
      <c r="GQ92" s="61">
        <v>2162</v>
      </c>
      <c r="GR92" s="61">
        <v>2162</v>
      </c>
      <c r="GS92" s="61">
        <v>2162</v>
      </c>
      <c r="GT92" s="61">
        <v>2162</v>
      </c>
      <c r="GU92" s="61">
        <v>2162</v>
      </c>
      <c r="GV92" s="61">
        <v>2162</v>
      </c>
      <c r="GW92" s="61">
        <v>2162</v>
      </c>
      <c r="GX92" s="61">
        <v>2162</v>
      </c>
      <c r="GY92" s="61">
        <v>2162</v>
      </c>
      <c r="GZ92" s="61">
        <v>2162</v>
      </c>
      <c r="HA92" s="61">
        <v>2162</v>
      </c>
      <c r="HB92" s="61">
        <v>2162</v>
      </c>
      <c r="HC92" s="61">
        <v>2162</v>
      </c>
      <c r="HD92" s="61">
        <v>2162</v>
      </c>
      <c r="HE92" s="61">
        <v>2162</v>
      </c>
      <c r="HF92" s="61">
        <v>2162</v>
      </c>
      <c r="HG92" s="61">
        <v>2162</v>
      </c>
      <c r="HH92" s="61">
        <v>2162</v>
      </c>
      <c r="HI92" s="61">
        <v>2162</v>
      </c>
      <c r="HJ92" s="61">
        <v>2162</v>
      </c>
      <c r="HK92" s="61">
        <v>2162</v>
      </c>
      <c r="HL92" s="61">
        <v>2162</v>
      </c>
      <c r="HM92" s="61">
        <v>2162</v>
      </c>
      <c r="HN92" s="61">
        <v>2162</v>
      </c>
      <c r="HO92" s="61">
        <v>2162</v>
      </c>
      <c r="HP92" s="61">
        <v>2162</v>
      </c>
      <c r="HQ92" s="61">
        <v>2162</v>
      </c>
      <c r="HR92" s="61">
        <v>2162</v>
      </c>
      <c r="HS92" s="61">
        <v>2162</v>
      </c>
      <c r="HT92" s="61">
        <v>2162</v>
      </c>
      <c r="HU92" s="61">
        <v>2162</v>
      </c>
      <c r="HV92" s="61">
        <v>2162</v>
      </c>
      <c r="HW92" s="61">
        <v>2162</v>
      </c>
      <c r="HX92" s="61">
        <v>2162</v>
      </c>
      <c r="HY92" s="61">
        <v>2162</v>
      </c>
      <c r="HZ92" s="61">
        <v>2162</v>
      </c>
      <c r="IA92" s="61">
        <v>2162</v>
      </c>
      <c r="IB92" s="61">
        <v>2162</v>
      </c>
      <c r="IC92" s="61">
        <v>2162</v>
      </c>
      <c r="ID92" s="61">
        <v>2162</v>
      </c>
      <c r="IE92" s="61"/>
    </row>
    <row r="93" spans="1:259" s="8" customFormat="1">
      <c r="A93" s="37"/>
      <c r="B93" s="6" t="s">
        <v>387</v>
      </c>
      <c r="C93" s="62">
        <f t="shared" ref="C93:S93" ca="1" si="2925">C91/C24</f>
        <v>1.1639079147640792</v>
      </c>
      <c r="D93" s="62">
        <f t="shared" ca="1" si="2925"/>
        <v>1.1462432077946412</v>
      </c>
      <c r="E93" s="62">
        <f t="shared" ca="1" si="2925"/>
        <v>1.1265076880581899</v>
      </c>
      <c r="F93" s="62">
        <f t="shared" ca="1" si="2925"/>
        <v>1.1239206320044095</v>
      </c>
      <c r="G93" s="62">
        <f t="shared" ca="1" si="2925"/>
        <v>1.0777836504580691</v>
      </c>
      <c r="H93" s="62">
        <f t="shared" ca="1" si="2925"/>
        <v>1.0581164057770476</v>
      </c>
      <c r="I93" s="62">
        <f t="shared" ca="1" si="2925"/>
        <v>1.038889360618154</v>
      </c>
      <c r="J93" s="62">
        <f t="shared" ca="1" si="2925"/>
        <v>1.0278921280349491</v>
      </c>
      <c r="K93" s="62">
        <f t="shared" ca="1" si="2925"/>
        <v>0.99423045668779464</v>
      </c>
      <c r="L93" s="62">
        <f t="shared" ca="1" si="2925"/>
        <v>0.9676247631080227</v>
      </c>
      <c r="M93" s="62">
        <f t="shared" ca="1" si="2925"/>
        <v>0.95761661242832807</v>
      </c>
      <c r="N93" s="62">
        <f t="shared" ca="1" si="2925"/>
        <v>0.93618782451651728</v>
      </c>
      <c r="O93" s="62">
        <f t="shared" ca="1" si="2925"/>
        <v>0.90918330308529949</v>
      </c>
      <c r="P93" s="62">
        <f t="shared" ca="1" si="2925"/>
        <v>0.89398118678831595</v>
      </c>
      <c r="Q93" s="62">
        <f t="shared" ca="1" si="2925"/>
        <v>0.88143395173664385</v>
      </c>
      <c r="R93" s="62">
        <f t="shared" ca="1" si="2925"/>
        <v>0.86743886743886744</v>
      </c>
      <c r="S93" s="62">
        <f t="shared" ca="1" si="2925"/>
        <v>0.86829399141630892</v>
      </c>
      <c r="T93" s="62">
        <f t="shared" ref="T93" ca="1" si="2926">T91/T24</f>
        <v>0.84621920135938833</v>
      </c>
      <c r="U93" s="62">
        <f t="shared" ref="U93:Z93" ca="1" si="2927">U91/U24</f>
        <v>0.83</v>
      </c>
      <c r="V93" s="62">
        <f t="shared" ca="1" si="2927"/>
        <v>0.80940176283053067</v>
      </c>
      <c r="W93" s="62">
        <f t="shared" ca="1" si="2927"/>
        <v>0.80118804529422682</v>
      </c>
      <c r="X93" s="62">
        <f t="shared" ca="1" si="2927"/>
        <v>0.78382468672437788</v>
      </c>
      <c r="Y93" s="62">
        <f t="shared" ca="1" si="2927"/>
        <v>0.75728155339805825</v>
      </c>
      <c r="Z93" s="62">
        <f t="shared" ca="1" si="2927"/>
        <v>0.73493018503802932</v>
      </c>
      <c r="AA93" s="62">
        <f t="shared" ref="AA93:CL93" ca="1" si="2928">AA91/AA24</f>
        <v>0.71123317769843442</v>
      </c>
      <c r="AB93" s="62">
        <f t="shared" ca="1" si="2928"/>
        <v>0.69902283647357344</v>
      </c>
      <c r="AC93" s="62">
        <f t="shared" ca="1" si="2928"/>
        <v>0.68631400402841092</v>
      </c>
      <c r="AD93" s="62">
        <f t="shared" ca="1" si="2928"/>
        <v>0.66938944320942972</v>
      </c>
      <c r="AE93" s="62">
        <f t="shared" ca="1" si="2928"/>
        <v>0.65111133460726145</v>
      </c>
      <c r="AF93" s="62">
        <f t="shared" ca="1" si="2928"/>
        <v>0.62979716912301176</v>
      </c>
      <c r="AG93" s="62">
        <f t="shared" ca="1" si="2928"/>
        <v>0.61118716072692936</v>
      </c>
      <c r="AH93" s="62">
        <f t="shared" ca="1" si="2928"/>
        <v>0.59825347687474006</v>
      </c>
      <c r="AI93" s="62">
        <f t="shared" ca="1" si="2928"/>
        <v>0.58779734882876333</v>
      </c>
      <c r="AJ93" s="62">
        <f t="shared" ca="1" si="2928"/>
        <v>0.55532681420483787</v>
      </c>
      <c r="AK93" s="62">
        <f t="shared" ca="1" si="2928"/>
        <v>0.54060373262076744</v>
      </c>
      <c r="AL93" s="62">
        <f t="shared" ca="1" si="2928"/>
        <v>0.52275021195849647</v>
      </c>
      <c r="AM93" s="62">
        <f t="shared" ca="1" si="2928"/>
        <v>0.51246734742341482</v>
      </c>
      <c r="AN93" s="62">
        <f t="shared" ca="1" si="2928"/>
        <v>0.4996912627354122</v>
      </c>
      <c r="AO93" s="62">
        <f t="shared" ca="1" si="2928"/>
        <v>0.4853801169590643</v>
      </c>
      <c r="AP93" s="62">
        <f t="shared" ca="1" si="2928"/>
        <v>0.47534784683725539</v>
      </c>
      <c r="AQ93" s="62">
        <f t="shared" ca="1" si="2928"/>
        <v>0.46411929170549854</v>
      </c>
      <c r="AR93" s="62">
        <f t="shared" ca="1" si="2928"/>
        <v>0.46285836848502176</v>
      </c>
      <c r="AS93" s="62">
        <f t="shared" ca="1" si="2928"/>
        <v>0.45328198844740064</v>
      </c>
      <c r="AT93" s="62">
        <f t="shared" ca="1" si="2928"/>
        <v>0.4336816720257235</v>
      </c>
      <c r="AU93" s="62">
        <f t="shared" ca="1" si="2928"/>
        <v>0.4144420971768773</v>
      </c>
      <c r="AV93" s="62">
        <f t="shared" ca="1" si="2928"/>
        <v>0.40942292490118576</v>
      </c>
      <c r="AW93" s="62">
        <f t="shared" ca="1" si="2928"/>
        <v>0.39710482733239283</v>
      </c>
      <c r="AX93" s="62">
        <f t="shared" ca="1" si="2928"/>
        <v>0.39465983906364299</v>
      </c>
      <c r="AY93" s="62">
        <f t="shared" ca="1" si="2928"/>
        <v>0.39544330085819868</v>
      </c>
      <c r="AZ93" s="62">
        <f t="shared" ca="1" si="2928"/>
        <v>0.38859543817527009</v>
      </c>
      <c r="BA93" s="62">
        <f t="shared" ca="1" si="2928"/>
        <v>0.384635950450049</v>
      </c>
      <c r="BB93" s="62">
        <f t="shared" ca="1" si="2928"/>
        <v>0.38053253394463055</v>
      </c>
      <c r="BC93" s="62">
        <f t="shared" ca="1" si="2928"/>
        <v>0.37277595439626876</v>
      </c>
      <c r="BD93" s="62">
        <f t="shared" ca="1" si="2928"/>
        <v>0.36179725047501954</v>
      </c>
      <c r="BE93" s="62">
        <f t="shared" ca="1" si="2928"/>
        <v>0.35097040008673969</v>
      </c>
      <c r="BF93" s="62">
        <f t="shared" ca="1" si="2928"/>
        <v>0.34121274409044194</v>
      </c>
      <c r="BG93" s="62">
        <f t="shared" ca="1" si="2928"/>
        <v>0.33131189068856987</v>
      </c>
      <c r="BH93" s="62">
        <f t="shared" ca="1" si="2928"/>
        <v>0.32292498004788506</v>
      </c>
      <c r="BI93" s="62">
        <f t="shared" ca="1" si="2928"/>
        <v>0.31701882819577404</v>
      </c>
      <c r="BJ93" s="62">
        <f t="shared" ca="1" si="2928"/>
        <v>0.31210528853107067</v>
      </c>
      <c r="BK93" s="62">
        <f t="shared" ca="1" si="2928"/>
        <v>0.30608481868469578</v>
      </c>
      <c r="BL93" s="62">
        <f t="shared" ca="1" si="2928"/>
        <v>0.3014738410673124</v>
      </c>
      <c r="BM93" s="62">
        <f t="shared" ca="1" si="2928"/>
        <v>0.29515820187836234</v>
      </c>
      <c r="BN93" s="62">
        <f t="shared" ca="1" si="2928"/>
        <v>0.2913525798249364</v>
      </c>
      <c r="BO93" s="62">
        <f t="shared" ca="1" si="2928"/>
        <v>0.28722908671443464</v>
      </c>
      <c r="BP93" s="62">
        <f t="shared" ca="1" si="2928"/>
        <v>0.28486568543330471</v>
      </c>
      <c r="BQ93" s="62">
        <f t="shared" ca="1" si="2928"/>
        <v>0.2810078781170649</v>
      </c>
      <c r="BR93" s="62">
        <f t="shared" ca="1" si="2928"/>
        <v>0.27799725180350393</v>
      </c>
      <c r="BS93" s="62">
        <f t="shared" ca="1" si="2928"/>
        <v>0.27419423150226591</v>
      </c>
      <c r="BT93" s="62">
        <f t="shared" ca="1" si="2928"/>
        <v>0.26940202238774918</v>
      </c>
      <c r="BU93" s="62">
        <f t="shared" ca="1" si="2928"/>
        <v>0.26507800024567002</v>
      </c>
      <c r="BV93" s="62">
        <f t="shared" ca="1" si="2928"/>
        <v>0.25854632587859422</v>
      </c>
      <c r="BW93" s="62">
        <f t="shared" ca="1" si="2928"/>
        <v>0.25521346631450309</v>
      </c>
      <c r="BX93" s="62">
        <f t="shared" ca="1" si="2928"/>
        <v>0.24947976878612715</v>
      </c>
      <c r="BY93" s="62">
        <f t="shared" ca="1" si="2928"/>
        <v>0.2450972968880139</v>
      </c>
      <c r="BZ93" s="62">
        <f t="shared" ca="1" si="2928"/>
        <v>0.23979998147976664</v>
      </c>
      <c r="CA93" s="62">
        <f t="shared" ca="1" si="2928"/>
        <v>0.2349354961624299</v>
      </c>
      <c r="CB93" s="62">
        <f t="shared" ca="1" si="2928"/>
        <v>0.23069933184855232</v>
      </c>
      <c r="CC93" s="62">
        <f t="shared" ca="1" si="2928"/>
        <v>0.22734136320539383</v>
      </c>
      <c r="CD93" s="62">
        <f t="shared" ca="1" si="2928"/>
        <v>0.22529231625835189</v>
      </c>
      <c r="CE93" s="62">
        <f t="shared" ca="1" si="2928"/>
        <v>0.22047780407648951</v>
      </c>
      <c r="CF93" s="62">
        <f t="shared" ca="1" si="2928"/>
        <v>0.217248322147651</v>
      </c>
      <c r="CG93" s="62">
        <f t="shared" ca="1" si="2928"/>
        <v>0.21525826669548301</v>
      </c>
      <c r="CH93" s="62">
        <f t="shared" ca="1" si="2928"/>
        <v>0.21563108898029876</v>
      </c>
      <c r="CI93" s="62">
        <f t="shared" ca="1" si="2928"/>
        <v>0.21454135737009544</v>
      </c>
      <c r="CJ93" s="62">
        <f t="shared" ca="1" si="2928"/>
        <v>0.21133036282622533</v>
      </c>
      <c r="CK93" s="62">
        <f t="shared" ca="1" si="2928"/>
        <v>0.20864016500427013</v>
      </c>
      <c r="CL93" s="62">
        <f t="shared" ca="1" si="2928"/>
        <v>0.20668848272008938</v>
      </c>
      <c r="CM93" s="62">
        <f t="shared" ref="CM93:EX93" ca="1" si="2929">CM91/CM24</f>
        <v>0.20348572236802814</v>
      </c>
      <c r="CN93" s="62">
        <f t="shared" ca="1" si="2929"/>
        <v>0.20009890585399023</v>
      </c>
      <c r="CO93" s="62">
        <f t="shared" ca="1" si="2929"/>
        <v>0.19717966679864768</v>
      </c>
      <c r="CP93" s="62">
        <f t="shared" ca="1" si="2929"/>
        <v>0.19380912465572983</v>
      </c>
      <c r="CQ93" s="62">
        <f t="shared" ca="1" si="2929"/>
        <v>0.19240656809569803</v>
      </c>
      <c r="CR93" s="62">
        <f t="shared" ca="1" si="2929"/>
        <v>0.19016287506058246</v>
      </c>
      <c r="CS93" s="62">
        <f t="shared" ca="1" si="2929"/>
        <v>0.18814024788945233</v>
      </c>
      <c r="CT93" s="62">
        <f t="shared" ca="1" si="2929"/>
        <v>0.18461012019333589</v>
      </c>
      <c r="CU93" s="62">
        <f t="shared" ca="1" si="2929"/>
        <v>0.18196382646823223</v>
      </c>
      <c r="CV93" s="62">
        <f t="shared" ca="1" si="2929"/>
        <v>0.17866950006209553</v>
      </c>
      <c r="CW93" s="62">
        <f t="shared" ca="1" si="2929"/>
        <v>0.17661742439743011</v>
      </c>
      <c r="CX93" s="62">
        <f t="shared" ca="1" si="2929"/>
        <v>0.17367510361756064</v>
      </c>
      <c r="CY93" s="62">
        <f t="shared" ca="1" si="2929"/>
        <v>0.17212820546907195</v>
      </c>
      <c r="CZ93" s="62">
        <f t="shared" ca="1" si="2929"/>
        <v>0.17079540957657299</v>
      </c>
      <c r="DA93" s="62">
        <f t="shared" ca="1" si="2929"/>
        <v>0.16852572529317592</v>
      </c>
      <c r="DB93" s="62">
        <f t="shared" ca="1" si="2929"/>
        <v>0.16658518385096363</v>
      </c>
      <c r="DC93" s="62">
        <f t="shared" ca="1" si="2929"/>
        <v>0.16455487068691618</v>
      </c>
      <c r="DD93" s="62">
        <f t="shared" ca="1" si="2929"/>
        <v>0.16118912458918433</v>
      </c>
      <c r="DE93" s="62">
        <f t="shared" ca="1" si="2929"/>
        <v>0.15923457215239689</v>
      </c>
      <c r="DF93" s="62">
        <f t="shared" ca="1" si="2929"/>
        <v>0.1567592435652195</v>
      </c>
      <c r="DG93" s="62">
        <f t="shared" ca="1" si="2929"/>
        <v>0.15483037774881317</v>
      </c>
      <c r="DH93" s="62">
        <f t="shared" ca="1" si="2929"/>
        <v>0.15199323848429358</v>
      </c>
      <c r="DI93" s="62">
        <f t="shared" ca="1" si="2929"/>
        <v>0.14946668513644551</v>
      </c>
      <c r="DJ93" s="62">
        <f t="shared" ca="1" si="2929"/>
        <v>0.1477087349844283</v>
      </c>
      <c r="DK93" s="62">
        <f t="shared" ca="1" si="2929"/>
        <v>0.14603282016579258</v>
      </c>
      <c r="DL93" s="62">
        <f t="shared" ca="1" si="2929"/>
        <v>0.1443526539349142</v>
      </c>
      <c r="DM93" s="62">
        <f t="shared" ca="1" si="2929"/>
        <v>0.14195656225674533</v>
      </c>
      <c r="DN93" s="62">
        <f t="shared" ca="1" si="2929"/>
        <v>0.13931568754034862</v>
      </c>
      <c r="DO93" s="62">
        <f t="shared" ca="1" si="2929"/>
        <v>0.13749163773055972</v>
      </c>
      <c r="DP93" s="62">
        <f t="shared" ca="1" si="2929"/>
        <v>0.13594842611452929</v>
      </c>
      <c r="DQ93" s="62">
        <f t="shared" ca="1" si="2929"/>
        <v>0.13373408112044124</v>
      </c>
      <c r="DR93" s="62">
        <f t="shared" ca="1" si="2929"/>
        <v>0.13079580580641251</v>
      </c>
      <c r="DS93" s="62">
        <f t="shared" ca="1" si="2929"/>
        <v>0.12944246168611104</v>
      </c>
      <c r="DT93" s="62">
        <f t="shared" ca="1" si="2929"/>
        <v>0.12635030299481834</v>
      </c>
      <c r="DU93" s="62">
        <f t="shared" ca="1" si="2929"/>
        <v>0.12546754782069419</v>
      </c>
      <c r="DV93" s="62">
        <f t="shared" ca="1" si="2929"/>
        <v>0.12403486924034869</v>
      </c>
      <c r="DW93" s="62">
        <f t="shared" ca="1" si="2929"/>
        <v>0.12363337757450181</v>
      </c>
      <c r="DX93" s="62">
        <f t="shared" ca="1" si="2929"/>
        <v>0.12217630074166337</v>
      </c>
      <c r="DY93" s="62">
        <f t="shared" ca="1" si="2929"/>
        <v>0.12219359587780641</v>
      </c>
      <c r="DZ93" s="62">
        <f t="shared" ca="1" si="2929"/>
        <v>0.12145999643537236</v>
      </c>
      <c r="EA93" s="62">
        <f t="shared" ca="1" si="2929"/>
        <v>0.12001112243952174</v>
      </c>
      <c r="EB93" s="62">
        <f t="shared" ca="1" si="2929"/>
        <v>0.11886314397973047</v>
      </c>
      <c r="EC93" s="62">
        <f t="shared" ca="1" si="2929"/>
        <v>0.11779368819424858</v>
      </c>
      <c r="ED93" s="62">
        <f t="shared" ca="1" si="2929"/>
        <v>0.11694892291017477</v>
      </c>
      <c r="EE93" s="62">
        <f t="shared" ca="1" si="2929"/>
        <v>0.11577770823087584</v>
      </c>
      <c r="EF93" s="62">
        <f t="shared" ca="1" si="2929"/>
        <v>0.1144534115920763</v>
      </c>
      <c r="EG93" s="62">
        <f t="shared" ca="1" si="2929"/>
        <v>0.11193623403905838</v>
      </c>
      <c r="EH93" s="62">
        <f t="shared" ca="1" si="2929"/>
        <v>0.11001503912722083</v>
      </c>
      <c r="EI93" s="62">
        <f t="shared" ca="1" si="2929"/>
        <v>0.10862233855136658</v>
      </c>
      <c r="EJ93" s="62">
        <f t="shared" ca="1" si="2929"/>
        <v>0.10692873069617639</v>
      </c>
      <c r="EK93" s="62">
        <f t="shared" ca="1" si="2929"/>
        <v>0.10524005754553657</v>
      </c>
      <c r="EL93" s="62">
        <f t="shared" ca="1" si="2929"/>
        <v>0.1033987095125535</v>
      </c>
      <c r="EM93" s="62">
        <f t="shared" ca="1" si="2929"/>
        <v>0.10146301709073527</v>
      </c>
      <c r="EN93" s="62">
        <f t="shared" ca="1" si="2929"/>
        <v>0.10029434546862896</v>
      </c>
      <c r="EO93" s="62">
        <f t="shared" ca="1" si="2929"/>
        <v>9.8517070053032438E-2</v>
      </c>
      <c r="EP93" s="62">
        <f t="shared" ca="1" si="2929"/>
        <v>9.7117526608312146E-2</v>
      </c>
      <c r="EQ93" s="62">
        <f t="shared" ca="1" si="2929"/>
        <v>9.5178588493005686E-2</v>
      </c>
      <c r="ER93" s="62">
        <f t="shared" ca="1" si="2929"/>
        <v>9.4168642452981136E-2</v>
      </c>
      <c r="ES93" s="62">
        <f t="shared" ca="1" si="2929"/>
        <v>9.336938885884262E-2</v>
      </c>
      <c r="ET93" s="62">
        <f t="shared" ca="1" si="2929"/>
        <v>9.2240617787023041E-2</v>
      </c>
      <c r="EU93" s="62">
        <f t="shared" ca="1" si="2929"/>
        <v>9.1127908449812084E-2</v>
      </c>
      <c r="EV93" s="62">
        <f t="shared" ca="1" si="2929"/>
        <v>9.0026699299143392E-2</v>
      </c>
      <c r="EW93" s="62">
        <f t="shared" ca="1" si="2929"/>
        <v>8.9081527347781214E-2</v>
      </c>
      <c r="EX93" s="62">
        <f t="shared" ca="1" si="2929"/>
        <v>8.819262336954671E-2</v>
      </c>
      <c r="EY93" s="62">
        <f t="shared" ref="EY93:HJ93" ca="1" si="2930">EY91/EY24</f>
        <v>8.8376220053238683E-2</v>
      </c>
      <c r="EZ93" s="62">
        <f t="shared" ca="1" si="2930"/>
        <v>8.7453396012319662E-2</v>
      </c>
      <c r="FA93" s="62">
        <f t="shared" ca="1" si="2930"/>
        <v>8.7278904227782561E-2</v>
      </c>
      <c r="FB93" s="62">
        <f t="shared" ca="1" si="2930"/>
        <v>8.8931625399223876E-2</v>
      </c>
      <c r="FC93" s="62">
        <f t="shared" ca="1" si="2930"/>
        <v>8.9951022960158389E-2</v>
      </c>
      <c r="FD93" s="62">
        <f t="shared" ca="1" si="2930"/>
        <v>9.021173421399159E-2</v>
      </c>
      <c r="FE93" s="62">
        <f t="shared" ca="1" si="2930"/>
        <v>8.979008758486301E-2</v>
      </c>
      <c r="FF93" s="62">
        <f t="shared" ca="1" si="2930"/>
        <v>8.8515176374077104E-2</v>
      </c>
      <c r="FG93" s="62">
        <f t="shared" ca="1" si="2930"/>
        <v>8.795359137038597E-2</v>
      </c>
      <c r="FH93" s="62">
        <f t="shared" ca="1" si="2930"/>
        <v>8.6747375402817878E-2</v>
      </c>
      <c r="FI93" s="62">
        <f t="shared" ca="1" si="2930"/>
        <v>8.5862638346408129E-2</v>
      </c>
      <c r="FJ93" s="62">
        <f t="shared" ca="1" si="2930"/>
        <v>8.4956170279775339E-2</v>
      </c>
      <c r="FK93" s="62">
        <f t="shared" ca="1" si="2930"/>
        <v>8.4706067068782795E-2</v>
      </c>
      <c r="FL93" s="62">
        <f t="shared" ca="1" si="2930"/>
        <v>8.3555968560034069E-2</v>
      </c>
      <c r="FM93" s="62">
        <f t="shared" ca="1" si="2930"/>
        <v>8.3043118542320049E-2</v>
      </c>
      <c r="FN93" s="62">
        <f t="shared" ca="1" si="2930"/>
        <v>8.196752445161902E-2</v>
      </c>
      <c r="FO93" s="62">
        <f t="shared" ca="1" si="2930"/>
        <v>8.0824979088378129E-2</v>
      </c>
      <c r="FP93" s="62">
        <f t="shared" ca="1" si="2930"/>
        <v>8.0161958358871493E-2</v>
      </c>
      <c r="FQ93" s="62">
        <f t="shared" ca="1" si="2930"/>
        <v>7.9644711266392734E-2</v>
      </c>
      <c r="FR93" s="62">
        <f t="shared" ca="1" si="2930"/>
        <v>7.9149576071740765E-2</v>
      </c>
      <c r="FS93" s="62">
        <f t="shared" ca="1" si="2930"/>
        <v>7.8143105446118202E-2</v>
      </c>
      <c r="FT93" s="62">
        <f t="shared" ca="1" si="2930"/>
        <v>7.7822321326609725E-2</v>
      </c>
      <c r="FU93" s="62">
        <f t="shared" ca="1" si="2930"/>
        <v>7.6848658946981063E-2</v>
      </c>
      <c r="FV93" s="62">
        <f t="shared" ca="1" si="2930"/>
        <v>7.5794205969642522E-2</v>
      </c>
      <c r="FW93" s="62">
        <f t="shared" ca="1" si="2930"/>
        <v>7.5706459138508667E-2</v>
      </c>
      <c r="FX93" s="62">
        <f t="shared" ca="1" si="2930"/>
        <v>7.4303618772165417E-2</v>
      </c>
      <c r="FY93" s="62">
        <f t="shared" ca="1" si="2930"/>
        <v>7.3070802153523184E-2</v>
      </c>
      <c r="FZ93" s="62">
        <f t="shared" ca="1" si="2930"/>
        <v>7.2584578299744934E-2</v>
      </c>
      <c r="GA93" s="62">
        <f t="shared" ca="1" si="2930"/>
        <v>7.2051818546053498E-2</v>
      </c>
      <c r="GB93" s="62">
        <f t="shared" ca="1" si="2930"/>
        <v>7.1059693874750973E-2</v>
      </c>
      <c r="GC93" s="62">
        <f t="shared" ca="1" si="2930"/>
        <v>7.0634059058103452E-2</v>
      </c>
      <c r="GD93" s="62">
        <f t="shared" ca="1" si="2930"/>
        <v>7.0544392625201582E-2</v>
      </c>
      <c r="GE93" s="62">
        <f t="shared" ca="1" si="2930"/>
        <v>7.0334780081590081E-2</v>
      </c>
      <c r="GF93" s="62">
        <f t="shared" ca="1" si="2930"/>
        <v>6.9460910802705902E-2</v>
      </c>
      <c r="GG93" s="62">
        <f t="shared" ca="1" si="2930"/>
        <v>6.8873805825655873E-2</v>
      </c>
      <c r="GH93" s="62">
        <f t="shared" ca="1" si="2930"/>
        <v>6.8222053616590783E-2</v>
      </c>
      <c r="GI93" s="62">
        <f t="shared" ca="1" si="2930"/>
        <v>6.7569119013077564E-2</v>
      </c>
      <c r="GJ93" s="62">
        <f t="shared" ca="1" si="2930"/>
        <v>6.6883274532390458E-2</v>
      </c>
      <c r="GK93" s="62">
        <f t="shared" ca="1" si="2930"/>
        <v>6.6101357456823273E-2</v>
      </c>
      <c r="GL93" s="62">
        <f t="shared" ca="1" si="2930"/>
        <v>6.5289081172662092E-2</v>
      </c>
      <c r="GM93" s="62">
        <f t="shared" ca="1" si="2930"/>
        <v>6.4607554513247845E-2</v>
      </c>
      <c r="GN93" s="62">
        <f t="shared" ca="1" si="2930"/>
        <v>6.343358531052963E-2</v>
      </c>
      <c r="GO93" s="62">
        <f t="shared" ca="1" si="2930"/>
        <v>6.2674863255723898E-2</v>
      </c>
      <c r="GP93" s="62">
        <f t="shared" ca="1" si="2930"/>
        <v>6.1899876798210296E-2</v>
      </c>
      <c r="GQ93" s="62">
        <f t="shared" ca="1" si="2930"/>
        <v>6.1148212397316277E-2</v>
      </c>
      <c r="GR93" s="62">
        <f t="shared" ca="1" si="2930"/>
        <v>6.0436422432121967E-2</v>
      </c>
      <c r="GS93" s="62">
        <f t="shared" ca="1" si="2930"/>
        <v>5.9754622192900973E-2</v>
      </c>
      <c r="GT93" s="62">
        <f t="shared" ca="1" si="2930"/>
        <v>5.9100527109120775E-2</v>
      </c>
      <c r="GU93" s="62">
        <f t="shared" ca="1" si="2930"/>
        <v>5.8499155787623998E-2</v>
      </c>
      <c r="GV93" s="62">
        <f t="shared" ca="1" si="2930"/>
        <v>5.7941899568523719E-2</v>
      </c>
      <c r="GW93" s="62">
        <f t="shared" ca="1" si="2930"/>
        <v>5.739833731415863E-2</v>
      </c>
      <c r="GX93" s="62">
        <f t="shared" ca="1" si="2930"/>
        <v>5.6869451415989918E-2</v>
      </c>
      <c r="GY93" s="62">
        <f t="shared" ca="1" si="2930"/>
        <v>5.6315169361548872E-2</v>
      </c>
      <c r="GZ93" s="62">
        <f t="shared" ca="1" si="2930"/>
        <v>5.5799304788776642E-2</v>
      </c>
      <c r="HA93" s="62">
        <f t="shared" ca="1" si="2930"/>
        <v>5.529282253436188E-2</v>
      </c>
      <c r="HB93" s="62">
        <f t="shared" ca="1" si="2930"/>
        <v>5.4791209015822032E-2</v>
      </c>
      <c r="HC93" s="62">
        <f t="shared" ca="1" si="2930"/>
        <v>5.4258257283653341E-2</v>
      </c>
      <c r="HD93" s="62">
        <f t="shared" ca="1" si="2930"/>
        <v>5.3762300065548656E-2</v>
      </c>
      <c r="HE93" s="62">
        <f t="shared" ca="1" si="2930"/>
        <v>5.3266258037573747E-2</v>
      </c>
      <c r="HF93" s="62">
        <f t="shared" ca="1" si="2930"/>
        <v>5.2772047809834639E-2</v>
      </c>
      <c r="HG93" s="62">
        <f t="shared" ca="1" si="2930"/>
        <v>5.2250069614386919E-2</v>
      </c>
      <c r="HH93" s="62">
        <f t="shared" ca="1" si="2930"/>
        <v>5.1760416078286325E-2</v>
      </c>
      <c r="HI93" s="62">
        <f t="shared" ca="1" si="2930"/>
        <v>5.1266971477812388E-2</v>
      </c>
      <c r="HJ93" s="62">
        <f t="shared" ca="1" si="2930"/>
        <v>5.0775842144668085E-2</v>
      </c>
      <c r="HK93" s="62">
        <f t="shared" ref="HK93:HU93" ca="1" si="2931">HK91/HK24</f>
        <v>5.0267387519904248E-2</v>
      </c>
      <c r="HL93" s="62">
        <f t="shared" ca="1" si="2931"/>
        <v>4.9787313350918024E-2</v>
      </c>
      <c r="HM93" s="62">
        <f t="shared" ca="1" si="2931"/>
        <v>4.9308405462859993E-2</v>
      </c>
      <c r="HN93" s="62">
        <f t="shared" ca="1" si="2931"/>
        <v>4.8827696787982301E-2</v>
      </c>
      <c r="HO93" s="62">
        <f t="shared" ca="1" si="2931"/>
        <v>4.833217120272635E-2</v>
      </c>
      <c r="HP93" s="62">
        <f t="shared" ca="1" si="2931"/>
        <v>4.7868682682651577E-2</v>
      </c>
      <c r="HQ93" s="62">
        <f t="shared" ca="1" si="2931"/>
        <v>4.7424316833917762E-2</v>
      </c>
      <c r="HR93" s="62">
        <f t="shared" ca="1" si="2931"/>
        <v>4.6989196870893292E-2</v>
      </c>
      <c r="HS93" s="62">
        <f t="shared" ca="1" si="2931"/>
        <v>4.6537434723316694E-2</v>
      </c>
      <c r="HT93" s="62">
        <f t="shared" ca="1" si="2931"/>
        <v>4.6111137259353972E-2</v>
      </c>
      <c r="HU93" s="62">
        <f t="shared" ca="1" si="2931"/>
        <v>4.5683426181727549E-2</v>
      </c>
      <c r="HV93" s="62">
        <f t="shared" ref="HV93:ID93" ca="1" si="2932">HV91/HV24</f>
        <v>4.5250940319622748E-2</v>
      </c>
      <c r="HW93" s="62">
        <f t="shared" ca="1" si="2932"/>
        <v>4.4794041100398682E-2</v>
      </c>
      <c r="HX93" s="62">
        <f t="shared" ca="1" si="2932"/>
        <v>4.4356464577343192E-2</v>
      </c>
      <c r="HY93" s="62">
        <f t="shared" ca="1" si="2932"/>
        <v>4.3924249957758836E-2</v>
      </c>
      <c r="HZ93" s="62">
        <f t="shared" ca="1" si="2932"/>
        <v>4.3500446854281005E-2</v>
      </c>
      <c r="IA93" s="62">
        <f t="shared" ca="1" si="2932"/>
        <v>4.3068576701407638E-2</v>
      </c>
      <c r="IB93" s="62">
        <f t="shared" ca="1" si="2932"/>
        <v>4.2660740026751895E-2</v>
      </c>
      <c r="IC93" s="62">
        <f t="shared" ca="1" si="2932"/>
        <v>4.2256765350005838E-2</v>
      </c>
      <c r="ID93" s="62">
        <f t="shared" ca="1" si="2932"/>
        <v>4.1856927054319447E-2</v>
      </c>
      <c r="IE93" s="62"/>
    </row>
    <row r="94" spans="1:259">
      <c r="A94" s="37"/>
      <c r="B94" s="6" t="s">
        <v>384</v>
      </c>
      <c r="C94" s="62">
        <f t="shared" ref="C94:S94" ca="1" si="2933">C92/C24</f>
        <v>1.9398782343987824</v>
      </c>
      <c r="D94" s="62">
        <f t="shared" ca="1" si="2933"/>
        <v>1.9104365748547871</v>
      </c>
      <c r="E94" s="62">
        <f t="shared" ca="1" si="2933"/>
        <v>1.877543504281374</v>
      </c>
      <c r="F94" s="62">
        <f t="shared" ca="1" si="2933"/>
        <v>1.8732316737093517</v>
      </c>
      <c r="G94" s="62">
        <f t="shared" ca="1" si="2933"/>
        <v>1.7963354474982383</v>
      </c>
      <c r="H94" s="62">
        <f t="shared" ca="1" si="2933"/>
        <v>1.7635561705439766</v>
      </c>
      <c r="I94" s="62">
        <f t="shared" ca="1" si="2933"/>
        <v>1.7315105714528318</v>
      </c>
      <c r="J94" s="62">
        <f t="shared" ca="1" si="2933"/>
        <v>1.7131815508695287</v>
      </c>
      <c r="K94" s="62">
        <f t="shared" ca="1" si="2933"/>
        <v>1.6570778482041282</v>
      </c>
      <c r="L94" s="62">
        <f t="shared" ca="1" si="2933"/>
        <v>1.6210518003790271</v>
      </c>
      <c r="M94" s="62">
        <f t="shared" ca="1" si="2933"/>
        <v>1.5997985433131876</v>
      </c>
      <c r="N94" s="62">
        <f t="shared" ca="1" si="2933"/>
        <v>1.5639250507938898</v>
      </c>
      <c r="O94" s="62">
        <f t="shared" ca="1" si="2933"/>
        <v>1.5200725952813068</v>
      </c>
      <c r="P94" s="62">
        <f t="shared" ca="1" si="2933"/>
        <v>1.482424499611005</v>
      </c>
      <c r="Q94" s="62">
        <f t="shared" ca="1" si="2933"/>
        <v>1.4705677221369786</v>
      </c>
      <c r="R94" s="62">
        <f t="shared" ca="1" si="2933"/>
        <v>1.4485538169748697</v>
      </c>
      <c r="S94" s="62">
        <f t="shared" ca="1" si="2933"/>
        <v>1.4498390557939913</v>
      </c>
      <c r="T94" s="62">
        <f t="shared" ref="T94" ca="1" si="2934">T92/T24</f>
        <v>1.4129795438206654</v>
      </c>
      <c r="U94" s="62">
        <f t="shared" ref="U94:Z94" ca="1" si="2935">U92/U24</f>
        <v>1.3858974358974359</v>
      </c>
      <c r="V94" s="62">
        <f t="shared" ca="1" si="2935"/>
        <v>1.3515034068887917</v>
      </c>
      <c r="W94" s="62">
        <f t="shared" ca="1" si="2935"/>
        <v>1.3377885031866841</v>
      </c>
      <c r="X94" s="62">
        <f t="shared" ca="1" si="2935"/>
        <v>1.3087959319571403</v>
      </c>
      <c r="Y94" s="62">
        <f t="shared" ca="1" si="2935"/>
        <v>1.2644753772371038</v>
      </c>
      <c r="Z94" s="62">
        <f t="shared" ca="1" si="2935"/>
        <v>1.2271540469973892</v>
      </c>
      <c r="AA94" s="62">
        <f t="shared" ref="AA94:CL94" ca="1" si="2936">AA92/AA24</f>
        <v>1.1875858280692118</v>
      </c>
      <c r="AB94" s="62">
        <f t="shared" ca="1" si="2936"/>
        <v>1.1671975381957567</v>
      </c>
      <c r="AC94" s="62">
        <f t="shared" ca="1" si="2936"/>
        <v>1.1459768896427436</v>
      </c>
      <c r="AD94" s="62">
        <f t="shared" ca="1" si="2936"/>
        <v>1.117717003567182</v>
      </c>
      <c r="AE94" s="62">
        <f t="shared" ca="1" si="2936"/>
        <v>1.0871970230312784</v>
      </c>
      <c r="AF94" s="62">
        <f t="shared" ca="1" si="2936"/>
        <v>1.0516075684615009</v>
      </c>
      <c r="AG94" s="62">
        <f t="shared" ca="1" si="2936"/>
        <v>1.0205333962709464</v>
      </c>
      <c r="AH94" s="62">
        <f t="shared" ca="1" si="2936"/>
        <v>0.99893730074388942</v>
      </c>
      <c r="AI94" s="62">
        <f t="shared" ca="1" si="2936"/>
        <v>0.98147811875794433</v>
      </c>
      <c r="AJ94" s="62">
        <f t="shared" ca="1" si="2936"/>
        <v>0.92726025047177907</v>
      </c>
      <c r="AK94" s="62">
        <f t="shared" ca="1" si="2936"/>
        <v>0.90267629744060796</v>
      </c>
      <c r="AL94" s="62">
        <f t="shared" ca="1" si="2936"/>
        <v>0.87286527514231493</v>
      </c>
      <c r="AM94" s="62">
        <f t="shared" ca="1" si="2936"/>
        <v>0.8556954009340616</v>
      </c>
      <c r="AN94" s="62">
        <f t="shared" ca="1" si="2936"/>
        <v>0.83436245754862615</v>
      </c>
      <c r="AO94" s="62">
        <f t="shared" ca="1" si="2936"/>
        <v>0.81046633678212632</v>
      </c>
      <c r="AP94" s="62">
        <f t="shared" ca="1" si="2936"/>
        <v>0.79371489408568596</v>
      </c>
      <c r="AQ94" s="62">
        <f t="shared" ca="1" si="2936"/>
        <v>0.77496594737974045</v>
      </c>
      <c r="AR94" s="62">
        <f t="shared" ca="1" si="2936"/>
        <v>0.7728605133338099</v>
      </c>
      <c r="AS94" s="62">
        <f t="shared" ca="1" si="2936"/>
        <v>0.75687029581655874</v>
      </c>
      <c r="AT94" s="62">
        <f t="shared" ca="1" si="2936"/>
        <v>0.72414255091103963</v>
      </c>
      <c r="AU94" s="62">
        <f t="shared" ca="1" si="2936"/>
        <v>0.69201715639203643</v>
      </c>
      <c r="AV94" s="62">
        <f t="shared" ca="1" si="2936"/>
        <v>0.6836363636363636</v>
      </c>
      <c r="AW94" s="62">
        <f t="shared" ca="1" si="2936"/>
        <v>0.66306814696681593</v>
      </c>
      <c r="AX94" s="62">
        <f t="shared" ca="1" si="2936"/>
        <v>0.65898561326505722</v>
      </c>
      <c r="AY94" s="62">
        <f t="shared" ca="1" si="2936"/>
        <v>0.66029380325565767</v>
      </c>
      <c r="AZ94" s="62">
        <f t="shared" ca="1" si="2936"/>
        <v>0.64885954381752697</v>
      </c>
      <c r="BA94" s="62">
        <f t="shared" ca="1" si="2936"/>
        <v>0.64224816564180254</v>
      </c>
      <c r="BB94" s="62">
        <f t="shared" ca="1" si="2936"/>
        <v>0.63539646152941864</v>
      </c>
      <c r="BC94" s="62">
        <f t="shared" ca="1" si="2936"/>
        <v>0.62244486670121491</v>
      </c>
      <c r="BD94" s="62">
        <f t="shared" ca="1" si="2936"/>
        <v>0.60411311053984573</v>
      </c>
      <c r="BE94" s="62">
        <f t="shared" ca="1" si="2936"/>
        <v>0.58603491271820451</v>
      </c>
      <c r="BF94" s="62">
        <f t="shared" ca="1" si="2936"/>
        <v>0.56974200859092949</v>
      </c>
      <c r="BG94" s="62">
        <f t="shared" ca="1" si="2936"/>
        <v>0.55320999974412122</v>
      </c>
      <c r="BH94" s="62">
        <f t="shared" ca="1" si="2936"/>
        <v>0.53920590582601757</v>
      </c>
      <c r="BI94" s="62">
        <f t="shared" ca="1" si="2936"/>
        <v>0.52934407364787106</v>
      </c>
      <c r="BJ94" s="62">
        <f t="shared" ca="1" si="2936"/>
        <v>0.52113966157257863</v>
      </c>
      <c r="BK94" s="62">
        <f t="shared" ca="1" si="2936"/>
        <v>0.51108694624367645</v>
      </c>
      <c r="BL94" s="62">
        <f t="shared" ca="1" si="2936"/>
        <v>0.50338773894619204</v>
      </c>
      <c r="BM94" s="62">
        <f t="shared" ca="1" si="2936"/>
        <v>0.4928421628521929</v>
      </c>
      <c r="BN94" s="62">
        <f t="shared" ca="1" si="2936"/>
        <v>0.48648770279696674</v>
      </c>
      <c r="BO94" s="62">
        <f t="shared" ca="1" si="2936"/>
        <v>0.47960247565385217</v>
      </c>
      <c r="BP94" s="62">
        <f t="shared" ca="1" si="2936"/>
        <v>0.47565617230985852</v>
      </c>
      <c r="BQ94" s="62">
        <f t="shared" ca="1" si="2936"/>
        <v>0.4692145756017102</v>
      </c>
      <c r="BR94" s="62">
        <f t="shared" ca="1" si="2936"/>
        <v>0.46418756441085535</v>
      </c>
      <c r="BS94" s="62">
        <f t="shared" ca="1" si="2936"/>
        <v>0.45783744864681719</v>
      </c>
      <c r="BT94" s="62">
        <f t="shared" ca="1" si="2936"/>
        <v>0.44983562897923518</v>
      </c>
      <c r="BU94" s="62">
        <f t="shared" ca="1" si="2936"/>
        <v>0.44261556729312529</v>
      </c>
      <c r="BV94" s="62">
        <f t="shared" ca="1" si="2936"/>
        <v>0.43170926517571884</v>
      </c>
      <c r="BW94" s="62">
        <f t="shared" ca="1" si="2936"/>
        <v>0.42614420309851386</v>
      </c>
      <c r="BX94" s="62">
        <f t="shared" ca="1" si="2936"/>
        <v>0.41657032755298651</v>
      </c>
      <c r="BY94" s="62">
        <f t="shared" ca="1" si="2936"/>
        <v>0.40925266903914587</v>
      </c>
      <c r="BZ94" s="62">
        <f t="shared" ca="1" si="2936"/>
        <v>0.40040744513380866</v>
      </c>
      <c r="CA94" s="62">
        <f t="shared" ca="1" si="2936"/>
        <v>0.39228494184675122</v>
      </c>
      <c r="CB94" s="62">
        <f t="shared" ca="1" si="2936"/>
        <v>0.38521158129175948</v>
      </c>
      <c r="CC94" s="62">
        <f t="shared" ca="1" si="2936"/>
        <v>0.37960459318046147</v>
      </c>
      <c r="CD94" s="62">
        <f t="shared" ca="1" si="2936"/>
        <v>0.37618318485523389</v>
      </c>
      <c r="CE94" s="62">
        <f t="shared" ca="1" si="2936"/>
        <v>0.36814412450831818</v>
      </c>
      <c r="CF94" s="62">
        <f t="shared" ca="1" si="2936"/>
        <v>0.36275167785234902</v>
      </c>
      <c r="CG94" s="62">
        <f t="shared" ca="1" si="2936"/>
        <v>0.35942877092650161</v>
      </c>
      <c r="CH94" s="62">
        <f t="shared" ca="1" si="2936"/>
        <v>0.36005129315369627</v>
      </c>
      <c r="CI94" s="62">
        <f t="shared" ca="1" si="2936"/>
        <v>0.35823170731707316</v>
      </c>
      <c r="CJ94" s="62">
        <f t="shared" ca="1" si="2936"/>
        <v>0.352870130082097</v>
      </c>
      <c r="CK94" s="62">
        <f t="shared" ca="1" si="2936"/>
        <v>0.34837815627064572</v>
      </c>
      <c r="CL94" s="62">
        <f t="shared" ca="1" si="2936"/>
        <v>0.34511932317024502</v>
      </c>
      <c r="CM94" s="62">
        <f t="shared" ref="CM94:EX94" ca="1" si="2937">CM92/CM24</f>
        <v>0.33977149502600934</v>
      </c>
      <c r="CN94" s="62">
        <f t="shared" ca="1" si="2937"/>
        <v>0.33411633801075602</v>
      </c>
      <c r="CO94" s="62">
        <f t="shared" ca="1" si="2937"/>
        <v>0.32924192123777907</v>
      </c>
      <c r="CP94" s="62">
        <f t="shared" ca="1" si="2937"/>
        <v>0.32361393845048497</v>
      </c>
      <c r="CQ94" s="62">
        <f t="shared" ca="1" si="2937"/>
        <v>0.3212720112935582</v>
      </c>
      <c r="CR94" s="62">
        <f t="shared" ca="1" si="2937"/>
        <v>0.31752559150523579</v>
      </c>
      <c r="CS94" s="62">
        <f t="shared" ca="1" si="2937"/>
        <v>0.31414829775795178</v>
      </c>
      <c r="CT94" s="62">
        <f t="shared" ca="1" si="2937"/>
        <v>0.30825384604417072</v>
      </c>
      <c r="CU94" s="62">
        <f t="shared" ca="1" si="2937"/>
        <v>0.30383518135952892</v>
      </c>
      <c r="CV94" s="62">
        <f t="shared" ca="1" si="2937"/>
        <v>0.2983344602519698</v>
      </c>
      <c r="CW94" s="62">
        <f t="shared" ca="1" si="2937"/>
        <v>0.29490799470747908</v>
      </c>
      <c r="CX94" s="62">
        <f t="shared" ca="1" si="2937"/>
        <v>0.28999503708770941</v>
      </c>
      <c r="CY94" s="62">
        <f t="shared" ca="1" si="2937"/>
        <v>0.28741209470507689</v>
      </c>
      <c r="CZ94" s="62">
        <f t="shared" ca="1" si="2937"/>
        <v>0.28518665083762035</v>
      </c>
      <c r="DA94" s="62">
        <f t="shared" ca="1" si="2937"/>
        <v>0.28139683200791343</v>
      </c>
      <c r="DB94" s="62">
        <f t="shared" ca="1" si="2937"/>
        <v>0.27815660139464271</v>
      </c>
      <c r="DC94" s="62">
        <f t="shared" ca="1" si="2937"/>
        <v>0.27476647391497744</v>
      </c>
      <c r="DD94" s="62">
        <f t="shared" ca="1" si="2937"/>
        <v>0.26914649935265411</v>
      </c>
      <c r="DE94" s="62">
        <f t="shared" ca="1" si="2937"/>
        <v>0.26588287379787001</v>
      </c>
      <c r="DF94" s="62">
        <f t="shared" ca="1" si="2937"/>
        <v>0.26174967916898717</v>
      </c>
      <c r="DG94" s="62">
        <f t="shared" ca="1" si="2937"/>
        <v>0.25852894400133924</v>
      </c>
      <c r="DH94" s="62">
        <f t="shared" ca="1" si="2937"/>
        <v>0.25379161384232524</v>
      </c>
      <c r="DI94" s="62">
        <f t="shared" ca="1" si="2937"/>
        <v>0.2495728863646858</v>
      </c>
      <c r="DJ94" s="62">
        <f t="shared" ca="1" si="2937"/>
        <v>0.24663753864406393</v>
      </c>
      <c r="DK94" s="62">
        <f t="shared" ca="1" si="2937"/>
        <v>0.24383916990920881</v>
      </c>
      <c r="DL94" s="62">
        <f t="shared" ca="1" si="2937"/>
        <v>0.2410337023534789</v>
      </c>
      <c r="DM94" s="62">
        <f t="shared" ca="1" si="2937"/>
        <v>0.2370328140246242</v>
      </c>
      <c r="DN94" s="62">
        <f t="shared" ca="1" si="2937"/>
        <v>0.232623197761997</v>
      </c>
      <c r="DO94" s="62">
        <f t="shared" ca="1" si="2937"/>
        <v>0.22957747974472514</v>
      </c>
      <c r="DP94" s="62">
        <f t="shared" ca="1" si="2937"/>
        <v>0.22700069297158815</v>
      </c>
      <c r="DQ94" s="62">
        <f t="shared" ca="1" si="2937"/>
        <v>0.22330327724930024</v>
      </c>
      <c r="DR94" s="62">
        <f t="shared" ca="1" si="2937"/>
        <v>0.21839707457017599</v>
      </c>
      <c r="DS94" s="62">
        <f t="shared" ca="1" si="2937"/>
        <v>0.21613732017714862</v>
      </c>
      <c r="DT94" s="62">
        <f t="shared" ca="1" si="2937"/>
        <v>0.21097416981371428</v>
      </c>
      <c r="DU94" s="62">
        <f t="shared" ca="1" si="2937"/>
        <v>0.2095001841120952</v>
      </c>
      <c r="DV94" s="62">
        <f t="shared" ca="1" si="2937"/>
        <v>0.20710796053261807</v>
      </c>
      <c r="DW94" s="62">
        <f t="shared" ca="1" si="2937"/>
        <v>0.20643756743595376</v>
      </c>
      <c r="DX94" s="62">
        <f t="shared" ca="1" si="2937"/>
        <v>0.20400460472928345</v>
      </c>
      <c r="DY94" s="62">
        <f t="shared" ca="1" si="2937"/>
        <v>0.20403348338571012</v>
      </c>
      <c r="DZ94" s="62">
        <f t="shared" ca="1" si="2937"/>
        <v>0.20280855135408948</v>
      </c>
      <c r="EA94" s="62">
        <f t="shared" ca="1" si="2937"/>
        <v>0.20038928538326073</v>
      </c>
      <c r="EB94" s="62">
        <f t="shared" ca="1" si="2937"/>
        <v>0.19847244152315205</v>
      </c>
      <c r="EC94" s="62">
        <f t="shared" ca="1" si="2937"/>
        <v>0.19668671136543517</v>
      </c>
      <c r="ED94" s="62">
        <f t="shared" ca="1" si="2937"/>
        <v>0.19527615950864832</v>
      </c>
      <c r="EE94" s="62">
        <f t="shared" ca="1" si="2937"/>
        <v>0.19332051683283408</v>
      </c>
      <c r="EF94" s="62">
        <f t="shared" ca="1" si="2937"/>
        <v>0.19110926464478606</v>
      </c>
      <c r="EG94" s="62">
        <f t="shared" ca="1" si="2937"/>
        <v>0.18690619245632084</v>
      </c>
      <c r="EH94" s="62">
        <f t="shared" ca="1" si="2937"/>
        <v>0.18369826582719448</v>
      </c>
      <c r="EI94" s="62">
        <f t="shared" ca="1" si="2937"/>
        <v>0.18137279575846041</v>
      </c>
      <c r="EJ94" s="62">
        <f t="shared" ca="1" si="2937"/>
        <v>0.17854488397060039</v>
      </c>
      <c r="EK94" s="62">
        <f t="shared" ca="1" si="2937"/>
        <v>0.17572521193500931</v>
      </c>
      <c r="EL94" s="62">
        <f t="shared" ca="1" si="2937"/>
        <v>0.17265061010668881</v>
      </c>
      <c r="EM94" s="62">
        <f t="shared" ca="1" si="2937"/>
        <v>0.1694184761740575</v>
      </c>
      <c r="EN94" s="62">
        <f t="shared" ca="1" si="2937"/>
        <v>0.16746707978311387</v>
      </c>
      <c r="EO94" s="62">
        <f t="shared" ca="1" si="2937"/>
        <v>0.16449946358870568</v>
      </c>
      <c r="EP94" s="62">
        <f t="shared" ca="1" si="2937"/>
        <v>0.16216256759898892</v>
      </c>
      <c r="EQ94" s="62">
        <f t="shared" ca="1" si="2937"/>
        <v>0.15892501415035395</v>
      </c>
      <c r="ER94" s="62">
        <f t="shared" ca="1" si="2937"/>
        <v>0.15723865074401083</v>
      </c>
      <c r="ES94" s="62">
        <f t="shared" ca="1" si="2937"/>
        <v>0.1559040923021453</v>
      </c>
      <c r="ET94" s="62">
        <f t="shared" ca="1" si="2937"/>
        <v>0.15401932009232611</v>
      </c>
      <c r="EU94" s="62">
        <f t="shared" ca="1" si="2937"/>
        <v>0.15216136705938657</v>
      </c>
      <c r="EV94" s="62">
        <f t="shared" ca="1" si="2937"/>
        <v>0.15032261653131607</v>
      </c>
      <c r="EW94" s="62">
        <f t="shared" ca="1" si="2937"/>
        <v>0.14874441004471964</v>
      </c>
      <c r="EX94" s="62">
        <f t="shared" ca="1" si="2937"/>
        <v>0.14726015734087117</v>
      </c>
      <c r="EY94" s="62">
        <f t="shared" ref="EY94:HJ94" ca="1" si="2938">EY92/EY24</f>
        <v>0.14756671899529042</v>
      </c>
      <c r="EZ94" s="62">
        <f t="shared" ca="1" si="2938"/>
        <v>0.14602582806505646</v>
      </c>
      <c r="FA94" s="62">
        <f t="shared" ca="1" si="2938"/>
        <v>0.14573446937014667</v>
      </c>
      <c r="FB94" s="62">
        <f t="shared" ca="1" si="2938"/>
        <v>0.14849411037466945</v>
      </c>
      <c r="FC94" s="62">
        <f t="shared" ca="1" si="2938"/>
        <v>0.15019625551425891</v>
      </c>
      <c r="FD94" s="62">
        <f t="shared" ca="1" si="2938"/>
        <v>0.15063157968076138</v>
      </c>
      <c r="FE94" s="62">
        <f t="shared" ca="1" si="2938"/>
        <v>0.14992753271429859</v>
      </c>
      <c r="FF94" s="62">
        <f t="shared" ca="1" si="2938"/>
        <v>0.14779874213836477</v>
      </c>
      <c r="FG94" s="62">
        <f t="shared" ca="1" si="2938"/>
        <v>0.14686103223878164</v>
      </c>
      <c r="FH94" s="62">
        <f t="shared" ca="1" si="2938"/>
        <v>0.14484694595373204</v>
      </c>
      <c r="FI94" s="62">
        <f t="shared" ca="1" si="2938"/>
        <v>0.14336965099238058</v>
      </c>
      <c r="FJ94" s="62">
        <f t="shared" ca="1" si="2938"/>
        <v>0.14185607054747784</v>
      </c>
      <c r="FK94" s="62">
        <f t="shared" ca="1" si="2938"/>
        <v>0.14143845922359313</v>
      </c>
      <c r="FL94" s="62">
        <f t="shared" ca="1" si="2938"/>
        <v>0.13951807539913011</v>
      </c>
      <c r="FM94" s="62">
        <f t="shared" ca="1" si="2938"/>
        <v>0.13866174103220263</v>
      </c>
      <c r="FN94" s="62">
        <f t="shared" ca="1" si="2938"/>
        <v>0.1368657614028424</v>
      </c>
      <c r="FO94" s="62">
        <f t="shared" ca="1" si="2938"/>
        <v>0.13495798948800861</v>
      </c>
      <c r="FP94" s="62">
        <f t="shared" ca="1" si="2938"/>
        <v>0.13385090668202052</v>
      </c>
      <c r="FQ94" s="62">
        <f t="shared" ca="1" si="2938"/>
        <v>0.13298723027335579</v>
      </c>
      <c r="FR94" s="62">
        <f t="shared" ca="1" si="2938"/>
        <v>0.13216047533758382</v>
      </c>
      <c r="FS94" s="62">
        <f t="shared" ca="1" si="2938"/>
        <v>0.13047991502510622</v>
      </c>
      <c r="FT94" s="62">
        <f t="shared" ca="1" si="2938"/>
        <v>0.12994428383389731</v>
      </c>
      <c r="FU94" s="62">
        <f t="shared" ca="1" si="2938"/>
        <v>0.12831850528527422</v>
      </c>
      <c r="FV94" s="62">
        <f t="shared" ca="1" si="2938"/>
        <v>0.12655782615567432</v>
      </c>
      <c r="FW94" s="62">
        <f t="shared" ca="1" si="2938"/>
        <v>0.12641131036257008</v>
      </c>
      <c r="FX94" s="62">
        <f t="shared" ca="1" si="2938"/>
        <v>0.12406890931836702</v>
      </c>
      <c r="FY94" s="62">
        <f t="shared" ca="1" si="2938"/>
        <v>0.12201040643799592</v>
      </c>
      <c r="FZ94" s="62">
        <f t="shared" ca="1" si="2938"/>
        <v>0.12119853126664237</v>
      </c>
      <c r="GA94" s="62">
        <f t="shared" ca="1" si="2938"/>
        <v>0.12030895249966611</v>
      </c>
      <c r="GB94" s="62">
        <f t="shared" ca="1" si="2938"/>
        <v>0.11865234642972786</v>
      </c>
      <c r="GC94" s="62">
        <f t="shared" ca="1" si="2938"/>
        <v>0.1179416401634381</v>
      </c>
      <c r="GD94" s="62">
        <f t="shared" ca="1" si="2938"/>
        <v>0.11779191910386609</v>
      </c>
      <c r="GE94" s="62">
        <f t="shared" ca="1" si="2938"/>
        <v>0.11744191731263344</v>
      </c>
      <c r="GF94" s="62">
        <f t="shared" ca="1" si="2938"/>
        <v>0.11598276888743449</v>
      </c>
      <c r="GG94" s="62">
        <f t="shared" ca="1" si="2938"/>
        <v>0.11500244686057151</v>
      </c>
      <c r="GH94" s="62">
        <f t="shared" ca="1" si="2938"/>
        <v>0.1139141797336031</v>
      </c>
      <c r="GI94" s="62">
        <f t="shared" ca="1" si="2938"/>
        <v>0.11282393829647334</v>
      </c>
      <c r="GJ94" s="62">
        <f t="shared" ca="1" si="2938"/>
        <v>0.11167874539622194</v>
      </c>
      <c r="GK94" s="62">
        <f t="shared" ca="1" si="2938"/>
        <v>0.11037313470933884</v>
      </c>
      <c r="GL94" s="62">
        <f t="shared" ca="1" si="2938"/>
        <v>0.10901683155336379</v>
      </c>
      <c r="GM94" s="62">
        <f t="shared" ca="1" si="2938"/>
        <v>0.10787884836086023</v>
      </c>
      <c r="GN94" s="62">
        <f t="shared" ca="1" si="2938"/>
        <v>0.10591860630318588</v>
      </c>
      <c r="GO94" s="62">
        <f t="shared" ca="1" si="2938"/>
        <v>0.10465172564015683</v>
      </c>
      <c r="GP94" s="62">
        <f t="shared" ca="1" si="2938"/>
        <v>0.10335768739398414</v>
      </c>
      <c r="GQ94" s="62">
        <f t="shared" ca="1" si="2938"/>
        <v>0.10210259129054511</v>
      </c>
      <c r="GR94" s="62">
        <f t="shared" ca="1" si="2938"/>
        <v>0.10091407576324352</v>
      </c>
      <c r="GS94" s="62">
        <f t="shared" ca="1" si="2938"/>
        <v>9.9775635759230694E-2</v>
      </c>
      <c r="GT94" s="62">
        <f t="shared" ca="1" si="2938"/>
        <v>9.8683456603273961E-2</v>
      </c>
      <c r="GU94" s="62">
        <f t="shared" ca="1" si="2938"/>
        <v>9.7679313262931028E-2</v>
      </c>
      <c r="GV94" s="62">
        <f t="shared" ca="1" si="2938"/>
        <v>9.6748831377161171E-2</v>
      </c>
      <c r="GW94" s="62">
        <f t="shared" ca="1" si="2938"/>
        <v>9.5841215070444047E-2</v>
      </c>
      <c r="GX94" s="62">
        <f t="shared" ca="1" si="2938"/>
        <v>9.4958104696764134E-2</v>
      </c>
      <c r="GY94" s="62">
        <f t="shared" ca="1" si="2938"/>
        <v>9.4032588940120995E-2</v>
      </c>
      <c r="GZ94" s="62">
        <f t="shared" ca="1" si="2938"/>
        <v>9.3171221001957905E-2</v>
      </c>
      <c r="HA94" s="62">
        <f t="shared" ca="1" si="2938"/>
        <v>9.2325519245667578E-2</v>
      </c>
      <c r="HB94" s="62">
        <f t="shared" ca="1" si="2938"/>
        <v>9.14879470900581E-2</v>
      </c>
      <c r="HC94" s="62">
        <f t="shared" ca="1" si="2938"/>
        <v>9.0598047765877765E-2</v>
      </c>
      <c r="HD94" s="62">
        <f t="shared" ca="1" si="2938"/>
        <v>8.9769920251557153E-2</v>
      </c>
      <c r="HE94" s="62">
        <f t="shared" ca="1" si="2938"/>
        <v>8.8941651125451368E-2</v>
      </c>
      <c r="HF94" s="62">
        <f t="shared" ca="1" si="2938"/>
        <v>8.8116440658682807E-2</v>
      </c>
      <c r="HG94" s="62">
        <f t="shared" ca="1" si="2938"/>
        <v>8.7244864462700439E-2</v>
      </c>
      <c r="HH94" s="62">
        <f t="shared" ca="1" si="2938"/>
        <v>8.6427262558893297E-2</v>
      </c>
      <c r="HI94" s="62">
        <f t="shared" ca="1" si="2938"/>
        <v>8.5603330502803818E-2</v>
      </c>
      <c r="HJ94" s="62">
        <f t="shared" ca="1" si="2938"/>
        <v>8.4783264378106585E-2</v>
      </c>
      <c r="HK94" s="62">
        <f t="shared" ref="HK94:HU94" ca="1" si="2939">HK92/HK24</f>
        <v>8.3934269244696477E-2</v>
      </c>
      <c r="HL94" s="62">
        <f t="shared" ca="1" si="2939"/>
        <v>8.3132662546095748E-2</v>
      </c>
      <c r="HM94" s="62">
        <f t="shared" ca="1" si="2939"/>
        <v>8.2333003252010595E-2</v>
      </c>
      <c r="HN94" s="62">
        <f t="shared" ca="1" si="2939"/>
        <v>8.1530337083424276E-2</v>
      </c>
      <c r="HO94" s="62">
        <f t="shared" ca="1" si="2939"/>
        <v>8.0702930290619687E-2</v>
      </c>
      <c r="HP94" s="62">
        <f t="shared" ca="1" si="2939"/>
        <v>7.9929017577921466E-2</v>
      </c>
      <c r="HQ94" s="62">
        <f t="shared" ca="1" si="2939"/>
        <v>7.918703505941474E-2</v>
      </c>
      <c r="HR94" s="62">
        <f t="shared" ca="1" si="2939"/>
        <v>7.8460490913555211E-2</v>
      </c>
      <c r="HS94" s="62">
        <f t="shared" ca="1" si="2939"/>
        <v>7.7706158381070978E-2</v>
      </c>
      <c r="HT94" s="62">
        <f t="shared" ca="1" si="2939"/>
        <v>7.6994345655486005E-2</v>
      </c>
      <c r="HU94" s="62">
        <f t="shared" ca="1" si="2939"/>
        <v>7.6280172540079516E-2</v>
      </c>
      <c r="HV94" s="62">
        <f t="shared" ref="HV94:ID94" ca="1" si="2940">HV92/HV24</f>
        <v>7.5558026699895267E-2</v>
      </c>
      <c r="HW94" s="62">
        <f t="shared" ca="1" si="2940"/>
        <v>7.4795116511478188E-2</v>
      </c>
      <c r="HX94" s="62">
        <f t="shared" ca="1" si="2940"/>
        <v>7.4064470509898034E-2</v>
      </c>
      <c r="HY94" s="62">
        <f t="shared" ca="1" si="2940"/>
        <v>7.3342777578525337E-2</v>
      </c>
      <c r="HZ94" s="62">
        <f t="shared" ca="1" si="2940"/>
        <v>7.2635129826193648E-2</v>
      </c>
      <c r="IA94" s="62">
        <f t="shared" ca="1" si="2940"/>
        <v>7.1914012070160113E-2</v>
      </c>
      <c r="IB94" s="62">
        <f t="shared" ca="1" si="2940"/>
        <v>7.1233024357304289E-2</v>
      </c>
      <c r="IC94" s="62">
        <f t="shared" ca="1" si="2940"/>
        <v>7.0558485238424951E-2</v>
      </c>
      <c r="ID94" s="62">
        <f t="shared" ca="1" si="2940"/>
        <v>6.9890852866418482E-2</v>
      </c>
      <c r="IE94" s="62"/>
      <c r="IW94"/>
      <c r="IX94"/>
      <c r="IY94"/>
    </row>
    <row r="95" spans="1:259">
      <c r="A95" s="37"/>
      <c r="B95" s="6" t="s">
        <v>388</v>
      </c>
      <c r="C95" s="62" t="e">
        <f ca="1">#REF!*C53*100</f>
        <v>#REF!</v>
      </c>
      <c r="D95" s="62" t="e">
        <f ca="1">#REF!*D53*100</f>
        <v>#REF!</v>
      </c>
      <c r="E95" s="62" t="e">
        <f ca="1">#REF!*E53*100</f>
        <v>#REF!</v>
      </c>
      <c r="F95" s="62" t="e">
        <f ca="1">#REF!*F53*100</f>
        <v>#REF!</v>
      </c>
      <c r="G95" s="62" t="e">
        <f ca="1">#REF!*G53*100</f>
        <v>#REF!</v>
      </c>
      <c r="H95" s="62" t="e">
        <f ca="1">#REF!*H53*100</f>
        <v>#REF!</v>
      </c>
      <c r="I95" s="62" t="e">
        <f ca="1">#REF!*I53*100</f>
        <v>#REF!</v>
      </c>
      <c r="J95" s="62" t="e">
        <f ca="1">#REF!*J53*100</f>
        <v>#REF!</v>
      </c>
      <c r="K95" s="62" t="e">
        <f ca="1">#REF!*K53*100</f>
        <v>#REF!</v>
      </c>
      <c r="L95" s="62">
        <f t="shared" ref="L95" ca="1" si="2941">K93*L53*100</f>
        <v>2.8448582071900788</v>
      </c>
      <c r="M95" s="62">
        <f t="shared" ref="M95" ca="1" si="2942">L93*M53*100</f>
        <v>2.8351727450673119</v>
      </c>
      <c r="N95" s="62">
        <f t="shared" ref="N95" ca="1" si="2943">M93*N53*100</f>
        <v>2.8931858196295464</v>
      </c>
      <c r="O95" s="62">
        <f t="shared" ref="O95" ca="1" si="2944">N93*O53*100</f>
        <v>2.9492419065820603</v>
      </c>
      <c r="P95" s="62">
        <f t="shared" ref="P95" ca="1" si="2945">O93*P53*100</f>
        <v>3.0292536138201602</v>
      </c>
      <c r="Q95" s="62">
        <f t="shared" ref="Q95" ca="1" si="2946">P93*Q53*100</f>
        <v>3.0877469880972139</v>
      </c>
      <c r="R95" s="62">
        <f t="shared" ref="R95" ca="1" si="2947">Q93*R53*100</f>
        <v>3.1216554054476404</v>
      </c>
      <c r="S95" s="62">
        <f t="shared" ref="S95:T95" ca="1" si="2948">R93*S53*100</f>
        <v>3.1930712933757022</v>
      </c>
      <c r="T95" s="62">
        <f t="shared" ca="1" si="2948"/>
        <v>3.2939321894792761</v>
      </c>
      <c r="U95" s="62">
        <f t="shared" ref="U95" ca="1" si="2949">T93*U53*100</f>
        <v>3.2187303452557705</v>
      </c>
      <c r="V95" s="62">
        <f t="shared" ref="V95" ca="1" si="2950">U93*V53*100</f>
        <v>3.1273032237664165</v>
      </c>
      <c r="W95" s="62">
        <f t="shared" ref="W95" ca="1" si="2951">V93*W53*100</f>
        <v>2.9425736688394393</v>
      </c>
      <c r="X95" s="62">
        <f t="shared" ref="X95" ca="1" si="2952">W93*X53*100</f>
        <v>2.785668085102408</v>
      </c>
      <c r="Y95" s="62">
        <f t="shared" ref="Y95" ca="1" si="2953">X93*Y53*100</f>
        <v>2.661582756773786</v>
      </c>
      <c r="Z95" s="62">
        <f t="shared" ref="Z95" ca="1" si="2954">Y93*Z53*100</f>
        <v>2.5167871503259058</v>
      </c>
      <c r="AA95" s="62">
        <f t="shared" ref="AA95" ca="1" si="2955">Z93*AA53*100</f>
        <v>2.3535576505638041</v>
      </c>
      <c r="AB95" s="62">
        <f t="shared" ref="AB95" ca="1" si="2956">AA93*AB53*100</f>
        <v>2.2392616256394002</v>
      </c>
      <c r="AC95" s="62">
        <f t="shared" ref="AC95" ca="1" si="2957">AB93*AC53*100</f>
        <v>2.193537947810738</v>
      </c>
      <c r="AD95" s="62">
        <f t="shared" ref="AD95" ca="1" si="2958">AC93*AD53*100</f>
        <v>2.1610220902537272</v>
      </c>
      <c r="AE95" s="62">
        <f t="shared" ref="AE95" ca="1" si="2959">AD93*AE53*100</f>
        <v>2.1706924427775784</v>
      </c>
      <c r="AF95" s="62">
        <f t="shared" ref="AF95" ca="1" si="2960">AE93*AF53*100</f>
        <v>2.1440581200011861</v>
      </c>
      <c r="AG95" s="62">
        <f t="shared" ref="AG95" ca="1" si="2961">AF93*AG53*100</f>
        <v>2.095901560946372</v>
      </c>
      <c r="AH95" s="62">
        <f t="shared" ref="AH95" ca="1" si="2962">AG93*AH53*100</f>
        <v>2.0630374153677944</v>
      </c>
      <c r="AI95" s="62">
        <f t="shared" ref="AI95" ca="1" si="2963">AH93*AI53*100</f>
        <v>2.0470065191097677</v>
      </c>
      <c r="AJ95" s="62">
        <f t="shared" ref="AJ95" ca="1" si="2964">AI93*AJ53*100</f>
        <v>2.1007233616203136</v>
      </c>
      <c r="AK95" s="62">
        <f t="shared" ref="AK95" ca="1" si="2965">AJ93*AK53*100</f>
        <v>1.9818940780340633</v>
      </c>
      <c r="AL95" s="62">
        <f t="shared" ref="AL95" ca="1" si="2966">AK93*AL53*100</f>
        <v>1.8980193507712861</v>
      </c>
      <c r="AM95" s="62">
        <f t="shared" ref="AM95" ca="1" si="2967">AL93*AM53*100</f>
        <v>1.7851885627581763</v>
      </c>
      <c r="AN95" s="62">
        <f t="shared" ref="AN95" ca="1" si="2968">AM93*AN53*100</f>
        <v>1.6589096993014336</v>
      </c>
      <c r="AO95" s="62">
        <f t="shared" ref="AO95" ca="1" si="2969">AN93*AO53*100</f>
        <v>1.5372167584331058</v>
      </c>
      <c r="AP95" s="62">
        <f t="shared" ref="AP95" ca="1" si="2970">AO93*AP53*100</f>
        <v>1.4015093568643044</v>
      </c>
      <c r="AQ95" s="62">
        <f t="shared" ref="AQ95" ca="1" si="2971">AP93*AQ53*100</f>
        <v>1.2248331787724911</v>
      </c>
      <c r="AR95" s="62">
        <f t="shared" ref="AR95" ca="1" si="2972">AQ93*AR53*100</f>
        <v>1.0171155456569694</v>
      </c>
      <c r="AS95" s="62">
        <f t="shared" ref="AS95" ca="1" si="2973">AR93*AS53*100</f>
        <v>0.97148906438931526</v>
      </c>
      <c r="AT95" s="62">
        <f t="shared" ref="AT95" ca="1" si="2974">AS93*AT53*100</f>
        <v>0.95201757148493438</v>
      </c>
      <c r="AU95" s="62">
        <f t="shared" ref="AU95" ca="1" si="2975">AT93*AU53*100</f>
        <v>0.967356218816251</v>
      </c>
      <c r="AV95" s="62">
        <f t="shared" ref="AV95" ca="1" si="2976">AU93*AV53*100</f>
        <v>1.0587736437064772</v>
      </c>
      <c r="AW95" s="62">
        <f t="shared" ref="AW95" ca="1" si="2977">AV93*AW53*100</f>
        <v>1.1216079197603421</v>
      </c>
      <c r="AX95" s="62">
        <f t="shared" ref="AX95" ca="1" si="2978">AW93*AX53*100</f>
        <v>1.1574420935698781</v>
      </c>
      <c r="AY95" s="62">
        <f t="shared" ref="AY95" ca="1" si="2979">AX93*AY53*100</f>
        <v>1.303734343496683</v>
      </c>
      <c r="AZ95" s="62">
        <f t="shared" ref="AZ95" ca="1" si="2980">AY93*AZ53*100</f>
        <v>1.3406152439772805</v>
      </c>
      <c r="BA95" s="62">
        <f t="shared" ref="BA95" ca="1" si="2981">AZ93*BA53*100</f>
        <v>1.3478920486097496</v>
      </c>
      <c r="BB95" s="62">
        <f t="shared" ref="BB95" ca="1" si="2982">BA93*BB53*100</f>
        <v>1.3408244810986765</v>
      </c>
      <c r="BC95" s="62">
        <f t="shared" ref="BC95" ca="1" si="2983">BB93*BC53*100</f>
        <v>1.2639455299682527</v>
      </c>
      <c r="BD95" s="62">
        <f t="shared" ref="BD95" ca="1" si="2984">BC93*BD53*100</f>
        <v>1.2236701961152623</v>
      </c>
      <c r="BE95" s="62">
        <f t="shared" ref="BE95" ca="1" si="2985">BD93*BE53*100</f>
        <v>1.1966613185350432</v>
      </c>
      <c r="BF95" s="62">
        <f t="shared" ref="BF95" ca="1" si="2986">BE93*BF53*100</f>
        <v>1.1773230600550684</v>
      </c>
      <c r="BG95" s="62">
        <f t="shared" ref="BG95" ca="1" si="2987">BF93*BG53*100</f>
        <v>1.1794361244208544</v>
      </c>
      <c r="BH95" s="62">
        <f t="shared" ref="BH95" ca="1" si="2988">BG93*BH53*100</f>
        <v>1.1874415806974066</v>
      </c>
      <c r="BI95" s="62">
        <f t="shared" ref="BI95" ca="1" si="2989">BH93*BI53*100</f>
        <v>1.1794490958077923</v>
      </c>
      <c r="BJ95" s="62">
        <f t="shared" ref="BJ95" ca="1" si="2990">BI93*BJ53*100</f>
        <v>1.1736368196140343</v>
      </c>
      <c r="BK95" s="62">
        <f t="shared" ref="BK95" ca="1" si="2991">BJ93*BK53*100</f>
        <v>1.1772856822132547</v>
      </c>
      <c r="BL95" s="62">
        <f t="shared" ref="BL95" ca="1" si="2992">BK93*BL53*100</f>
        <v>1.1637025094274123</v>
      </c>
      <c r="BM95" s="62">
        <f t="shared" ref="BM95" ca="1" si="2993">BL93*BM53*100</f>
        <v>1.1450973578837462</v>
      </c>
      <c r="BN95" s="62">
        <f t="shared" ref="BN95" ca="1" si="2994">BM93*BN53*100</f>
        <v>1.1168460575245327</v>
      </c>
      <c r="BO95" s="62">
        <f t="shared" ref="BO95" ca="1" si="2995">BN93*BO53*100</f>
        <v>1.0752269385724145</v>
      </c>
      <c r="BP95" s="62">
        <f t="shared" ref="BP95" ca="1" si="2996">BO93*BP53*100</f>
        <v>1.0458222200332818</v>
      </c>
      <c r="BQ95" s="62">
        <f t="shared" ref="BQ95" ca="1" si="2997">BP93*BQ53*100</f>
        <v>1.0234421273938199</v>
      </c>
      <c r="BR95" s="62">
        <f t="shared" ref="BR95" ca="1" si="2998">BQ93*BR53*100</f>
        <v>0.99915585642234606</v>
      </c>
      <c r="BS95" s="62">
        <f t="shared" ref="BS95" ca="1" si="2999">BR93*BS53*100</f>
        <v>0.97268465914707569</v>
      </c>
      <c r="BT95" s="62">
        <f t="shared" ref="BT95" ca="1" si="3000">BS93*BT53*100</f>
        <v>0.94829993096468956</v>
      </c>
      <c r="BU95" s="62">
        <f t="shared" ref="BU95" ca="1" si="3001">BT93*BU53*100</f>
        <v>0.92105194529578693</v>
      </c>
      <c r="BV95" s="62">
        <f t="shared" ref="BV95" ca="1" si="3002">BU93*BV53*100</f>
        <v>0.89727791130266576</v>
      </c>
      <c r="BW95" s="62">
        <f t="shared" ref="BW95" ca="1" si="3003">BV93*BW53*100</f>
        <v>0.86909305987808139</v>
      </c>
      <c r="BX95" s="62">
        <f t="shared" ref="BX95" ca="1" si="3004">BW93*BX53*100</f>
        <v>0.85074106267372129</v>
      </c>
      <c r="BY95" s="62">
        <f t="shared" ref="BY95" ca="1" si="3005">BX93*BY53*100</f>
        <v>0.82355252585232619</v>
      </c>
      <c r="BZ95" s="62">
        <f t="shared" ref="BZ95" ca="1" si="3006">BY93*BZ53*100</f>
        <v>0.80129172603273335</v>
      </c>
      <c r="CA95" s="62">
        <f t="shared" ref="CA95" ca="1" si="3007">BZ93*CA53*100</f>
        <v>0.77534385798433281</v>
      </c>
      <c r="CB95" s="62">
        <f t="shared" ref="CB95" ca="1" si="3008">CA93*CB53*100</f>
        <v>0.75684035752418199</v>
      </c>
      <c r="CC95" s="62">
        <f t="shared" ref="CC95" ca="1" si="3009">CB93*CC53*100</f>
        <v>0.73295096324356512</v>
      </c>
      <c r="CD95" s="62">
        <f t="shared" ref="CD95" ca="1" si="3010">CC93*CD53*100</f>
        <v>0.70817486676898678</v>
      </c>
      <c r="CE95" s="62">
        <f t="shared" ref="CE95" ca="1" si="3011">CD93*CE53*100</f>
        <v>0.68602840770329476</v>
      </c>
      <c r="CF95" s="62">
        <f t="shared" ref="CF95" ca="1" si="3012">CE93*CF53*100</f>
        <v>0.65224182399782027</v>
      </c>
      <c r="CG95" s="62">
        <f t="shared" ref="CG95" ca="1" si="3013">CF93*CG53*100</f>
        <v>0.62619317177245226</v>
      </c>
      <c r="CH95" s="62">
        <f t="shared" ref="CH95" ca="1" si="3014">CG93*CH53*100</f>
        <v>0.60250868452733419</v>
      </c>
      <c r="CI95" s="62">
        <f t="shared" ref="CI95" ca="1" si="3015">CH93*CI53*100</f>
        <v>0.5811308611432473</v>
      </c>
      <c r="CJ95" s="62">
        <f t="shared" ref="CJ95" ca="1" si="3016">CI93*CJ53*100</f>
        <v>0.55632282643894837</v>
      </c>
      <c r="CK95" s="62">
        <f t="shared" ref="CK95" ca="1" si="3017">CJ93*CK53*100</f>
        <v>0.53519917472705381</v>
      </c>
      <c r="CL95" s="62">
        <f t="shared" ref="CL95" ca="1" si="3018">CK93*CL53*100</f>
        <v>0.51869949886129085</v>
      </c>
      <c r="CM95" s="62">
        <f t="shared" ref="CM95" ca="1" si="3019">CL93*CM53*100</f>
        <v>0.51067361856060978</v>
      </c>
      <c r="CN95" s="62">
        <f t="shared" ref="CN95" ca="1" si="3020">CM93*CN53*100</f>
        <v>0.49617278918107566</v>
      </c>
      <c r="CO95" s="62">
        <f t="shared" ref="CO95" ca="1" si="3021">CN93*CO53*100</f>
        <v>0.48581382789156907</v>
      </c>
      <c r="CP95" s="62">
        <f t="shared" ref="CP95" ca="1" si="3022">CO93*CP53*100</f>
        <v>0.4808659586341405</v>
      </c>
      <c r="CQ95" s="62">
        <f t="shared" ref="CQ95" ca="1" si="3023">CP93*CQ53*100</f>
        <v>0.48042695910015887</v>
      </c>
      <c r="CR95" s="62">
        <f t="shared" ref="CR95" ca="1" si="3024">CQ93*CR53*100</f>
        <v>0.4820942475962452</v>
      </c>
      <c r="CS95" s="62">
        <f t="shared" ref="CS95" ca="1" si="3025">CR93*CS53*100</f>
        <v>0.48065194772204045</v>
      </c>
      <c r="CT95" s="62">
        <f t="shared" ref="CT95" ca="1" si="3026">CS93*CT53*100</f>
        <v>0.47879941267400594</v>
      </c>
      <c r="CU95" s="62">
        <f t="shared" ref="CU95" ca="1" si="3027">CT93*CU53*100</f>
        <v>0.47522088472920943</v>
      </c>
      <c r="CV95" s="62">
        <f t="shared" ref="CV95" ca="1" si="3028">CU93*CV53*100</f>
        <v>0.46988880890721418</v>
      </c>
      <c r="CW95" s="62">
        <f t="shared" ref="CW95" ca="1" si="3029">CV93*CW53*100</f>
        <v>0.46424438026529757</v>
      </c>
      <c r="CX95" s="62">
        <f t="shared" ref="CX95" ca="1" si="3030">CW93*CX53*100</f>
        <v>0.4630996007033753</v>
      </c>
      <c r="CY95" s="62">
        <f t="shared" ref="CY95" ca="1" si="3031">CX93*CY53*100</f>
        <v>0.45730888908285711</v>
      </c>
      <c r="CZ95" s="62">
        <f t="shared" ref="CZ95" ca="1" si="3032">CY93*CZ53*100</f>
        <v>0.44958400534242826</v>
      </c>
      <c r="DA95" s="62">
        <f t="shared" ref="DA95" ca="1" si="3033">CZ93*DA53*100</f>
        <v>0.45473768622263067</v>
      </c>
      <c r="DB95" s="62">
        <f t="shared" ref="DB95" ca="1" si="3034">DA93*DB53*100</f>
        <v>0.46168986324989025</v>
      </c>
      <c r="DC95" s="62">
        <f t="shared" ref="DC95" ca="1" si="3035">DB93*DC53*100</f>
        <v>0.47417901617467551</v>
      </c>
      <c r="DD95" s="62">
        <f t="shared" ref="DD95" ca="1" si="3036">DC93*DD53*100</f>
        <v>0.48818353530177427</v>
      </c>
      <c r="DE95" s="62">
        <f t="shared" ref="DE95" ca="1" si="3037">DD93*DE53*100</f>
        <v>0.49902750613076446</v>
      </c>
      <c r="DF95" s="62">
        <f t="shared" ref="DF95" ca="1" si="3038">DE93*DF53*100</f>
        <v>0.51676221706509262</v>
      </c>
      <c r="DG95" s="62">
        <f t="shared" ref="DG95" ca="1" si="3039">DF93*DG53*100</f>
        <v>0.54118361653438674</v>
      </c>
      <c r="DH95" s="62">
        <f t="shared" ref="DH95" ca="1" si="3040">DG93*DH53*100</f>
        <v>0.56344502208694047</v>
      </c>
      <c r="DI95" s="62">
        <f t="shared" ref="DI95" ca="1" si="3041">DH93*DI53*100</f>
        <v>0.57389101808597498</v>
      </c>
      <c r="DJ95" s="62">
        <f t="shared" ref="DJ95" ca="1" si="3042">DI93*DJ53*100</f>
        <v>0.5814014472740342</v>
      </c>
      <c r="DK95" s="62">
        <f t="shared" ref="DK95" ca="1" si="3043">DJ93*DK53*100</f>
        <v>0.58871440038229739</v>
      </c>
      <c r="DL95" s="62">
        <f t="shared" ref="DL95" ca="1" si="3044">DK93*DL53*100</f>
        <v>0.59450587986907122</v>
      </c>
      <c r="DM95" s="62">
        <f t="shared" ref="DM95" ca="1" si="3045">DL93*DM53*100</f>
        <v>0.59748181454916771</v>
      </c>
      <c r="DN95" s="62">
        <f t="shared" ref="DN95" ca="1" si="3046">DM93*DN53*100</f>
        <v>0.59380727721661086</v>
      </c>
      <c r="DO95" s="62">
        <f t="shared" ref="DO95" ca="1" si="3047">DN93*DO53*100</f>
        <v>0.58268552341524449</v>
      </c>
      <c r="DP95" s="62">
        <f t="shared" ref="DP95" ca="1" si="3048">DO93*DP53*100</f>
        <v>0.58607943109481564</v>
      </c>
      <c r="DQ95" s="62">
        <f t="shared" ref="DQ95" ca="1" si="3049">DP93*DQ53*100</f>
        <v>0.57908742079492248</v>
      </c>
      <c r="DR95" s="62">
        <f t="shared" ref="DR95" ca="1" si="3050">DQ93*DR53*100</f>
        <v>0.56688785006256848</v>
      </c>
      <c r="DS95" s="62">
        <f t="shared" ref="DS95" ca="1" si="3051">DR93*DS53*100</f>
        <v>0.54727834433502109</v>
      </c>
      <c r="DT95" s="62">
        <f t="shared" ref="DT95" ca="1" si="3052">DS93*DT53*100</f>
        <v>0.53819859319399166</v>
      </c>
      <c r="DU95" s="62">
        <f t="shared" ref="DU95" ca="1" si="3053">DT93*DU53*100</f>
        <v>0.51190413219791386</v>
      </c>
      <c r="DV95" s="62">
        <f t="shared" ref="DV95" ca="1" si="3054">DU93*DV53*100</f>
        <v>0.4916005127042874</v>
      </c>
      <c r="DW95" s="62">
        <f t="shared" ref="DW95" ca="1" si="3055">DV93*DW53*100</f>
        <v>0.4585263464610867</v>
      </c>
      <c r="DX95" s="62">
        <f t="shared" ref="DX95" ca="1" si="3056">DW93*DX53*100</f>
        <v>0.42842233383447326</v>
      </c>
      <c r="DY95" s="62">
        <f t="shared" ref="DY95" ca="1" si="3057">DX93*DY53*100</f>
        <v>0.40288410079331871</v>
      </c>
      <c r="DZ95" s="62">
        <f t="shared" ref="DZ95" ca="1" si="3058">DY93*DZ53*100</f>
        <v>0.38372365441001016</v>
      </c>
      <c r="EA95" s="62">
        <f t="shared" ref="EA95" ca="1" si="3059">DZ93*EA53*100</f>
        <v>0.35893692218254863</v>
      </c>
      <c r="EB95" s="62">
        <f t="shared" ref="EB95" ca="1" si="3060">EA93*EB53*100</f>
        <v>0.33781036947696419</v>
      </c>
      <c r="EC95" s="62">
        <f t="shared" ref="EC95" ca="1" si="3061">EB93*EC53*100</f>
        <v>0.32340006927590204</v>
      </c>
      <c r="ED95" s="62">
        <f t="shared" ref="ED95" ca="1" si="3062">EC93*ED53*100</f>
        <v>0.31288900165260164</v>
      </c>
      <c r="EE95" s="62">
        <f t="shared" ref="EE95" ca="1" si="3063">ED93*EE53*100</f>
        <v>0.31181248819231883</v>
      </c>
      <c r="EF95" s="62">
        <f t="shared" ref="EF95" ca="1" si="3064">EE93*EF53*100</f>
        <v>0.30313144105853257</v>
      </c>
      <c r="EG95" s="62">
        <f t="shared" ref="EG95" ca="1" si="3065">EF93*EG53*100</f>
        <v>0.29771553150887214</v>
      </c>
      <c r="EH95" s="62">
        <f t="shared" ref="EH95" ca="1" si="3066">EG93*EH53*100</f>
        <v>0.2896220533291583</v>
      </c>
      <c r="EI95" s="62">
        <f t="shared" ref="EI95" ca="1" si="3067">EH93*EI53*100</f>
        <v>0.28609651762062671</v>
      </c>
      <c r="EJ95" s="62">
        <f t="shared" ref="EJ95" ca="1" si="3068">EI93*EJ53*100</f>
        <v>0.28932649455042303</v>
      </c>
      <c r="EK95" s="62">
        <f t="shared" ref="EK95" ca="1" si="3069">EJ93*EK53*100</f>
        <v>0.28356009506595603</v>
      </c>
      <c r="EL95" s="62">
        <f t="shared" ref="EL95" ca="1" si="3070">EK93*EL53*100</f>
        <v>0.27540033377186823</v>
      </c>
      <c r="EM95" s="62">
        <f t="shared" ref="EM95" ca="1" si="3071">EL93*EM53*100</f>
        <v>0.26702382057762009</v>
      </c>
      <c r="EN95" s="62">
        <f t="shared" ref="EN95" ca="1" si="3072">EM93*EN53*100</f>
        <v>0.25245300407122567</v>
      </c>
      <c r="EO95" s="62">
        <f t="shared" ref="EO95" ca="1" si="3073">EN93*EO53*100</f>
        <v>0.24168969376707444</v>
      </c>
      <c r="EP95" s="62">
        <f t="shared" ref="EP95" ca="1" si="3074">EO93*EP53*100</f>
        <v>0.22842463173196373</v>
      </c>
      <c r="EQ95" s="62">
        <f t="shared" ref="EQ95" ca="1" si="3075">EP93*EQ53*100</f>
        <v>0.21071913744644824</v>
      </c>
      <c r="ER95" s="62">
        <f t="shared" ref="ER95" ca="1" si="3076">EQ93*ER53*100</f>
        <v>0.19578402102013903</v>
      </c>
      <c r="ES95" s="62">
        <f t="shared" ref="ES95" ca="1" si="3077">ER93*ES53*100</f>
        <v>0.18746134130849496</v>
      </c>
      <c r="ET95" s="62">
        <f t="shared" ref="ET95" ca="1" si="3078">ES93*ET53*100</f>
        <v>0.18184070234088556</v>
      </c>
      <c r="EU95" s="62">
        <f t="shared" ref="EU95" ca="1" si="3079">ET93*EU53*100</f>
        <v>0.17928136173284878</v>
      </c>
      <c r="EV95" s="62">
        <f t="shared" ref="EV95" ca="1" si="3080">EU93*EV53*100</f>
        <v>0.17876643408514209</v>
      </c>
      <c r="EW95" s="62">
        <f t="shared" ref="EW95" ca="1" si="3081">EV93*EW53*100</f>
        <v>0.17451335272252261</v>
      </c>
      <c r="EX95" s="62">
        <f t="shared" ref="EX95" ca="1" si="3082">EW93*EX53*100</f>
        <v>0.1701516320862389</v>
      </c>
      <c r="EY95" s="62">
        <f t="shared" ref="EY95" ca="1" si="3083">EX93*EY53*100</f>
        <v>0.16741440872175248</v>
      </c>
      <c r="EZ95" s="62">
        <f t="shared" ref="EZ95" ca="1" si="3084">EY93*EZ53*100</f>
        <v>0.16625608294676344</v>
      </c>
      <c r="FA95" s="62">
        <f t="shared" ref="FA95" ca="1" si="3085">EZ93*FA53*100</f>
        <v>0.15812198895607091</v>
      </c>
      <c r="FB95" s="62">
        <f t="shared" ref="FB95" ca="1" si="3086">FA93*FB53*100</f>
        <v>0.14871445660255214</v>
      </c>
      <c r="FC95" s="62">
        <f t="shared" ref="FC95" ca="1" si="3087">FB93*FC53*100</f>
        <v>0.13696330117883268</v>
      </c>
      <c r="FD95" s="62">
        <f t="shared" ref="FD95" ca="1" si="3088">FC93*FD53*100</f>
        <v>0.11829249717046958</v>
      </c>
      <c r="FE95" s="62">
        <f t="shared" ref="FE95" ca="1" si="3089">FD93*FE53*100</f>
        <v>0.10828931999136518</v>
      </c>
      <c r="FF95" s="62">
        <f t="shared" ref="FF95" ca="1" si="3090">FE93*FF53*100</f>
        <v>9.9232727363357573E-2</v>
      </c>
      <c r="FG95" s="62">
        <f t="shared" ref="FG95" ca="1" si="3091">FF93*FG53*100</f>
        <v>8.9009264010073239E-2</v>
      </c>
      <c r="FH95" s="62">
        <f t="shared" ref="FH95" ca="1" si="3092">FG93*FH53*100</f>
        <v>8.6163559617332769E-2</v>
      </c>
      <c r="FI95" s="62">
        <f t="shared" ref="FI95" ca="1" si="3093">FH93*FI53*100</f>
        <v>8.4774271734787729E-2</v>
      </c>
      <c r="FJ95" s="62">
        <f t="shared" ref="FJ95" ca="1" si="3094">FI93*FJ53*100</f>
        <v>8.5705566189561752E-2</v>
      </c>
      <c r="FK95" s="62">
        <f t="shared" ref="FK95" ca="1" si="3095">FJ93*FK53*100</f>
        <v>9.6662525507194424E-2</v>
      </c>
      <c r="FL95" s="62">
        <f t="shared" ref="FL95" ca="1" si="3096">FK93*FL53*100</f>
        <v>9.9161931182206078E-2</v>
      </c>
      <c r="FM95" s="62">
        <f t="shared" ref="FM95" ca="1" si="3097">FL93*FM53*100</f>
        <v>0.10161232055505469</v>
      </c>
      <c r="FN95" s="62">
        <f t="shared" ref="FN95" ca="1" si="3098">FM93*FN53*100</f>
        <v>0.10451580151605215</v>
      </c>
      <c r="FO95" s="62">
        <f t="shared" ref="FO95" ca="1" si="3099">FN93*FO53*100</f>
        <v>0.10535368818233974</v>
      </c>
      <c r="FP95" s="62">
        <f t="shared" ref="FP95" ca="1" si="3100">FO93*FP53*100</f>
        <v>0.1091167677523541</v>
      </c>
      <c r="FQ95" s="62">
        <f t="shared" ref="FQ95" ca="1" si="3101">FP93*FQ53*100</f>
        <v>0.111322066122721</v>
      </c>
      <c r="FR95" s="62">
        <f t="shared" ref="FR95" ca="1" si="3102">FQ93*FR53*100</f>
        <v>0.11345043113270804</v>
      </c>
      <c r="FS95" s="62">
        <f t="shared" ref="FS95" ca="1" si="3103">FR93*FS53*100</f>
        <v>0.11614370284180235</v>
      </c>
      <c r="FT95" s="62">
        <f t="shared" ref="FT95" ca="1" si="3104">FS93*FT53*100</f>
        <v>0.11542794350053658</v>
      </c>
      <c r="FU95" s="62">
        <f t="shared" ref="FU95" ca="1" si="3105">FT93*FU53*100</f>
        <v>0.11687364962026012</v>
      </c>
      <c r="FV95" s="62">
        <f t="shared" ref="FV95" ca="1" si="3106">FU93*FV53*100</f>
        <v>0.11670841265744245</v>
      </c>
      <c r="FW95" s="62">
        <f t="shared" ref="FW95" ca="1" si="3107">FV93*FW53*100</f>
        <v>0.11504915224821129</v>
      </c>
      <c r="FX95" s="62">
        <f t="shared" ref="FX95" ca="1" si="3108">FW93*FX53*100</f>
        <v>0.11692333718060523</v>
      </c>
      <c r="FY95" s="62">
        <f t="shared" ref="FY95" ca="1" si="3109">FX93*FY53*100</f>
        <v>0.11651952880686789</v>
      </c>
      <c r="FZ95" s="62">
        <f t="shared" ref="FZ95" ca="1" si="3110">FY93*FZ53*100</f>
        <v>0.11683832292602193</v>
      </c>
      <c r="GA95" s="62">
        <f t="shared" ref="GA95" ca="1" si="3111">FZ93*GA53*100</f>
        <v>0.11951726005003852</v>
      </c>
      <c r="GB95" s="62">
        <f t="shared" ref="GB95" ca="1" si="3112">GA93*GB53*100</f>
        <v>0.12290982451445477</v>
      </c>
      <c r="GC95" s="62">
        <f t="shared" ref="GC95" ca="1" si="3113">GB93*GC53*100</f>
        <v>0.12243310640680245</v>
      </c>
      <c r="GD95" s="62">
        <f t="shared" ref="GD95" ca="1" si="3114">GC93*GD53*100</f>
        <v>0.1218629515938249</v>
      </c>
      <c r="GE95" s="62">
        <f t="shared" ref="GE95" ca="1" si="3115">GD93*GE53*100</f>
        <v>0.12050424891105235</v>
      </c>
      <c r="GF95" s="62">
        <f t="shared" ref="GF95" ca="1" si="3116">GE93*GF53*100</f>
        <v>0.11456390396582723</v>
      </c>
      <c r="GG95" s="62">
        <f t="shared" ref="GG95" ca="1" si="3117">GF93*GG53*100</f>
        <v>0.11218302318716418</v>
      </c>
      <c r="GH95" s="62">
        <f t="shared" ref="GH95" ca="1" si="3118">GG93*GH53*100</f>
        <v>0.11078750758904313</v>
      </c>
      <c r="GI95" s="62">
        <f t="shared" ref="GI95" ca="1" si="3119">GH93*GI53*100</f>
        <v>0.10768041878714109</v>
      </c>
      <c r="GJ95" s="62">
        <f t="shared" ref="GJ95" ca="1" si="3120">GI93*GJ53*100</f>
        <v>0.1086267842742826</v>
      </c>
      <c r="GK95" s="62">
        <f t="shared" ref="GK95" ca="1" si="3121">GJ93*GK53*100</f>
        <v>0.11024440459262851</v>
      </c>
      <c r="GL95" s="62">
        <f t="shared" ref="GL95" ca="1" si="3122">GK93*GL53*100</f>
        <v>0.11285154788553498</v>
      </c>
      <c r="GM95" s="62">
        <f t="shared" ref="GM95" ca="1" si="3123">GL93*GM53*100</f>
        <v>0.12015103018681571</v>
      </c>
      <c r="GN95" s="62">
        <f t="shared" ref="GN95" ca="1" si="3124">GM93*GN53*100</f>
        <v>0.12497478248979363</v>
      </c>
      <c r="GO95" s="62">
        <f t="shared" ref="GO95" ca="1" si="3125">GN93*GO53*100</f>
        <v>0.12667514367134738</v>
      </c>
      <c r="GP95" s="62">
        <f t="shared" ref="GP95" ca="1" si="3126">GO93*GP53*100</f>
        <v>0.12953820904356492</v>
      </c>
      <c r="GQ95" s="62">
        <f t="shared" ref="GQ95" ca="1" si="3127">GP93*GQ53*100</f>
        <v>0.13032534721698236</v>
      </c>
      <c r="GR95" s="62">
        <f t="shared" ref="GR95" ca="1" si="3128">GQ93*GR53*100</f>
        <v>0.13160038511292288</v>
      </c>
      <c r="GS95" s="62">
        <f t="shared" ref="GS95" ca="1" si="3129">GR93*GS53*100</f>
        <v>0.13123536337689282</v>
      </c>
      <c r="GT95" s="62">
        <f t="shared" ref="GT95" ca="1" si="3130">GS93*GT53*100</f>
        <v>0.12993703795535216</v>
      </c>
      <c r="GU95" s="62">
        <f t="shared" ref="GU95" ca="1" si="3131">GT93*GU53*100</f>
        <v>0.12671304938031985</v>
      </c>
      <c r="GV95" s="62">
        <f t="shared" ref="GV95" ca="1" si="3132">GU93*GV53*100</f>
        <v>0.12423503579548478</v>
      </c>
      <c r="GW95" s="62">
        <f t="shared" ref="GW95" ca="1" si="3133">GV93*GW53*100</f>
        <v>0.12210984563877769</v>
      </c>
      <c r="GX95" s="62">
        <f t="shared" ref="GX95" ca="1" si="3134">GW93*GX53*100</f>
        <v>0.11997322203683915</v>
      </c>
      <c r="GY95" s="62">
        <f t="shared" ref="GY95" ca="1" si="3135">GX93*GY53*100</f>
        <v>0.11713518635403135</v>
      </c>
      <c r="GZ95" s="62">
        <f t="shared" ref="GZ95" ca="1" si="3136">GY93*GZ53*100</f>
        <v>0.11507864834806784</v>
      </c>
      <c r="HA95" s="62">
        <f t="shared" ref="HA95" ca="1" si="3137">GZ93*HA53*100</f>
        <v>0.11317475464185567</v>
      </c>
      <c r="HB95" s="62">
        <f t="shared" ref="HB95" ca="1" si="3138">HA93*HB53*100</f>
        <v>0.11141780550366369</v>
      </c>
      <c r="HC95" s="62">
        <f t="shared" ref="HC95" ca="1" si="3139">HB93*HC53*100</f>
        <v>0.11001771896709356</v>
      </c>
      <c r="HD95" s="62">
        <f t="shared" ref="HD95" ca="1" si="3140">HC93*HD53*100</f>
        <v>0.10823166278524562</v>
      </c>
      <c r="HE95" s="62">
        <f t="shared" ref="HE95" ca="1" si="3141">HD93*HE53*100</f>
        <v>0.10658760586233071</v>
      </c>
      <c r="HF95" s="62">
        <f t="shared" ref="HF95" ca="1" si="3142">HE93*HF53*100</f>
        <v>0.1048474177975454</v>
      </c>
      <c r="HG95" s="62">
        <f t="shared" ref="HG95" ca="1" si="3143">HF93*HG53*100</f>
        <v>0.1030714387376213</v>
      </c>
      <c r="HH95" s="62">
        <f t="shared" ref="HH95" ca="1" si="3144">HG93*HH53*100</f>
        <v>0.1015748334333611</v>
      </c>
      <c r="HI95" s="62">
        <f t="shared" ref="HI95" ca="1" si="3145">HH93*HI53*100</f>
        <v>9.9887793062602828E-2</v>
      </c>
      <c r="HJ95" s="62">
        <f t="shared" ref="HJ95" ca="1" si="3146">HI93*HJ53*100</f>
        <v>9.8103472795039268E-2</v>
      </c>
      <c r="HK95" s="62">
        <f t="shared" ref="HK95" ca="1" si="3147">HJ93*HK53*100</f>
        <v>9.6288164586522729E-2</v>
      </c>
      <c r="HL95" s="62">
        <f t="shared" ref="HL95" ca="1" si="3148">HK93*HL53*100</f>
        <v>9.4253453263168627E-2</v>
      </c>
      <c r="HM95" s="62">
        <f t="shared" ref="HM95" ca="1" si="3149">HL93*HM53*100</f>
        <v>9.2394131291056544E-2</v>
      </c>
      <c r="HN95" s="62">
        <f t="shared" ref="HN95" ca="1" si="3150">HM93*HN53*100</f>
        <v>9.0505597559547013E-2</v>
      </c>
      <c r="HO95" s="62">
        <f t="shared" ref="HO95" ca="1" si="3151">HN93*HO53*100</f>
        <v>8.8385913562294943E-2</v>
      </c>
      <c r="HP95" s="62">
        <f t="shared" ref="HP95" ca="1" si="3152">HO93*HP53*100</f>
        <v>8.6264375953874733E-2</v>
      </c>
      <c r="HQ95" s="62">
        <f t="shared" ref="HQ95" ca="1" si="3153">HP93*HQ53*100</f>
        <v>8.4612546555110649E-2</v>
      </c>
      <c r="HR95" s="62">
        <f t="shared" ref="HR95" ca="1" si="3154">HQ93*HR53*100</f>
        <v>8.3202445738246089E-2</v>
      </c>
      <c r="HS95" s="62">
        <f t="shared" ref="HS95" ca="1" si="3155">HR93*HS53*100</f>
        <v>8.2010619146365996E-2</v>
      </c>
      <c r="HT95" s="62">
        <f t="shared" ref="HT95" ca="1" si="3156">HS93*HT53*100</f>
        <v>8.0515015459935307E-2</v>
      </c>
      <c r="HU95" s="62">
        <f t="shared" ref="HU95:ID95" ca="1" si="3157">HT93*HU53*100</f>
        <v>7.9543936166874787E-2</v>
      </c>
      <c r="HV95" s="62">
        <f t="shared" ca="1" si="3157"/>
        <v>7.8806113925249638E-2</v>
      </c>
      <c r="HW95" s="62">
        <f t="shared" ca="1" si="3157"/>
        <v>7.8426747002152269E-2</v>
      </c>
      <c r="HX95" s="62">
        <f t="shared" ca="1" si="3157"/>
        <v>7.8224775601424337E-2</v>
      </c>
      <c r="HY95" s="62">
        <f t="shared" ca="1" si="3157"/>
        <v>7.7730249522520778E-2</v>
      </c>
      <c r="HZ95" s="62">
        <f t="shared" ca="1" si="3157"/>
        <v>7.7239844534754604E-2</v>
      </c>
      <c r="IA95" s="62">
        <f t="shared" ca="1" si="3157"/>
        <v>7.6979417793787544E-2</v>
      </c>
      <c r="IB95" s="62">
        <f t="shared" ca="1" si="3157"/>
        <v>7.6433368924554379E-2</v>
      </c>
      <c r="IC95" s="62">
        <f t="shared" ca="1" si="3157"/>
        <v>7.5666358139076476E-2</v>
      </c>
      <c r="ID95" s="62">
        <f t="shared" ca="1" si="3157"/>
        <v>7.4735753427421101E-2</v>
      </c>
      <c r="IE95" s="62"/>
      <c r="IW95"/>
      <c r="IX95"/>
      <c r="IY95"/>
    </row>
    <row r="96" spans="1:259">
      <c r="A96" s="37"/>
      <c r="B96" s="6" t="s">
        <v>389</v>
      </c>
      <c r="C96" s="62" t="e">
        <f ca="1">#REF!*C53*100</f>
        <v>#REF!</v>
      </c>
      <c r="D96" s="62" t="e">
        <f ca="1">#REF!*D53*100</f>
        <v>#REF!</v>
      </c>
      <c r="E96" s="62" t="e">
        <f ca="1">#REF!*E53*100</f>
        <v>#REF!</v>
      </c>
      <c r="F96" s="62" t="e">
        <f ca="1">#REF!*F53*100</f>
        <v>#REF!</v>
      </c>
      <c r="G96" s="62" t="e">
        <f ca="1">#REF!*G53*100</f>
        <v>#REF!</v>
      </c>
      <c r="H96" s="62" t="e">
        <f ca="1">#REF!*H53*100</f>
        <v>#REF!</v>
      </c>
      <c r="I96" s="62" t="e">
        <f ca="1">#REF!*I53*100</f>
        <v>#REF!</v>
      </c>
      <c r="J96" s="62" t="e">
        <f ca="1">#REF!*J53*100</f>
        <v>#REF!</v>
      </c>
      <c r="K96" s="62" t="e">
        <f ca="1">#REF!*K53*100</f>
        <v>#REF!</v>
      </c>
      <c r="L96" s="62">
        <f t="shared" ref="L96" ca="1" si="3158">K94*L53*100</f>
        <v>4.741507851329799</v>
      </c>
      <c r="M96" s="62">
        <f t="shared" ref="M96" ca="1" si="3159">L94*M53*100</f>
        <v>4.7497357012801409</v>
      </c>
      <c r="N96" s="62">
        <f t="shared" ref="N96" ca="1" si="3160">M94*N53*100</f>
        <v>4.8333690118853658</v>
      </c>
      <c r="O96" s="62">
        <f t="shared" ref="O96" ca="1" si="3161">N94*O53*100</f>
        <v>4.9267819744791401</v>
      </c>
      <c r="P96" s="62">
        <f t="shared" ref="P96" ca="1" si="3162">O94*P53*100</f>
        <v>5.0646392063063184</v>
      </c>
      <c r="Q96" s="62">
        <f t="shared" ref="Q96" ca="1" si="3163">P94*Q53*100</f>
        <v>5.1201880435536076</v>
      </c>
      <c r="R96" s="62">
        <f t="shared" ref="R96" ca="1" si="3164">Q94*R53*100</f>
        <v>5.2081107947352034</v>
      </c>
      <c r="S96" s="62">
        <f t="shared" ref="S96:T96" ca="1" si="3165">R94*S53*100</f>
        <v>5.3321747312852885</v>
      </c>
      <c r="T96" s="62">
        <f t="shared" ca="1" si="3165"/>
        <v>5.5000628619510312</v>
      </c>
      <c r="U96" s="62">
        <f t="shared" ref="U96" ca="1" si="3166">T94*U53*100</f>
        <v>5.3744941353436646</v>
      </c>
      <c r="V96" s="62">
        <f t="shared" ref="V96" ca="1" si="3167">U94*V53*100</f>
        <v>5.2218331555321233</v>
      </c>
      <c r="W96" s="62">
        <f t="shared" ref="W96" ca="1" si="3168">V94*W53*100</f>
        <v>4.913379882631193</v>
      </c>
      <c r="X96" s="62">
        <f t="shared" ref="X96" ca="1" si="3169">W94*X53*100</f>
        <v>4.6513858510900574</v>
      </c>
      <c r="Y96" s="62">
        <f t="shared" ref="Y96" ca="1" si="3170">X94*Y53*100</f>
        <v>4.4441936361947221</v>
      </c>
      <c r="Z96" s="62">
        <f t="shared" ref="Z96" ca="1" si="3171">Y94*Z53*100</f>
        <v>4.202420311248539</v>
      </c>
      <c r="AA96" s="62">
        <f t="shared" ref="AA96" ca="1" si="3172">Z94*AA53*100</f>
        <v>3.9298668833170716</v>
      </c>
      <c r="AB96" s="62">
        <f t="shared" ref="AB96" ca="1" si="3173">AA94*AB53*100</f>
        <v>3.7390204159965892</v>
      </c>
      <c r="AC96" s="62">
        <f t="shared" ref="AC96" ca="1" si="3174">AB94*AC53*100</f>
        <v>3.6626730330296682</v>
      </c>
      <c r="AD96" s="62">
        <f t="shared" ref="AD96" ca="1" si="3175">AC94*AD53*100</f>
        <v>3.6083794865064549</v>
      </c>
      <c r="AE96" s="62">
        <f t="shared" ref="AE96" ca="1" si="3176">AD94*AE53*100</f>
        <v>3.624526615141431</v>
      </c>
      <c r="AF96" s="62">
        <f t="shared" ref="AF96" ca="1" si="3177">AE94*AF53*100</f>
        <v>3.5800537962948442</v>
      </c>
      <c r="AG96" s="62">
        <f t="shared" ref="AG96" ca="1" si="3178">AF94*AG53*100</f>
        <v>3.4996440954325427</v>
      </c>
      <c r="AH96" s="62">
        <f t="shared" ref="AH96" ca="1" si="3179">AG94*AH53*100</f>
        <v>3.4447689929140961</v>
      </c>
      <c r="AI96" s="62">
        <f t="shared" ref="AI96" ca="1" si="3180">AH94*AI53*100</f>
        <v>3.41800130855369</v>
      </c>
      <c r="AJ96" s="62">
        <f t="shared" ref="AJ96" ca="1" si="3181">AI94*AJ53*100</f>
        <v>3.5076953257824512</v>
      </c>
      <c r="AK96" s="62">
        <f t="shared" ref="AK96" ca="1" si="3182">AJ94*AK53*100</f>
        <v>3.3092794228526761</v>
      </c>
      <c r="AL96" s="62">
        <f t="shared" ref="AL96" ca="1" si="3183">AK94*AL53*100</f>
        <v>3.1692290982140254</v>
      </c>
      <c r="AM96" s="62">
        <f t="shared" ref="AM96" ca="1" si="3184">AL94*AM53*100</f>
        <v>2.980829218939741</v>
      </c>
      <c r="AN96" s="62">
        <f t="shared" ref="AN96" ca="1" si="3185">AM94*AN53*100</f>
        <v>2.7699743357195699</v>
      </c>
      <c r="AO96" s="62">
        <f t="shared" ref="AO96" ca="1" si="3186">AN94*AO53*100</f>
        <v>2.5667768240132642</v>
      </c>
      <c r="AP96" s="62">
        <f t="shared" ref="AP96" ca="1" si="3187">AO94*AP53*100</f>
        <v>2.3401785832102462</v>
      </c>
      <c r="AQ96" s="62">
        <f t="shared" ref="AQ96" ca="1" si="3188">AP94*AQ53*100</f>
        <v>2.0451724841721699</v>
      </c>
      <c r="AR96" s="62">
        <f t="shared" ref="AR96" ca="1" si="3189">AQ94*AR53*100</f>
        <v>1.6983347310089343</v>
      </c>
      <c r="AS96" s="62">
        <f t="shared" ref="AS96" ca="1" si="3190">AR94*AS53*100</f>
        <v>1.6221496425777724</v>
      </c>
      <c r="AT96" s="62">
        <f t="shared" ref="AT96" ca="1" si="3191">AS94*AT53*100</f>
        <v>1.5896370015063548</v>
      </c>
      <c r="AU96" s="62">
        <f t="shared" ref="AU96" ca="1" si="3192">AT94*AU53*100</f>
        <v>1.6152487991046758</v>
      </c>
      <c r="AV96" s="62">
        <f t="shared" ref="AV96" ca="1" si="3193">AU94*AV53*100</f>
        <v>1.7678935879621593</v>
      </c>
      <c r="AW96" s="62">
        <f t="shared" ref="AW96" ca="1" si="3194">AV94*AW53*100</f>
        <v>1.8728114940700182</v>
      </c>
      <c r="AX96" s="62">
        <f t="shared" ref="AX96" ca="1" si="3195">AW94*AX53*100</f>
        <v>1.9326458188894631</v>
      </c>
      <c r="AY96" s="62">
        <f t="shared" ref="AY96" ca="1" si="3196">AX94*AY53*100</f>
        <v>2.1769181731849154</v>
      </c>
      <c r="AZ96" s="62">
        <f t="shared" ref="AZ96" ca="1" si="3197">AY94*AZ53*100</f>
        <v>2.2385002760881068</v>
      </c>
      <c r="BA96" s="62">
        <f t="shared" ref="BA96" ca="1" si="3198">AZ94*BA53*100</f>
        <v>2.2506507638973421</v>
      </c>
      <c r="BB96" s="62">
        <f t="shared" ref="BB96" ca="1" si="3199">BA94*BB53*100</f>
        <v>2.2388496510158622</v>
      </c>
      <c r="BC96" s="62">
        <f t="shared" ref="BC96" ca="1" si="3200">BB94*BC53*100</f>
        <v>2.1104805651771414</v>
      </c>
      <c r="BD96" s="62">
        <f t="shared" ref="BD96" ca="1" si="3201">BC94*BD53*100</f>
        <v>2.043230586964162</v>
      </c>
      <c r="BE96" s="62">
        <f t="shared" ref="BE96" ca="1" si="3202">BD94*BE53*100</f>
        <v>1.9981323530064592</v>
      </c>
      <c r="BF96" s="62">
        <f t="shared" ref="BF96" ca="1" si="3203">BE94*BF53*100</f>
        <v>1.9658421809075208</v>
      </c>
      <c r="BG96" s="62">
        <f t="shared" ref="BG96" ca="1" si="3204">BF94*BG53*100</f>
        <v>1.9693704826983995</v>
      </c>
      <c r="BH96" s="62">
        <f t="shared" ref="BH96" ca="1" si="3205">BG94*BH53*100</f>
        <v>1.9827376409235351</v>
      </c>
      <c r="BI96" s="62">
        <f t="shared" ref="BI96" ca="1" si="3206">BH94*BI53*100</f>
        <v>1.969392141748878</v>
      </c>
      <c r="BJ96" s="62">
        <f t="shared" ref="BJ96" ca="1" si="3207">BI94*BJ53*100</f>
        <v>1.9596870590095321</v>
      </c>
      <c r="BK96" s="62">
        <f t="shared" ref="BK96" ca="1" si="3208">BJ94*BK53*100</f>
        <v>1.9657797690338714</v>
      </c>
      <c r="BL96" s="62">
        <f t="shared" ref="BL96" ca="1" si="3209">BK94*BL53*100</f>
        <v>1.9430991854974247</v>
      </c>
      <c r="BM96" s="62">
        <f t="shared" ref="BM96" ca="1" si="3210">BL94*BM53*100</f>
        <v>1.9120331230650753</v>
      </c>
      <c r="BN96" s="62">
        <f t="shared" ref="BN96" ca="1" si="3211">BM94*BN53*100</f>
        <v>1.8648603462836266</v>
      </c>
      <c r="BO96" s="62">
        <f t="shared" ref="BO96" ca="1" si="3212">BN94*BO53*100</f>
        <v>1.7953665749100713</v>
      </c>
      <c r="BP96" s="62">
        <f t="shared" ref="BP96" ca="1" si="3213">BO94*BP53*100</f>
        <v>1.7462678712634812</v>
      </c>
      <c r="BQ96" s="62">
        <f t="shared" ref="BQ96" ca="1" si="3214">BP94*BQ53*100</f>
        <v>1.7088985784873638</v>
      </c>
      <c r="BR96" s="62">
        <f t="shared" ref="BR96" ca="1" si="3215">BQ94*BR53*100</f>
        <v>1.6683464331055855</v>
      </c>
      <c r="BS96" s="62">
        <f t="shared" ref="BS96" ca="1" si="3216">BR94*BS53*100</f>
        <v>1.6241459940345826</v>
      </c>
      <c r="BT96" s="62">
        <f t="shared" ref="BT96" ca="1" si="3217">BS94*BT53*100</f>
        <v>1.5834294491393719</v>
      </c>
      <c r="BU96" s="62">
        <f t="shared" ref="BU96" ca="1" si="3218">BT94*BU53*100</f>
        <v>1.5379319630286463</v>
      </c>
      <c r="BV96" s="62">
        <f t="shared" ref="BV96" ca="1" si="3219">BU94*BV53*100</f>
        <v>1.4982351283876765</v>
      </c>
      <c r="BW96" s="62">
        <f t="shared" ref="BW96" ca="1" si="3220">BV94*BW53*100</f>
        <v>1.4511733051099878</v>
      </c>
      <c r="BX96" s="62">
        <f t="shared" ref="BX96" ca="1" si="3221">BW94*BX53*100</f>
        <v>1.4205299486411689</v>
      </c>
      <c r="BY96" s="62">
        <f t="shared" ref="BY96" ca="1" si="3222">BX94*BY53*100</f>
        <v>1.3751317275971031</v>
      </c>
      <c r="BZ96" s="62">
        <f t="shared" ref="BZ96" ca="1" si="3223">BY94*BZ53*100</f>
        <v>1.3379616247163806</v>
      </c>
      <c r="CA96" s="62">
        <f t="shared" ref="CA96" ca="1" si="3224">BZ94*CA53*100</f>
        <v>1.2946350177341115</v>
      </c>
      <c r="CB96" s="62">
        <f t="shared" ref="CB96" ca="1" si="3225">CA94*CB53*100</f>
        <v>1.2637386878029671</v>
      </c>
      <c r="CC96" s="62">
        <f t="shared" ref="CC96" ca="1" si="3226">CB94*CC53*100</f>
        <v>1.2238492296359191</v>
      </c>
      <c r="CD96" s="62">
        <f t="shared" ref="CD96" ca="1" si="3227">CC94*CD53*100</f>
        <v>1.1824791952074061</v>
      </c>
      <c r="CE96" s="62">
        <f t="shared" ref="CE96" ca="1" si="3228">CD94*CE53*100</f>
        <v>1.1455000134804783</v>
      </c>
      <c r="CF96" s="62">
        <f t="shared" ref="CF96" ca="1" si="3229">CE94*CF53*100</f>
        <v>1.0890846644140311</v>
      </c>
      <c r="CG96" s="62">
        <f t="shared" ref="CG96" ca="1" si="3230">CF94*CG53*100</f>
        <v>1.0455897724529211</v>
      </c>
      <c r="CH96" s="62">
        <f t="shared" ref="CH96" ca="1" si="3231">CG94*CH53*100</f>
        <v>1.0060424590269514</v>
      </c>
      <c r="CI96" s="62">
        <f t="shared" ref="CI96" ca="1" si="3232">CH94*CI53*100</f>
        <v>0.97034671130035599</v>
      </c>
      <c r="CJ96" s="62">
        <f t="shared" ref="CJ96" ca="1" si="3233">CI94*CJ53*100</f>
        <v>0.9289233478228347</v>
      </c>
      <c r="CK96" s="62">
        <f t="shared" ref="CK96" ca="1" si="3234">CJ94*CK53*100</f>
        <v>0.89365200475740691</v>
      </c>
      <c r="CL96" s="62">
        <f t="shared" ref="CL96" ca="1" si="3235">CK94*CL53*100</f>
        <v>0.86610157285921463</v>
      </c>
      <c r="CM96" s="62">
        <f t="shared" ref="CM96" ca="1" si="3236">CL94*CM53*100</f>
        <v>0.85270031149833059</v>
      </c>
      <c r="CN96" s="62">
        <f t="shared" ref="CN96" ca="1" si="3237">CM94*CN53*100</f>
        <v>0.82848746540738782</v>
      </c>
      <c r="CO96" s="62">
        <f t="shared" ref="CO96" ca="1" si="3238">CN94*CO53*100</f>
        <v>0.81119052819089621</v>
      </c>
      <c r="CP96" s="62">
        <f t="shared" ref="CP96" ca="1" si="3239">CO94*CP53*100</f>
        <v>0.80292879407399753</v>
      </c>
      <c r="CQ96" s="62">
        <f t="shared" ref="CQ96" ca="1" si="3240">CP94*CQ53*100</f>
        <v>0.80219577199146086</v>
      </c>
      <c r="CR96" s="62">
        <f t="shared" ref="CR96" ca="1" si="3241">CQ94*CR53*100</f>
        <v>0.80497973687293956</v>
      </c>
      <c r="CS96" s="62">
        <f t="shared" ref="CS96" ca="1" si="3242">CR94*CS53*100</f>
        <v>0.80257144808082437</v>
      </c>
      <c r="CT96" s="62">
        <f t="shared" ref="CT96" ca="1" si="3243">CS94*CT53*100</f>
        <v>0.79947816666759408</v>
      </c>
      <c r="CU96" s="62">
        <f t="shared" ref="CU96" ca="1" si="3244">CT94*CU53*100</f>
        <v>0.79350289835074994</v>
      </c>
      <c r="CV96" s="62">
        <f t="shared" ref="CV96" ca="1" si="3245">CU94*CV53*100</f>
        <v>0.78459963303784153</v>
      </c>
      <c r="CW96" s="62">
        <f t="shared" ref="CW96" ca="1" si="3246">CV94*CW53*100</f>
        <v>0.77517481474634942</v>
      </c>
      <c r="CX96" s="62">
        <f t="shared" ref="CX96" ca="1" si="3247">CW94*CX53*100</f>
        <v>0.77326331226498102</v>
      </c>
      <c r="CY96" s="62">
        <f t="shared" ref="CY96" ca="1" si="3248">CX94*CY53*100</f>
        <v>0.76359423710004415</v>
      </c>
      <c r="CZ96" s="62">
        <f t="shared" ref="CZ96" ca="1" si="3249">CY94*CZ53*100</f>
        <v>0.75069556653562697</v>
      </c>
      <c r="DA96" s="62">
        <f t="shared" ref="DA96" ca="1" si="3250">CZ94*DA53*100</f>
        <v>0.75930095583358637</v>
      </c>
      <c r="DB96" s="62">
        <f t="shared" ref="DB96" ca="1" si="3251">DA94*DB53*100</f>
        <v>0.77090939476850684</v>
      </c>
      <c r="DC96" s="62">
        <f t="shared" ref="DC96" ca="1" si="3252">DB94*DC53*100</f>
        <v>0.79176323213596567</v>
      </c>
      <c r="DD96" s="62">
        <f t="shared" ref="DD96" ca="1" si="3253">DC94*DD53*100</f>
        <v>0.81514736123141485</v>
      </c>
      <c r="DE96" s="62">
        <f t="shared" ref="DE96" ca="1" si="3254">DD94*DE53*100</f>
        <v>0.8332541460107451</v>
      </c>
      <c r="DF96" s="62">
        <f t="shared" ref="DF96" ca="1" si="3255">DE94*DF53*100</f>
        <v>0.86286678505926051</v>
      </c>
      <c r="DG96" s="62">
        <f t="shared" ref="DG96" ca="1" si="3256">DF94*DG53*100</f>
        <v>0.9036445620538649</v>
      </c>
      <c r="DH96" s="62">
        <f t="shared" ref="DH96" ca="1" si="3257">DG94*DH53*100</f>
        <v>0.9408156763608011</v>
      </c>
      <c r="DI96" s="62">
        <f t="shared" ref="DI96" ca="1" si="3258">DH94*DI53*100</f>
        <v>0.95825794030111044</v>
      </c>
      <c r="DJ96" s="62">
        <f t="shared" ref="DJ96" ca="1" si="3259">DI94*DJ53*100</f>
        <v>0.97079852410137613</v>
      </c>
      <c r="DK96" s="62">
        <f t="shared" ref="DK96" ca="1" si="3260">DJ94*DK53*100</f>
        <v>0.98300937104303898</v>
      </c>
      <c r="DL96" s="62">
        <f t="shared" ref="DL96" ca="1" si="3261">DK94*DL53*100</f>
        <v>0.99267972835722273</v>
      </c>
      <c r="DM96" s="62">
        <f t="shared" ref="DM96" ca="1" si="3262">DL94*DM53*100</f>
        <v>0.99764881298679364</v>
      </c>
      <c r="DN96" s="62">
        <f t="shared" ref="DN96" ca="1" si="3263">DM94*DN53*100</f>
        <v>0.99151323242378187</v>
      </c>
      <c r="DO96" s="62">
        <f t="shared" ref="DO96" ca="1" si="3264">DN94*DO53*100</f>
        <v>0.97294261787438885</v>
      </c>
      <c r="DP96" s="62">
        <f t="shared" ref="DP96" ca="1" si="3265">DO94*DP53*100</f>
        <v>0.97860961540546143</v>
      </c>
      <c r="DQ96" s="62">
        <f t="shared" ref="DQ96" ca="1" si="3266">DP94*DQ53*100</f>
        <v>0.96693466462667788</v>
      </c>
      <c r="DR96" s="62">
        <f t="shared" ref="DR96" ca="1" si="3267">DQ94*DR53*100</f>
        <v>0.94656435884713697</v>
      </c>
      <c r="DS96" s="62">
        <f t="shared" ref="DS96" ca="1" si="3268">DR94*DS53*100</f>
        <v>0.91382127004349389</v>
      </c>
      <c r="DT96" s="62">
        <f t="shared" ref="DT96" ca="1" si="3269">DS94*DT53*100</f>
        <v>0.89866030157971111</v>
      </c>
      <c r="DU96" s="62">
        <f t="shared" ref="DU96" ca="1" si="3270">DT94*DU53*100</f>
        <v>0.85475496896191694</v>
      </c>
      <c r="DV96" s="62">
        <f t="shared" ref="DV96" ca="1" si="3271">DU94*DV53*100</f>
        <v>0.82085287956956232</v>
      </c>
      <c r="DW96" s="62">
        <f t="shared" ref="DW96" ca="1" si="3272">DV94*DW53*100</f>
        <v>0.76562709379739691</v>
      </c>
      <c r="DX96" s="62">
        <f t="shared" ref="DX96" ca="1" si="3273">DW94*DX53*100</f>
        <v>0.71536073968962877</v>
      </c>
      <c r="DY96" s="62">
        <f t="shared" ref="DY96" ca="1" si="3274">DX94*DY53*100</f>
        <v>0.67271812319675239</v>
      </c>
      <c r="DZ96" s="62">
        <f t="shared" ref="DZ96" ca="1" si="3275">DY94*DZ53*100</f>
        <v>0.64072485390364686</v>
      </c>
      <c r="EA96" s="62">
        <f t="shared" ref="EA96" ca="1" si="3276">DZ94*EA53*100</f>
        <v>0.59933706036350809</v>
      </c>
      <c r="EB96" s="62">
        <f t="shared" ref="EB96" ca="1" si="3277">EA94*EB53*100</f>
        <v>0.56406087334661459</v>
      </c>
      <c r="EC96" s="62">
        <f t="shared" ref="EC96" ca="1" si="3278">EB94*EC53*100</f>
        <v>0.53999918888979004</v>
      </c>
      <c r="ED96" s="62">
        <f t="shared" ref="ED96" ca="1" si="3279">EC94*ED53*100</f>
        <v>0.52244827121789061</v>
      </c>
      <c r="EE96" s="62">
        <f t="shared" ref="EE96" ca="1" si="3280">ED94*EE53*100</f>
        <v>0.5206507564657038</v>
      </c>
      <c r="EF96" s="62">
        <f t="shared" ref="EF96" ca="1" si="3281">EE94*EF53*100</f>
        <v>0.50615552638905414</v>
      </c>
      <c r="EG96" s="62">
        <f t="shared" ref="EG96" ca="1" si="3282">EF94*EG53*100</f>
        <v>0.49711227921082918</v>
      </c>
      <c r="EH96" s="62">
        <f t="shared" ref="EH96" ca="1" si="3283">EG94*EH53*100</f>
        <v>0.48359814588943484</v>
      </c>
      <c r="EI96" s="62">
        <f t="shared" ref="EI96" ca="1" si="3284">EH94*EI53*100</f>
        <v>0.47771136167423145</v>
      </c>
      <c r="EJ96" s="62">
        <f t="shared" ref="EJ96" ca="1" si="3285">EI94*EJ53*100</f>
        <v>0.4831046348609937</v>
      </c>
      <c r="EK96" s="62">
        <f t="shared" ref="EK96" ca="1" si="3286">EJ94*EK53*100</f>
        <v>0.47347615502980922</v>
      </c>
      <c r="EL96" s="62">
        <f t="shared" ref="EL96" ca="1" si="3287">EK94*EL53*100</f>
        <v>0.45985134508401232</v>
      </c>
      <c r="EM96" s="62">
        <f t="shared" ref="EM96" ca="1" si="3288">EL94*EM53*100</f>
        <v>0.44586461236392849</v>
      </c>
      <c r="EN96" s="62">
        <f t="shared" ref="EN96" ca="1" si="3289">EM94*EN53*100</f>
        <v>0.42153490485170675</v>
      </c>
      <c r="EO96" s="62">
        <f t="shared" ref="EO96" ca="1" si="3290">EN94*EO53*100</f>
        <v>0.40356280346340356</v>
      </c>
      <c r="EP96" s="62">
        <f t="shared" ref="EP96" ca="1" si="3291">EO94*EP53*100</f>
        <v>0.38141338724475249</v>
      </c>
      <c r="EQ96" s="62">
        <f t="shared" ref="EQ96" ca="1" si="3292">EP94*EQ53*100</f>
        <v>0.35184953286933973</v>
      </c>
      <c r="ER96" s="62">
        <f t="shared" ref="ER96" ca="1" si="3293">EQ94*ER53*100</f>
        <v>0.32691153339939805</v>
      </c>
      <c r="ES96" s="62">
        <f t="shared" ref="ES96" ca="1" si="3294">ER94*ES53*100</f>
        <v>0.31301468945703281</v>
      </c>
      <c r="ET96" s="62">
        <f t="shared" ref="ET96" ca="1" si="3295">ES94*ET53*100</f>
        <v>0.30362959411568941</v>
      </c>
      <c r="EU96" s="62">
        <f t="shared" ref="EU96" ca="1" si="3296">ET94*EU53*100</f>
        <v>0.29935611991536848</v>
      </c>
      <c r="EV96" s="62">
        <f t="shared" ref="EV96" ca="1" si="3297">EU94*EV53*100</f>
        <v>0.29849631641340529</v>
      </c>
      <c r="EW96" s="62">
        <f t="shared" ref="EW96" ca="1" si="3298">EV94*EW53*100</f>
        <v>0.2913947085156734</v>
      </c>
      <c r="EX96" s="62">
        <f t="shared" ref="EX96" ca="1" si="3299">EW94*EX53*100</f>
        <v>0.28411169954467758</v>
      </c>
      <c r="EY96" s="62">
        <f t="shared" ref="EY96" ca="1" si="3300">EX94*EY53*100</f>
        <v>0.27954120455393022</v>
      </c>
      <c r="EZ96" s="62">
        <f t="shared" ref="EZ96" ca="1" si="3301">EY94*EZ53*100</f>
        <v>0.27760708320273603</v>
      </c>
      <c r="FA96" s="62">
        <f t="shared" ref="FA96" ca="1" si="3302">EZ94*FA53*100</f>
        <v>0.2640251313894233</v>
      </c>
      <c r="FB96" s="62">
        <f t="shared" ref="FB96" ca="1" si="3303">FA94*FB53*100</f>
        <v>0.24831684829681633</v>
      </c>
      <c r="FC96" s="62">
        <f t="shared" ref="FC96" ca="1" si="3304">FB94*FC53*100</f>
        <v>0.22869528664553304</v>
      </c>
      <c r="FD96" s="62">
        <f t="shared" ref="FD96" ca="1" si="3305">FC94*FD53*100</f>
        <v>0.19751960061982948</v>
      </c>
      <c r="FE96" s="62">
        <f t="shared" ref="FE96" ca="1" si="3306">FD94*FE53*100</f>
        <v>0.18081673603748188</v>
      </c>
      <c r="FF96" s="62">
        <f t="shared" ref="FF96" ca="1" si="3307">FE94*FF53*100</f>
        <v>0.16569443663853803</v>
      </c>
      <c r="FG96" s="62">
        <f t="shared" ref="FG96" ca="1" si="3308">FF94*FG53*100</f>
        <v>0.14862374790684146</v>
      </c>
      <c r="FH96" s="62">
        <f t="shared" ref="FH96" ca="1" si="3309">FG94*FH53*100</f>
        <v>0.14387211607404501</v>
      </c>
      <c r="FI96" s="62">
        <f t="shared" ref="FI96" ca="1" si="3310">FH94*FI53*100</f>
        <v>0.14155234437025876</v>
      </c>
      <c r="FJ96" s="62">
        <f t="shared" ref="FJ96" ca="1" si="3311">FI94*FJ53*100</f>
        <v>0.14310737882439953</v>
      </c>
      <c r="FK96" s="62">
        <f t="shared" ref="FK96" ca="1" si="3312">FJ94*FK53*100</f>
        <v>0.1614028268045678</v>
      </c>
      <c r="FL96" s="62">
        <f t="shared" ref="FL96" ca="1" si="3313">FK94*FL53*100</f>
        <v>0.16557622429404503</v>
      </c>
      <c r="FM96" s="62">
        <f t="shared" ref="FM96" ca="1" si="3314">FL94*FM53*100</f>
        <v>0.16966777652149231</v>
      </c>
      <c r="FN96" s="62">
        <f t="shared" ref="FN96" ca="1" si="3315">FM94*FN53*100</f>
        <v>0.17451588112272537</v>
      </c>
      <c r="FO96" s="62">
        <f t="shared" ref="FO96" ca="1" si="3316">FN94*FO53*100</f>
        <v>0.17591494736655741</v>
      </c>
      <c r="FP96" s="62">
        <f t="shared" ref="FP96" ca="1" si="3317">FO94*FP53*100</f>
        <v>0.18219837185711277</v>
      </c>
      <c r="FQ96" s="62">
        <f t="shared" ref="FQ96" ca="1" si="3318">FP94*FQ53*100</f>
        <v>0.18588068192564319</v>
      </c>
      <c r="FR96" s="62">
        <f t="shared" ref="FR96" ca="1" si="3319">FQ94*FR53*100</f>
        <v>0.18943453205816713</v>
      </c>
      <c r="FS96" s="62">
        <f t="shared" ref="FS96" ca="1" si="3320">FR94*FS53*100</f>
        <v>0.19393163851094894</v>
      </c>
      <c r="FT96" s="62">
        <f t="shared" ref="FT96" ca="1" si="3321">FS94*FT53*100</f>
        <v>0.19273649509434665</v>
      </c>
      <c r="FU96" s="62">
        <f t="shared" ref="FU96" ca="1" si="3322">FT94*FU53*100</f>
        <v>0.19515047148517328</v>
      </c>
      <c r="FV96" s="62">
        <f t="shared" ref="FV96" ca="1" si="3323">FU94*FV53*100</f>
        <v>0.19487456608386666</v>
      </c>
      <c r="FW96" s="62">
        <f t="shared" ref="FW96" ca="1" si="3324">FV94*FW53*100</f>
        <v>0.19210400614815631</v>
      </c>
      <c r="FX96" s="62">
        <f t="shared" ref="FX96" ca="1" si="3325">FW94*FX53*100</f>
        <v>0.19523343758454473</v>
      </c>
      <c r="FY96" s="62">
        <f t="shared" ref="FY96" ca="1" si="3326">FX94*FY53*100</f>
        <v>0.19455917615110313</v>
      </c>
      <c r="FZ96" s="62">
        <f t="shared" ref="FZ96" ca="1" si="3327">FY94*FZ53*100</f>
        <v>0.19509148452738603</v>
      </c>
      <c r="GA96" s="62">
        <f t="shared" ref="GA96" ca="1" si="3328">FZ94*GA53*100</f>
        <v>0.19956465572148846</v>
      </c>
      <c r="GB96" s="62">
        <f t="shared" ref="GB96" ca="1" si="3329">GA94*GB53*100</f>
        <v>0.20522941041106832</v>
      </c>
      <c r="GC96" s="62">
        <f t="shared" ref="GC96" ca="1" si="3330">GB94*GC53*100</f>
        <v>0.20443340751583791</v>
      </c>
      <c r="GD96" s="62">
        <f t="shared" ref="GD96" ca="1" si="3331">GC94*GD53*100</f>
        <v>0.20348138812623526</v>
      </c>
      <c r="GE96" s="62">
        <f t="shared" ref="GE96" ca="1" si="3332">GD94*GE53*100</f>
        <v>0.20121268624165523</v>
      </c>
      <c r="GF96" s="62">
        <f t="shared" ref="GF96" ca="1" si="3333">GE94*GF53*100</f>
        <v>0.19129375994293982</v>
      </c>
      <c r="GG96" s="62">
        <f t="shared" ref="GG96" ca="1" si="3334">GF94*GG53*100</f>
        <v>0.1873182701039921</v>
      </c>
      <c r="GH96" s="62">
        <f t="shared" ref="GH96" ca="1" si="3335">GG94*GH53*100</f>
        <v>0.18498809963508744</v>
      </c>
      <c r="GI96" s="62">
        <f t="shared" ref="GI96" ca="1" si="3336">GH94*GI53*100</f>
        <v>0.17980001963067582</v>
      </c>
      <c r="GJ96" s="62">
        <f t="shared" ref="GJ96" ca="1" si="3337">GI94*GJ53*100</f>
        <v>0.18138021903073753</v>
      </c>
      <c r="GK96" s="62">
        <f t="shared" ref="GK96" ca="1" si="3338">GJ94*GK53*100</f>
        <v>0.18408125017706425</v>
      </c>
      <c r="GL96" s="62">
        <f t="shared" ref="GL96" ca="1" si="3339">GK94*GL53*100</f>
        <v>0.18843454319472244</v>
      </c>
      <c r="GM96" s="62">
        <f t="shared" ref="GM96" ca="1" si="3340">GL94*GM53*100</f>
        <v>0.20062289717631726</v>
      </c>
      <c r="GN96" s="62">
        <f t="shared" ref="GN96" ca="1" si="3341">GM94*GN53*100</f>
        <v>0.20867738627041535</v>
      </c>
      <c r="GO96" s="62">
        <f t="shared" ref="GO96" ca="1" si="3342">GN94*GO53*100</f>
        <v>0.21151657446513211</v>
      </c>
      <c r="GP96" s="62">
        <f t="shared" ref="GP96" ca="1" si="3343">GO94*GP53*100</f>
        <v>0.21629719489665383</v>
      </c>
      <c r="GQ96" s="62">
        <f t="shared" ref="GQ96" ca="1" si="3344">GP94*GQ53*100</f>
        <v>0.21761152354272151</v>
      </c>
      <c r="GR96" s="62">
        <f t="shared" ref="GR96" ca="1" si="3345">GQ94*GR53*100</f>
        <v>0.21974052565194571</v>
      </c>
      <c r="GS96" s="62">
        <f t="shared" ref="GS96" ca="1" si="3346">GR94*GS53*100</f>
        <v>0.21913102843747478</v>
      </c>
      <c r="GT96" s="62">
        <f t="shared" ref="GT96" ca="1" si="3347">GS94*GT53*100</f>
        <v>0.21696314184389201</v>
      </c>
      <c r="GU96" s="62">
        <f t="shared" ref="GU96" ca="1" si="3348">GT94*GU53*100</f>
        <v>0.21157986774810902</v>
      </c>
      <c r="GV96" s="62">
        <f t="shared" ref="GV96" ca="1" si="3349">GU94*GV53*100</f>
        <v>0.20744218982841992</v>
      </c>
      <c r="GW96" s="62">
        <f t="shared" ref="GW96" ca="1" si="3350">GV94*GW53*100</f>
        <v>0.20389364092604059</v>
      </c>
      <c r="GX96" s="62">
        <f t="shared" ref="GX96" ca="1" si="3351">GW94*GX53*100</f>
        <v>0.20032600096049291</v>
      </c>
      <c r="GY96" s="62">
        <f t="shared" ref="GY96" ca="1" si="3352">GX94*GY53*100</f>
        <v>0.19558717400171127</v>
      </c>
      <c r="GZ96" s="62">
        <f t="shared" ref="GZ96" ca="1" si="3353">GY94*GZ53*100</f>
        <v>0.19215325743630113</v>
      </c>
      <c r="HA96" s="62">
        <f t="shared" ref="HA96" ca="1" si="3354">GZ94*HA53*100</f>
        <v>0.18897421959815566</v>
      </c>
      <c r="HB96" s="62">
        <f t="shared" ref="HB96" ca="1" si="3355">HA94*HB53*100</f>
        <v>0.18604054332632136</v>
      </c>
      <c r="HC96" s="62">
        <f t="shared" ref="HC96" ca="1" si="3356">HB94*HC53*100</f>
        <v>0.18370274050575863</v>
      </c>
      <c r="HD96" s="62">
        <f t="shared" ref="HD96" ca="1" si="3357">HC94*HD53*100</f>
        <v>0.18072046257468416</v>
      </c>
      <c r="HE96" s="62">
        <f t="shared" ref="HE96" ca="1" si="3358">HD94*HE53*100</f>
        <v>0.17797528875066343</v>
      </c>
      <c r="HF96" s="62">
        <f t="shared" ref="HF96" ca="1" si="3359">HE94*HF53*100</f>
        <v>0.17506959938082572</v>
      </c>
      <c r="HG96" s="62">
        <f t="shared" ref="HG96" ca="1" si="3360">HF94*HG53*100</f>
        <v>0.17210414778401087</v>
      </c>
      <c r="HH96" s="62">
        <f t="shared" ref="HH96" ca="1" si="3361">HG94*HH53*100</f>
        <v>0.16960518217711362</v>
      </c>
      <c r="HI96" s="62">
        <f t="shared" ref="HI96" ca="1" si="3362">HH94*HI53*100</f>
        <v>0.16678823648543967</v>
      </c>
      <c r="HJ96" s="62">
        <f t="shared" ref="HJ96" ca="1" si="3363">HI94*HJ53*100</f>
        <v>0.16380885710756476</v>
      </c>
      <c r="HK96" s="62">
        <f t="shared" ref="HK96" ca="1" si="3364">HJ94*HK53*100</f>
        <v>0.1607777354310026</v>
      </c>
      <c r="HL96" s="62">
        <f t="shared" ref="HL96" ca="1" si="3365">HK94*HL53*100</f>
        <v>0.15738026409867978</v>
      </c>
      <c r="HM96" s="62">
        <f t="shared" ref="HM96" ca="1" si="3366">HL94*HM53*100</f>
        <v>0.15427565017861006</v>
      </c>
      <c r="HN96" s="62">
        <f t="shared" ref="HN96" ca="1" si="3367">HM94*HN53*100</f>
        <v>0.151122259749568</v>
      </c>
      <c r="HO96" s="62">
        <f t="shared" ref="HO96" ca="1" si="3368">HN94*HO53*100</f>
        <v>0.14758290478968311</v>
      </c>
      <c r="HP96" s="62">
        <f t="shared" ref="HP96" ca="1" si="3369">HO94*HP53*100</f>
        <v>0.14404045475152699</v>
      </c>
      <c r="HQ96" s="62">
        <f t="shared" ref="HQ96" ca="1" si="3370">HP94*HQ53*100</f>
        <v>0.14128230278973528</v>
      </c>
      <c r="HR96" s="62">
        <f t="shared" ref="HR96" ca="1" si="3371">HQ94*HR53*100</f>
        <v>0.13892777856509736</v>
      </c>
      <c r="HS96" s="62">
        <f t="shared" ref="HS96" ca="1" si="3372">HR94*HS53*100</f>
        <v>0.13693771902567445</v>
      </c>
      <c r="HT96" s="62">
        <f t="shared" ref="HT96" ca="1" si="3373">HS94*HT53*100</f>
        <v>0.13444042587610452</v>
      </c>
      <c r="HU96" s="62">
        <f t="shared" ref="HU96:ID96" ca="1" si="3374">HT94*HU53*100</f>
        <v>0.13281896045163985</v>
      </c>
      <c r="HV96" s="62">
        <f t="shared" ca="1" si="3374"/>
        <v>0.13158697737595745</v>
      </c>
      <c r="HW96" s="62">
        <f t="shared" ca="1" si="3374"/>
        <v>0.130953527200072</v>
      </c>
      <c r="HX96" s="62">
        <f t="shared" ca="1" si="3374"/>
        <v>0.13061628425260999</v>
      </c>
      <c r="HY96" s="62">
        <f t="shared" ca="1" si="3374"/>
        <v>0.12979054639148122</v>
      </c>
      <c r="HZ96" s="62">
        <f t="shared" ca="1" si="3374"/>
        <v>0.12897168974678674</v>
      </c>
      <c r="IA96" s="62">
        <f t="shared" ca="1" si="3374"/>
        <v>0.12853684064733448</v>
      </c>
      <c r="IB96" s="62">
        <f t="shared" ca="1" si="3374"/>
        <v>0.12762507230065381</v>
      </c>
      <c r="IC96" s="62">
        <f t="shared" ca="1" si="3374"/>
        <v>0.12634435148029297</v>
      </c>
      <c r="ID96" s="62">
        <f t="shared" ca="1" si="3374"/>
        <v>0.12479046872882638</v>
      </c>
      <c r="IE96" s="62"/>
      <c r="IW96"/>
      <c r="IX96"/>
      <c r="IY96"/>
    </row>
    <row r="97" spans="1:259">
      <c r="A97" s="12" t="s">
        <v>210</v>
      </c>
      <c r="C97" s="61"/>
      <c r="D97" s="61"/>
      <c r="E97" s="61"/>
      <c r="F97" s="61"/>
      <c r="G97" s="61"/>
      <c r="IW97"/>
      <c r="IX97"/>
      <c r="IY97"/>
    </row>
    <row r="98" spans="1:259">
      <c r="B98" s="25" t="s">
        <v>209</v>
      </c>
      <c r="C98" s="26">
        <v>-7.9655473488667305E-3</v>
      </c>
      <c r="D98" s="26">
        <v>-7.9655473488667305E-3</v>
      </c>
      <c r="E98" s="26">
        <v>-7.9655473488667305E-3</v>
      </c>
      <c r="F98" s="26">
        <v>-7.9655473488667305E-3</v>
      </c>
      <c r="G98" s="26">
        <v>-7.9655473488667305E-3</v>
      </c>
      <c r="H98" s="26">
        <v>-7.9655473488667305E-3</v>
      </c>
      <c r="I98" s="26">
        <v>-7.9655473488667305E-3</v>
      </c>
      <c r="J98" s="26">
        <v>-7.9655473488667305E-3</v>
      </c>
      <c r="K98" s="26">
        <v>-7.9655473488667305E-3</v>
      </c>
      <c r="L98" s="26">
        <v>-7.9655473488667305E-3</v>
      </c>
      <c r="M98" s="26">
        <v>-7.9655473488667305E-3</v>
      </c>
      <c r="N98" s="26">
        <v>-7.9655473488667305E-3</v>
      </c>
      <c r="O98" s="26">
        <v>-7.9655473488667305E-3</v>
      </c>
      <c r="P98" s="26">
        <v>-7.9655473488667305E-3</v>
      </c>
      <c r="Q98" s="26">
        <v>-7.9655473488667305E-3</v>
      </c>
      <c r="R98" s="26">
        <v>-7.9655473488667305E-3</v>
      </c>
      <c r="S98" s="26">
        <v>-7.9655473488667305E-3</v>
      </c>
      <c r="T98" s="26">
        <v>-7.9655473488667305E-3</v>
      </c>
      <c r="U98" s="26">
        <v>-7.9655473488667305E-3</v>
      </c>
      <c r="V98" s="26">
        <v>-7.9655473488667305E-3</v>
      </c>
      <c r="W98" s="26">
        <v>-7.9655473488667305E-3</v>
      </c>
      <c r="X98" s="26">
        <v>-7.9655473488667305E-3</v>
      </c>
      <c r="Y98" s="26">
        <v>-7.9655473488667305E-3</v>
      </c>
      <c r="Z98" s="26">
        <v>-7.9655473488667305E-3</v>
      </c>
      <c r="AA98" s="26">
        <v>-7.9655473488667305E-3</v>
      </c>
      <c r="AB98" s="26">
        <v>-7.9655473488667305E-3</v>
      </c>
      <c r="AC98" s="26">
        <v>-7.9655473488667305E-3</v>
      </c>
      <c r="AD98" s="26">
        <v>-7.9655473488667305E-3</v>
      </c>
      <c r="AE98" s="26">
        <v>-7.9655473488667305E-3</v>
      </c>
      <c r="AF98" s="26">
        <v>-7.9655473488667305E-3</v>
      </c>
      <c r="AG98" s="26">
        <v>-7.9655473488667305E-3</v>
      </c>
      <c r="AH98" s="26">
        <v>-7.9655473488667305E-3</v>
      </c>
      <c r="AI98" s="26">
        <v>-7.9655473488667305E-3</v>
      </c>
      <c r="AJ98" s="26">
        <v>-7.9655473488667305E-3</v>
      </c>
      <c r="AK98" s="26">
        <v>-7.9655473488667305E-3</v>
      </c>
      <c r="AL98" s="26">
        <v>-7.9655473488667305E-3</v>
      </c>
      <c r="AM98" s="26">
        <v>-7.9655473488667305E-3</v>
      </c>
      <c r="AN98" s="26">
        <v>-7.9655473488667305E-3</v>
      </c>
      <c r="AO98" s="26">
        <v>-7.9655473488667305E-3</v>
      </c>
      <c r="AP98" s="26">
        <v>-7.9655473488667305E-3</v>
      </c>
      <c r="AQ98" s="26">
        <v>-7.9655473488667305E-3</v>
      </c>
      <c r="AR98" s="26">
        <v>-7.9655473488667305E-3</v>
      </c>
      <c r="AS98" s="26">
        <v>-7.9655473488667305E-3</v>
      </c>
      <c r="AT98" s="26">
        <v>-7.9655473488667305E-3</v>
      </c>
      <c r="AU98" s="26">
        <v>-7.9655473488667305E-3</v>
      </c>
      <c r="AV98" s="26">
        <v>-7.9655473488667305E-3</v>
      </c>
      <c r="AW98" s="26">
        <v>-7.9655473488667305E-3</v>
      </c>
      <c r="AX98" s="26">
        <v>-7.9655473488667305E-3</v>
      </c>
      <c r="AY98" s="26">
        <v>-7.9655473488667305E-3</v>
      </c>
      <c r="AZ98" s="26">
        <v>-7.9655473488667305E-3</v>
      </c>
      <c r="BA98" s="26">
        <v>-7.9655473488667305E-3</v>
      </c>
      <c r="BB98" s="26">
        <v>-7.9655473488667305E-3</v>
      </c>
      <c r="BC98" s="26">
        <v>-7.9655473488667305E-3</v>
      </c>
      <c r="BD98" s="26">
        <v>-7.9655473488667305E-3</v>
      </c>
      <c r="BE98" s="26">
        <v>-7.9655473488667305E-3</v>
      </c>
      <c r="BF98" s="26">
        <v>-7.9655473488667305E-3</v>
      </c>
      <c r="BG98" s="26">
        <v>-7.9655473488667305E-3</v>
      </c>
      <c r="BH98" s="26">
        <v>-7.9655473488667305E-3</v>
      </c>
      <c r="BI98" s="26">
        <v>-7.9655473488667305E-3</v>
      </c>
      <c r="BJ98" s="26">
        <v>-7.9655473488667305E-3</v>
      </c>
      <c r="BK98" s="26">
        <v>-7.9655473488667305E-3</v>
      </c>
      <c r="BL98" s="26">
        <v>-7.9655473488667305E-3</v>
      </c>
      <c r="BM98" s="26">
        <v>-7.9655473488667305E-3</v>
      </c>
      <c r="BN98" s="26">
        <v>-7.9655473488667305E-3</v>
      </c>
      <c r="BO98" s="26">
        <v>-7.9655473488667305E-3</v>
      </c>
      <c r="BP98" s="26">
        <v>-7.9655473488667305E-3</v>
      </c>
      <c r="BQ98" s="26">
        <v>-7.9655473488667305E-3</v>
      </c>
      <c r="BR98" s="26">
        <v>-7.9655473488667305E-3</v>
      </c>
      <c r="BS98" s="26">
        <v>-7.9655473488667305E-3</v>
      </c>
      <c r="BT98" s="26">
        <v>-7.9655473488667305E-3</v>
      </c>
      <c r="BU98" s="26">
        <v>-7.9655473488667305E-3</v>
      </c>
      <c r="BV98" s="26">
        <v>-7.9655473488667305E-3</v>
      </c>
      <c r="BW98" s="26">
        <v>-7.9655473488667305E-3</v>
      </c>
      <c r="BX98" s="26">
        <v>-7.9655473488667305E-3</v>
      </c>
      <c r="BY98" s="26">
        <v>-7.9655473488667305E-3</v>
      </c>
      <c r="BZ98" s="26">
        <v>-7.9655473488667305E-3</v>
      </c>
      <c r="CA98" s="26">
        <v>-7.9655473488667305E-3</v>
      </c>
      <c r="CB98" s="26">
        <v>-7.9655473488667305E-3</v>
      </c>
      <c r="CC98" s="26">
        <v>-7.9655473488667305E-3</v>
      </c>
      <c r="CD98" s="26">
        <v>-7.9655473488667305E-3</v>
      </c>
      <c r="CE98" s="26">
        <v>-7.9655473488667305E-3</v>
      </c>
      <c r="CF98" s="26">
        <v>-7.9655473488667305E-3</v>
      </c>
      <c r="CG98" s="26">
        <v>-7.9655473488667305E-3</v>
      </c>
      <c r="CH98" s="26">
        <v>-7.9655473488667305E-3</v>
      </c>
      <c r="CI98" s="26">
        <v>-7.9655473488667305E-3</v>
      </c>
      <c r="CJ98" s="26">
        <v>-7.9655473488667305E-3</v>
      </c>
      <c r="CK98" s="26">
        <v>-7.9655473488667305E-3</v>
      </c>
      <c r="CL98" s="26">
        <v>-7.9655473488667305E-3</v>
      </c>
      <c r="CM98" s="26">
        <v>-7.9655473488667305E-3</v>
      </c>
      <c r="CN98" s="26">
        <v>-7.9655473488667305E-3</v>
      </c>
      <c r="CO98" s="26">
        <v>-7.9655473488667305E-3</v>
      </c>
      <c r="CP98" s="26">
        <v>-7.9655473488667305E-3</v>
      </c>
      <c r="CQ98" s="26">
        <v>-7.9655473488667305E-3</v>
      </c>
      <c r="CR98" s="26">
        <v>-7.9655473488667305E-3</v>
      </c>
      <c r="CS98" s="26">
        <v>-7.9655473488667305E-3</v>
      </c>
      <c r="CT98" s="26">
        <v>-7.9655473488667305E-3</v>
      </c>
      <c r="CU98" s="26">
        <v>-7.9655473488667305E-3</v>
      </c>
      <c r="CV98" s="26">
        <v>-7.9655473488667305E-3</v>
      </c>
      <c r="CW98" s="26">
        <v>-7.9655473488667305E-3</v>
      </c>
      <c r="CX98" s="26">
        <v>-7.9655473488667305E-3</v>
      </c>
      <c r="CY98" s="26">
        <v>-7.9655473488667305E-3</v>
      </c>
      <c r="CZ98" s="26">
        <v>-7.9655473488667305E-3</v>
      </c>
      <c r="DA98" s="26">
        <v>-7.9655473488667305E-3</v>
      </c>
      <c r="DB98" s="26">
        <v>-7.9655473488667305E-3</v>
      </c>
      <c r="DC98" s="26">
        <v>-7.9655473488667305E-3</v>
      </c>
      <c r="DD98" s="26">
        <v>-7.9655473488667305E-3</v>
      </c>
      <c r="DE98" s="26">
        <v>-7.9655473488667305E-3</v>
      </c>
      <c r="DF98" s="26">
        <v>-7.9655473488667305E-3</v>
      </c>
      <c r="DG98" s="26">
        <v>-7.9655473488667305E-3</v>
      </c>
      <c r="DH98" s="26">
        <v>-7.9655473488667305E-3</v>
      </c>
      <c r="DI98" s="26">
        <v>-7.9655473488667305E-3</v>
      </c>
      <c r="DJ98" s="26">
        <v>-7.9655473488667305E-3</v>
      </c>
      <c r="DK98" s="26">
        <v>-7.9655473488667305E-3</v>
      </c>
      <c r="DL98" s="26">
        <v>-7.9655473488667305E-3</v>
      </c>
      <c r="DM98" s="26">
        <v>-7.9655473488667305E-3</v>
      </c>
      <c r="DN98" s="26">
        <v>-7.9655473488667305E-3</v>
      </c>
      <c r="DO98" s="26">
        <v>-7.9655473488667305E-3</v>
      </c>
      <c r="DP98" s="26">
        <v>-7.9655473488667305E-3</v>
      </c>
      <c r="DQ98" s="26">
        <v>-7.9655473488667305E-3</v>
      </c>
      <c r="DR98" s="26">
        <v>-7.9655473488667305E-3</v>
      </c>
      <c r="DS98" s="26">
        <v>-7.9655473488667305E-3</v>
      </c>
      <c r="DT98" s="26">
        <v>-7.9655473488667305E-3</v>
      </c>
      <c r="DU98" s="26">
        <v>-7.9655473488667305E-3</v>
      </c>
      <c r="DV98" s="26">
        <v>-7.9655473488667305E-3</v>
      </c>
      <c r="DW98" s="26">
        <v>-7.9655473488667305E-3</v>
      </c>
      <c r="DX98" s="26">
        <v>-7.9655473488667305E-3</v>
      </c>
      <c r="DY98" s="26">
        <v>-7.9655473488667305E-3</v>
      </c>
      <c r="DZ98" s="26">
        <v>-7.9655473488667305E-3</v>
      </c>
      <c r="EA98" s="26">
        <v>-7.9655473488667305E-3</v>
      </c>
      <c r="EB98" s="26">
        <v>-7.9655473488667305E-3</v>
      </c>
      <c r="EC98" s="26">
        <v>-7.9655473488667305E-3</v>
      </c>
      <c r="ED98" s="26">
        <v>-7.9655473488667305E-3</v>
      </c>
      <c r="EE98" s="26">
        <v>-7.9655473488667305E-3</v>
      </c>
      <c r="EF98" s="26">
        <v>-7.9655473488667305E-3</v>
      </c>
      <c r="EG98" s="26">
        <v>-7.9655473488667305E-3</v>
      </c>
      <c r="EH98" s="26">
        <v>-7.9655473488667305E-3</v>
      </c>
      <c r="EI98" s="26">
        <v>-7.9655473488667305E-3</v>
      </c>
      <c r="EJ98" s="26">
        <v>-7.9655473488667305E-3</v>
      </c>
      <c r="EK98" s="26">
        <v>-7.9655473488667305E-3</v>
      </c>
      <c r="EL98" s="26">
        <v>-7.9655473488667305E-3</v>
      </c>
      <c r="EM98" s="26">
        <v>-7.9655473488667305E-3</v>
      </c>
      <c r="EN98" s="26">
        <v>-7.9655473488667305E-3</v>
      </c>
      <c r="EO98" s="26">
        <v>-7.9655473488667305E-3</v>
      </c>
      <c r="EP98" s="26">
        <v>-7.9655473488667305E-3</v>
      </c>
      <c r="EQ98" s="26">
        <v>-7.9655473488667305E-3</v>
      </c>
      <c r="ER98" s="26">
        <v>-7.9655473488667305E-3</v>
      </c>
      <c r="ES98" s="26">
        <v>-7.9655473488667305E-3</v>
      </c>
      <c r="ET98" s="26">
        <v>-7.9655473488667305E-3</v>
      </c>
      <c r="EU98" s="26">
        <v>-7.9655473488667305E-3</v>
      </c>
      <c r="EV98" s="26">
        <v>-7.9655473488667305E-3</v>
      </c>
      <c r="EW98" s="26">
        <v>-7.9655473488667305E-3</v>
      </c>
      <c r="EX98" s="26">
        <v>-7.9655473488667305E-3</v>
      </c>
      <c r="EY98" s="26">
        <v>-7.9655473488667305E-3</v>
      </c>
      <c r="EZ98" s="26">
        <v>-7.9655473488667305E-3</v>
      </c>
      <c r="FA98" s="26">
        <v>-7.9655473488667305E-3</v>
      </c>
      <c r="FB98" s="26">
        <v>-7.9655473488667305E-3</v>
      </c>
      <c r="FC98" s="26">
        <v>-7.9655473488667305E-3</v>
      </c>
      <c r="FD98" s="26">
        <v>-7.9655473488667305E-3</v>
      </c>
      <c r="FE98" s="26">
        <v>-7.9655473488667305E-3</v>
      </c>
      <c r="FF98" s="26">
        <v>-7.9655473488667305E-3</v>
      </c>
      <c r="FG98" s="26">
        <v>-7.9655473488667305E-3</v>
      </c>
      <c r="FH98" s="26">
        <v>-7.9655473488667305E-3</v>
      </c>
      <c r="FI98" s="26">
        <v>-7.9655473488667305E-3</v>
      </c>
      <c r="FJ98" s="26">
        <v>-7.9655473488667305E-3</v>
      </c>
      <c r="FK98" s="26">
        <v>-7.9655473488667305E-3</v>
      </c>
      <c r="FL98" s="26">
        <v>-7.9655473488667305E-3</v>
      </c>
      <c r="FM98" s="26">
        <v>-7.9655473488667305E-3</v>
      </c>
      <c r="FN98" s="26">
        <v>-7.9655473488667305E-3</v>
      </c>
      <c r="FO98" s="26">
        <v>-7.9655473488667305E-3</v>
      </c>
      <c r="FP98" s="26">
        <v>-7.9655473488667305E-3</v>
      </c>
      <c r="FQ98" s="26">
        <v>-7.9655473488667305E-3</v>
      </c>
      <c r="FR98" s="26">
        <v>-7.9655473488667305E-3</v>
      </c>
      <c r="FS98" s="26">
        <v>-7.9655473488667305E-3</v>
      </c>
      <c r="FT98" s="26">
        <v>-7.9655473488667305E-3</v>
      </c>
      <c r="FU98" s="26">
        <v>-7.9655473488667305E-3</v>
      </c>
      <c r="FV98" s="26">
        <v>-7.9655473488667305E-3</v>
      </c>
      <c r="FW98" s="26">
        <v>-7.9655473488667305E-3</v>
      </c>
      <c r="FX98" s="26">
        <v>-7.9655473488667305E-3</v>
      </c>
      <c r="FY98" s="26">
        <v>-7.9655473488667305E-3</v>
      </c>
      <c r="FZ98" s="26">
        <v>-7.9655473488667305E-3</v>
      </c>
      <c r="GA98" s="26">
        <v>-7.9655473488667305E-3</v>
      </c>
      <c r="GB98" s="26">
        <v>-7.9655473488667305E-3</v>
      </c>
      <c r="GC98" s="26">
        <v>-7.9655473488667305E-3</v>
      </c>
      <c r="GD98" s="26">
        <v>-7.9655473488667305E-3</v>
      </c>
      <c r="GE98" s="26">
        <v>-7.9655473488667305E-3</v>
      </c>
      <c r="GF98" s="26">
        <v>-7.9655473488667305E-3</v>
      </c>
      <c r="GG98" s="26">
        <v>-7.9655473488667305E-3</v>
      </c>
      <c r="GH98" s="26">
        <v>-7.9655473488667305E-3</v>
      </c>
      <c r="GI98" s="26">
        <v>-7.9655473488667305E-3</v>
      </c>
      <c r="GJ98" s="26">
        <v>-7.9655473488667305E-3</v>
      </c>
      <c r="GK98" s="26">
        <v>-7.9655473488667305E-3</v>
      </c>
      <c r="GL98" s="26">
        <v>-7.9655473488667305E-3</v>
      </c>
      <c r="GM98" s="26">
        <v>-7.9655473488667305E-3</v>
      </c>
      <c r="GN98" s="26">
        <v>-7.9655473488667305E-3</v>
      </c>
      <c r="GO98" s="26">
        <v>-7.9655473488667305E-3</v>
      </c>
      <c r="GP98" s="26">
        <v>-7.9655473488667305E-3</v>
      </c>
      <c r="GQ98" s="26">
        <v>-7.9655473488667305E-3</v>
      </c>
      <c r="GR98" s="26">
        <v>-7.9655473488667305E-3</v>
      </c>
      <c r="GS98" s="26">
        <v>-7.9655473488667305E-3</v>
      </c>
      <c r="GT98" s="26">
        <v>-7.9655473488667305E-3</v>
      </c>
      <c r="GU98" s="26">
        <v>-7.9655473488667305E-3</v>
      </c>
      <c r="GV98" s="26">
        <v>-7.9655473488667305E-3</v>
      </c>
      <c r="GW98" s="26">
        <v>-7.9655473488667305E-3</v>
      </c>
      <c r="GX98" s="26">
        <v>-7.9655473488667305E-3</v>
      </c>
      <c r="GY98" s="26">
        <v>-7.9655473488667305E-3</v>
      </c>
      <c r="GZ98" s="26">
        <v>-7.9655473488667305E-3</v>
      </c>
      <c r="HA98" s="26">
        <v>-7.9655473488667305E-3</v>
      </c>
      <c r="HB98" s="26">
        <v>-7.9655473488667305E-3</v>
      </c>
      <c r="HC98" s="26">
        <v>-7.9655473488667305E-3</v>
      </c>
      <c r="HD98" s="26">
        <v>-7.9655473488667305E-3</v>
      </c>
      <c r="HE98" s="26">
        <v>-7.9655473488667305E-3</v>
      </c>
      <c r="HF98" s="26">
        <v>-7.9655473488667305E-3</v>
      </c>
      <c r="HG98" s="26">
        <v>-7.9655473488667305E-3</v>
      </c>
      <c r="HH98" s="26">
        <v>-7.9655473488667305E-3</v>
      </c>
      <c r="HI98" s="26">
        <v>-7.9655473488667305E-3</v>
      </c>
      <c r="HJ98" s="26">
        <v>-7.9655473488667305E-3</v>
      </c>
      <c r="HK98" s="26">
        <v>-7.9655473488667305E-3</v>
      </c>
      <c r="HL98" s="26">
        <v>-7.9655473488667305E-3</v>
      </c>
      <c r="HM98" s="26">
        <v>-7.9655473488667305E-3</v>
      </c>
      <c r="HN98" s="26">
        <v>-7.9655473488667305E-3</v>
      </c>
      <c r="HO98" s="26">
        <v>-7.9655473488667305E-3</v>
      </c>
      <c r="HP98" s="26">
        <v>-7.9655473488667305E-3</v>
      </c>
      <c r="HQ98" s="26">
        <v>-7.9655473488667305E-3</v>
      </c>
      <c r="HR98" s="26">
        <v>-7.9655473488667305E-3</v>
      </c>
      <c r="HS98" s="26">
        <v>-7.9655473488667305E-3</v>
      </c>
      <c r="HT98" s="26">
        <v>-7.9655473488667305E-3</v>
      </c>
      <c r="HU98" s="26">
        <v>-7.9655473488667305E-3</v>
      </c>
      <c r="HV98" s="26">
        <v>-7.9655473488667305E-3</v>
      </c>
      <c r="HW98" s="26">
        <v>-7.9655473488667305E-3</v>
      </c>
      <c r="HX98" s="26">
        <v>-7.9655473488667305E-3</v>
      </c>
      <c r="HY98" s="26">
        <v>-7.9655473488667305E-3</v>
      </c>
      <c r="HZ98" s="26">
        <v>-7.9655473488667305E-3</v>
      </c>
      <c r="IA98" s="26">
        <v>-7.9655473488667305E-3</v>
      </c>
      <c r="IB98" s="26">
        <v>-7.9655473488667305E-3</v>
      </c>
      <c r="IC98" s="26">
        <v>-7.9655473488667305E-3</v>
      </c>
      <c r="ID98" s="26">
        <v>-7.9655473488667305E-3</v>
      </c>
      <c r="IE98" s="26"/>
      <c r="IW98"/>
      <c r="IX98"/>
      <c r="IY98"/>
    </row>
    <row r="99" spans="1:259">
      <c r="B99" s="27" t="s">
        <v>211</v>
      </c>
      <c r="C99" s="61">
        <v>0.31576482199634465</v>
      </c>
      <c r="D99" s="61">
        <v>0.31576482199634465</v>
      </c>
      <c r="E99" s="61">
        <v>0.31576482199634465</v>
      </c>
      <c r="F99" s="61">
        <v>0.31576482199634465</v>
      </c>
      <c r="G99" s="61">
        <v>0.31576482199634465</v>
      </c>
      <c r="H99" s="61">
        <v>0.31576482199634465</v>
      </c>
      <c r="I99" s="61">
        <v>0.31576482199634465</v>
      </c>
      <c r="J99" s="61">
        <v>0.31576482199634465</v>
      </c>
      <c r="K99" s="61">
        <v>0.31576482199634465</v>
      </c>
      <c r="L99" s="61">
        <v>0.31576482199634465</v>
      </c>
      <c r="M99" s="61">
        <v>0.31576482199634465</v>
      </c>
      <c r="N99" s="61">
        <v>0.31576482199634465</v>
      </c>
      <c r="O99" s="61">
        <v>0.31576482199634465</v>
      </c>
      <c r="P99" s="61">
        <v>0.31576482199634465</v>
      </c>
      <c r="Q99" s="61">
        <v>0.31576482199634465</v>
      </c>
      <c r="R99" s="61">
        <v>0.31576482199634465</v>
      </c>
      <c r="S99" s="61">
        <v>0.31576482199634465</v>
      </c>
      <c r="T99" s="61">
        <v>0.31576482199634465</v>
      </c>
      <c r="U99" s="61">
        <v>0.31576482199634465</v>
      </c>
      <c r="V99" s="61">
        <v>0.31576482199634465</v>
      </c>
      <c r="W99" s="61">
        <v>0.31576482199634465</v>
      </c>
      <c r="X99" s="61">
        <v>0.31576482199634465</v>
      </c>
      <c r="Y99" s="61">
        <v>0.31576482199634465</v>
      </c>
      <c r="Z99" s="61">
        <v>0.31576482199634465</v>
      </c>
      <c r="AA99" s="61">
        <v>0.31576482199634465</v>
      </c>
      <c r="AB99" s="61">
        <v>0.31576482199634465</v>
      </c>
      <c r="AC99" s="61">
        <v>0.31576482199634465</v>
      </c>
      <c r="AD99" s="61">
        <v>0.31576482199634465</v>
      </c>
      <c r="AE99" s="61">
        <v>0.31576482199634465</v>
      </c>
      <c r="AF99" s="61">
        <v>0.31576482199634465</v>
      </c>
      <c r="AG99" s="61">
        <v>0.31576482199634465</v>
      </c>
      <c r="AH99" s="61">
        <v>0.31576482199634465</v>
      </c>
      <c r="AI99" s="61">
        <v>0.31576482199634465</v>
      </c>
      <c r="AJ99" s="61">
        <v>0.31576482199634465</v>
      </c>
      <c r="AK99" s="61">
        <v>0.31576482199634465</v>
      </c>
      <c r="AL99" s="61">
        <v>0.31576482199634465</v>
      </c>
      <c r="AM99" s="61">
        <v>0.31576482199634465</v>
      </c>
      <c r="AN99" s="61">
        <v>0.31576482199634465</v>
      </c>
      <c r="AO99" s="61">
        <v>0.31576482199634465</v>
      </c>
      <c r="AP99" s="61">
        <v>0.31576482199634465</v>
      </c>
      <c r="AQ99" s="61">
        <v>0.31576482199634465</v>
      </c>
      <c r="AR99" s="61">
        <v>0.31576482199634465</v>
      </c>
      <c r="AS99" s="61">
        <v>0.31576482199634465</v>
      </c>
      <c r="AT99" s="61">
        <v>0.31576482199634465</v>
      </c>
      <c r="AU99" s="61">
        <v>0.31576482199634465</v>
      </c>
      <c r="AV99" s="61">
        <v>0.31576482199634465</v>
      </c>
      <c r="AW99" s="61">
        <v>0.31576482199634465</v>
      </c>
      <c r="AX99" s="61">
        <v>0.31576482199634465</v>
      </c>
      <c r="AY99" s="61">
        <v>0.31576482199634465</v>
      </c>
      <c r="AZ99" s="61">
        <v>0.31576482199634465</v>
      </c>
      <c r="BA99" s="61">
        <v>0.31576482199634465</v>
      </c>
      <c r="BB99" s="61">
        <v>0.31576482199634465</v>
      </c>
      <c r="BC99" s="61">
        <v>0.31576482199634465</v>
      </c>
      <c r="BD99" s="61">
        <v>0.31576482199634465</v>
      </c>
      <c r="BE99" s="61">
        <v>0.31576482199634465</v>
      </c>
      <c r="BF99" s="61">
        <v>0.31576482199634465</v>
      </c>
      <c r="BG99" s="61">
        <v>0.31576482199634465</v>
      </c>
      <c r="BH99" s="61">
        <v>0.31576482199634465</v>
      </c>
      <c r="BI99" s="61">
        <v>0.31576482199634465</v>
      </c>
      <c r="BJ99" s="61">
        <v>0.31576482199634465</v>
      </c>
      <c r="BK99" s="61">
        <v>0.31576482199634465</v>
      </c>
      <c r="BL99" s="61">
        <v>0.31576482199634465</v>
      </c>
      <c r="BM99" s="61">
        <v>0.31576482199634465</v>
      </c>
      <c r="BN99" s="61">
        <v>0.31576482199634465</v>
      </c>
      <c r="BO99" s="61">
        <v>0.31576482199634465</v>
      </c>
      <c r="BP99" s="61">
        <v>0.31576482199634465</v>
      </c>
      <c r="BQ99" s="61">
        <v>0.31576482199634465</v>
      </c>
      <c r="BR99" s="61">
        <v>0.31576482199634465</v>
      </c>
      <c r="BS99" s="61">
        <v>0.31576482199634465</v>
      </c>
      <c r="BT99" s="61">
        <v>0.31576482199634465</v>
      </c>
      <c r="BU99" s="61">
        <v>0.31576482199634465</v>
      </c>
      <c r="BV99" s="61">
        <v>0.31576482199634465</v>
      </c>
      <c r="BW99" s="61">
        <v>0.31576482199634465</v>
      </c>
      <c r="BX99" s="61">
        <v>0.31576482199634465</v>
      </c>
      <c r="BY99" s="61">
        <v>0.31576482199634465</v>
      </c>
      <c r="BZ99" s="61">
        <v>0.31576482199634465</v>
      </c>
      <c r="CA99" s="61">
        <v>0.31576482199634465</v>
      </c>
      <c r="CB99" s="61">
        <v>0.31576482199634465</v>
      </c>
      <c r="CC99" s="61">
        <v>0.31576482199634465</v>
      </c>
      <c r="CD99" s="61">
        <v>0.31576482199634465</v>
      </c>
      <c r="CE99" s="61">
        <v>0.31576482199634465</v>
      </c>
      <c r="CF99" s="61">
        <v>0.31576482199634465</v>
      </c>
      <c r="CG99" s="61">
        <v>0.31576482199634465</v>
      </c>
      <c r="CH99" s="61">
        <v>0.31576482199634465</v>
      </c>
      <c r="CI99" s="61">
        <v>0.31576482199634465</v>
      </c>
      <c r="CJ99" s="61">
        <v>0.31576482199634465</v>
      </c>
      <c r="CK99" s="61">
        <v>0.31576482199634465</v>
      </c>
      <c r="CL99" s="61">
        <v>0.31576482199634465</v>
      </c>
      <c r="CM99" s="61">
        <v>0.31576482199634465</v>
      </c>
      <c r="CN99" s="61">
        <v>0.31576482199634465</v>
      </c>
      <c r="CO99" s="61">
        <v>0.31576482199634465</v>
      </c>
      <c r="CP99" s="61">
        <v>0.31576482199634465</v>
      </c>
      <c r="CQ99" s="61">
        <v>0.31576482199634465</v>
      </c>
      <c r="CR99" s="61">
        <v>0.31576482199634465</v>
      </c>
      <c r="CS99" s="61">
        <v>0.31576482199634465</v>
      </c>
      <c r="CT99" s="61">
        <v>0.31576482199634465</v>
      </c>
      <c r="CU99" s="61">
        <v>0.31576482199634465</v>
      </c>
      <c r="CV99" s="61">
        <v>0.31576482199634465</v>
      </c>
      <c r="CW99" s="61">
        <v>0.31576482199634465</v>
      </c>
      <c r="CX99" s="61">
        <v>0.31576482199634465</v>
      </c>
      <c r="CY99" s="61">
        <v>0.31576482199634465</v>
      </c>
      <c r="CZ99" s="61">
        <v>0.31576482199634465</v>
      </c>
      <c r="DA99" s="61">
        <v>0.31576482199634465</v>
      </c>
      <c r="DB99" s="61">
        <v>0.31576482199634465</v>
      </c>
      <c r="DC99" s="61">
        <v>0.31576482199634465</v>
      </c>
      <c r="DD99" s="61">
        <v>0.31576482199634465</v>
      </c>
      <c r="DE99" s="61">
        <v>0.31576482199634465</v>
      </c>
      <c r="DF99" s="61">
        <v>0.31576482199634465</v>
      </c>
      <c r="DG99" s="61">
        <v>0.31576482199634465</v>
      </c>
      <c r="DH99" s="61">
        <v>0.31576482199634465</v>
      </c>
      <c r="DI99" s="61">
        <v>0.31576482199634465</v>
      </c>
      <c r="DJ99" s="61">
        <v>0.31576482199634465</v>
      </c>
      <c r="DK99" s="61">
        <v>0.31576482199634465</v>
      </c>
      <c r="DL99" s="61">
        <v>0.31576482199634465</v>
      </c>
      <c r="DM99" s="61">
        <v>0.31576482199634465</v>
      </c>
      <c r="DN99" s="61">
        <v>0.31576482199634465</v>
      </c>
      <c r="DO99" s="61">
        <v>0.31576482199634465</v>
      </c>
      <c r="DP99" s="61">
        <v>0.31576482199634465</v>
      </c>
      <c r="DQ99" s="61">
        <v>0.31576482199634465</v>
      </c>
      <c r="DR99" s="61">
        <v>0.31576482199634465</v>
      </c>
      <c r="DS99" s="61">
        <v>0.31576482199634465</v>
      </c>
      <c r="DT99" s="61">
        <v>0.31576482199634465</v>
      </c>
      <c r="DU99" s="61">
        <v>0.31576482199634465</v>
      </c>
      <c r="DV99" s="61">
        <v>0.31576482199634465</v>
      </c>
      <c r="DW99" s="61">
        <v>0.31576482199634465</v>
      </c>
      <c r="DX99" s="61">
        <v>0.31576482199634465</v>
      </c>
      <c r="DY99" s="61">
        <v>0.31576482199634465</v>
      </c>
      <c r="DZ99" s="61">
        <v>0.31576482199634465</v>
      </c>
      <c r="EA99" s="61">
        <v>0.31576482199634465</v>
      </c>
      <c r="EB99" s="61">
        <v>0.31576482199634465</v>
      </c>
      <c r="EC99" s="61">
        <v>0.31576482199634465</v>
      </c>
      <c r="ED99" s="61">
        <v>0.31576482199634465</v>
      </c>
      <c r="EE99" s="61">
        <v>0.31576482199634465</v>
      </c>
      <c r="EF99" s="61">
        <v>0.31576482199634465</v>
      </c>
      <c r="EG99" s="61">
        <v>0.31576482199634465</v>
      </c>
      <c r="EH99" s="61">
        <v>0.31576482199634465</v>
      </c>
      <c r="EI99" s="61">
        <v>0.31576482199634465</v>
      </c>
      <c r="EJ99" s="61">
        <v>0.31576482199634465</v>
      </c>
      <c r="EK99" s="61">
        <v>0.31576482199634465</v>
      </c>
      <c r="EL99" s="61">
        <v>0.31576482199634465</v>
      </c>
      <c r="EM99" s="61">
        <v>0.31576482199634465</v>
      </c>
      <c r="EN99" s="61">
        <v>0.31576482199634465</v>
      </c>
      <c r="EO99" s="61">
        <v>0.31576482199634465</v>
      </c>
      <c r="EP99" s="61">
        <v>0.31576482199634465</v>
      </c>
      <c r="EQ99" s="61">
        <v>0.31576482199634465</v>
      </c>
      <c r="ER99" s="61">
        <v>0.31576482199634465</v>
      </c>
      <c r="ES99" s="61">
        <v>0.31576482199634465</v>
      </c>
      <c r="ET99" s="61">
        <v>0.31576482199634465</v>
      </c>
      <c r="EU99" s="61">
        <v>0.31576482199634465</v>
      </c>
      <c r="EV99" s="61">
        <v>0.31576482199634465</v>
      </c>
      <c r="EW99" s="61">
        <v>0.31576482199634465</v>
      </c>
      <c r="EX99" s="61">
        <v>0.31576482199634465</v>
      </c>
      <c r="EY99" s="61">
        <v>0.31576482199634465</v>
      </c>
      <c r="EZ99" s="61">
        <v>0.31576482199634465</v>
      </c>
      <c r="FA99" s="61">
        <v>0.31576482199634465</v>
      </c>
      <c r="FB99" s="61">
        <v>0.31576482199634465</v>
      </c>
      <c r="FC99" s="61">
        <v>0.31576482199634465</v>
      </c>
      <c r="FD99" s="61">
        <v>0.31576482199634465</v>
      </c>
      <c r="FE99" s="61">
        <v>0.31576482199634465</v>
      </c>
      <c r="FF99" s="61">
        <v>0.31576482199634465</v>
      </c>
      <c r="FG99" s="61">
        <v>0.31576482199634465</v>
      </c>
      <c r="FH99" s="61">
        <v>0.31576482199634465</v>
      </c>
      <c r="FI99" s="61">
        <v>0.31576482199634465</v>
      </c>
      <c r="FJ99" s="61">
        <v>0.31576482199634465</v>
      </c>
      <c r="FK99" s="61">
        <v>0.31576482199634465</v>
      </c>
      <c r="FL99" s="61">
        <v>0.31576482199634465</v>
      </c>
      <c r="FM99" s="61">
        <v>0.31576482199634465</v>
      </c>
      <c r="FN99" s="61">
        <v>0.31576482199634465</v>
      </c>
      <c r="FO99" s="61">
        <v>0.31576482199634465</v>
      </c>
      <c r="FP99" s="61">
        <v>0.31576482199634465</v>
      </c>
      <c r="FQ99" s="61">
        <v>0.31576482199634465</v>
      </c>
      <c r="FR99" s="61">
        <v>0.31576482199634465</v>
      </c>
      <c r="FS99" s="61">
        <v>0.31576482199634465</v>
      </c>
      <c r="FT99" s="61">
        <v>0.31576482199634465</v>
      </c>
      <c r="FU99" s="61">
        <v>0.31576482199634465</v>
      </c>
      <c r="FV99" s="61">
        <v>0.31576482199634465</v>
      </c>
      <c r="FW99" s="61">
        <v>0.31576482199634465</v>
      </c>
      <c r="FX99" s="61">
        <v>0.31576482199634465</v>
      </c>
      <c r="FY99" s="61">
        <v>0.31576482199634465</v>
      </c>
      <c r="FZ99" s="61">
        <v>0.31576482199634465</v>
      </c>
      <c r="GA99" s="61">
        <v>0.31576482199634465</v>
      </c>
      <c r="GB99" s="61">
        <v>0.31576482199634465</v>
      </c>
      <c r="GC99" s="61">
        <v>0.31576482199634465</v>
      </c>
      <c r="GD99" s="61">
        <v>0.31576482199634465</v>
      </c>
      <c r="GE99" s="61">
        <v>0.31576482199634465</v>
      </c>
      <c r="GF99" s="61">
        <v>0.31576482199634465</v>
      </c>
      <c r="GG99" s="61">
        <v>0.31576482199634465</v>
      </c>
      <c r="GH99" s="61">
        <v>0.31576482199634465</v>
      </c>
      <c r="GI99" s="61">
        <v>0.31576482199634465</v>
      </c>
      <c r="GJ99" s="61">
        <v>0.31576482199634465</v>
      </c>
      <c r="GK99" s="61">
        <v>0.31576482199634465</v>
      </c>
      <c r="GL99" s="61">
        <v>0.31576482199634465</v>
      </c>
      <c r="GM99" s="61">
        <v>0.31576482199634465</v>
      </c>
      <c r="GN99" s="61">
        <v>0.31576482199634465</v>
      </c>
      <c r="GO99" s="61">
        <v>0.31576482199634465</v>
      </c>
      <c r="GP99" s="61">
        <v>0.31576482199634465</v>
      </c>
      <c r="GQ99" s="61">
        <v>0.31576482199634465</v>
      </c>
      <c r="GR99" s="61">
        <v>0.31576482199634465</v>
      </c>
      <c r="GS99" s="61">
        <v>0.31576482199634465</v>
      </c>
      <c r="GT99" s="61">
        <v>0.31576482199634465</v>
      </c>
      <c r="GU99" s="61">
        <v>0.31576482199634465</v>
      </c>
      <c r="GV99" s="61">
        <v>0.31576482199634465</v>
      </c>
      <c r="GW99" s="61">
        <v>0.31576482199634465</v>
      </c>
      <c r="GX99" s="61">
        <v>0.31576482199634465</v>
      </c>
      <c r="GY99" s="61">
        <v>0.31576482199634465</v>
      </c>
      <c r="GZ99" s="61">
        <v>0.31576482199634465</v>
      </c>
      <c r="HA99" s="61">
        <v>0.31576482199634465</v>
      </c>
      <c r="HB99" s="61">
        <v>0.31576482199634465</v>
      </c>
      <c r="HC99" s="61">
        <v>0.31576482199634465</v>
      </c>
      <c r="HD99" s="61">
        <v>0.31576482199634465</v>
      </c>
      <c r="HE99" s="61">
        <v>0.31576482199634465</v>
      </c>
      <c r="HF99" s="61">
        <v>0.31576482199634465</v>
      </c>
      <c r="HG99" s="61">
        <v>0.31576482199634465</v>
      </c>
      <c r="HH99" s="61">
        <v>0.31576482199634465</v>
      </c>
      <c r="HI99" s="61">
        <v>0.31576482199634465</v>
      </c>
      <c r="HJ99" s="61">
        <v>0.31576482199634465</v>
      </c>
      <c r="HK99" s="61">
        <v>0.31576482199634465</v>
      </c>
      <c r="HL99" s="61">
        <v>0.31576482199634465</v>
      </c>
      <c r="HM99" s="61">
        <v>0.31576482199634465</v>
      </c>
      <c r="HN99" s="61">
        <v>0.31576482199634465</v>
      </c>
      <c r="HO99" s="61">
        <v>0.31576482199634465</v>
      </c>
      <c r="HP99" s="61">
        <v>0.31576482199634465</v>
      </c>
      <c r="HQ99" s="61">
        <v>0.31576482199634465</v>
      </c>
      <c r="HR99" s="61">
        <v>0.31576482199634465</v>
      </c>
      <c r="HS99" s="61">
        <v>0.31576482199634465</v>
      </c>
      <c r="HT99" s="61">
        <v>0.31576482199634465</v>
      </c>
      <c r="HU99" s="61">
        <v>0.31576482199634465</v>
      </c>
      <c r="HV99" s="61">
        <v>0.31576482199634465</v>
      </c>
      <c r="HW99" s="61">
        <v>0.31576482199634465</v>
      </c>
      <c r="HX99" s="61">
        <v>0.31576482199634465</v>
      </c>
      <c r="HY99" s="61">
        <v>0.31576482199634465</v>
      </c>
      <c r="HZ99" s="61">
        <v>0.31576482199634465</v>
      </c>
      <c r="IA99" s="61">
        <v>0.31576482199634465</v>
      </c>
      <c r="IB99" s="61">
        <v>0.31576482199634465</v>
      </c>
      <c r="IC99" s="61">
        <v>0.31576482199634465</v>
      </c>
      <c r="ID99" s="61">
        <v>0.31576482199634465</v>
      </c>
      <c r="IW99"/>
      <c r="IX99"/>
      <c r="IY99"/>
    </row>
    <row r="100" spans="1:259">
      <c r="B100" s="27" t="s">
        <v>212</v>
      </c>
      <c r="C100" s="61">
        <v>0.77354024876789484</v>
      </c>
      <c r="D100" s="61">
        <v>0.77354024876789484</v>
      </c>
      <c r="E100" s="61">
        <v>0.77354024876789484</v>
      </c>
      <c r="F100" s="61">
        <v>0.77354024876789484</v>
      </c>
      <c r="G100" s="61">
        <v>0.77354024876789484</v>
      </c>
      <c r="H100" s="61">
        <v>0.77354024876789484</v>
      </c>
      <c r="I100" s="61">
        <v>0.77354024876789484</v>
      </c>
      <c r="J100" s="61">
        <v>0.77354024876789484</v>
      </c>
      <c r="K100" s="61">
        <v>0.77354024876789484</v>
      </c>
      <c r="L100" s="61">
        <v>0.77354024876789484</v>
      </c>
      <c r="M100" s="61">
        <v>0.77354024876789484</v>
      </c>
      <c r="N100" s="61">
        <v>0.77354024876789484</v>
      </c>
      <c r="O100" s="61">
        <v>0.77354024876789484</v>
      </c>
      <c r="P100" s="61">
        <v>0.77354024876789484</v>
      </c>
      <c r="Q100" s="61">
        <v>0.77354024876789484</v>
      </c>
      <c r="R100" s="61">
        <v>0.77354024876789484</v>
      </c>
      <c r="S100" s="61">
        <v>0.77354024876789484</v>
      </c>
      <c r="T100" s="61">
        <v>0.77354024876789484</v>
      </c>
      <c r="U100" s="61">
        <v>0.77354024876789484</v>
      </c>
      <c r="V100" s="61">
        <v>0.77354024876789484</v>
      </c>
      <c r="W100" s="61">
        <v>0.77354024876789484</v>
      </c>
      <c r="X100" s="61">
        <v>0.77354024876789484</v>
      </c>
      <c r="Y100" s="61">
        <v>0.77354024876789484</v>
      </c>
      <c r="Z100" s="61">
        <v>0.77354024876789484</v>
      </c>
      <c r="AA100" s="61">
        <v>0.77354024876789484</v>
      </c>
      <c r="AB100" s="61">
        <v>0.77354024876789484</v>
      </c>
      <c r="AC100" s="61">
        <v>0.77354024876789484</v>
      </c>
      <c r="AD100" s="61">
        <v>0.77354024876789484</v>
      </c>
      <c r="AE100" s="61">
        <v>0.77354024876789484</v>
      </c>
      <c r="AF100" s="61">
        <v>0.77354024876789484</v>
      </c>
      <c r="AG100" s="61">
        <v>0.77354024876789484</v>
      </c>
      <c r="AH100" s="61">
        <v>0.77354024876789484</v>
      </c>
      <c r="AI100" s="61">
        <v>0.77354024876789484</v>
      </c>
      <c r="AJ100" s="61">
        <v>0.77354024876789484</v>
      </c>
      <c r="AK100" s="61">
        <v>0.77354024876789484</v>
      </c>
      <c r="AL100" s="61">
        <v>0.77354024876789484</v>
      </c>
      <c r="AM100" s="61">
        <v>0.77354024876789484</v>
      </c>
      <c r="AN100" s="61">
        <v>0.77354024876789484</v>
      </c>
      <c r="AO100" s="61">
        <v>0.77354024876789484</v>
      </c>
      <c r="AP100" s="61">
        <v>0.77354024876789484</v>
      </c>
      <c r="AQ100" s="61">
        <v>0.77354024876789484</v>
      </c>
      <c r="AR100" s="61">
        <v>0.77354024876789484</v>
      </c>
      <c r="AS100" s="61">
        <v>0.77354024876789484</v>
      </c>
      <c r="AT100" s="61">
        <v>0.77354024876789484</v>
      </c>
      <c r="AU100" s="61">
        <v>0.77354024876789484</v>
      </c>
      <c r="AV100" s="61">
        <v>0.77354024876789484</v>
      </c>
      <c r="AW100" s="61">
        <v>0.77354024876789484</v>
      </c>
      <c r="AX100" s="61">
        <v>0.77354024876789484</v>
      </c>
      <c r="AY100" s="61">
        <v>0.77354024876789484</v>
      </c>
      <c r="AZ100" s="61">
        <v>0.77354024876789484</v>
      </c>
      <c r="BA100" s="61">
        <v>0.77354024876789484</v>
      </c>
      <c r="BB100" s="61">
        <v>0.77354024876789484</v>
      </c>
      <c r="BC100" s="61">
        <v>0.77354024876789484</v>
      </c>
      <c r="BD100" s="61">
        <v>0.77354024876789484</v>
      </c>
      <c r="BE100" s="61">
        <v>0.77354024876789484</v>
      </c>
      <c r="BF100" s="61">
        <v>0.77354024876789484</v>
      </c>
      <c r="BG100" s="61">
        <v>0.77354024876789484</v>
      </c>
      <c r="BH100" s="61">
        <v>0.77354024876789484</v>
      </c>
      <c r="BI100" s="61">
        <v>0.77354024876789484</v>
      </c>
      <c r="BJ100" s="61">
        <v>0.77354024876789484</v>
      </c>
      <c r="BK100" s="61">
        <v>0.77354024876789484</v>
      </c>
      <c r="BL100" s="61">
        <v>0.77354024876789484</v>
      </c>
      <c r="BM100" s="61">
        <v>0.77354024876789484</v>
      </c>
      <c r="BN100" s="61">
        <v>0.77354024876789484</v>
      </c>
      <c r="BO100" s="61">
        <v>0.77354024876789484</v>
      </c>
      <c r="BP100" s="61">
        <v>0.77354024876789484</v>
      </c>
      <c r="BQ100" s="61">
        <v>0.77354024876789484</v>
      </c>
      <c r="BR100" s="61">
        <v>0.77354024876789484</v>
      </c>
      <c r="BS100" s="61">
        <v>0.77354024876789484</v>
      </c>
      <c r="BT100" s="61">
        <v>0.77354024876789484</v>
      </c>
      <c r="BU100" s="61">
        <v>0.77354024876789484</v>
      </c>
      <c r="BV100" s="61">
        <v>0.77354024876789484</v>
      </c>
      <c r="BW100" s="61">
        <v>0.77354024876789484</v>
      </c>
      <c r="BX100" s="61">
        <v>0.77354024876789484</v>
      </c>
      <c r="BY100" s="61">
        <v>0.77354024876789484</v>
      </c>
      <c r="BZ100" s="61">
        <v>0.77354024876789484</v>
      </c>
      <c r="CA100" s="61">
        <v>0.77354024876789484</v>
      </c>
      <c r="CB100" s="61">
        <v>0.77354024876789484</v>
      </c>
      <c r="CC100" s="61">
        <v>0.77354024876789484</v>
      </c>
      <c r="CD100" s="61">
        <v>0.77354024876789484</v>
      </c>
      <c r="CE100" s="61">
        <v>0.77354024876789484</v>
      </c>
      <c r="CF100" s="61">
        <v>0.77354024876789484</v>
      </c>
      <c r="CG100" s="61">
        <v>0.77354024876789484</v>
      </c>
      <c r="CH100" s="61">
        <v>0.77354024876789484</v>
      </c>
      <c r="CI100" s="61">
        <v>0.77354024876789484</v>
      </c>
      <c r="CJ100" s="61">
        <v>0.77354024876789484</v>
      </c>
      <c r="CK100" s="61">
        <v>0.77354024876789484</v>
      </c>
      <c r="CL100" s="61">
        <v>0.77354024876789484</v>
      </c>
      <c r="CM100" s="61">
        <v>0.77354024876789484</v>
      </c>
      <c r="CN100" s="61">
        <v>0.77354024876789484</v>
      </c>
      <c r="CO100" s="61">
        <v>0.77354024876789484</v>
      </c>
      <c r="CP100" s="61">
        <v>0.77354024876789484</v>
      </c>
      <c r="CQ100" s="61">
        <v>0.77354024876789484</v>
      </c>
      <c r="CR100" s="61">
        <v>0.77354024876789484</v>
      </c>
      <c r="CS100" s="61">
        <v>0.77354024876789484</v>
      </c>
      <c r="CT100" s="61">
        <v>0.77354024876789484</v>
      </c>
      <c r="CU100" s="61">
        <v>0.77354024876789484</v>
      </c>
      <c r="CV100" s="61">
        <v>0.77354024876789484</v>
      </c>
      <c r="CW100" s="61">
        <v>0.77354024876789484</v>
      </c>
      <c r="CX100" s="61">
        <v>0.77354024876789484</v>
      </c>
      <c r="CY100" s="61">
        <v>0.77354024876789484</v>
      </c>
      <c r="CZ100" s="61">
        <v>0.77354024876789484</v>
      </c>
      <c r="DA100" s="61">
        <v>0.77354024876789484</v>
      </c>
      <c r="DB100" s="61">
        <v>0.77354024876789484</v>
      </c>
      <c r="DC100" s="61">
        <v>0.77354024876789484</v>
      </c>
      <c r="DD100" s="61">
        <v>0.77354024876789484</v>
      </c>
      <c r="DE100" s="61">
        <v>0.77354024876789484</v>
      </c>
      <c r="DF100" s="61">
        <v>0.77354024876789484</v>
      </c>
      <c r="DG100" s="61">
        <v>0.77354024876789484</v>
      </c>
      <c r="DH100" s="61">
        <v>0.77354024876789484</v>
      </c>
      <c r="DI100" s="61">
        <v>0.77354024876789484</v>
      </c>
      <c r="DJ100" s="61">
        <v>0.77354024876789484</v>
      </c>
      <c r="DK100" s="61">
        <v>0.77354024876789484</v>
      </c>
      <c r="DL100" s="61">
        <v>0.77354024876789484</v>
      </c>
      <c r="DM100" s="61">
        <v>0.77354024876789484</v>
      </c>
      <c r="DN100" s="61">
        <v>0.77354024876789484</v>
      </c>
      <c r="DO100" s="61">
        <v>0.77354024876789484</v>
      </c>
      <c r="DP100" s="61">
        <v>0.77354024876789484</v>
      </c>
      <c r="DQ100" s="61">
        <v>0.77354024876789484</v>
      </c>
      <c r="DR100" s="61">
        <v>0.77354024876789484</v>
      </c>
      <c r="DS100" s="61">
        <v>0.77354024876789484</v>
      </c>
      <c r="DT100" s="61">
        <v>0.77354024876789484</v>
      </c>
      <c r="DU100" s="61">
        <v>0.77354024876789484</v>
      </c>
      <c r="DV100" s="61">
        <v>0.77354024876789484</v>
      </c>
      <c r="DW100" s="61">
        <v>0.77354024876789484</v>
      </c>
      <c r="DX100" s="61">
        <v>0.77354024876789484</v>
      </c>
      <c r="DY100" s="61">
        <v>0.77354024876789484</v>
      </c>
      <c r="DZ100" s="61">
        <v>0.77354024876789484</v>
      </c>
      <c r="EA100" s="61">
        <v>0.77354024876789484</v>
      </c>
      <c r="EB100" s="61">
        <v>0.77354024876789484</v>
      </c>
      <c r="EC100" s="61">
        <v>0.77354024876789484</v>
      </c>
      <c r="ED100" s="61">
        <v>0.77354024876789484</v>
      </c>
      <c r="EE100" s="61">
        <v>0.77354024876789484</v>
      </c>
      <c r="EF100" s="61">
        <v>0.77354024876789484</v>
      </c>
      <c r="EG100" s="61">
        <v>0.77354024876789484</v>
      </c>
      <c r="EH100" s="61">
        <v>0.77354024876789484</v>
      </c>
      <c r="EI100" s="61">
        <v>0.77354024876789484</v>
      </c>
      <c r="EJ100" s="61">
        <v>0.77354024876789484</v>
      </c>
      <c r="EK100" s="61">
        <v>0.77354024876789484</v>
      </c>
      <c r="EL100" s="61">
        <v>0.77354024876789484</v>
      </c>
      <c r="EM100" s="61">
        <v>0.77354024876789484</v>
      </c>
      <c r="EN100" s="61">
        <v>0.77354024876789484</v>
      </c>
      <c r="EO100" s="61">
        <v>0.77354024876789484</v>
      </c>
      <c r="EP100" s="61">
        <v>0.77354024876789484</v>
      </c>
      <c r="EQ100" s="61">
        <v>0.77354024876789484</v>
      </c>
      <c r="ER100" s="61">
        <v>0.77354024876789484</v>
      </c>
      <c r="ES100" s="61">
        <v>0.77354024876789484</v>
      </c>
      <c r="ET100" s="61">
        <v>0.77354024876789484</v>
      </c>
      <c r="EU100" s="61">
        <v>0.77354024876789484</v>
      </c>
      <c r="EV100" s="61">
        <v>0.77354024876789484</v>
      </c>
      <c r="EW100" s="61">
        <v>0.77354024876789484</v>
      </c>
      <c r="EX100" s="61">
        <v>0.77354024876789484</v>
      </c>
      <c r="EY100" s="61">
        <v>0.77354024876789484</v>
      </c>
      <c r="EZ100" s="61">
        <v>0.77354024876789484</v>
      </c>
      <c r="FA100" s="61">
        <v>0.77354024876789484</v>
      </c>
      <c r="FB100" s="61">
        <v>0.77354024876789484</v>
      </c>
      <c r="FC100" s="61">
        <v>0.77354024876789484</v>
      </c>
      <c r="FD100" s="61">
        <v>0.77354024876789484</v>
      </c>
      <c r="FE100" s="61">
        <v>0.77354024876789484</v>
      </c>
      <c r="FF100" s="61">
        <v>0.77354024876789484</v>
      </c>
      <c r="FG100" s="61">
        <v>0.77354024876789484</v>
      </c>
      <c r="FH100" s="61">
        <v>0.77354024876789484</v>
      </c>
      <c r="FI100" s="61">
        <v>0.77354024876789484</v>
      </c>
      <c r="FJ100" s="61">
        <v>0.77354024876789484</v>
      </c>
      <c r="FK100" s="61">
        <v>0.77354024876789484</v>
      </c>
      <c r="FL100" s="61">
        <v>0.77354024876789484</v>
      </c>
      <c r="FM100" s="61">
        <v>0.77354024876789484</v>
      </c>
      <c r="FN100" s="61">
        <v>0.77354024876789484</v>
      </c>
      <c r="FO100" s="61">
        <v>0.77354024876789484</v>
      </c>
      <c r="FP100" s="61">
        <v>0.77354024876789484</v>
      </c>
      <c r="FQ100" s="61">
        <v>0.77354024876789484</v>
      </c>
      <c r="FR100" s="61">
        <v>0.77354024876789484</v>
      </c>
      <c r="FS100" s="61">
        <v>0.77354024876789484</v>
      </c>
      <c r="FT100" s="61">
        <v>0.77354024876789484</v>
      </c>
      <c r="FU100" s="61">
        <v>0.77354024876789484</v>
      </c>
      <c r="FV100" s="61">
        <v>0.77354024876789484</v>
      </c>
      <c r="FW100" s="61">
        <v>0.77354024876789484</v>
      </c>
      <c r="FX100" s="61">
        <v>0.77354024876789484</v>
      </c>
      <c r="FY100" s="61">
        <v>0.77354024876789484</v>
      </c>
      <c r="FZ100" s="61">
        <v>0.77354024876789484</v>
      </c>
      <c r="GA100" s="61">
        <v>0.77354024876789484</v>
      </c>
      <c r="GB100" s="61">
        <v>0.77354024876789484</v>
      </c>
      <c r="GC100" s="61">
        <v>0.77354024876789484</v>
      </c>
      <c r="GD100" s="61">
        <v>0.77354024876789484</v>
      </c>
      <c r="GE100" s="61">
        <v>0.77354024876789484</v>
      </c>
      <c r="GF100" s="61">
        <v>0.77354024876789484</v>
      </c>
      <c r="GG100" s="61">
        <v>0.77354024876789484</v>
      </c>
      <c r="GH100" s="61">
        <v>0.77354024876789484</v>
      </c>
      <c r="GI100" s="61">
        <v>0.77354024876789484</v>
      </c>
      <c r="GJ100" s="61">
        <v>0.77354024876789484</v>
      </c>
      <c r="GK100" s="61">
        <v>0.77354024876789484</v>
      </c>
      <c r="GL100" s="61">
        <v>0.77354024876789484</v>
      </c>
      <c r="GM100" s="61">
        <v>0.77354024876789484</v>
      </c>
      <c r="GN100" s="61">
        <v>0.77354024876789484</v>
      </c>
      <c r="GO100" s="61">
        <v>0.77354024876789484</v>
      </c>
      <c r="GP100" s="61">
        <v>0.77354024876789484</v>
      </c>
      <c r="GQ100" s="61">
        <v>0.77354024876789484</v>
      </c>
      <c r="GR100" s="61">
        <v>0.77354024876789484</v>
      </c>
      <c r="GS100" s="61">
        <v>0.77354024876789484</v>
      </c>
      <c r="GT100" s="61">
        <v>0.77354024876789484</v>
      </c>
      <c r="GU100" s="61">
        <v>0.77354024876789484</v>
      </c>
      <c r="GV100" s="61">
        <v>0.77354024876789484</v>
      </c>
      <c r="GW100" s="61">
        <v>0.77354024876789484</v>
      </c>
      <c r="GX100" s="61">
        <v>0.77354024876789484</v>
      </c>
      <c r="GY100" s="61">
        <v>0.77354024876789484</v>
      </c>
      <c r="GZ100" s="61">
        <v>0.77354024876789484</v>
      </c>
      <c r="HA100" s="61">
        <v>0.77354024876789484</v>
      </c>
      <c r="HB100" s="61">
        <v>0.77354024876789484</v>
      </c>
      <c r="HC100" s="61">
        <v>0.77354024876789484</v>
      </c>
      <c r="HD100" s="61">
        <v>0.77354024876789484</v>
      </c>
      <c r="HE100" s="61">
        <v>0.77354024876789484</v>
      </c>
      <c r="HF100" s="61">
        <v>0.77354024876789484</v>
      </c>
      <c r="HG100" s="61">
        <v>0.77354024876789484</v>
      </c>
      <c r="HH100" s="61">
        <v>0.77354024876789484</v>
      </c>
      <c r="HI100" s="61">
        <v>0.77354024876789484</v>
      </c>
      <c r="HJ100" s="61">
        <v>0.77354024876789484</v>
      </c>
      <c r="HK100" s="61">
        <v>0.77354024876789484</v>
      </c>
      <c r="HL100" s="61">
        <v>0.77354024876789484</v>
      </c>
      <c r="HM100" s="61">
        <v>0.77354024876789484</v>
      </c>
      <c r="HN100" s="61">
        <v>0.77354024876789484</v>
      </c>
      <c r="HO100" s="61">
        <v>0.77354024876789484</v>
      </c>
      <c r="HP100" s="61">
        <v>0.77354024876789484</v>
      </c>
      <c r="HQ100" s="61">
        <v>0.77354024876789484</v>
      </c>
      <c r="HR100" s="61">
        <v>0.77354024876789484</v>
      </c>
      <c r="HS100" s="61">
        <v>0.77354024876789484</v>
      </c>
      <c r="HT100" s="61">
        <v>0.77354024876789484</v>
      </c>
      <c r="HU100" s="61">
        <v>0.77354024876789484</v>
      </c>
      <c r="HV100" s="61">
        <v>0.77354024876789484</v>
      </c>
      <c r="HW100" s="61">
        <v>0.77354024876789484</v>
      </c>
      <c r="HX100" s="61">
        <v>0.77354024876789484</v>
      </c>
      <c r="HY100" s="61">
        <v>0.77354024876789484</v>
      </c>
      <c r="HZ100" s="61">
        <v>0.77354024876789484</v>
      </c>
      <c r="IA100" s="61">
        <v>0.77354024876789484</v>
      </c>
      <c r="IB100" s="61">
        <v>0.77354024876789484</v>
      </c>
      <c r="IC100" s="61">
        <v>0.77354024876789484</v>
      </c>
      <c r="ID100" s="61">
        <v>0.77354024876789484</v>
      </c>
      <c r="IW100"/>
      <c r="IX100"/>
      <c r="IY100"/>
    </row>
    <row r="101" spans="1:259">
      <c r="B101" s="27" t="s">
        <v>242</v>
      </c>
      <c r="C101" s="9">
        <v>-0.53854816848393183</v>
      </c>
      <c r="D101" s="9">
        <v>-0.53854816848393183</v>
      </c>
      <c r="E101" s="9">
        <v>-0.53854816848393183</v>
      </c>
      <c r="F101" s="9">
        <v>-0.53854816848393183</v>
      </c>
      <c r="G101" s="9">
        <v>-0.53854816848393183</v>
      </c>
      <c r="H101" s="9">
        <v>-0.53854816848393183</v>
      </c>
      <c r="I101" s="9">
        <v>-0.53854816848393183</v>
      </c>
      <c r="J101" s="9">
        <v>-0.53854816848393183</v>
      </c>
      <c r="K101" s="9">
        <v>-0.53854816848393183</v>
      </c>
      <c r="L101" s="9">
        <v>-0.53854816848393183</v>
      </c>
      <c r="M101" s="9">
        <v>-0.53854816848393183</v>
      </c>
      <c r="N101" s="9">
        <v>-0.53854816848393183</v>
      </c>
      <c r="O101" s="9">
        <v>-0.53854816848393183</v>
      </c>
      <c r="P101" s="9">
        <v>-0.53854816848393183</v>
      </c>
      <c r="Q101" s="9">
        <v>-0.53854816848393183</v>
      </c>
      <c r="R101" s="9">
        <v>-0.53854816848393183</v>
      </c>
      <c r="S101" s="9">
        <v>-0.53854816848393183</v>
      </c>
      <c r="T101" s="9">
        <v>-0.53854816848393183</v>
      </c>
      <c r="U101" s="9">
        <v>-0.53854816848393183</v>
      </c>
      <c r="V101" s="9">
        <v>-0.53854816848393183</v>
      </c>
      <c r="W101" s="9">
        <v>-0.53854816848393183</v>
      </c>
      <c r="X101" s="9">
        <v>-0.53854816848393183</v>
      </c>
      <c r="Y101" s="9">
        <v>-0.53854816848393183</v>
      </c>
      <c r="Z101" s="9">
        <v>-0.53854816848393183</v>
      </c>
      <c r="AA101" s="9">
        <v>-0.53854816848393183</v>
      </c>
      <c r="AB101" s="9">
        <v>-0.53854816848393183</v>
      </c>
      <c r="AC101" s="9">
        <v>-0.53854816848393183</v>
      </c>
      <c r="AD101" s="9">
        <v>-0.53854816848393183</v>
      </c>
      <c r="AE101" s="9">
        <v>-0.53854816848393183</v>
      </c>
      <c r="AF101" s="9">
        <v>-0.53854816848393183</v>
      </c>
      <c r="AG101" s="9">
        <v>-0.53854816848393183</v>
      </c>
      <c r="AH101" s="9">
        <v>-0.53854816848393183</v>
      </c>
      <c r="AI101" s="9">
        <v>-0.53854816848393183</v>
      </c>
      <c r="AJ101" s="9">
        <v>-0.53854816848393183</v>
      </c>
      <c r="AK101" s="9">
        <v>-0.53854816848393183</v>
      </c>
      <c r="AL101" s="9">
        <v>-0.53854816848393183</v>
      </c>
      <c r="AM101" s="9">
        <v>-0.53854816848393183</v>
      </c>
      <c r="AN101" s="9">
        <v>-0.53854816848393183</v>
      </c>
      <c r="AO101" s="9">
        <v>-0.53854816848393183</v>
      </c>
      <c r="AP101" s="9">
        <v>-0.53854816848393183</v>
      </c>
      <c r="AQ101" s="9">
        <v>-0.53854816848393183</v>
      </c>
      <c r="AR101" s="9">
        <v>-0.53854816848393183</v>
      </c>
      <c r="AS101" s="9">
        <v>-0.53854816848393183</v>
      </c>
      <c r="AT101" s="9">
        <v>-0.53854816848393183</v>
      </c>
      <c r="AU101" s="9">
        <v>-0.53854816848393183</v>
      </c>
      <c r="AV101" s="9">
        <v>-0.53854816848393183</v>
      </c>
      <c r="AW101" s="9">
        <v>-0.53854816848393183</v>
      </c>
      <c r="AX101" s="9">
        <v>-0.53854816848393183</v>
      </c>
      <c r="AY101" s="9">
        <v>-0.53854816848393183</v>
      </c>
      <c r="AZ101" s="9">
        <v>-0.53854816848393183</v>
      </c>
      <c r="BA101" s="9">
        <v>-0.53854816848393183</v>
      </c>
      <c r="BB101" s="9">
        <v>-0.53854816848393183</v>
      </c>
      <c r="BC101" s="9">
        <v>-0.53854816848393183</v>
      </c>
      <c r="BD101" s="9">
        <v>-0.53854816848393183</v>
      </c>
      <c r="BE101" s="9">
        <v>-0.53854816848393183</v>
      </c>
      <c r="BF101" s="9">
        <v>-0.53854816848393183</v>
      </c>
      <c r="BG101" s="9">
        <v>-0.53854816848393183</v>
      </c>
      <c r="BH101" s="9">
        <v>-0.53854816848393183</v>
      </c>
      <c r="BI101" s="9">
        <v>-0.53854816848393183</v>
      </c>
      <c r="BJ101" s="9">
        <v>-0.53854816848393183</v>
      </c>
      <c r="BK101" s="9">
        <v>-0.53854816848393183</v>
      </c>
      <c r="BL101" s="9">
        <v>-0.53854816848393183</v>
      </c>
      <c r="BM101" s="9">
        <v>-0.53854816848393183</v>
      </c>
      <c r="BN101" s="9">
        <v>-0.53854816848393183</v>
      </c>
      <c r="BO101" s="9">
        <v>-0.53854816848393183</v>
      </c>
      <c r="BP101" s="9">
        <v>-0.53854816848393183</v>
      </c>
      <c r="BQ101" s="9">
        <v>-0.53854816848393183</v>
      </c>
      <c r="BR101" s="9">
        <v>-0.53854816848393183</v>
      </c>
      <c r="BS101" s="9">
        <v>-0.53854816848393183</v>
      </c>
      <c r="BT101" s="9">
        <v>-0.53854816848393183</v>
      </c>
      <c r="BU101" s="9">
        <v>-0.53854816848393183</v>
      </c>
      <c r="BV101" s="9">
        <v>-0.53854816848393183</v>
      </c>
      <c r="BW101" s="9">
        <v>-0.53854816848393183</v>
      </c>
      <c r="BX101" s="9">
        <v>-0.53854816848393183</v>
      </c>
      <c r="BY101" s="9">
        <v>-0.53854816848393183</v>
      </c>
      <c r="BZ101" s="9">
        <v>-0.53854816848393183</v>
      </c>
      <c r="CA101" s="9">
        <v>-0.53854816848393183</v>
      </c>
      <c r="CB101" s="9">
        <v>-0.53854816848393183</v>
      </c>
      <c r="CC101" s="9">
        <v>-0.53854816848393183</v>
      </c>
      <c r="CD101" s="9">
        <v>-0.53854816848393183</v>
      </c>
      <c r="CE101" s="9">
        <v>-0.53854816848393183</v>
      </c>
      <c r="CF101" s="9">
        <v>-0.53854816848393183</v>
      </c>
      <c r="CG101" s="9">
        <v>-0.53854816848393183</v>
      </c>
      <c r="CH101" s="9">
        <v>-0.53854816848393183</v>
      </c>
      <c r="CI101" s="9">
        <v>-0.53854816848393183</v>
      </c>
      <c r="CJ101" s="9">
        <v>-0.53854816848393183</v>
      </c>
      <c r="CK101" s="9">
        <v>-0.53854816848393183</v>
      </c>
      <c r="CL101" s="9">
        <v>-0.53854816848393183</v>
      </c>
      <c r="CM101" s="9">
        <v>-0.53854816848393183</v>
      </c>
      <c r="CN101" s="9">
        <v>-0.53854816848393183</v>
      </c>
      <c r="CO101" s="9">
        <v>-0.53854816848393183</v>
      </c>
      <c r="CP101" s="9">
        <v>-0.53854816848393183</v>
      </c>
      <c r="CQ101" s="9">
        <v>-0.53854816848393183</v>
      </c>
      <c r="CR101" s="9">
        <v>-0.53854816848393183</v>
      </c>
      <c r="CS101" s="9">
        <v>-0.53854816848393183</v>
      </c>
      <c r="CT101" s="9">
        <v>-0.53854816848393183</v>
      </c>
      <c r="CU101" s="9">
        <v>-0.53854816848393183</v>
      </c>
      <c r="CV101" s="9">
        <v>-0.53854816848393183</v>
      </c>
      <c r="CW101" s="9">
        <v>-0.53854816848393183</v>
      </c>
      <c r="CX101" s="9">
        <v>-0.53854816848393183</v>
      </c>
      <c r="CY101" s="9">
        <v>-0.53854816848393183</v>
      </c>
      <c r="CZ101" s="9">
        <v>-0.53854816848393183</v>
      </c>
      <c r="DA101" s="9">
        <v>-0.53854816848393183</v>
      </c>
      <c r="DB101" s="9">
        <v>-0.53854816848393183</v>
      </c>
      <c r="DC101" s="9">
        <v>-0.53854816848393183</v>
      </c>
      <c r="DD101" s="9">
        <v>-0.53854816848393183</v>
      </c>
      <c r="DE101" s="9">
        <v>-0.53854816848393183</v>
      </c>
      <c r="DF101" s="9">
        <v>-0.53854816848393183</v>
      </c>
      <c r="DG101" s="9">
        <v>-0.53854816848393183</v>
      </c>
      <c r="DH101" s="9">
        <v>-0.53854816848393183</v>
      </c>
      <c r="DI101" s="9">
        <v>-0.53854816848393183</v>
      </c>
      <c r="DJ101" s="9">
        <v>-0.53854816848393183</v>
      </c>
      <c r="DK101" s="9">
        <v>-0.53854816848393183</v>
      </c>
      <c r="DL101" s="9">
        <v>-0.53854816848393183</v>
      </c>
      <c r="DM101" s="9">
        <v>-0.53854816848393183</v>
      </c>
      <c r="DN101" s="9">
        <v>-0.53854816848393183</v>
      </c>
      <c r="DO101" s="9">
        <v>-0.53854816848393183</v>
      </c>
      <c r="DP101" s="9">
        <v>-0.53854816848393183</v>
      </c>
      <c r="DQ101" s="9">
        <v>-0.53854816848393183</v>
      </c>
      <c r="DR101" s="9">
        <v>-0.53854816848393183</v>
      </c>
      <c r="DS101" s="9">
        <v>-0.53854816848393183</v>
      </c>
      <c r="DT101" s="9">
        <v>-0.53854816848393183</v>
      </c>
      <c r="DU101" s="9">
        <v>-0.53854816848393183</v>
      </c>
      <c r="DV101" s="9">
        <v>-0.53854816848393183</v>
      </c>
      <c r="DW101" s="9">
        <v>-0.53854816848393183</v>
      </c>
      <c r="DX101" s="9">
        <v>-0.53854816848393183</v>
      </c>
      <c r="DY101" s="9">
        <v>-0.53854816848393183</v>
      </c>
      <c r="DZ101" s="9">
        <v>-0.53854816848393183</v>
      </c>
      <c r="EA101" s="9">
        <v>-0.53854816848393183</v>
      </c>
      <c r="EB101" s="9">
        <v>-0.53854816848393183</v>
      </c>
      <c r="EC101" s="9">
        <v>-0.53854816848393183</v>
      </c>
      <c r="ED101" s="9">
        <v>-0.53854816848393183</v>
      </c>
      <c r="EE101" s="9">
        <v>-0.53854816848393183</v>
      </c>
      <c r="EF101" s="9">
        <v>-0.53854816848393183</v>
      </c>
      <c r="EG101" s="9">
        <v>-0.53854816848393183</v>
      </c>
      <c r="EH101" s="9">
        <v>-0.53854816848393183</v>
      </c>
      <c r="EI101" s="9">
        <v>-0.53854816848393183</v>
      </c>
      <c r="EJ101" s="9">
        <v>-0.53854816848393183</v>
      </c>
      <c r="EK101" s="9">
        <v>-0.53854816848393183</v>
      </c>
      <c r="EL101" s="9">
        <v>-0.53854816848393183</v>
      </c>
      <c r="EM101" s="9">
        <v>-0.53854816848393183</v>
      </c>
      <c r="EN101" s="9">
        <v>-0.53854816848393183</v>
      </c>
      <c r="EO101" s="9">
        <v>-0.53854816848393183</v>
      </c>
      <c r="EP101" s="9">
        <v>-0.53854816848393183</v>
      </c>
      <c r="EQ101" s="9">
        <v>-0.53854816848393183</v>
      </c>
      <c r="ER101" s="9">
        <v>-0.53854816848393183</v>
      </c>
      <c r="ES101" s="9">
        <v>-0.53854816848393183</v>
      </c>
      <c r="ET101" s="9">
        <v>-0.53854816848393183</v>
      </c>
      <c r="EU101" s="9">
        <v>-0.53854816848393183</v>
      </c>
      <c r="EV101" s="9">
        <v>-0.53854816848393183</v>
      </c>
      <c r="EW101" s="9">
        <v>-0.53854816848393183</v>
      </c>
      <c r="EX101" s="9">
        <v>-0.53854816848393183</v>
      </c>
      <c r="EY101" s="9">
        <v>-0.53854816848393183</v>
      </c>
      <c r="EZ101" s="9">
        <v>-0.53854816848393183</v>
      </c>
      <c r="FA101" s="9">
        <v>-0.53854816848393183</v>
      </c>
      <c r="FB101" s="9">
        <v>-0.53854816848393183</v>
      </c>
      <c r="FC101" s="9">
        <v>-0.53854816848393183</v>
      </c>
      <c r="FD101" s="9">
        <v>-0.53854816848393183</v>
      </c>
      <c r="FE101" s="9">
        <v>-0.53854816848393183</v>
      </c>
      <c r="FF101" s="9">
        <v>-0.53854816848393183</v>
      </c>
      <c r="FG101" s="9">
        <v>-0.53854816848393183</v>
      </c>
      <c r="FH101" s="9">
        <v>-0.53854816848393183</v>
      </c>
      <c r="FI101" s="9">
        <v>-0.53854816848393183</v>
      </c>
      <c r="FJ101" s="9">
        <v>-0.53854816848393183</v>
      </c>
      <c r="FK101" s="9">
        <v>-0.53854816848393183</v>
      </c>
      <c r="FL101" s="9">
        <v>-0.53854816848393183</v>
      </c>
      <c r="FM101" s="9">
        <v>-0.53854816848393183</v>
      </c>
      <c r="FN101" s="9">
        <v>-0.53854816848393183</v>
      </c>
      <c r="FO101" s="9">
        <v>-0.53854816848393183</v>
      </c>
      <c r="FP101" s="9">
        <v>-0.53854816848393183</v>
      </c>
      <c r="FQ101" s="9">
        <v>-0.53854816848393183</v>
      </c>
      <c r="FR101" s="9">
        <v>-0.53854816848393183</v>
      </c>
      <c r="FS101" s="9">
        <v>-0.53854816848393183</v>
      </c>
      <c r="FT101" s="9">
        <v>-0.53854816848393183</v>
      </c>
      <c r="FU101" s="9">
        <v>-0.53854816848393183</v>
      </c>
      <c r="FV101" s="9">
        <v>-0.53854816848393183</v>
      </c>
      <c r="FW101" s="9">
        <v>-0.53854816848393183</v>
      </c>
      <c r="FX101" s="9">
        <v>-0.53854816848393183</v>
      </c>
      <c r="FY101" s="9">
        <v>-0.53854816848393183</v>
      </c>
      <c r="FZ101" s="9">
        <v>-0.53854816848393183</v>
      </c>
      <c r="GA101" s="9">
        <v>-0.53854816848393183</v>
      </c>
      <c r="GB101" s="9">
        <v>-0.53854816848393183</v>
      </c>
      <c r="GC101" s="9">
        <v>-0.53854816848393183</v>
      </c>
      <c r="GD101" s="9">
        <v>-0.53854816848393183</v>
      </c>
      <c r="GE101" s="9">
        <v>-0.53854816848393183</v>
      </c>
      <c r="GF101" s="9">
        <v>-0.53854816848393183</v>
      </c>
      <c r="GG101" s="9">
        <v>-0.53854816848393183</v>
      </c>
      <c r="GH101" s="9">
        <v>-0.53854816848393183</v>
      </c>
      <c r="GI101" s="9">
        <v>-0.53854816848393183</v>
      </c>
      <c r="GJ101" s="9">
        <v>-0.53854816848393183</v>
      </c>
      <c r="GK101" s="9">
        <v>-0.53854816848393183</v>
      </c>
      <c r="GL101" s="9">
        <v>-0.53854816848393183</v>
      </c>
      <c r="GM101" s="9">
        <v>-0.53854816848393183</v>
      </c>
      <c r="GN101" s="9">
        <v>-0.53854816848393183</v>
      </c>
      <c r="GO101" s="9">
        <v>-0.53854816848393183</v>
      </c>
      <c r="GP101" s="9">
        <v>-0.53854816848393183</v>
      </c>
      <c r="GQ101" s="9">
        <v>-0.53854816848393183</v>
      </c>
      <c r="GR101" s="9">
        <v>-0.53854816848393183</v>
      </c>
      <c r="GS101" s="9">
        <v>-0.53854816848393183</v>
      </c>
      <c r="GT101" s="9">
        <v>-0.53854816848393183</v>
      </c>
      <c r="GU101" s="9">
        <v>-0.53854816848393183</v>
      </c>
      <c r="GV101" s="9">
        <v>-0.53854816848393183</v>
      </c>
      <c r="GW101" s="9">
        <v>-0.53854816848393183</v>
      </c>
      <c r="GX101" s="9">
        <v>-0.53854816848393183</v>
      </c>
      <c r="GY101" s="9">
        <v>-0.53854816848393183</v>
      </c>
      <c r="GZ101" s="9">
        <v>-0.53854816848393183</v>
      </c>
      <c r="HA101" s="9">
        <v>-0.53854816848393183</v>
      </c>
      <c r="HB101" s="9">
        <v>-0.53854816848393183</v>
      </c>
      <c r="HC101" s="9">
        <v>-0.53854816848393183</v>
      </c>
      <c r="HD101" s="9">
        <v>-0.53854816848393183</v>
      </c>
      <c r="HE101" s="9">
        <v>-0.53854816848393183</v>
      </c>
      <c r="HF101" s="9">
        <v>-0.53854816848393183</v>
      </c>
      <c r="HG101" s="9">
        <v>-0.53854816848393183</v>
      </c>
      <c r="HH101" s="9">
        <v>-0.53854816848393183</v>
      </c>
      <c r="HI101" s="9">
        <v>-0.53854816848393183</v>
      </c>
      <c r="HJ101" s="9">
        <v>-0.53854816848393183</v>
      </c>
      <c r="HK101" s="9">
        <v>-0.53854816848393183</v>
      </c>
      <c r="HL101" s="9">
        <v>-0.53854816848393183</v>
      </c>
      <c r="HM101" s="9">
        <v>-0.53854816848393183</v>
      </c>
      <c r="HN101" s="9">
        <v>-0.53854816848393183</v>
      </c>
      <c r="HO101" s="9">
        <v>-0.53854816848393183</v>
      </c>
      <c r="HP101" s="9">
        <v>-0.53854816848393183</v>
      </c>
      <c r="HQ101" s="9">
        <v>-0.53854816848393183</v>
      </c>
      <c r="HR101" s="9">
        <v>-0.53854816848393183</v>
      </c>
      <c r="HS101" s="9">
        <v>-0.53854816848393183</v>
      </c>
      <c r="HT101" s="9">
        <v>-0.53854816848393183</v>
      </c>
      <c r="HU101" s="9">
        <v>-0.53854816848393183</v>
      </c>
      <c r="HV101" s="9">
        <v>-0.53854816848393183</v>
      </c>
      <c r="HW101" s="9">
        <v>-0.53854816848393183</v>
      </c>
      <c r="HX101" s="9">
        <v>-0.53854816848393183</v>
      </c>
      <c r="HY101" s="9">
        <v>-0.53854816848393183</v>
      </c>
      <c r="HZ101" s="9">
        <v>-0.53854816848393183</v>
      </c>
      <c r="IA101" s="9">
        <v>-0.53854816848393183</v>
      </c>
      <c r="IB101" s="9">
        <v>-0.53854816848393183</v>
      </c>
      <c r="IC101" s="9">
        <v>-0.53854816848393183</v>
      </c>
      <c r="ID101" s="9">
        <v>-0.53854816848393183</v>
      </c>
      <c r="IE101" s="9"/>
      <c r="IW101"/>
      <c r="IX101"/>
      <c r="IY101"/>
    </row>
    <row r="102" spans="1:259">
      <c r="B102" s="25" t="s">
        <v>213</v>
      </c>
      <c r="C102" s="28">
        <v>-0.42</v>
      </c>
      <c r="D102" s="28">
        <v>-0.42</v>
      </c>
      <c r="E102" s="28">
        <v>-0.42</v>
      </c>
      <c r="F102" s="28">
        <v>-0.42</v>
      </c>
      <c r="G102" s="28">
        <v>-0.42</v>
      </c>
      <c r="H102" s="28">
        <v>-0.42</v>
      </c>
      <c r="I102" s="28">
        <v>-0.42</v>
      </c>
      <c r="J102" s="28">
        <v>-0.42</v>
      </c>
      <c r="K102" s="28">
        <v>-0.42</v>
      </c>
      <c r="L102" s="28">
        <v>-0.42</v>
      </c>
      <c r="M102" s="28">
        <v>-0.42</v>
      </c>
      <c r="N102" s="28">
        <v>-0.42</v>
      </c>
      <c r="O102" s="28">
        <v>-0.42</v>
      </c>
      <c r="P102" s="28">
        <v>-0.42</v>
      </c>
      <c r="Q102" s="28">
        <v>-0.42</v>
      </c>
      <c r="R102" s="28">
        <v>-0.42</v>
      </c>
      <c r="S102" s="28">
        <v>-0.42</v>
      </c>
      <c r="T102" s="28">
        <v>-0.42</v>
      </c>
      <c r="U102" s="28">
        <v>-0.42</v>
      </c>
      <c r="V102" s="28">
        <v>-0.42</v>
      </c>
      <c r="W102" s="28">
        <v>-0.42</v>
      </c>
      <c r="X102" s="28">
        <v>-0.42</v>
      </c>
      <c r="Y102" s="28">
        <v>-0.42</v>
      </c>
      <c r="Z102" s="28">
        <v>-0.42</v>
      </c>
      <c r="AA102" s="28">
        <v>-0.42</v>
      </c>
      <c r="AB102" s="28">
        <v>-0.42</v>
      </c>
      <c r="AC102" s="28">
        <v>-0.42</v>
      </c>
      <c r="AD102" s="28">
        <v>-0.42</v>
      </c>
      <c r="AE102" s="28">
        <v>-0.42</v>
      </c>
      <c r="AF102" s="28">
        <v>-0.42</v>
      </c>
      <c r="AG102" s="28">
        <v>-0.42</v>
      </c>
      <c r="AH102" s="28">
        <v>-0.42</v>
      </c>
      <c r="AI102" s="28">
        <v>-0.42</v>
      </c>
      <c r="AJ102" s="28">
        <v>-0.42</v>
      </c>
      <c r="AK102" s="28">
        <v>-0.42</v>
      </c>
      <c r="AL102" s="28">
        <v>-0.42</v>
      </c>
      <c r="AM102" s="28">
        <v>-0.42</v>
      </c>
      <c r="AN102" s="28">
        <v>-0.42</v>
      </c>
      <c r="AO102" s="28">
        <v>-0.42</v>
      </c>
      <c r="AP102" s="28">
        <v>-0.42</v>
      </c>
      <c r="AQ102" s="28">
        <v>-0.42</v>
      </c>
      <c r="AR102" s="28">
        <v>-0.42</v>
      </c>
      <c r="AS102" s="28">
        <v>-0.42</v>
      </c>
      <c r="AT102" s="28">
        <v>-0.42</v>
      </c>
      <c r="AU102" s="28">
        <v>-0.42</v>
      </c>
      <c r="AV102" s="28">
        <v>-0.42</v>
      </c>
      <c r="AW102" s="28">
        <v>-0.42</v>
      </c>
      <c r="AX102" s="28">
        <v>-0.42</v>
      </c>
      <c r="AY102" s="28">
        <v>-0.42</v>
      </c>
      <c r="AZ102" s="28">
        <v>-0.42</v>
      </c>
      <c r="BA102" s="28">
        <v>-0.42</v>
      </c>
      <c r="BB102" s="28">
        <v>-0.42</v>
      </c>
      <c r="BC102" s="28">
        <v>-0.42</v>
      </c>
      <c r="BD102" s="28">
        <v>-0.42</v>
      </c>
      <c r="BE102" s="28">
        <v>-0.42</v>
      </c>
      <c r="BF102" s="28">
        <v>-0.42</v>
      </c>
      <c r="BG102" s="28">
        <v>-0.42</v>
      </c>
      <c r="BH102" s="28">
        <v>-0.42</v>
      </c>
      <c r="BI102" s="28">
        <v>-0.42</v>
      </c>
      <c r="BJ102" s="28">
        <v>-0.42</v>
      </c>
      <c r="BK102" s="28">
        <v>-0.42</v>
      </c>
      <c r="BL102" s="28">
        <v>-0.42</v>
      </c>
      <c r="BM102" s="28">
        <v>-0.42</v>
      </c>
      <c r="BN102" s="28">
        <v>-0.42</v>
      </c>
      <c r="BO102" s="28">
        <v>-0.42</v>
      </c>
      <c r="BP102" s="28">
        <v>-0.42</v>
      </c>
      <c r="BQ102" s="28">
        <v>-0.42</v>
      </c>
      <c r="BR102" s="28">
        <v>-0.42</v>
      </c>
      <c r="BS102" s="28">
        <v>-0.42</v>
      </c>
      <c r="BT102" s="28">
        <v>-0.42</v>
      </c>
      <c r="BU102" s="28">
        <v>-0.42</v>
      </c>
      <c r="BV102" s="28">
        <v>-0.42</v>
      </c>
      <c r="BW102" s="28">
        <v>-0.42</v>
      </c>
      <c r="BX102" s="28">
        <v>-0.42</v>
      </c>
      <c r="BY102" s="28">
        <v>-0.42</v>
      </c>
      <c r="BZ102" s="28">
        <v>-0.42</v>
      </c>
      <c r="CA102" s="28">
        <v>-0.42</v>
      </c>
      <c r="CB102" s="28">
        <v>-0.42</v>
      </c>
      <c r="CC102" s="28">
        <v>-0.42</v>
      </c>
      <c r="CD102" s="28">
        <v>-0.42</v>
      </c>
      <c r="CE102" s="28">
        <v>-0.42</v>
      </c>
      <c r="CF102" s="28">
        <v>-0.42</v>
      </c>
      <c r="CG102" s="28">
        <v>-0.42</v>
      </c>
      <c r="CH102" s="28">
        <v>-0.42</v>
      </c>
      <c r="CI102" s="28">
        <v>-0.42</v>
      </c>
      <c r="CJ102" s="28">
        <v>-0.42</v>
      </c>
      <c r="CK102" s="28">
        <v>-0.42</v>
      </c>
      <c r="CL102" s="28">
        <v>-0.42</v>
      </c>
      <c r="CM102" s="28">
        <v>-0.42</v>
      </c>
      <c r="CN102" s="28">
        <v>-0.42</v>
      </c>
      <c r="CO102" s="28">
        <v>-0.42</v>
      </c>
      <c r="CP102" s="28">
        <v>-0.42</v>
      </c>
      <c r="CQ102" s="28">
        <v>-0.42</v>
      </c>
      <c r="CR102" s="28">
        <v>-0.42</v>
      </c>
      <c r="CS102" s="28">
        <v>-0.42</v>
      </c>
      <c r="CT102" s="28">
        <v>-0.42</v>
      </c>
      <c r="CU102" s="28">
        <v>-0.42</v>
      </c>
      <c r="CV102" s="28">
        <v>-0.42</v>
      </c>
      <c r="CW102" s="28">
        <v>-0.42</v>
      </c>
      <c r="CX102" s="28">
        <v>-0.42</v>
      </c>
      <c r="CY102" s="28">
        <v>-0.42</v>
      </c>
      <c r="CZ102" s="28">
        <v>-0.42</v>
      </c>
      <c r="DA102" s="28">
        <v>-0.42</v>
      </c>
      <c r="DB102" s="28">
        <v>-0.42</v>
      </c>
      <c r="DC102" s="28">
        <v>-0.42</v>
      </c>
      <c r="DD102" s="28">
        <v>-0.42</v>
      </c>
      <c r="DE102" s="28">
        <v>-0.42</v>
      </c>
      <c r="DF102" s="28">
        <v>-0.42</v>
      </c>
      <c r="DG102" s="28">
        <v>-0.42</v>
      </c>
      <c r="DH102" s="28">
        <v>-0.42</v>
      </c>
      <c r="DI102" s="28">
        <v>-0.42</v>
      </c>
      <c r="DJ102" s="28">
        <v>-0.42</v>
      </c>
      <c r="DK102" s="28">
        <v>-0.42</v>
      </c>
      <c r="DL102" s="28">
        <v>-0.42</v>
      </c>
      <c r="DM102" s="28">
        <v>-0.42</v>
      </c>
      <c r="DN102" s="28">
        <v>-0.42</v>
      </c>
      <c r="DO102" s="28">
        <v>-0.42</v>
      </c>
      <c r="DP102" s="28">
        <v>-0.42</v>
      </c>
      <c r="DQ102" s="28">
        <v>-0.42</v>
      </c>
      <c r="DR102" s="28">
        <v>-0.42</v>
      </c>
      <c r="DS102" s="28">
        <v>-0.42</v>
      </c>
      <c r="DT102" s="28">
        <v>-0.42</v>
      </c>
      <c r="DU102" s="28">
        <v>-0.42</v>
      </c>
      <c r="DV102" s="28">
        <v>-0.42</v>
      </c>
      <c r="DW102" s="28">
        <v>-0.42</v>
      </c>
      <c r="DX102" s="28">
        <v>-0.42</v>
      </c>
      <c r="DY102" s="28">
        <v>-0.42</v>
      </c>
      <c r="DZ102" s="28">
        <v>-0.42</v>
      </c>
      <c r="EA102" s="28">
        <v>-0.42</v>
      </c>
      <c r="EB102" s="28">
        <v>-0.42</v>
      </c>
      <c r="EC102" s="28">
        <v>-0.42</v>
      </c>
      <c r="ED102" s="28">
        <v>-0.42</v>
      </c>
      <c r="EE102" s="28">
        <v>-0.42</v>
      </c>
      <c r="EF102" s="28">
        <v>-0.42</v>
      </c>
      <c r="EG102" s="28">
        <v>-0.42</v>
      </c>
      <c r="EH102" s="28">
        <v>-0.42</v>
      </c>
      <c r="EI102" s="28">
        <v>-0.42</v>
      </c>
      <c r="EJ102" s="28">
        <v>-0.42</v>
      </c>
      <c r="EK102" s="28">
        <v>-0.42</v>
      </c>
      <c r="EL102" s="28">
        <v>-0.42</v>
      </c>
      <c r="EM102" s="28">
        <v>-0.42</v>
      </c>
      <c r="EN102" s="28">
        <v>-0.42</v>
      </c>
      <c r="EO102" s="28">
        <v>-0.42</v>
      </c>
      <c r="EP102" s="28">
        <v>-0.42</v>
      </c>
      <c r="EQ102" s="28">
        <v>-0.42</v>
      </c>
      <c r="ER102" s="28">
        <v>-0.42</v>
      </c>
      <c r="ES102" s="28">
        <v>-0.42</v>
      </c>
      <c r="ET102" s="28">
        <v>-0.42</v>
      </c>
      <c r="EU102" s="28">
        <v>-0.42</v>
      </c>
      <c r="EV102" s="28">
        <v>-0.42</v>
      </c>
      <c r="EW102" s="28">
        <v>-0.42</v>
      </c>
      <c r="EX102" s="28">
        <v>-0.42</v>
      </c>
      <c r="EY102" s="28">
        <v>-0.42</v>
      </c>
      <c r="EZ102" s="28">
        <v>-0.42</v>
      </c>
      <c r="FA102" s="28">
        <v>-0.42</v>
      </c>
      <c r="FB102" s="28">
        <v>-0.42</v>
      </c>
      <c r="FC102" s="28">
        <v>-0.42</v>
      </c>
      <c r="FD102" s="28">
        <v>-0.42</v>
      </c>
      <c r="FE102" s="28">
        <v>-0.42</v>
      </c>
      <c r="FF102" s="28">
        <v>-0.42</v>
      </c>
      <c r="FG102" s="28">
        <v>-0.42</v>
      </c>
      <c r="FH102" s="28">
        <v>-0.42</v>
      </c>
      <c r="FI102" s="28">
        <v>-0.42</v>
      </c>
      <c r="FJ102" s="28">
        <v>-0.42</v>
      </c>
      <c r="FK102" s="28">
        <v>-0.42</v>
      </c>
      <c r="FL102" s="28">
        <v>-0.42</v>
      </c>
      <c r="FM102" s="28">
        <v>-0.42</v>
      </c>
      <c r="FN102" s="28">
        <v>-0.42</v>
      </c>
      <c r="FO102" s="28">
        <v>-0.42</v>
      </c>
      <c r="FP102" s="28">
        <v>-0.42</v>
      </c>
      <c r="FQ102" s="28">
        <v>-0.42</v>
      </c>
      <c r="FR102" s="28">
        <v>-0.42</v>
      </c>
      <c r="FS102" s="28">
        <v>-0.42</v>
      </c>
      <c r="FT102" s="28">
        <v>-0.42</v>
      </c>
      <c r="FU102" s="28">
        <v>-0.42</v>
      </c>
      <c r="FV102" s="28">
        <v>-0.42</v>
      </c>
      <c r="FW102" s="28">
        <v>-0.42</v>
      </c>
      <c r="FX102" s="28">
        <v>-0.42</v>
      </c>
      <c r="FY102" s="28">
        <v>-0.42</v>
      </c>
      <c r="FZ102" s="28">
        <v>-0.42</v>
      </c>
      <c r="GA102" s="28">
        <v>-0.42</v>
      </c>
      <c r="GB102" s="28">
        <v>-0.42</v>
      </c>
      <c r="GC102" s="28">
        <v>-0.42</v>
      </c>
      <c r="GD102" s="28">
        <v>-0.42</v>
      </c>
      <c r="GE102" s="28">
        <v>-0.42</v>
      </c>
      <c r="GF102" s="28">
        <v>-0.42</v>
      </c>
      <c r="GG102" s="28">
        <v>-0.42</v>
      </c>
      <c r="GH102" s="28">
        <v>-0.42</v>
      </c>
      <c r="GI102" s="28">
        <v>-0.42</v>
      </c>
      <c r="GJ102" s="28">
        <v>-0.42</v>
      </c>
      <c r="GK102" s="28">
        <v>-0.42</v>
      </c>
      <c r="GL102" s="28">
        <v>-0.42</v>
      </c>
      <c r="GM102" s="28">
        <v>-0.42</v>
      </c>
      <c r="GN102" s="28">
        <v>-0.42</v>
      </c>
      <c r="GO102" s="28">
        <v>-0.42</v>
      </c>
      <c r="GP102" s="28">
        <v>-0.42</v>
      </c>
      <c r="GQ102" s="28">
        <v>-0.42</v>
      </c>
      <c r="GR102" s="28">
        <v>-0.42</v>
      </c>
      <c r="GS102" s="28">
        <v>-0.42</v>
      </c>
      <c r="GT102" s="28">
        <v>-0.42</v>
      </c>
      <c r="GU102" s="28">
        <v>-0.42</v>
      </c>
      <c r="GV102" s="28">
        <v>-0.42</v>
      </c>
      <c r="GW102" s="28">
        <v>-0.42</v>
      </c>
      <c r="GX102" s="28">
        <v>-0.42</v>
      </c>
      <c r="GY102" s="28">
        <v>-0.42</v>
      </c>
      <c r="GZ102" s="28">
        <v>-0.42</v>
      </c>
      <c r="HA102" s="28">
        <v>-0.42</v>
      </c>
      <c r="HB102" s="28">
        <v>-0.42</v>
      </c>
      <c r="HC102" s="28">
        <v>-0.42</v>
      </c>
      <c r="HD102" s="28">
        <v>-0.42</v>
      </c>
      <c r="HE102" s="28">
        <v>-0.42</v>
      </c>
      <c r="HF102" s="28">
        <v>-0.42</v>
      </c>
      <c r="HG102" s="28">
        <v>-0.42</v>
      </c>
      <c r="HH102" s="28">
        <v>-0.42</v>
      </c>
      <c r="HI102" s="28">
        <v>-0.42</v>
      </c>
      <c r="HJ102" s="28">
        <v>-0.42</v>
      </c>
      <c r="HK102" s="28">
        <v>-0.42</v>
      </c>
      <c r="HL102" s="28">
        <v>-0.42</v>
      </c>
      <c r="HM102" s="28">
        <v>-0.42</v>
      </c>
      <c r="HN102" s="28">
        <v>-0.42</v>
      </c>
      <c r="HO102" s="28">
        <v>-0.42</v>
      </c>
      <c r="HP102" s="28">
        <v>-0.42</v>
      </c>
      <c r="HQ102" s="28">
        <v>-0.42</v>
      </c>
      <c r="HR102" s="28">
        <v>-0.42</v>
      </c>
      <c r="HS102" s="28">
        <v>-0.42</v>
      </c>
      <c r="HT102" s="28">
        <v>-0.42</v>
      </c>
      <c r="HU102" s="28">
        <v>-0.42</v>
      </c>
      <c r="HV102" s="28">
        <v>-0.42</v>
      </c>
      <c r="HW102" s="28">
        <v>-0.42</v>
      </c>
      <c r="HX102" s="28">
        <v>-0.42</v>
      </c>
      <c r="HY102" s="28">
        <v>-0.42</v>
      </c>
      <c r="HZ102" s="28">
        <v>-0.42</v>
      </c>
      <c r="IA102" s="28">
        <v>-0.42</v>
      </c>
      <c r="IB102" s="28">
        <v>-0.42</v>
      </c>
      <c r="IC102" s="28">
        <v>-0.42</v>
      </c>
      <c r="ID102" s="28">
        <v>-0.42</v>
      </c>
      <c r="IE102" s="28"/>
      <c r="IW102"/>
      <c r="IX102"/>
      <c r="IY102"/>
    </row>
    <row r="103" spans="1:259">
      <c r="B103" s="25" t="s">
        <v>232</v>
      </c>
      <c r="C103" s="9">
        <v>-0.18055813466532772</v>
      </c>
      <c r="D103" s="9">
        <v>-0.18055813466532772</v>
      </c>
      <c r="E103" s="9">
        <v>-0.18055813466532772</v>
      </c>
      <c r="F103" s="9">
        <v>-0.18055813466532772</v>
      </c>
      <c r="G103" s="9">
        <v>-0.18055813466532772</v>
      </c>
      <c r="H103" s="9">
        <v>-0.18055813466532772</v>
      </c>
      <c r="I103" s="9">
        <v>-0.18055813466532772</v>
      </c>
      <c r="J103" s="9">
        <v>-0.18055813466532772</v>
      </c>
      <c r="K103" s="9">
        <v>-0.18055813466532772</v>
      </c>
      <c r="L103" s="9">
        <v>-0.18055813466532772</v>
      </c>
      <c r="M103" s="9">
        <v>-0.18055813466532772</v>
      </c>
      <c r="N103" s="9">
        <v>-0.18055813466532772</v>
      </c>
      <c r="O103" s="9">
        <v>-0.18055813466532772</v>
      </c>
      <c r="P103" s="9">
        <v>-0.18055813466532772</v>
      </c>
      <c r="Q103" s="9">
        <v>-0.18055813466532772</v>
      </c>
      <c r="R103" s="9">
        <v>-0.18055813466532772</v>
      </c>
      <c r="S103" s="9">
        <v>-0.18055813466532772</v>
      </c>
      <c r="T103" s="9">
        <v>-0.18055813466532772</v>
      </c>
      <c r="U103" s="9">
        <v>-0.18055813466532772</v>
      </c>
      <c r="V103" s="9">
        <v>-0.18055813466532772</v>
      </c>
      <c r="W103" s="9">
        <v>-0.18055813466532772</v>
      </c>
      <c r="X103" s="9">
        <v>-0.18055813466532772</v>
      </c>
      <c r="Y103" s="9">
        <v>-0.18055813466532772</v>
      </c>
      <c r="Z103" s="9">
        <v>-0.18055813466532772</v>
      </c>
      <c r="AA103" s="9">
        <v>-0.18055813466532772</v>
      </c>
      <c r="AB103" s="9">
        <v>-0.18055813466532772</v>
      </c>
      <c r="AC103" s="9">
        <v>-0.18055813466532772</v>
      </c>
      <c r="AD103" s="9">
        <v>-0.18055813466532772</v>
      </c>
      <c r="AE103" s="9">
        <v>-0.18055813466532772</v>
      </c>
      <c r="AF103" s="9">
        <v>-0.18055813466532772</v>
      </c>
      <c r="AG103" s="9">
        <v>-0.18055813466532772</v>
      </c>
      <c r="AH103" s="9">
        <v>-0.18055813466532772</v>
      </c>
      <c r="AI103" s="9">
        <v>-0.18055813466532772</v>
      </c>
      <c r="AJ103" s="9">
        <v>-0.18055813466532772</v>
      </c>
      <c r="AK103" s="9">
        <v>-0.18055813466532772</v>
      </c>
      <c r="AL103" s="9">
        <v>-0.18055813466532772</v>
      </c>
      <c r="AM103" s="9">
        <v>-0.18055813466532772</v>
      </c>
      <c r="AN103" s="9">
        <v>-0.18055813466532772</v>
      </c>
      <c r="AO103" s="9">
        <v>-0.18055813466532772</v>
      </c>
      <c r="AP103" s="9">
        <v>-0.18055813466532772</v>
      </c>
      <c r="AQ103" s="9">
        <v>-0.18055813466532772</v>
      </c>
      <c r="AR103" s="9">
        <v>-0.18055813466532772</v>
      </c>
      <c r="AS103" s="9">
        <v>-0.18055813466532772</v>
      </c>
      <c r="AT103" s="9">
        <v>-0.18055813466532772</v>
      </c>
      <c r="AU103" s="9">
        <v>-0.18055813466532772</v>
      </c>
      <c r="AV103" s="9">
        <v>-0.18055813466532772</v>
      </c>
      <c r="AW103" s="9">
        <v>-0.18055813466532772</v>
      </c>
      <c r="AX103" s="9">
        <v>-0.18055813466532772</v>
      </c>
      <c r="AY103" s="9">
        <v>-0.18055813466532772</v>
      </c>
      <c r="AZ103" s="9">
        <v>-0.18055813466532772</v>
      </c>
      <c r="BA103" s="9">
        <v>-0.18055813466532772</v>
      </c>
      <c r="BB103" s="9">
        <v>-0.18055813466532772</v>
      </c>
      <c r="BC103" s="9">
        <v>-0.18055813466532772</v>
      </c>
      <c r="BD103" s="9">
        <v>-0.18055813466532772</v>
      </c>
      <c r="BE103" s="9">
        <v>-0.18055813466532772</v>
      </c>
      <c r="BF103" s="9">
        <v>-0.18055813466532772</v>
      </c>
      <c r="BG103" s="9">
        <v>-0.18055813466532772</v>
      </c>
      <c r="BH103" s="9">
        <v>-0.18055813466532772</v>
      </c>
      <c r="BI103" s="9">
        <v>-0.18055813466532772</v>
      </c>
      <c r="BJ103" s="9">
        <v>-0.18055813466532772</v>
      </c>
      <c r="BK103" s="9">
        <v>-0.18055813466532772</v>
      </c>
      <c r="BL103" s="9">
        <v>-0.18055813466532772</v>
      </c>
      <c r="BM103" s="9">
        <v>-0.18055813466532772</v>
      </c>
      <c r="BN103" s="9">
        <v>-0.18055813466532772</v>
      </c>
      <c r="BO103" s="9">
        <v>-0.18055813466532772</v>
      </c>
      <c r="BP103" s="9">
        <v>-0.18055813466532772</v>
      </c>
      <c r="BQ103" s="9">
        <v>-0.18055813466532772</v>
      </c>
      <c r="BR103" s="9">
        <v>-0.18055813466532772</v>
      </c>
      <c r="BS103" s="9">
        <v>-0.18055813466532772</v>
      </c>
      <c r="BT103" s="9">
        <v>-0.18055813466532772</v>
      </c>
      <c r="BU103" s="9">
        <v>-0.18055813466532772</v>
      </c>
      <c r="BV103" s="9">
        <v>-0.18055813466532772</v>
      </c>
      <c r="BW103" s="9">
        <v>-0.18055813466532772</v>
      </c>
      <c r="BX103" s="9">
        <v>-0.18055813466532772</v>
      </c>
      <c r="BY103" s="9">
        <v>-0.18055813466532772</v>
      </c>
      <c r="BZ103" s="9">
        <v>-0.18055813466532772</v>
      </c>
      <c r="CA103" s="9">
        <v>-0.18055813466532772</v>
      </c>
      <c r="CB103" s="9">
        <v>-0.18055813466532772</v>
      </c>
      <c r="CC103" s="9">
        <v>-0.18055813466532772</v>
      </c>
      <c r="CD103" s="9">
        <v>-0.18055813466532772</v>
      </c>
      <c r="CE103" s="9">
        <v>-0.18055813466532772</v>
      </c>
      <c r="CF103" s="9">
        <v>-0.18055813466532772</v>
      </c>
      <c r="CG103" s="9">
        <v>-0.18055813466532772</v>
      </c>
      <c r="CH103" s="9">
        <v>-0.18055813466532772</v>
      </c>
      <c r="CI103" s="9">
        <v>-0.18055813466532772</v>
      </c>
      <c r="CJ103" s="9">
        <v>-0.18055813466532772</v>
      </c>
      <c r="CK103" s="9">
        <v>-0.18055813466532772</v>
      </c>
      <c r="CL103" s="9">
        <v>-0.18055813466532772</v>
      </c>
      <c r="CM103" s="9">
        <v>-0.18055813466532772</v>
      </c>
      <c r="CN103" s="9">
        <v>-0.18055813466532772</v>
      </c>
      <c r="CO103" s="9">
        <v>-0.18055813466532772</v>
      </c>
      <c r="CP103" s="9">
        <v>-0.18055813466532772</v>
      </c>
      <c r="CQ103" s="9">
        <v>-0.18055813466532772</v>
      </c>
      <c r="CR103" s="9">
        <v>-0.18055813466532772</v>
      </c>
      <c r="CS103" s="9">
        <v>-0.18055813466532772</v>
      </c>
      <c r="CT103" s="9">
        <v>-0.18055813466532772</v>
      </c>
      <c r="CU103" s="9">
        <v>-0.18055813466532772</v>
      </c>
      <c r="CV103" s="9">
        <v>-0.18055813466532772</v>
      </c>
      <c r="CW103" s="9">
        <v>-0.18055813466532772</v>
      </c>
      <c r="CX103" s="9">
        <v>-0.18055813466532772</v>
      </c>
      <c r="CY103" s="9">
        <v>-0.18055813466532772</v>
      </c>
      <c r="CZ103" s="9">
        <v>-0.18055813466532772</v>
      </c>
      <c r="DA103" s="9">
        <v>-0.18055813466532772</v>
      </c>
      <c r="DB103" s="9">
        <v>-0.18055813466532772</v>
      </c>
      <c r="DC103" s="9">
        <v>-0.18055813466532772</v>
      </c>
      <c r="DD103" s="9">
        <v>-0.18055813466532772</v>
      </c>
      <c r="DE103" s="9">
        <v>-0.18055813466532772</v>
      </c>
      <c r="DF103" s="9">
        <v>-0.18055813466532772</v>
      </c>
      <c r="DG103" s="9">
        <v>-0.18055813466532772</v>
      </c>
      <c r="DH103" s="9">
        <v>-0.18055813466532772</v>
      </c>
      <c r="DI103" s="9">
        <v>-0.18055813466532772</v>
      </c>
      <c r="DJ103" s="9">
        <v>-0.18055813466532772</v>
      </c>
      <c r="DK103" s="9">
        <v>-0.18055813466532772</v>
      </c>
      <c r="DL103" s="9">
        <v>-0.18055813466532772</v>
      </c>
      <c r="DM103" s="9">
        <v>-0.18055813466532772</v>
      </c>
      <c r="DN103" s="9">
        <v>-0.18055813466532772</v>
      </c>
      <c r="DO103" s="9">
        <v>-0.18055813466532772</v>
      </c>
      <c r="DP103" s="9">
        <v>-0.18055813466532772</v>
      </c>
      <c r="DQ103" s="9">
        <v>-0.18055813466532772</v>
      </c>
      <c r="DR103" s="9">
        <v>-0.18055813466532772</v>
      </c>
      <c r="DS103" s="9">
        <v>-0.18055813466532772</v>
      </c>
      <c r="DT103" s="9">
        <v>-0.18055813466532772</v>
      </c>
      <c r="DU103" s="9">
        <v>-0.18055813466532772</v>
      </c>
      <c r="DV103" s="9">
        <v>-0.18055813466532772</v>
      </c>
      <c r="DW103" s="9">
        <v>-0.18055813466532772</v>
      </c>
      <c r="DX103" s="9">
        <v>-0.18055813466532772</v>
      </c>
      <c r="DY103" s="9">
        <v>-0.18055813466532772</v>
      </c>
      <c r="DZ103" s="9">
        <v>-0.18055813466532772</v>
      </c>
      <c r="EA103" s="9">
        <v>-0.18055813466532772</v>
      </c>
      <c r="EB103" s="9">
        <v>-0.18055813466532772</v>
      </c>
      <c r="EC103" s="9">
        <v>-0.18055813466532772</v>
      </c>
      <c r="ED103" s="9">
        <v>-0.18055813466532772</v>
      </c>
      <c r="EE103" s="9">
        <v>-0.18055813466532772</v>
      </c>
      <c r="EF103" s="9">
        <v>-0.18055813466532772</v>
      </c>
      <c r="EG103" s="9">
        <v>-0.18055813466532772</v>
      </c>
      <c r="EH103" s="9">
        <v>-0.18055813466532772</v>
      </c>
      <c r="EI103" s="9">
        <v>-0.18055813466532772</v>
      </c>
      <c r="EJ103" s="9">
        <v>-0.18055813466532772</v>
      </c>
      <c r="EK103" s="9">
        <v>-0.18055813466532772</v>
      </c>
      <c r="EL103" s="9">
        <v>-0.18055813466532772</v>
      </c>
      <c r="EM103" s="9">
        <v>-0.18055813466532772</v>
      </c>
      <c r="EN103" s="9">
        <v>-0.18055813466532772</v>
      </c>
      <c r="EO103" s="9">
        <v>-0.18055813466532772</v>
      </c>
      <c r="EP103" s="9">
        <v>-0.18055813466532772</v>
      </c>
      <c r="EQ103" s="9">
        <v>-0.18055813466532772</v>
      </c>
      <c r="ER103" s="9">
        <v>-0.18055813466532772</v>
      </c>
      <c r="ES103" s="9">
        <v>-0.18055813466532772</v>
      </c>
      <c r="ET103" s="9">
        <v>-0.18055813466532772</v>
      </c>
      <c r="EU103" s="9">
        <v>-0.18055813466532772</v>
      </c>
      <c r="EV103" s="9">
        <v>-0.18055813466532772</v>
      </c>
      <c r="EW103" s="9">
        <v>-0.18055813466532772</v>
      </c>
      <c r="EX103" s="9">
        <v>-0.18055813466532772</v>
      </c>
      <c r="EY103" s="9">
        <v>-0.18055813466532772</v>
      </c>
      <c r="EZ103" s="9">
        <v>-0.18055813466532772</v>
      </c>
      <c r="FA103" s="9">
        <v>-0.18055813466532772</v>
      </c>
      <c r="FB103" s="9">
        <v>-0.18055813466532772</v>
      </c>
      <c r="FC103" s="9">
        <v>-0.18055813466532772</v>
      </c>
      <c r="FD103" s="9">
        <v>-0.18055813466532772</v>
      </c>
      <c r="FE103" s="9">
        <v>-0.18055813466532772</v>
      </c>
      <c r="FF103" s="9">
        <v>-0.18055813466532772</v>
      </c>
      <c r="FG103" s="9">
        <v>-0.18055813466532772</v>
      </c>
      <c r="FH103" s="9">
        <v>-0.18055813466532772</v>
      </c>
      <c r="FI103" s="9">
        <v>-0.18055813466532772</v>
      </c>
      <c r="FJ103" s="9">
        <v>-0.18055813466532772</v>
      </c>
      <c r="FK103" s="9">
        <v>-0.18055813466532772</v>
      </c>
      <c r="FL103" s="9">
        <v>-0.18055813466532772</v>
      </c>
      <c r="FM103" s="9">
        <v>-0.18055813466532772</v>
      </c>
      <c r="FN103" s="9">
        <v>-0.18055813466532772</v>
      </c>
      <c r="FO103" s="9">
        <v>-0.18055813466532772</v>
      </c>
      <c r="FP103" s="9">
        <v>-0.18055813466532772</v>
      </c>
      <c r="FQ103" s="9">
        <v>-0.18055813466532772</v>
      </c>
      <c r="FR103" s="9">
        <v>-0.18055813466532772</v>
      </c>
      <c r="FS103" s="9">
        <v>-0.18055813466532772</v>
      </c>
      <c r="FT103" s="9">
        <v>-0.18055813466532772</v>
      </c>
      <c r="FU103" s="9">
        <v>-0.18055813466532772</v>
      </c>
      <c r="FV103" s="9">
        <v>-0.18055813466532772</v>
      </c>
      <c r="FW103" s="9">
        <v>-0.18055813466532772</v>
      </c>
      <c r="FX103" s="9">
        <v>-0.18055813466532772</v>
      </c>
      <c r="FY103" s="9">
        <v>-0.18055813466532772</v>
      </c>
      <c r="FZ103" s="9">
        <v>-0.18055813466532772</v>
      </c>
      <c r="GA103" s="9">
        <v>-0.18055813466532772</v>
      </c>
      <c r="GB103" s="9">
        <v>-0.18055813466532772</v>
      </c>
      <c r="GC103" s="9">
        <v>-0.18055813466532772</v>
      </c>
      <c r="GD103" s="9">
        <v>-0.18055813466532772</v>
      </c>
      <c r="GE103" s="9">
        <v>-0.18055813466532772</v>
      </c>
      <c r="GF103" s="9">
        <v>-0.18055813466532772</v>
      </c>
      <c r="GG103" s="9">
        <v>-0.18055813466532772</v>
      </c>
      <c r="GH103" s="9">
        <v>-0.18055813466532772</v>
      </c>
      <c r="GI103" s="9">
        <v>-0.18055813466532772</v>
      </c>
      <c r="GJ103" s="9">
        <v>-0.18055813466532772</v>
      </c>
      <c r="GK103" s="9">
        <v>-0.18055813466532772</v>
      </c>
      <c r="GL103" s="9">
        <v>-0.18055813466532772</v>
      </c>
      <c r="GM103" s="9">
        <v>-0.18055813466532772</v>
      </c>
      <c r="GN103" s="9">
        <v>-0.18055813466532772</v>
      </c>
      <c r="GO103" s="9">
        <v>-0.18055813466532772</v>
      </c>
      <c r="GP103" s="9">
        <v>-0.18055813466532772</v>
      </c>
      <c r="GQ103" s="9">
        <v>-0.18055813466532772</v>
      </c>
      <c r="GR103" s="9">
        <v>-0.18055813466532772</v>
      </c>
      <c r="GS103" s="9">
        <v>-0.18055813466532772</v>
      </c>
      <c r="GT103" s="9">
        <v>-0.18055813466532772</v>
      </c>
      <c r="GU103" s="9">
        <v>-0.18055813466532772</v>
      </c>
      <c r="GV103" s="9">
        <v>-0.18055813466532772</v>
      </c>
      <c r="GW103" s="9">
        <v>-0.18055813466532772</v>
      </c>
      <c r="GX103" s="9">
        <v>-0.18055813466532772</v>
      </c>
      <c r="GY103" s="9">
        <v>-0.18055813466532772</v>
      </c>
      <c r="GZ103" s="9">
        <v>-0.18055813466532772</v>
      </c>
      <c r="HA103" s="9">
        <v>-0.18055813466532772</v>
      </c>
      <c r="HB103" s="9">
        <v>-0.18055813466532772</v>
      </c>
      <c r="HC103" s="9">
        <v>-0.18055813466532772</v>
      </c>
      <c r="HD103" s="9">
        <v>-0.18055813466532772</v>
      </c>
      <c r="HE103" s="9">
        <v>-0.18055813466532772</v>
      </c>
      <c r="HF103" s="9">
        <v>-0.18055813466532772</v>
      </c>
      <c r="HG103" s="9">
        <v>-0.18055813466532772</v>
      </c>
      <c r="HH103" s="9">
        <v>-0.18055813466532772</v>
      </c>
      <c r="HI103" s="9">
        <v>-0.18055813466532772</v>
      </c>
      <c r="HJ103" s="9">
        <v>-0.18055813466532772</v>
      </c>
      <c r="HK103" s="9">
        <v>-0.18055813466532772</v>
      </c>
      <c r="HL103" s="9">
        <v>-0.18055813466532772</v>
      </c>
      <c r="HM103" s="9">
        <v>-0.18055813466532772</v>
      </c>
      <c r="HN103" s="9">
        <v>-0.18055813466532772</v>
      </c>
      <c r="HO103" s="9">
        <v>-0.18055813466532772</v>
      </c>
      <c r="HP103" s="9">
        <v>-0.18055813466532772</v>
      </c>
      <c r="HQ103" s="9">
        <v>-0.18055813466532772</v>
      </c>
      <c r="HR103" s="9">
        <v>-0.18055813466532772</v>
      </c>
      <c r="HS103" s="9">
        <v>-0.18055813466532772</v>
      </c>
      <c r="HT103" s="9">
        <v>-0.18055813466532772</v>
      </c>
      <c r="HU103" s="9">
        <v>-0.18055813466532772</v>
      </c>
      <c r="HV103" s="9">
        <v>-0.18055813466532772</v>
      </c>
      <c r="HW103" s="9">
        <v>-0.18055813466532772</v>
      </c>
      <c r="HX103" s="9">
        <v>-0.18055813466532772</v>
      </c>
      <c r="HY103" s="9">
        <v>-0.18055813466532772</v>
      </c>
      <c r="HZ103" s="9">
        <v>-0.18055813466532772</v>
      </c>
      <c r="IA103" s="9">
        <v>-0.18055813466532772</v>
      </c>
      <c r="IB103" s="9">
        <v>-0.18055813466532772</v>
      </c>
      <c r="IC103" s="9">
        <v>-0.18055813466532772</v>
      </c>
      <c r="ID103" s="9">
        <v>-0.18055813466532772</v>
      </c>
      <c r="IE103" s="9"/>
      <c r="IW103"/>
      <c r="IX103"/>
      <c r="IY103"/>
    </row>
    <row r="104" spans="1:259">
      <c r="B104" s="27" t="s">
        <v>335</v>
      </c>
      <c r="C104" s="61">
        <f t="shared" ref="C104:S104" si="3375">C103-C101</f>
        <v>0.35799003381860411</v>
      </c>
      <c r="D104" s="61">
        <f t="shared" si="3375"/>
        <v>0.35799003381860411</v>
      </c>
      <c r="E104" s="61">
        <f t="shared" si="3375"/>
        <v>0.35799003381860411</v>
      </c>
      <c r="F104" s="61">
        <f t="shared" si="3375"/>
        <v>0.35799003381860411</v>
      </c>
      <c r="G104" s="61">
        <f t="shared" si="3375"/>
        <v>0.35799003381860411</v>
      </c>
      <c r="H104" s="61">
        <f t="shared" si="3375"/>
        <v>0.35799003381860411</v>
      </c>
      <c r="I104" s="61">
        <f t="shared" si="3375"/>
        <v>0.35799003381860411</v>
      </c>
      <c r="J104" s="61">
        <f t="shared" si="3375"/>
        <v>0.35799003381860411</v>
      </c>
      <c r="K104" s="61">
        <f t="shared" si="3375"/>
        <v>0.35799003381860411</v>
      </c>
      <c r="L104" s="61">
        <f t="shared" si="3375"/>
        <v>0.35799003381860411</v>
      </c>
      <c r="M104" s="61">
        <f t="shared" si="3375"/>
        <v>0.35799003381860411</v>
      </c>
      <c r="N104" s="61">
        <f t="shared" si="3375"/>
        <v>0.35799003381860411</v>
      </c>
      <c r="O104" s="61">
        <f t="shared" si="3375"/>
        <v>0.35799003381860411</v>
      </c>
      <c r="P104" s="61">
        <f t="shared" si="3375"/>
        <v>0.35799003381860411</v>
      </c>
      <c r="Q104" s="61">
        <f t="shared" si="3375"/>
        <v>0.35799003381860411</v>
      </c>
      <c r="R104" s="61">
        <f t="shared" si="3375"/>
        <v>0.35799003381860411</v>
      </c>
      <c r="S104" s="61">
        <f t="shared" si="3375"/>
        <v>0.35799003381860411</v>
      </c>
      <c r="T104" s="61">
        <f t="shared" ref="T104" si="3376">T103-T101</f>
        <v>0.35799003381860411</v>
      </c>
      <c r="U104" s="61">
        <f t="shared" ref="U104:Z104" si="3377">U103-U101</f>
        <v>0.35799003381860411</v>
      </c>
      <c r="V104" s="61">
        <f t="shared" si="3377"/>
        <v>0.35799003381860411</v>
      </c>
      <c r="W104" s="61">
        <f t="shared" si="3377"/>
        <v>0.35799003381860411</v>
      </c>
      <c r="X104" s="61">
        <f t="shared" si="3377"/>
        <v>0.35799003381860411</v>
      </c>
      <c r="Y104" s="61">
        <f t="shared" si="3377"/>
        <v>0.35799003381860411</v>
      </c>
      <c r="Z104" s="61">
        <f t="shared" si="3377"/>
        <v>0.35799003381860411</v>
      </c>
      <c r="AA104" s="61">
        <f t="shared" ref="AA104:CL104" si="3378">AA103-AA101</f>
        <v>0.35799003381860411</v>
      </c>
      <c r="AB104" s="61">
        <f t="shared" si="3378"/>
        <v>0.35799003381860411</v>
      </c>
      <c r="AC104" s="61">
        <f t="shared" si="3378"/>
        <v>0.35799003381860411</v>
      </c>
      <c r="AD104" s="61">
        <f t="shared" si="3378"/>
        <v>0.35799003381860411</v>
      </c>
      <c r="AE104" s="61">
        <f t="shared" si="3378"/>
        <v>0.35799003381860411</v>
      </c>
      <c r="AF104" s="61">
        <f t="shared" si="3378"/>
        <v>0.35799003381860411</v>
      </c>
      <c r="AG104" s="61">
        <f t="shared" si="3378"/>
        <v>0.35799003381860411</v>
      </c>
      <c r="AH104" s="61">
        <f t="shared" si="3378"/>
        <v>0.35799003381860411</v>
      </c>
      <c r="AI104" s="61">
        <f t="shared" si="3378"/>
        <v>0.35799003381860411</v>
      </c>
      <c r="AJ104" s="61">
        <f t="shared" si="3378"/>
        <v>0.35799003381860411</v>
      </c>
      <c r="AK104" s="61">
        <f t="shared" si="3378"/>
        <v>0.35799003381860411</v>
      </c>
      <c r="AL104" s="61">
        <f t="shared" si="3378"/>
        <v>0.35799003381860411</v>
      </c>
      <c r="AM104" s="61">
        <f t="shared" si="3378"/>
        <v>0.35799003381860411</v>
      </c>
      <c r="AN104" s="61">
        <f t="shared" si="3378"/>
        <v>0.35799003381860411</v>
      </c>
      <c r="AO104" s="61">
        <f t="shared" si="3378"/>
        <v>0.35799003381860411</v>
      </c>
      <c r="AP104" s="61">
        <f t="shared" si="3378"/>
        <v>0.35799003381860411</v>
      </c>
      <c r="AQ104" s="61">
        <f t="shared" si="3378"/>
        <v>0.35799003381860411</v>
      </c>
      <c r="AR104" s="61">
        <f t="shared" si="3378"/>
        <v>0.35799003381860411</v>
      </c>
      <c r="AS104" s="61">
        <f t="shared" si="3378"/>
        <v>0.35799003381860411</v>
      </c>
      <c r="AT104" s="61">
        <f t="shared" si="3378"/>
        <v>0.35799003381860411</v>
      </c>
      <c r="AU104" s="61">
        <f t="shared" si="3378"/>
        <v>0.35799003381860411</v>
      </c>
      <c r="AV104" s="61">
        <f t="shared" si="3378"/>
        <v>0.35799003381860411</v>
      </c>
      <c r="AW104" s="61">
        <f t="shared" si="3378"/>
        <v>0.35799003381860411</v>
      </c>
      <c r="AX104" s="61">
        <f t="shared" si="3378"/>
        <v>0.35799003381860411</v>
      </c>
      <c r="AY104" s="61">
        <f t="shared" si="3378"/>
        <v>0.35799003381860411</v>
      </c>
      <c r="AZ104" s="61">
        <f t="shared" si="3378"/>
        <v>0.35799003381860411</v>
      </c>
      <c r="BA104" s="61">
        <f t="shared" si="3378"/>
        <v>0.35799003381860411</v>
      </c>
      <c r="BB104" s="61">
        <f t="shared" si="3378"/>
        <v>0.35799003381860411</v>
      </c>
      <c r="BC104" s="61">
        <f t="shared" si="3378"/>
        <v>0.35799003381860411</v>
      </c>
      <c r="BD104" s="61">
        <f t="shared" si="3378"/>
        <v>0.35799003381860411</v>
      </c>
      <c r="BE104" s="61">
        <f t="shared" si="3378"/>
        <v>0.35799003381860411</v>
      </c>
      <c r="BF104" s="61">
        <f t="shared" si="3378"/>
        <v>0.35799003381860411</v>
      </c>
      <c r="BG104" s="61">
        <f t="shared" si="3378"/>
        <v>0.35799003381860411</v>
      </c>
      <c r="BH104" s="61">
        <f t="shared" si="3378"/>
        <v>0.35799003381860411</v>
      </c>
      <c r="BI104" s="61">
        <f t="shared" si="3378"/>
        <v>0.35799003381860411</v>
      </c>
      <c r="BJ104" s="61">
        <f t="shared" si="3378"/>
        <v>0.35799003381860411</v>
      </c>
      <c r="BK104" s="61">
        <f t="shared" si="3378"/>
        <v>0.35799003381860411</v>
      </c>
      <c r="BL104" s="61">
        <f t="shared" si="3378"/>
        <v>0.35799003381860411</v>
      </c>
      <c r="BM104" s="61">
        <f t="shared" si="3378"/>
        <v>0.35799003381860411</v>
      </c>
      <c r="BN104" s="61">
        <f t="shared" si="3378"/>
        <v>0.35799003381860411</v>
      </c>
      <c r="BO104" s="61">
        <f t="shared" si="3378"/>
        <v>0.35799003381860411</v>
      </c>
      <c r="BP104" s="61">
        <f t="shared" si="3378"/>
        <v>0.35799003381860411</v>
      </c>
      <c r="BQ104" s="61">
        <f t="shared" si="3378"/>
        <v>0.35799003381860411</v>
      </c>
      <c r="BR104" s="61">
        <f t="shared" si="3378"/>
        <v>0.35799003381860411</v>
      </c>
      <c r="BS104" s="61">
        <f t="shared" si="3378"/>
        <v>0.35799003381860411</v>
      </c>
      <c r="BT104" s="61">
        <f t="shared" si="3378"/>
        <v>0.35799003381860411</v>
      </c>
      <c r="BU104" s="61">
        <f t="shared" si="3378"/>
        <v>0.35799003381860411</v>
      </c>
      <c r="BV104" s="61">
        <f t="shared" si="3378"/>
        <v>0.35799003381860411</v>
      </c>
      <c r="BW104" s="61">
        <f t="shared" si="3378"/>
        <v>0.35799003381860411</v>
      </c>
      <c r="BX104" s="61">
        <f t="shared" si="3378"/>
        <v>0.35799003381860411</v>
      </c>
      <c r="BY104" s="61">
        <f t="shared" si="3378"/>
        <v>0.35799003381860411</v>
      </c>
      <c r="BZ104" s="61">
        <f t="shared" si="3378"/>
        <v>0.35799003381860411</v>
      </c>
      <c r="CA104" s="61">
        <f t="shared" si="3378"/>
        <v>0.35799003381860411</v>
      </c>
      <c r="CB104" s="61">
        <f t="shared" si="3378"/>
        <v>0.35799003381860411</v>
      </c>
      <c r="CC104" s="61">
        <f t="shared" si="3378"/>
        <v>0.35799003381860411</v>
      </c>
      <c r="CD104" s="61">
        <f t="shared" si="3378"/>
        <v>0.35799003381860411</v>
      </c>
      <c r="CE104" s="61">
        <f t="shared" si="3378"/>
        <v>0.35799003381860411</v>
      </c>
      <c r="CF104" s="61">
        <f t="shared" si="3378"/>
        <v>0.35799003381860411</v>
      </c>
      <c r="CG104" s="61">
        <f t="shared" si="3378"/>
        <v>0.35799003381860411</v>
      </c>
      <c r="CH104" s="61">
        <f t="shared" si="3378"/>
        <v>0.35799003381860411</v>
      </c>
      <c r="CI104" s="61">
        <f t="shared" si="3378"/>
        <v>0.35799003381860411</v>
      </c>
      <c r="CJ104" s="61">
        <f t="shared" si="3378"/>
        <v>0.35799003381860411</v>
      </c>
      <c r="CK104" s="61">
        <f t="shared" si="3378"/>
        <v>0.35799003381860411</v>
      </c>
      <c r="CL104" s="61">
        <f t="shared" si="3378"/>
        <v>0.35799003381860411</v>
      </c>
      <c r="CM104" s="61">
        <f t="shared" ref="CM104:EX104" si="3379">CM103-CM101</f>
        <v>0.35799003381860411</v>
      </c>
      <c r="CN104" s="61">
        <f t="shared" si="3379"/>
        <v>0.35799003381860411</v>
      </c>
      <c r="CO104" s="61">
        <f t="shared" si="3379"/>
        <v>0.35799003381860411</v>
      </c>
      <c r="CP104" s="61">
        <f t="shared" si="3379"/>
        <v>0.35799003381860411</v>
      </c>
      <c r="CQ104" s="61">
        <f t="shared" si="3379"/>
        <v>0.35799003381860411</v>
      </c>
      <c r="CR104" s="61">
        <f t="shared" si="3379"/>
        <v>0.35799003381860411</v>
      </c>
      <c r="CS104" s="61">
        <f t="shared" si="3379"/>
        <v>0.35799003381860411</v>
      </c>
      <c r="CT104" s="61">
        <f t="shared" si="3379"/>
        <v>0.35799003381860411</v>
      </c>
      <c r="CU104" s="61">
        <f t="shared" si="3379"/>
        <v>0.35799003381860411</v>
      </c>
      <c r="CV104" s="61">
        <f t="shared" si="3379"/>
        <v>0.35799003381860411</v>
      </c>
      <c r="CW104" s="61">
        <f t="shared" si="3379"/>
        <v>0.35799003381860411</v>
      </c>
      <c r="CX104" s="61">
        <f t="shared" si="3379"/>
        <v>0.35799003381860411</v>
      </c>
      <c r="CY104" s="61">
        <f t="shared" si="3379"/>
        <v>0.35799003381860411</v>
      </c>
      <c r="CZ104" s="61">
        <f t="shared" si="3379"/>
        <v>0.35799003381860411</v>
      </c>
      <c r="DA104" s="61">
        <f t="shared" si="3379"/>
        <v>0.35799003381860411</v>
      </c>
      <c r="DB104" s="61">
        <f t="shared" si="3379"/>
        <v>0.35799003381860411</v>
      </c>
      <c r="DC104" s="61">
        <f t="shared" si="3379"/>
        <v>0.35799003381860411</v>
      </c>
      <c r="DD104" s="61">
        <f t="shared" si="3379"/>
        <v>0.35799003381860411</v>
      </c>
      <c r="DE104" s="61">
        <f t="shared" si="3379"/>
        <v>0.35799003381860411</v>
      </c>
      <c r="DF104" s="61">
        <f t="shared" si="3379"/>
        <v>0.35799003381860411</v>
      </c>
      <c r="DG104" s="61">
        <f t="shared" si="3379"/>
        <v>0.35799003381860411</v>
      </c>
      <c r="DH104" s="61">
        <f t="shared" si="3379"/>
        <v>0.35799003381860411</v>
      </c>
      <c r="DI104" s="61">
        <f t="shared" si="3379"/>
        <v>0.35799003381860411</v>
      </c>
      <c r="DJ104" s="61">
        <f t="shared" si="3379"/>
        <v>0.35799003381860411</v>
      </c>
      <c r="DK104" s="61">
        <f t="shared" si="3379"/>
        <v>0.35799003381860411</v>
      </c>
      <c r="DL104" s="61">
        <f t="shared" si="3379"/>
        <v>0.35799003381860411</v>
      </c>
      <c r="DM104" s="61">
        <f t="shared" si="3379"/>
        <v>0.35799003381860411</v>
      </c>
      <c r="DN104" s="61">
        <f t="shared" si="3379"/>
        <v>0.35799003381860411</v>
      </c>
      <c r="DO104" s="61">
        <f t="shared" si="3379"/>
        <v>0.35799003381860411</v>
      </c>
      <c r="DP104" s="61">
        <f t="shared" si="3379"/>
        <v>0.35799003381860411</v>
      </c>
      <c r="DQ104" s="61">
        <f t="shared" si="3379"/>
        <v>0.35799003381860411</v>
      </c>
      <c r="DR104" s="61">
        <f t="shared" si="3379"/>
        <v>0.35799003381860411</v>
      </c>
      <c r="DS104" s="61">
        <f t="shared" si="3379"/>
        <v>0.35799003381860411</v>
      </c>
      <c r="DT104" s="61">
        <f t="shared" si="3379"/>
        <v>0.35799003381860411</v>
      </c>
      <c r="DU104" s="61">
        <f t="shared" si="3379"/>
        <v>0.35799003381860411</v>
      </c>
      <c r="DV104" s="61">
        <f t="shared" si="3379"/>
        <v>0.35799003381860411</v>
      </c>
      <c r="DW104" s="61">
        <f t="shared" si="3379"/>
        <v>0.35799003381860411</v>
      </c>
      <c r="DX104" s="61">
        <f t="shared" si="3379"/>
        <v>0.35799003381860411</v>
      </c>
      <c r="DY104" s="61">
        <f t="shared" si="3379"/>
        <v>0.35799003381860411</v>
      </c>
      <c r="DZ104" s="61">
        <f t="shared" si="3379"/>
        <v>0.35799003381860411</v>
      </c>
      <c r="EA104" s="61">
        <f t="shared" si="3379"/>
        <v>0.35799003381860411</v>
      </c>
      <c r="EB104" s="61">
        <f t="shared" si="3379"/>
        <v>0.35799003381860411</v>
      </c>
      <c r="EC104" s="61">
        <f t="shared" si="3379"/>
        <v>0.35799003381860411</v>
      </c>
      <c r="ED104" s="61">
        <f t="shared" si="3379"/>
        <v>0.35799003381860411</v>
      </c>
      <c r="EE104" s="61">
        <f t="shared" si="3379"/>
        <v>0.35799003381860411</v>
      </c>
      <c r="EF104" s="61">
        <f t="shared" si="3379"/>
        <v>0.35799003381860411</v>
      </c>
      <c r="EG104" s="61">
        <f t="shared" si="3379"/>
        <v>0.35799003381860411</v>
      </c>
      <c r="EH104" s="61">
        <f t="shared" si="3379"/>
        <v>0.35799003381860411</v>
      </c>
      <c r="EI104" s="61">
        <f t="shared" si="3379"/>
        <v>0.35799003381860411</v>
      </c>
      <c r="EJ104" s="61">
        <f t="shared" si="3379"/>
        <v>0.35799003381860411</v>
      </c>
      <c r="EK104" s="61">
        <f t="shared" si="3379"/>
        <v>0.35799003381860411</v>
      </c>
      <c r="EL104" s="61">
        <f t="shared" si="3379"/>
        <v>0.35799003381860411</v>
      </c>
      <c r="EM104" s="61">
        <f t="shared" si="3379"/>
        <v>0.35799003381860411</v>
      </c>
      <c r="EN104" s="61">
        <f t="shared" si="3379"/>
        <v>0.35799003381860411</v>
      </c>
      <c r="EO104" s="61">
        <f t="shared" si="3379"/>
        <v>0.35799003381860411</v>
      </c>
      <c r="EP104" s="61">
        <f t="shared" si="3379"/>
        <v>0.35799003381860411</v>
      </c>
      <c r="EQ104" s="61">
        <f t="shared" si="3379"/>
        <v>0.35799003381860411</v>
      </c>
      <c r="ER104" s="61">
        <f t="shared" si="3379"/>
        <v>0.35799003381860411</v>
      </c>
      <c r="ES104" s="61">
        <f t="shared" si="3379"/>
        <v>0.35799003381860411</v>
      </c>
      <c r="ET104" s="61">
        <f t="shared" si="3379"/>
        <v>0.35799003381860411</v>
      </c>
      <c r="EU104" s="61">
        <f t="shared" si="3379"/>
        <v>0.35799003381860411</v>
      </c>
      <c r="EV104" s="61">
        <f t="shared" si="3379"/>
        <v>0.35799003381860411</v>
      </c>
      <c r="EW104" s="61">
        <f t="shared" si="3379"/>
        <v>0.35799003381860411</v>
      </c>
      <c r="EX104" s="61">
        <f t="shared" si="3379"/>
        <v>0.35799003381860411</v>
      </c>
      <c r="EY104" s="61">
        <f t="shared" ref="EY104:HJ104" si="3380">EY103-EY101</f>
        <v>0.35799003381860411</v>
      </c>
      <c r="EZ104" s="61">
        <f t="shared" si="3380"/>
        <v>0.35799003381860411</v>
      </c>
      <c r="FA104" s="61">
        <f t="shared" si="3380"/>
        <v>0.35799003381860411</v>
      </c>
      <c r="FB104" s="61">
        <f t="shared" si="3380"/>
        <v>0.35799003381860411</v>
      </c>
      <c r="FC104" s="61">
        <f t="shared" si="3380"/>
        <v>0.35799003381860411</v>
      </c>
      <c r="FD104" s="61">
        <f t="shared" si="3380"/>
        <v>0.35799003381860411</v>
      </c>
      <c r="FE104" s="61">
        <f t="shared" si="3380"/>
        <v>0.35799003381860411</v>
      </c>
      <c r="FF104" s="61">
        <f t="shared" si="3380"/>
        <v>0.35799003381860411</v>
      </c>
      <c r="FG104" s="61">
        <f t="shared" si="3380"/>
        <v>0.35799003381860411</v>
      </c>
      <c r="FH104" s="61">
        <f t="shared" si="3380"/>
        <v>0.35799003381860411</v>
      </c>
      <c r="FI104" s="61">
        <f t="shared" si="3380"/>
        <v>0.35799003381860411</v>
      </c>
      <c r="FJ104" s="61">
        <f t="shared" si="3380"/>
        <v>0.35799003381860411</v>
      </c>
      <c r="FK104" s="61">
        <f t="shared" si="3380"/>
        <v>0.35799003381860411</v>
      </c>
      <c r="FL104" s="61">
        <f t="shared" si="3380"/>
        <v>0.35799003381860411</v>
      </c>
      <c r="FM104" s="61">
        <f t="shared" si="3380"/>
        <v>0.35799003381860411</v>
      </c>
      <c r="FN104" s="61">
        <f t="shared" si="3380"/>
        <v>0.35799003381860411</v>
      </c>
      <c r="FO104" s="61">
        <f t="shared" si="3380"/>
        <v>0.35799003381860411</v>
      </c>
      <c r="FP104" s="61">
        <f t="shared" si="3380"/>
        <v>0.35799003381860411</v>
      </c>
      <c r="FQ104" s="61">
        <f t="shared" si="3380"/>
        <v>0.35799003381860411</v>
      </c>
      <c r="FR104" s="61">
        <f t="shared" si="3380"/>
        <v>0.35799003381860411</v>
      </c>
      <c r="FS104" s="61">
        <f t="shared" si="3380"/>
        <v>0.35799003381860411</v>
      </c>
      <c r="FT104" s="61">
        <f t="shared" si="3380"/>
        <v>0.35799003381860411</v>
      </c>
      <c r="FU104" s="61">
        <f t="shared" si="3380"/>
        <v>0.35799003381860411</v>
      </c>
      <c r="FV104" s="61">
        <f t="shared" si="3380"/>
        <v>0.35799003381860411</v>
      </c>
      <c r="FW104" s="61">
        <f t="shared" si="3380"/>
        <v>0.35799003381860411</v>
      </c>
      <c r="FX104" s="61">
        <f t="shared" si="3380"/>
        <v>0.35799003381860411</v>
      </c>
      <c r="FY104" s="61">
        <f t="shared" si="3380"/>
        <v>0.35799003381860411</v>
      </c>
      <c r="FZ104" s="61">
        <f t="shared" si="3380"/>
        <v>0.35799003381860411</v>
      </c>
      <c r="GA104" s="61">
        <f t="shared" si="3380"/>
        <v>0.35799003381860411</v>
      </c>
      <c r="GB104" s="61">
        <f t="shared" si="3380"/>
        <v>0.35799003381860411</v>
      </c>
      <c r="GC104" s="61">
        <f t="shared" si="3380"/>
        <v>0.35799003381860411</v>
      </c>
      <c r="GD104" s="61">
        <f t="shared" si="3380"/>
        <v>0.35799003381860411</v>
      </c>
      <c r="GE104" s="61">
        <f t="shared" si="3380"/>
        <v>0.35799003381860411</v>
      </c>
      <c r="GF104" s="61">
        <f t="shared" si="3380"/>
        <v>0.35799003381860411</v>
      </c>
      <c r="GG104" s="61">
        <f t="shared" si="3380"/>
        <v>0.35799003381860411</v>
      </c>
      <c r="GH104" s="61">
        <f t="shared" si="3380"/>
        <v>0.35799003381860411</v>
      </c>
      <c r="GI104" s="61">
        <f t="shared" si="3380"/>
        <v>0.35799003381860411</v>
      </c>
      <c r="GJ104" s="61">
        <f t="shared" si="3380"/>
        <v>0.35799003381860411</v>
      </c>
      <c r="GK104" s="61">
        <f t="shared" si="3380"/>
        <v>0.35799003381860411</v>
      </c>
      <c r="GL104" s="61">
        <f t="shared" si="3380"/>
        <v>0.35799003381860411</v>
      </c>
      <c r="GM104" s="61">
        <f t="shared" si="3380"/>
        <v>0.35799003381860411</v>
      </c>
      <c r="GN104" s="61">
        <f t="shared" si="3380"/>
        <v>0.35799003381860411</v>
      </c>
      <c r="GO104" s="61">
        <f t="shared" si="3380"/>
        <v>0.35799003381860411</v>
      </c>
      <c r="GP104" s="61">
        <f t="shared" si="3380"/>
        <v>0.35799003381860411</v>
      </c>
      <c r="GQ104" s="61">
        <f t="shared" si="3380"/>
        <v>0.35799003381860411</v>
      </c>
      <c r="GR104" s="61">
        <f t="shared" si="3380"/>
        <v>0.35799003381860411</v>
      </c>
      <c r="GS104" s="61">
        <f t="shared" si="3380"/>
        <v>0.35799003381860411</v>
      </c>
      <c r="GT104" s="61">
        <f t="shared" si="3380"/>
        <v>0.35799003381860411</v>
      </c>
      <c r="GU104" s="61">
        <f t="shared" si="3380"/>
        <v>0.35799003381860411</v>
      </c>
      <c r="GV104" s="61">
        <f t="shared" si="3380"/>
        <v>0.35799003381860411</v>
      </c>
      <c r="GW104" s="61">
        <f t="shared" si="3380"/>
        <v>0.35799003381860411</v>
      </c>
      <c r="GX104" s="61">
        <f t="shared" si="3380"/>
        <v>0.35799003381860411</v>
      </c>
      <c r="GY104" s="61">
        <f t="shared" si="3380"/>
        <v>0.35799003381860411</v>
      </c>
      <c r="GZ104" s="61">
        <f t="shared" si="3380"/>
        <v>0.35799003381860411</v>
      </c>
      <c r="HA104" s="61">
        <f t="shared" si="3380"/>
        <v>0.35799003381860411</v>
      </c>
      <c r="HB104" s="61">
        <f t="shared" si="3380"/>
        <v>0.35799003381860411</v>
      </c>
      <c r="HC104" s="61">
        <f t="shared" si="3380"/>
        <v>0.35799003381860411</v>
      </c>
      <c r="HD104" s="61">
        <f t="shared" si="3380"/>
        <v>0.35799003381860411</v>
      </c>
      <c r="HE104" s="61">
        <f t="shared" si="3380"/>
        <v>0.35799003381860411</v>
      </c>
      <c r="HF104" s="61">
        <f t="shared" si="3380"/>
        <v>0.35799003381860411</v>
      </c>
      <c r="HG104" s="61">
        <f t="shared" si="3380"/>
        <v>0.35799003381860411</v>
      </c>
      <c r="HH104" s="61">
        <f t="shared" si="3380"/>
        <v>0.35799003381860411</v>
      </c>
      <c r="HI104" s="61">
        <f t="shared" si="3380"/>
        <v>0.35799003381860411</v>
      </c>
      <c r="HJ104" s="61">
        <f t="shared" si="3380"/>
        <v>0.35799003381860411</v>
      </c>
      <c r="HK104" s="61">
        <f t="shared" ref="HK104:HU104" si="3381">HK103-HK101</f>
        <v>0.35799003381860411</v>
      </c>
      <c r="HL104" s="61">
        <f t="shared" si="3381"/>
        <v>0.35799003381860411</v>
      </c>
      <c r="HM104" s="61">
        <f t="shared" si="3381"/>
        <v>0.35799003381860411</v>
      </c>
      <c r="HN104" s="61">
        <f t="shared" si="3381"/>
        <v>0.35799003381860411</v>
      </c>
      <c r="HO104" s="61">
        <f t="shared" si="3381"/>
        <v>0.35799003381860411</v>
      </c>
      <c r="HP104" s="61">
        <f t="shared" si="3381"/>
        <v>0.35799003381860411</v>
      </c>
      <c r="HQ104" s="61">
        <f t="shared" si="3381"/>
        <v>0.35799003381860411</v>
      </c>
      <c r="HR104" s="61">
        <f t="shared" si="3381"/>
        <v>0.35799003381860411</v>
      </c>
      <c r="HS104" s="61">
        <f t="shared" si="3381"/>
        <v>0.35799003381860411</v>
      </c>
      <c r="HT104" s="61">
        <f t="shared" si="3381"/>
        <v>0.35799003381860411</v>
      </c>
      <c r="HU104" s="61">
        <f t="shared" si="3381"/>
        <v>0.35799003381860411</v>
      </c>
      <c r="HV104" s="61">
        <f t="shared" ref="HV104:ID104" si="3382">HV103-HV101</f>
        <v>0.35799003381860411</v>
      </c>
      <c r="HW104" s="61">
        <f t="shared" si="3382"/>
        <v>0.35799003381860411</v>
      </c>
      <c r="HX104" s="61">
        <f t="shared" si="3382"/>
        <v>0.35799003381860411</v>
      </c>
      <c r="HY104" s="61">
        <f t="shared" si="3382"/>
        <v>0.35799003381860411</v>
      </c>
      <c r="HZ104" s="61">
        <f t="shared" si="3382"/>
        <v>0.35799003381860411</v>
      </c>
      <c r="IA104" s="61">
        <f t="shared" si="3382"/>
        <v>0.35799003381860411</v>
      </c>
      <c r="IB104" s="61">
        <f t="shared" si="3382"/>
        <v>0.35799003381860411</v>
      </c>
      <c r="IC104" s="61">
        <f t="shared" si="3382"/>
        <v>0.35799003381860411</v>
      </c>
      <c r="ID104" s="61">
        <f t="shared" si="3382"/>
        <v>0.35799003381860411</v>
      </c>
      <c r="IW104"/>
      <c r="IX104"/>
      <c r="IY104"/>
    </row>
    <row r="105" spans="1:259">
      <c r="IW105"/>
      <c r="IX105"/>
      <c r="IY105"/>
    </row>
    <row r="106" spans="1:259">
      <c r="IW106"/>
      <c r="IX106"/>
      <c r="IY106"/>
    </row>
    <row r="107" spans="1:259">
      <c r="IW107"/>
      <c r="IX107"/>
      <c r="IY107"/>
    </row>
    <row r="108" spans="1:259">
      <c r="IW108"/>
      <c r="IX108"/>
      <c r="IY108"/>
    </row>
    <row r="138" spans="5:5">
      <c r="E138" t="e">
        <f xml:space="preserve"> CORREL(#REF!,#REF!)</f>
        <v>#REF!</v>
      </c>
    </row>
  </sheetData>
  <sortState columnSort="1" ref="C9:FR78">
    <sortCondition ref="C9:FR9"/>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3"/>
  <sheetViews>
    <sheetView topLeftCell="Q1" workbookViewId="0">
      <selection activeCell="AG3" sqref="AG3"/>
    </sheetView>
  </sheetViews>
  <sheetFormatPr defaultRowHeight="15"/>
  <cols>
    <col min="6" max="6" width="9.140625" style="61"/>
  </cols>
  <sheetData>
    <row r="1" spans="1:32" s="61" customFormat="1"/>
    <row r="2" spans="1:32" s="1" customFormat="1" ht="135">
      <c r="C2" s="1" t="s">
        <v>13</v>
      </c>
      <c r="D2" s="1" t="s">
        <v>14</v>
      </c>
      <c r="E2" s="1" t="s">
        <v>18</v>
      </c>
      <c r="F2" s="1" t="s">
        <v>618</v>
      </c>
      <c r="G2" s="1" t="s">
        <v>35</v>
      </c>
      <c r="H2" s="1" t="s">
        <v>36</v>
      </c>
      <c r="I2" s="1" t="s">
        <v>216</v>
      </c>
      <c r="J2" s="1" t="s">
        <v>224</v>
      </c>
      <c r="K2" s="1" t="s">
        <v>34</v>
      </c>
      <c r="L2" s="1" t="s">
        <v>8</v>
      </c>
      <c r="M2" s="1" t="s">
        <v>9</v>
      </c>
      <c r="N2" s="1" t="s">
        <v>10</v>
      </c>
      <c r="O2" s="1" t="s">
        <v>11</v>
      </c>
      <c r="P2" s="1" t="s">
        <v>12</v>
      </c>
      <c r="Q2" s="1" t="s">
        <v>160</v>
      </c>
      <c r="R2" s="1" t="s">
        <v>190</v>
      </c>
      <c r="S2" s="1" t="s">
        <v>199</v>
      </c>
      <c r="T2" s="1" t="s">
        <v>331</v>
      </c>
      <c r="U2" s="1" t="s">
        <v>346</v>
      </c>
      <c r="V2" s="1" t="s">
        <v>347</v>
      </c>
      <c r="W2" s="1" t="s">
        <v>499</v>
      </c>
      <c r="X2" s="1" t="s">
        <v>500</v>
      </c>
      <c r="Y2" s="1" t="s">
        <v>501</v>
      </c>
      <c r="Z2" s="1" t="s">
        <v>527</v>
      </c>
      <c r="AA2" s="1" t="s">
        <v>528</v>
      </c>
      <c r="AB2" s="1" t="s">
        <v>620</v>
      </c>
    </row>
    <row r="3" spans="1:32" ht="30">
      <c r="A3" s="13" t="s">
        <v>498</v>
      </c>
      <c r="C3" t="s">
        <v>21</v>
      </c>
      <c r="D3" t="s">
        <v>20</v>
      </c>
      <c r="E3" t="s">
        <v>19</v>
      </c>
      <c r="F3" s="2" t="s">
        <v>612</v>
      </c>
      <c r="G3" t="s">
        <v>42</v>
      </c>
      <c r="H3" t="s">
        <v>43</v>
      </c>
      <c r="I3" t="s">
        <v>44</v>
      </c>
      <c r="J3" t="s">
        <v>220</v>
      </c>
      <c r="K3" s="100" t="s">
        <v>614</v>
      </c>
      <c r="L3" t="s">
        <v>611</v>
      </c>
      <c r="M3" t="s">
        <v>52</v>
      </c>
      <c r="N3" t="s">
        <v>51</v>
      </c>
      <c r="O3" t="s">
        <v>53</v>
      </c>
      <c r="P3" t="s">
        <v>47</v>
      </c>
      <c r="Q3" t="s">
        <v>7</v>
      </c>
      <c r="R3" t="s">
        <v>191</v>
      </c>
      <c r="S3" t="s">
        <v>197</v>
      </c>
      <c r="T3" t="s">
        <v>596</v>
      </c>
      <c r="U3" t="s">
        <v>594</v>
      </c>
      <c r="V3" t="s">
        <v>595</v>
      </c>
      <c r="W3" s="1" t="s">
        <v>197</v>
      </c>
      <c r="X3" s="1" t="s">
        <v>590</v>
      </c>
      <c r="Y3" s="1" t="s">
        <v>591</v>
      </c>
      <c r="Z3" s="1" t="s">
        <v>592</v>
      </c>
      <c r="AA3" s="1" t="s">
        <v>593</v>
      </c>
      <c r="AC3" t="s">
        <v>621</v>
      </c>
      <c r="AD3" t="s">
        <v>622</v>
      </c>
      <c r="AE3" t="s">
        <v>623</v>
      </c>
      <c r="AF3" t="s">
        <v>624</v>
      </c>
    </row>
    <row r="4" spans="1:32" s="85" customFormat="1">
      <c r="A4" s="85" t="s">
        <v>55</v>
      </c>
      <c r="C4" s="85" t="s">
        <v>350</v>
      </c>
      <c r="D4" s="85" t="s">
        <v>351</v>
      </c>
      <c r="E4" s="85" t="s">
        <v>352</v>
      </c>
      <c r="F4" s="85" t="s">
        <v>619</v>
      </c>
      <c r="G4" s="85" t="s">
        <v>353</v>
      </c>
      <c r="H4" s="85" t="s">
        <v>354</v>
      </c>
      <c r="I4" s="85" t="s">
        <v>355</v>
      </c>
      <c r="J4" s="85" t="s">
        <v>356</v>
      </c>
      <c r="K4" s="85" t="s">
        <v>615</v>
      </c>
      <c r="L4" s="85" t="s">
        <v>381</v>
      </c>
      <c r="M4" s="85" t="s">
        <v>382</v>
      </c>
      <c r="N4" s="85" t="s">
        <v>357</v>
      </c>
      <c r="O4" s="85" t="s">
        <v>383</v>
      </c>
      <c r="P4" s="85" t="s">
        <v>358</v>
      </c>
      <c r="Q4" s="85" t="s">
        <v>359</v>
      </c>
      <c r="R4" s="85" t="s">
        <v>360</v>
      </c>
      <c r="S4" s="85" t="s">
        <v>361</v>
      </c>
      <c r="T4" s="85" t="s">
        <v>608</v>
      </c>
      <c r="U4" s="85" t="s">
        <v>609</v>
      </c>
      <c r="V4" s="85" t="s">
        <v>610</v>
      </c>
      <c r="W4" s="85" t="s">
        <v>361</v>
      </c>
      <c r="X4" s="85" t="s">
        <v>494</v>
      </c>
      <c r="Y4" s="85" t="s">
        <v>495</v>
      </c>
      <c r="Z4" s="85" t="s">
        <v>496</v>
      </c>
      <c r="AA4" s="85" t="s">
        <v>497</v>
      </c>
    </row>
    <row r="5" spans="1:32">
      <c r="A5" t="s">
        <v>598</v>
      </c>
      <c r="C5" t="s">
        <v>600</v>
      </c>
      <c r="D5" t="s">
        <v>600</v>
      </c>
      <c r="E5" t="s">
        <v>600</v>
      </c>
      <c r="F5" s="61" t="s">
        <v>600</v>
      </c>
      <c r="G5" t="s">
        <v>600</v>
      </c>
      <c r="H5" t="s">
        <v>600</v>
      </c>
      <c r="I5" t="s">
        <v>600</v>
      </c>
      <c r="J5" t="s">
        <v>600</v>
      </c>
      <c r="K5" t="s">
        <v>600</v>
      </c>
      <c r="L5" t="s">
        <v>600</v>
      </c>
      <c r="M5" t="s">
        <v>600</v>
      </c>
      <c r="N5" t="s">
        <v>600</v>
      </c>
      <c r="O5" t="s">
        <v>600</v>
      </c>
      <c r="P5" t="s">
        <v>600</v>
      </c>
      <c r="Q5" t="s">
        <v>600</v>
      </c>
      <c r="R5" t="s">
        <v>605</v>
      </c>
      <c r="S5" t="s">
        <v>600</v>
      </c>
      <c r="T5" t="s">
        <v>607</v>
      </c>
      <c r="U5" t="s">
        <v>600</v>
      </c>
      <c r="V5" t="s">
        <v>600</v>
      </c>
      <c r="W5" s="1" t="s">
        <v>600</v>
      </c>
      <c r="X5" s="1" t="s">
        <v>600</v>
      </c>
      <c r="Y5" s="1" t="s">
        <v>600</v>
      </c>
      <c r="Z5" s="1" t="s">
        <v>600</v>
      </c>
      <c r="AA5" s="1" t="s">
        <v>600</v>
      </c>
    </row>
    <row r="6" spans="1:32">
      <c r="A6" t="s">
        <v>597</v>
      </c>
      <c r="C6" t="s">
        <v>599</v>
      </c>
      <c r="D6" t="s">
        <v>599</v>
      </c>
      <c r="E6" t="s">
        <v>599</v>
      </c>
      <c r="F6" s="61" t="s">
        <v>599</v>
      </c>
      <c r="G6" t="s">
        <v>599</v>
      </c>
      <c r="H6" t="s">
        <v>599</v>
      </c>
      <c r="I6" t="s">
        <v>599</v>
      </c>
      <c r="J6" t="s">
        <v>601</v>
      </c>
      <c r="K6" t="s">
        <v>599</v>
      </c>
      <c r="L6" t="s">
        <v>599</v>
      </c>
      <c r="M6" t="s">
        <v>603</v>
      </c>
      <c r="N6" t="s">
        <v>603</v>
      </c>
      <c r="O6" t="s">
        <v>599</v>
      </c>
      <c r="P6" t="s">
        <v>603</v>
      </c>
      <c r="Q6" t="s">
        <v>603</v>
      </c>
      <c r="R6" t="s">
        <v>604</v>
      </c>
      <c r="S6" t="s">
        <v>599</v>
      </c>
      <c r="T6" t="s">
        <v>606</v>
      </c>
      <c r="U6" t="s">
        <v>599</v>
      </c>
      <c r="V6" t="s">
        <v>599</v>
      </c>
      <c r="W6" t="s">
        <v>599</v>
      </c>
      <c r="X6" t="s">
        <v>599</v>
      </c>
      <c r="Y6" t="s">
        <v>599</v>
      </c>
      <c r="Z6" t="s">
        <v>602</v>
      </c>
      <c r="AA6" t="s">
        <v>602</v>
      </c>
    </row>
    <row r="7" spans="1:32" s="61" customFormat="1">
      <c r="A7" s="61" t="s">
        <v>305</v>
      </c>
      <c r="B7" s="4">
        <v>25658</v>
      </c>
      <c r="C7" s="5">
        <v>7</v>
      </c>
      <c r="D7" s="5">
        <v>5</v>
      </c>
      <c r="E7" s="5">
        <v>63</v>
      </c>
      <c r="F7" s="5">
        <v>1.2</v>
      </c>
      <c r="G7" s="5">
        <v>104.6</v>
      </c>
      <c r="H7" s="5">
        <v>88.5</v>
      </c>
      <c r="I7" s="5">
        <v>30.7</v>
      </c>
      <c r="J7" s="5">
        <v>3.4</v>
      </c>
      <c r="K7" s="5">
        <v>46</v>
      </c>
      <c r="L7" s="5">
        <v>4936.6000000000004</v>
      </c>
      <c r="M7" s="5">
        <v>3065.1</v>
      </c>
      <c r="N7" s="5">
        <v>631.70000000000005</v>
      </c>
      <c r="O7" s="99">
        <v>0.20609000000000002</v>
      </c>
      <c r="P7" s="5">
        <v>1051.2</v>
      </c>
      <c r="Q7" s="9">
        <v>-0.48</v>
      </c>
      <c r="R7" s="5">
        <v>4735.7</v>
      </c>
      <c r="S7" s="5">
        <v>247.9</v>
      </c>
      <c r="T7" s="41">
        <v>1</v>
      </c>
      <c r="U7" s="9">
        <v>-0.88</v>
      </c>
      <c r="V7" s="9">
        <v>0.41</v>
      </c>
      <c r="W7" s="5">
        <v>247.9</v>
      </c>
      <c r="X7" s="5">
        <v>133.6</v>
      </c>
      <c r="Y7" s="5">
        <v>114.3</v>
      </c>
      <c r="Z7" s="5">
        <v>714</v>
      </c>
      <c r="AA7" s="5">
        <v>834.4</v>
      </c>
      <c r="AB7" s="5">
        <f>E7-F7</f>
        <v>61.8</v>
      </c>
    </row>
    <row r="8" spans="1:32">
      <c r="A8" t="s">
        <v>306</v>
      </c>
      <c r="B8" s="4">
        <v>25749</v>
      </c>
      <c r="C8" s="5">
        <v>7.2</v>
      </c>
      <c r="D8" s="5">
        <v>5.3</v>
      </c>
      <c r="E8" s="5">
        <v>73.099999999999994</v>
      </c>
      <c r="F8" s="5">
        <v>1.3</v>
      </c>
      <c r="G8" s="5">
        <v>105.5</v>
      </c>
      <c r="H8" s="5">
        <v>90.5</v>
      </c>
      <c r="I8" s="5">
        <v>30.8</v>
      </c>
      <c r="J8" s="5">
        <v>3.5</v>
      </c>
      <c r="K8" s="5">
        <v>46.3</v>
      </c>
      <c r="L8" s="5">
        <v>4943.6000000000004</v>
      </c>
      <c r="M8" s="5">
        <v>3079</v>
      </c>
      <c r="N8" s="5">
        <v>641.6</v>
      </c>
      <c r="O8" s="99">
        <v>0.20837</v>
      </c>
      <c r="P8" s="5">
        <v>1067.4000000000001</v>
      </c>
      <c r="Q8" s="9">
        <v>-1.1100000000000001</v>
      </c>
      <c r="R8" s="5">
        <v>4773.2</v>
      </c>
      <c r="S8" s="5">
        <v>249.1</v>
      </c>
      <c r="T8" s="41">
        <v>1</v>
      </c>
      <c r="U8" s="9">
        <v>-1.35</v>
      </c>
      <c r="V8" s="9">
        <v>0.24</v>
      </c>
      <c r="W8" s="5">
        <v>249.1</v>
      </c>
      <c r="X8" s="5">
        <v>131.80000000000001</v>
      </c>
      <c r="Y8" s="5">
        <v>117.4</v>
      </c>
      <c r="Z8" s="5">
        <v>695.2</v>
      </c>
      <c r="AA8" s="5">
        <v>838.9</v>
      </c>
      <c r="AB8" s="5">
        <f t="shared" ref="AB8:AB71" si="0">E8-F8</f>
        <v>71.8</v>
      </c>
    </row>
    <row r="9" spans="1:32">
      <c r="A9" t="s">
        <v>307</v>
      </c>
      <c r="B9" s="4">
        <v>25841</v>
      </c>
      <c r="C9" s="5">
        <v>7.3</v>
      </c>
      <c r="D9" s="5">
        <v>5.6</v>
      </c>
      <c r="E9" s="5">
        <v>73.5</v>
      </c>
      <c r="F9" s="5">
        <v>1.3</v>
      </c>
      <c r="G9" s="5">
        <v>100.7</v>
      </c>
      <c r="H9" s="5">
        <v>92.5</v>
      </c>
      <c r="I9" s="5">
        <v>31.7</v>
      </c>
      <c r="J9" s="5">
        <v>3.6</v>
      </c>
      <c r="K9" s="5">
        <v>46.7</v>
      </c>
      <c r="L9" s="5">
        <v>4989.2</v>
      </c>
      <c r="M9" s="5">
        <v>3106</v>
      </c>
      <c r="N9" s="5">
        <v>653.5</v>
      </c>
      <c r="O9" s="99">
        <v>0.2104</v>
      </c>
      <c r="P9" s="5">
        <v>1086.0999999999999</v>
      </c>
      <c r="Q9" s="9">
        <v>0.4</v>
      </c>
      <c r="R9" s="5">
        <v>4809.1000000000004</v>
      </c>
      <c r="S9" s="5">
        <v>254.6</v>
      </c>
      <c r="T9" s="41">
        <v>1</v>
      </c>
      <c r="U9" s="9">
        <v>-0.61</v>
      </c>
      <c r="V9" s="9">
        <v>1.01</v>
      </c>
      <c r="W9" s="5">
        <v>254.6</v>
      </c>
      <c r="X9" s="5">
        <v>132.4</v>
      </c>
      <c r="Y9" s="5">
        <v>122.2</v>
      </c>
      <c r="Z9" s="5">
        <v>686.7</v>
      </c>
      <c r="AA9" s="5">
        <v>858.1</v>
      </c>
      <c r="AB9" s="5">
        <f t="shared" si="0"/>
        <v>72.2</v>
      </c>
    </row>
    <row r="10" spans="1:32">
      <c r="A10" t="s">
        <v>308</v>
      </c>
      <c r="B10" s="4">
        <v>25933</v>
      </c>
      <c r="C10" s="5">
        <v>7.5</v>
      </c>
      <c r="D10" s="5">
        <v>5.9</v>
      </c>
      <c r="E10" s="5">
        <v>77.400000000000006</v>
      </c>
      <c r="F10" s="5">
        <v>1.3</v>
      </c>
      <c r="G10" s="5">
        <v>101.5</v>
      </c>
      <c r="H10" s="5">
        <v>94.1</v>
      </c>
      <c r="I10" s="5">
        <v>30.2</v>
      </c>
      <c r="J10" s="5">
        <v>3.5</v>
      </c>
      <c r="K10" s="5">
        <v>46.5</v>
      </c>
      <c r="L10" s="5">
        <v>4935.7</v>
      </c>
      <c r="M10" s="5">
        <v>3097.5</v>
      </c>
      <c r="N10" s="5">
        <v>660.2</v>
      </c>
      <c r="O10" s="99">
        <v>0.21312999999999999</v>
      </c>
      <c r="P10" s="5">
        <v>1088.5999999999999</v>
      </c>
      <c r="Q10" s="9">
        <v>0.06</v>
      </c>
      <c r="R10" s="5">
        <v>4843.8</v>
      </c>
      <c r="S10" s="5">
        <v>258.7</v>
      </c>
      <c r="T10" s="41">
        <v>1</v>
      </c>
      <c r="U10" s="9">
        <v>-0.18</v>
      </c>
      <c r="V10" s="9">
        <v>0.23</v>
      </c>
      <c r="W10" s="5">
        <v>258.7</v>
      </c>
      <c r="X10" s="5">
        <v>133.5</v>
      </c>
      <c r="Y10" s="5">
        <v>125.2</v>
      </c>
      <c r="Z10" s="5">
        <v>684.1</v>
      </c>
      <c r="AA10" s="5">
        <v>862.4</v>
      </c>
      <c r="AB10" s="5">
        <f t="shared" si="0"/>
        <v>76.100000000000009</v>
      </c>
    </row>
    <row r="11" spans="1:32">
      <c r="A11" t="s">
        <v>309</v>
      </c>
      <c r="B11" s="4">
        <v>26023</v>
      </c>
      <c r="C11" s="5">
        <v>7.8</v>
      </c>
      <c r="D11" s="5">
        <v>6.2</v>
      </c>
      <c r="E11" s="5">
        <v>79.3</v>
      </c>
      <c r="F11" s="5">
        <v>1.4</v>
      </c>
      <c r="G11" s="5">
        <v>98.3</v>
      </c>
      <c r="H11" s="5">
        <v>97.7</v>
      </c>
      <c r="I11" s="5">
        <v>34</v>
      </c>
      <c r="J11" s="5">
        <v>3.4</v>
      </c>
      <c r="K11" s="5">
        <v>50.5</v>
      </c>
      <c r="L11" s="5">
        <v>5069.7</v>
      </c>
      <c r="M11" s="5">
        <v>3157</v>
      </c>
      <c r="N11" s="5">
        <v>679.2</v>
      </c>
      <c r="O11" s="99">
        <v>0.21514</v>
      </c>
      <c r="P11" s="5">
        <v>1135.2</v>
      </c>
      <c r="Q11" s="9">
        <v>-1.31</v>
      </c>
      <c r="R11" s="5">
        <v>4878.3999999999996</v>
      </c>
      <c r="S11" s="5">
        <v>261.89999999999998</v>
      </c>
      <c r="T11" s="41">
        <v>-1</v>
      </c>
      <c r="U11" s="9">
        <v>-1.52</v>
      </c>
      <c r="V11" s="9">
        <v>0.22</v>
      </c>
      <c r="W11" s="5">
        <v>261.89999999999998</v>
      </c>
      <c r="X11" s="5">
        <v>133.30000000000001</v>
      </c>
      <c r="Y11" s="5">
        <v>128.6</v>
      </c>
      <c r="Z11" s="5">
        <v>662.1</v>
      </c>
      <c r="AA11" s="5">
        <v>866</v>
      </c>
      <c r="AB11" s="5">
        <f t="shared" si="0"/>
        <v>77.899999999999991</v>
      </c>
    </row>
    <row r="12" spans="1:32">
      <c r="A12" t="s">
        <v>310</v>
      </c>
      <c r="B12" s="4">
        <v>26114</v>
      </c>
      <c r="C12" s="5">
        <v>8</v>
      </c>
      <c r="D12" s="5">
        <v>6.6</v>
      </c>
      <c r="E12" s="5">
        <v>86.9</v>
      </c>
      <c r="F12" s="5">
        <v>1.4</v>
      </c>
      <c r="G12" s="5">
        <v>100.7</v>
      </c>
      <c r="H12" s="5">
        <v>98.9</v>
      </c>
      <c r="I12" s="5">
        <v>34.9</v>
      </c>
      <c r="J12" s="5">
        <v>3.3</v>
      </c>
      <c r="K12" s="5">
        <v>51</v>
      </c>
      <c r="L12" s="5">
        <v>5097.2</v>
      </c>
      <c r="M12" s="5">
        <v>3186</v>
      </c>
      <c r="N12" s="5">
        <v>693.2</v>
      </c>
      <c r="O12" s="99">
        <v>0.21759000000000001</v>
      </c>
      <c r="P12" s="5">
        <v>1156.3</v>
      </c>
      <c r="Q12" s="9">
        <v>-0.21</v>
      </c>
      <c r="R12" s="5">
        <v>4912.3</v>
      </c>
      <c r="S12" s="5">
        <v>266.10000000000002</v>
      </c>
      <c r="T12" s="41">
        <v>-1</v>
      </c>
      <c r="U12" s="9">
        <v>-0.55000000000000004</v>
      </c>
      <c r="V12" s="9">
        <v>0.34</v>
      </c>
      <c r="W12" s="5">
        <v>266.10000000000002</v>
      </c>
      <c r="X12" s="5">
        <v>134.30000000000001</v>
      </c>
      <c r="Y12" s="5">
        <v>131.9</v>
      </c>
      <c r="Z12" s="5">
        <v>654.4</v>
      </c>
      <c r="AA12" s="5">
        <v>872.4</v>
      </c>
      <c r="AB12" s="5">
        <f t="shared" si="0"/>
        <v>85.5</v>
      </c>
    </row>
    <row r="13" spans="1:32">
      <c r="A13" t="s">
        <v>311</v>
      </c>
      <c r="B13" s="4">
        <v>26206</v>
      </c>
      <c r="C13" s="5">
        <v>8.1</v>
      </c>
      <c r="D13" s="5">
        <v>6.9</v>
      </c>
      <c r="E13" s="5">
        <v>86.9</v>
      </c>
      <c r="F13" s="5">
        <v>1.5</v>
      </c>
      <c r="G13" s="5">
        <v>102.3</v>
      </c>
      <c r="H13" s="5">
        <v>101.7</v>
      </c>
      <c r="I13" s="5">
        <v>34.1</v>
      </c>
      <c r="J13" s="5">
        <v>3.4</v>
      </c>
      <c r="K13" s="5">
        <v>51.3</v>
      </c>
      <c r="L13" s="5">
        <v>5139.1000000000004</v>
      </c>
      <c r="M13" s="5">
        <v>3211.4</v>
      </c>
      <c r="N13" s="5">
        <v>705.6</v>
      </c>
      <c r="O13" s="99">
        <v>0.21972000000000003</v>
      </c>
      <c r="P13" s="5">
        <v>1177.7</v>
      </c>
      <c r="Q13" s="9">
        <v>-0.05</v>
      </c>
      <c r="R13" s="5">
        <v>4946.1000000000004</v>
      </c>
      <c r="S13" s="5">
        <v>269.8</v>
      </c>
      <c r="T13" s="41">
        <v>-1</v>
      </c>
      <c r="U13" s="9">
        <v>-0.2</v>
      </c>
      <c r="V13" s="9">
        <v>0.16</v>
      </c>
      <c r="W13" s="5">
        <v>269.8</v>
      </c>
      <c r="X13" s="5">
        <v>135.6</v>
      </c>
      <c r="Y13" s="5">
        <v>134.19999999999999</v>
      </c>
      <c r="Z13" s="5">
        <v>651.5</v>
      </c>
      <c r="AA13" s="5">
        <v>875.4</v>
      </c>
      <c r="AB13" s="5">
        <f t="shared" si="0"/>
        <v>85.4</v>
      </c>
    </row>
    <row r="14" spans="1:32">
      <c r="A14" t="s">
        <v>312</v>
      </c>
      <c r="B14" s="4">
        <v>26298</v>
      </c>
      <c r="C14" s="5">
        <v>8.3000000000000007</v>
      </c>
      <c r="D14" s="5">
        <v>7.3</v>
      </c>
      <c r="E14" s="5">
        <v>88.5</v>
      </c>
      <c r="F14" s="5">
        <v>1.5</v>
      </c>
      <c r="G14" s="5">
        <v>105.5</v>
      </c>
      <c r="H14" s="5">
        <v>103.7</v>
      </c>
      <c r="I14" s="5">
        <v>34.6</v>
      </c>
      <c r="J14" s="5">
        <v>3.4</v>
      </c>
      <c r="K14" s="5">
        <v>51.9</v>
      </c>
      <c r="L14" s="5">
        <v>5151.2</v>
      </c>
      <c r="M14" s="5">
        <v>3264.7</v>
      </c>
      <c r="N14" s="5">
        <v>721.7</v>
      </c>
      <c r="O14" s="99">
        <v>0.22108</v>
      </c>
      <c r="P14" s="5">
        <v>1190.3</v>
      </c>
      <c r="Q14" s="9">
        <v>-0.66</v>
      </c>
      <c r="R14" s="5">
        <v>4980.2</v>
      </c>
      <c r="S14" s="5">
        <v>272.10000000000002</v>
      </c>
      <c r="T14" s="41">
        <v>-1</v>
      </c>
      <c r="U14" s="9">
        <v>-1.24</v>
      </c>
      <c r="V14" s="9">
        <v>0.56999999999999995</v>
      </c>
      <c r="W14" s="5">
        <v>272.10000000000002</v>
      </c>
      <c r="X14" s="5">
        <v>134.69999999999999</v>
      </c>
      <c r="Y14" s="5">
        <v>137.4</v>
      </c>
      <c r="Z14" s="5">
        <v>634.4</v>
      </c>
      <c r="AA14" s="5">
        <v>886.4</v>
      </c>
      <c r="AB14" s="5">
        <f t="shared" si="0"/>
        <v>87</v>
      </c>
    </row>
    <row r="15" spans="1:32">
      <c r="A15" t="s">
        <v>313</v>
      </c>
      <c r="B15" s="4">
        <v>26389</v>
      </c>
      <c r="C15" s="5">
        <v>8.5</v>
      </c>
      <c r="D15" s="5">
        <v>7.8</v>
      </c>
      <c r="E15" s="5">
        <v>91.4</v>
      </c>
      <c r="F15" s="5">
        <v>1.7</v>
      </c>
      <c r="G15" s="5">
        <v>119.8</v>
      </c>
      <c r="H15" s="5">
        <v>104.6</v>
      </c>
      <c r="I15" s="5">
        <v>36.799999999999997</v>
      </c>
      <c r="J15" s="5">
        <v>3.2</v>
      </c>
      <c r="K15" s="5">
        <v>58.1</v>
      </c>
      <c r="L15" s="5">
        <v>5246</v>
      </c>
      <c r="M15" s="5">
        <v>3307.8</v>
      </c>
      <c r="N15" s="5">
        <v>738.9</v>
      </c>
      <c r="O15" s="99">
        <v>0.22339999999999999</v>
      </c>
      <c r="P15" s="5">
        <v>1230.5999999999999</v>
      </c>
      <c r="Q15" s="9">
        <v>0.52</v>
      </c>
      <c r="R15" s="5">
        <v>5015.6000000000004</v>
      </c>
      <c r="S15" s="5">
        <v>282.2</v>
      </c>
      <c r="T15" s="41">
        <v>-1</v>
      </c>
      <c r="U15" s="9">
        <v>0.39</v>
      </c>
      <c r="V15" s="9">
        <v>0.13</v>
      </c>
      <c r="W15" s="5">
        <v>282.2</v>
      </c>
      <c r="X15" s="5">
        <v>141.4</v>
      </c>
      <c r="Y15" s="5">
        <v>140.80000000000001</v>
      </c>
      <c r="Z15" s="5">
        <v>639.70000000000005</v>
      </c>
      <c r="AA15" s="5">
        <v>888.8</v>
      </c>
      <c r="AB15" s="5">
        <f t="shared" si="0"/>
        <v>89.7</v>
      </c>
    </row>
    <row r="16" spans="1:32">
      <c r="A16" t="s">
        <v>314</v>
      </c>
      <c r="B16" s="4">
        <v>26480</v>
      </c>
      <c r="C16" s="5">
        <v>8.6999999999999993</v>
      </c>
      <c r="D16" s="5">
        <v>8</v>
      </c>
      <c r="E16" s="5">
        <v>91.9</v>
      </c>
      <c r="F16" s="5">
        <v>1.8</v>
      </c>
      <c r="G16" s="5">
        <v>123.4</v>
      </c>
      <c r="H16" s="5">
        <v>106.8</v>
      </c>
      <c r="I16" s="5">
        <v>37.1</v>
      </c>
      <c r="J16" s="5">
        <v>3.2</v>
      </c>
      <c r="K16" s="5">
        <v>58.8</v>
      </c>
      <c r="L16" s="5">
        <v>5365</v>
      </c>
      <c r="M16" s="5">
        <v>3370.7</v>
      </c>
      <c r="N16" s="5">
        <v>757.4</v>
      </c>
      <c r="O16" s="99">
        <v>0.22469</v>
      </c>
      <c r="P16" s="5">
        <v>1266.4000000000001</v>
      </c>
      <c r="Q16" s="9">
        <v>0.41</v>
      </c>
      <c r="R16" s="5">
        <v>5051.1000000000004</v>
      </c>
      <c r="S16" s="5">
        <v>286.5</v>
      </c>
      <c r="T16" s="41">
        <v>-1</v>
      </c>
      <c r="U16" s="9">
        <v>0.48</v>
      </c>
      <c r="V16" s="9">
        <v>-7.0000000000000007E-2</v>
      </c>
      <c r="W16" s="5">
        <v>286.5</v>
      </c>
      <c r="X16" s="5">
        <v>144.19999999999999</v>
      </c>
      <c r="Y16" s="5">
        <v>142.19999999999999</v>
      </c>
      <c r="Z16" s="5">
        <v>645.9</v>
      </c>
      <c r="AA16" s="5">
        <v>887.3</v>
      </c>
      <c r="AB16" s="5">
        <f t="shared" si="0"/>
        <v>90.100000000000009</v>
      </c>
    </row>
    <row r="17" spans="1:28">
      <c r="A17" t="s">
        <v>315</v>
      </c>
      <c r="B17" s="4">
        <v>26572</v>
      </c>
      <c r="C17" s="5">
        <v>8.9</v>
      </c>
      <c r="D17" s="5">
        <v>8.6</v>
      </c>
      <c r="E17" s="5">
        <v>92.9</v>
      </c>
      <c r="F17" s="5">
        <v>1.8</v>
      </c>
      <c r="G17" s="5">
        <v>124.3</v>
      </c>
      <c r="H17" s="5">
        <v>108.9</v>
      </c>
      <c r="I17" s="5">
        <v>38.299999999999997</v>
      </c>
      <c r="J17" s="5">
        <v>3.2</v>
      </c>
      <c r="K17" s="5">
        <v>59.5</v>
      </c>
      <c r="L17" s="5">
        <v>5415.7</v>
      </c>
      <c r="M17" s="5">
        <v>3422.7</v>
      </c>
      <c r="N17" s="5">
        <v>775.8</v>
      </c>
      <c r="O17" s="99">
        <v>0.22666</v>
      </c>
      <c r="P17" s="5">
        <v>1290.5999999999999</v>
      </c>
      <c r="Q17" s="9">
        <v>-1.72</v>
      </c>
      <c r="R17" s="5">
        <v>5087.7</v>
      </c>
      <c r="S17" s="5">
        <v>284.3</v>
      </c>
      <c r="T17" s="41">
        <v>-1</v>
      </c>
      <c r="U17" s="9">
        <v>-2.08</v>
      </c>
      <c r="V17" s="9">
        <v>0.36</v>
      </c>
      <c r="W17" s="5">
        <v>284.3</v>
      </c>
      <c r="X17" s="5">
        <v>138.80000000000001</v>
      </c>
      <c r="Y17" s="5">
        <v>145.6</v>
      </c>
      <c r="Z17" s="5">
        <v>616.29999999999995</v>
      </c>
      <c r="AA17" s="5">
        <v>894.4</v>
      </c>
      <c r="AB17" s="5">
        <f t="shared" si="0"/>
        <v>91.100000000000009</v>
      </c>
    </row>
    <row r="18" spans="1:28">
      <c r="A18" t="s">
        <v>316</v>
      </c>
      <c r="B18" s="4">
        <v>26664</v>
      </c>
      <c r="C18" s="5">
        <v>9.1999999999999993</v>
      </c>
      <c r="D18" s="5">
        <v>8.5</v>
      </c>
      <c r="E18" s="5">
        <v>103.1</v>
      </c>
      <c r="F18" s="5">
        <v>1.9</v>
      </c>
      <c r="G18" s="5">
        <v>127.1</v>
      </c>
      <c r="H18" s="5">
        <v>111.5</v>
      </c>
      <c r="I18" s="5">
        <v>42.4</v>
      </c>
      <c r="J18" s="5">
        <v>3.3</v>
      </c>
      <c r="K18" s="5">
        <v>60.4</v>
      </c>
      <c r="L18" s="5">
        <v>5506.4</v>
      </c>
      <c r="M18" s="5">
        <v>3503</v>
      </c>
      <c r="N18" s="5">
        <v>800.5</v>
      </c>
      <c r="O18" s="99">
        <v>0.22852</v>
      </c>
      <c r="P18" s="5">
        <v>1328.9</v>
      </c>
      <c r="Q18" s="9">
        <v>0.77</v>
      </c>
      <c r="R18" s="5">
        <v>5125.7</v>
      </c>
      <c r="S18" s="5">
        <v>291.7</v>
      </c>
      <c r="T18" s="41">
        <v>-1</v>
      </c>
      <c r="U18" s="9">
        <v>0.14000000000000001</v>
      </c>
      <c r="V18" s="9">
        <v>0.62</v>
      </c>
      <c r="W18" s="5">
        <v>291.7</v>
      </c>
      <c r="X18" s="5">
        <v>142.19999999999999</v>
      </c>
      <c r="Y18" s="5">
        <v>149.6</v>
      </c>
      <c r="Z18" s="5">
        <v>617.9</v>
      </c>
      <c r="AA18" s="5">
        <v>906.7</v>
      </c>
      <c r="AB18" s="5">
        <f t="shared" si="0"/>
        <v>101.19999999999999</v>
      </c>
    </row>
    <row r="19" spans="1:28">
      <c r="A19" t="s">
        <v>317</v>
      </c>
      <c r="B19" s="4">
        <v>26754</v>
      </c>
      <c r="C19" s="5">
        <v>9.5</v>
      </c>
      <c r="D19" s="5">
        <v>9</v>
      </c>
      <c r="E19" s="5">
        <v>105.4</v>
      </c>
      <c r="F19" s="5">
        <v>1.8</v>
      </c>
      <c r="G19" s="5">
        <v>126.4</v>
      </c>
      <c r="H19" s="5">
        <v>114.6</v>
      </c>
      <c r="I19" s="5">
        <v>45.3</v>
      </c>
      <c r="J19" s="5">
        <v>3.7</v>
      </c>
      <c r="K19" s="5">
        <v>73.599999999999994</v>
      </c>
      <c r="L19" s="5">
        <v>5642.7</v>
      </c>
      <c r="M19" s="5">
        <v>3567</v>
      </c>
      <c r="N19" s="5">
        <v>825</v>
      </c>
      <c r="O19" s="99">
        <v>0.23129000000000002</v>
      </c>
      <c r="P19" s="5">
        <v>1377.5</v>
      </c>
      <c r="Q19" s="9">
        <v>0.84</v>
      </c>
      <c r="R19" s="5">
        <v>5165.6000000000004</v>
      </c>
      <c r="S19" s="5">
        <v>299.60000000000002</v>
      </c>
      <c r="T19" s="41">
        <v>-1</v>
      </c>
      <c r="U19" s="9">
        <v>0.62</v>
      </c>
      <c r="V19" s="9">
        <v>0.22</v>
      </c>
      <c r="W19" s="5">
        <v>299.60000000000002</v>
      </c>
      <c r="X19" s="5">
        <v>146.4</v>
      </c>
      <c r="Y19" s="5">
        <v>153.19999999999999</v>
      </c>
      <c r="Z19" s="5">
        <v>625.9</v>
      </c>
      <c r="AA19" s="5">
        <v>910.9</v>
      </c>
      <c r="AB19" s="5">
        <f t="shared" si="0"/>
        <v>103.60000000000001</v>
      </c>
    </row>
    <row r="20" spans="1:28">
      <c r="A20" t="s">
        <v>318</v>
      </c>
      <c r="B20" s="4">
        <v>26845</v>
      </c>
      <c r="C20" s="5">
        <v>10</v>
      </c>
      <c r="D20" s="5">
        <v>9.6</v>
      </c>
      <c r="E20" s="5">
        <v>107.6</v>
      </c>
      <c r="F20" s="5">
        <v>1.8</v>
      </c>
      <c r="G20" s="5">
        <v>129.19999999999999</v>
      </c>
      <c r="H20" s="5">
        <v>116.2</v>
      </c>
      <c r="I20" s="5">
        <v>45.4</v>
      </c>
      <c r="J20" s="5">
        <v>4.2</v>
      </c>
      <c r="K20" s="5">
        <v>74.7</v>
      </c>
      <c r="L20" s="5">
        <v>5704.1</v>
      </c>
      <c r="M20" s="5">
        <v>3565.3</v>
      </c>
      <c r="N20" s="5">
        <v>840.5</v>
      </c>
      <c r="O20" s="99">
        <v>0.23574999999999999</v>
      </c>
      <c r="P20" s="5">
        <v>1413.9</v>
      </c>
      <c r="Q20" s="9">
        <v>-0.59</v>
      </c>
      <c r="R20" s="5">
        <v>5208.1000000000004</v>
      </c>
      <c r="S20" s="5">
        <v>302.7</v>
      </c>
      <c r="T20" s="41">
        <v>-1</v>
      </c>
      <c r="U20" s="9">
        <v>-0.66</v>
      </c>
      <c r="V20" s="9">
        <v>7.0000000000000007E-2</v>
      </c>
      <c r="W20" s="5">
        <v>302.7</v>
      </c>
      <c r="X20" s="5">
        <v>146.5</v>
      </c>
      <c r="Y20" s="5">
        <v>156.19999999999999</v>
      </c>
      <c r="Z20" s="5">
        <v>615.79999999999995</v>
      </c>
      <c r="AA20" s="5">
        <v>912.4</v>
      </c>
      <c r="AB20" s="5">
        <f t="shared" si="0"/>
        <v>105.8</v>
      </c>
    </row>
    <row r="21" spans="1:28">
      <c r="A21" t="s">
        <v>319</v>
      </c>
      <c r="B21" s="4">
        <v>26937</v>
      </c>
      <c r="C21" s="5">
        <v>10.5</v>
      </c>
      <c r="D21" s="5">
        <v>9.6999999999999993</v>
      </c>
      <c r="E21" s="5">
        <v>109.2</v>
      </c>
      <c r="F21" s="5">
        <v>1.8</v>
      </c>
      <c r="G21" s="5">
        <v>134.1</v>
      </c>
      <c r="H21" s="5">
        <v>118.4</v>
      </c>
      <c r="I21" s="5">
        <v>43.4</v>
      </c>
      <c r="J21" s="5">
        <v>4.5999999999999996</v>
      </c>
      <c r="K21" s="5">
        <v>76.099999999999994</v>
      </c>
      <c r="L21" s="5">
        <v>5674.1</v>
      </c>
      <c r="M21" s="5">
        <v>3577.9</v>
      </c>
      <c r="N21" s="5">
        <v>858.9</v>
      </c>
      <c r="O21" s="99">
        <v>0.24004999999999999</v>
      </c>
      <c r="P21" s="5">
        <v>1433.8</v>
      </c>
      <c r="Q21" s="9">
        <v>-1</v>
      </c>
      <c r="R21" s="5">
        <v>5252.5</v>
      </c>
      <c r="S21" s="5">
        <v>304.2</v>
      </c>
      <c r="T21" s="41">
        <v>-1</v>
      </c>
      <c r="U21" s="9">
        <v>-1.46</v>
      </c>
      <c r="V21" s="9">
        <v>0.46</v>
      </c>
      <c r="W21" s="5">
        <v>304.2</v>
      </c>
      <c r="X21" s="5">
        <v>144.19999999999999</v>
      </c>
      <c r="Y21" s="5">
        <v>159.9</v>
      </c>
      <c r="Z21" s="5">
        <v>594</v>
      </c>
      <c r="AA21" s="5">
        <v>921.9</v>
      </c>
      <c r="AB21" s="5">
        <f t="shared" si="0"/>
        <v>107.4</v>
      </c>
    </row>
    <row r="22" spans="1:28">
      <c r="A22" t="s">
        <v>320</v>
      </c>
      <c r="B22" s="4">
        <v>27029</v>
      </c>
      <c r="C22" s="5">
        <v>11</v>
      </c>
      <c r="D22" s="5">
        <v>10.1</v>
      </c>
      <c r="E22" s="5">
        <v>112.3</v>
      </c>
      <c r="F22" s="5">
        <v>1.9</v>
      </c>
      <c r="G22" s="5">
        <v>140</v>
      </c>
      <c r="H22" s="5">
        <v>119.7</v>
      </c>
      <c r="I22" s="5">
        <v>45.6</v>
      </c>
      <c r="J22" s="5">
        <v>4.9000000000000004</v>
      </c>
      <c r="K22" s="5">
        <v>77.599999999999994</v>
      </c>
      <c r="L22" s="5">
        <v>5728</v>
      </c>
      <c r="M22" s="5">
        <v>3567.2</v>
      </c>
      <c r="N22" s="5">
        <v>873.9</v>
      </c>
      <c r="O22" s="99">
        <v>0.24498</v>
      </c>
      <c r="P22" s="5">
        <v>1476.3</v>
      </c>
      <c r="Q22" s="9">
        <v>0.63</v>
      </c>
      <c r="R22" s="5">
        <v>5298.4</v>
      </c>
      <c r="S22" s="5">
        <v>312.60000000000002</v>
      </c>
      <c r="T22" s="41">
        <v>1</v>
      </c>
      <c r="U22" s="9">
        <v>0.09</v>
      </c>
      <c r="V22" s="9">
        <v>0.55000000000000004</v>
      </c>
      <c r="W22" s="5">
        <v>312.60000000000002</v>
      </c>
      <c r="X22" s="5">
        <v>147.6</v>
      </c>
      <c r="Y22" s="5">
        <v>165</v>
      </c>
      <c r="Z22" s="5">
        <v>595.4</v>
      </c>
      <c r="AA22" s="5">
        <v>933.1</v>
      </c>
      <c r="AB22" s="5">
        <f t="shared" si="0"/>
        <v>110.39999999999999</v>
      </c>
    </row>
    <row r="23" spans="1:28">
      <c r="A23" t="s">
        <v>321</v>
      </c>
      <c r="B23" s="4">
        <v>27119</v>
      </c>
      <c r="C23" s="5">
        <v>11.7</v>
      </c>
      <c r="D23" s="5">
        <v>10.199999999999999</v>
      </c>
      <c r="E23" s="5">
        <v>117.5</v>
      </c>
      <c r="F23" s="5">
        <v>1.9</v>
      </c>
      <c r="G23" s="5">
        <v>142.80000000000001</v>
      </c>
      <c r="H23" s="5">
        <v>120.8</v>
      </c>
      <c r="I23" s="5">
        <v>43.7</v>
      </c>
      <c r="J23" s="5">
        <v>5.0999999999999996</v>
      </c>
      <c r="K23" s="5">
        <v>83.1</v>
      </c>
      <c r="L23" s="5">
        <v>5678.7</v>
      </c>
      <c r="M23" s="5">
        <v>3535.3</v>
      </c>
      <c r="N23" s="5">
        <v>891.9</v>
      </c>
      <c r="O23" s="99">
        <v>0.25226999999999999</v>
      </c>
      <c r="P23" s="5">
        <v>1491.2</v>
      </c>
      <c r="Q23" s="9">
        <v>1.52</v>
      </c>
      <c r="R23" s="5">
        <v>5346.5</v>
      </c>
      <c r="S23" s="5">
        <v>324.60000000000002</v>
      </c>
      <c r="T23" s="41">
        <v>1</v>
      </c>
      <c r="U23" s="9">
        <v>0.95</v>
      </c>
      <c r="V23" s="9">
        <v>0.56999999999999995</v>
      </c>
      <c r="W23" s="5">
        <v>324.60000000000002</v>
      </c>
      <c r="X23" s="5">
        <v>152.69999999999999</v>
      </c>
      <c r="Y23" s="5">
        <v>171.9</v>
      </c>
      <c r="Z23" s="5">
        <v>609.70000000000005</v>
      </c>
      <c r="AA23" s="5">
        <v>944.9</v>
      </c>
      <c r="AB23" s="5">
        <f t="shared" si="0"/>
        <v>115.6</v>
      </c>
    </row>
    <row r="24" spans="1:28">
      <c r="A24" t="s">
        <v>322</v>
      </c>
      <c r="B24" s="4">
        <v>27210</v>
      </c>
      <c r="C24" s="5">
        <v>12.4</v>
      </c>
      <c r="D24" s="5">
        <v>11.1</v>
      </c>
      <c r="E24" s="5">
        <v>125.4</v>
      </c>
      <c r="F24" s="5">
        <v>2</v>
      </c>
      <c r="G24" s="5">
        <v>148.9</v>
      </c>
      <c r="H24" s="5">
        <v>124.1</v>
      </c>
      <c r="I24" s="5">
        <v>45.9</v>
      </c>
      <c r="J24" s="5">
        <v>5.5</v>
      </c>
      <c r="K24" s="5">
        <v>84.7</v>
      </c>
      <c r="L24" s="5">
        <v>5692.2</v>
      </c>
      <c r="M24" s="5">
        <v>3548</v>
      </c>
      <c r="N24" s="5">
        <v>920.4</v>
      </c>
      <c r="O24" s="99">
        <v>0.25941999999999998</v>
      </c>
      <c r="P24" s="5">
        <v>1530.1</v>
      </c>
      <c r="Q24" s="9">
        <v>0.43</v>
      </c>
      <c r="R24" s="5">
        <v>5396.5</v>
      </c>
      <c r="S24" s="5">
        <v>335</v>
      </c>
      <c r="T24" s="41">
        <v>1</v>
      </c>
      <c r="U24" s="9">
        <v>-0.14000000000000001</v>
      </c>
      <c r="V24" s="9">
        <v>0.57999999999999996</v>
      </c>
      <c r="W24" s="5">
        <v>335</v>
      </c>
      <c r="X24" s="5">
        <v>154.9</v>
      </c>
      <c r="Y24" s="5">
        <v>180.1</v>
      </c>
      <c r="Z24" s="5">
        <v>607.6</v>
      </c>
      <c r="AA24" s="5">
        <v>956.6</v>
      </c>
      <c r="AB24" s="5">
        <f t="shared" si="0"/>
        <v>123.4</v>
      </c>
    </row>
    <row r="25" spans="1:28">
      <c r="A25" t="s">
        <v>323</v>
      </c>
      <c r="B25" s="4">
        <v>27302</v>
      </c>
      <c r="C25" s="5">
        <v>13.1</v>
      </c>
      <c r="D25" s="5">
        <v>11.4</v>
      </c>
      <c r="E25" s="5">
        <v>132.19999999999999</v>
      </c>
      <c r="F25" s="5">
        <v>2.1</v>
      </c>
      <c r="G25" s="5">
        <v>154.9</v>
      </c>
      <c r="H25" s="5">
        <v>127.1</v>
      </c>
      <c r="I25" s="5">
        <v>50.8</v>
      </c>
      <c r="J25" s="5">
        <v>5.8</v>
      </c>
      <c r="K25" s="5">
        <v>86.4</v>
      </c>
      <c r="L25" s="5">
        <v>5638.4</v>
      </c>
      <c r="M25" s="5">
        <v>3563.3</v>
      </c>
      <c r="N25" s="5">
        <v>949.3</v>
      </c>
      <c r="O25" s="99">
        <v>0.26640000000000003</v>
      </c>
      <c r="P25" s="5">
        <v>1560</v>
      </c>
      <c r="Q25" s="9">
        <v>0.2</v>
      </c>
      <c r="R25" s="5">
        <v>5447.1</v>
      </c>
      <c r="S25" s="5">
        <v>346.7</v>
      </c>
      <c r="T25" s="41">
        <v>1</v>
      </c>
      <c r="U25" s="9">
        <v>0.28000000000000003</v>
      </c>
      <c r="V25" s="9">
        <v>-0.08</v>
      </c>
      <c r="W25" s="5">
        <v>346.7</v>
      </c>
      <c r="X25" s="5">
        <v>160.4</v>
      </c>
      <c r="Y25" s="5">
        <v>186.3</v>
      </c>
      <c r="Z25" s="5">
        <v>611.5</v>
      </c>
      <c r="AA25" s="5">
        <v>954.8</v>
      </c>
      <c r="AB25" s="5">
        <f t="shared" si="0"/>
        <v>130.1</v>
      </c>
    </row>
    <row r="26" spans="1:28">
      <c r="A26" t="s">
        <v>324</v>
      </c>
      <c r="B26" s="4">
        <v>27394</v>
      </c>
      <c r="C26" s="5">
        <v>13.8</v>
      </c>
      <c r="D26" s="5">
        <v>12</v>
      </c>
      <c r="E26" s="5">
        <v>139.1</v>
      </c>
      <c r="F26" s="5">
        <v>2.2000000000000002</v>
      </c>
      <c r="G26" s="5">
        <v>157.6</v>
      </c>
      <c r="H26" s="5">
        <v>127.7</v>
      </c>
      <c r="I26" s="5">
        <v>44.6</v>
      </c>
      <c r="J26" s="5">
        <v>5.8</v>
      </c>
      <c r="K26" s="5">
        <v>86.6</v>
      </c>
      <c r="L26" s="5">
        <v>5616.5</v>
      </c>
      <c r="M26" s="5">
        <v>3511.2</v>
      </c>
      <c r="N26" s="5">
        <v>959.1</v>
      </c>
      <c r="O26" s="99">
        <v>0.27315</v>
      </c>
      <c r="P26" s="5">
        <v>1599.7</v>
      </c>
      <c r="Q26" s="9">
        <v>0.45</v>
      </c>
      <c r="R26" s="5">
        <v>5497.7</v>
      </c>
      <c r="S26" s="5">
        <v>359.2</v>
      </c>
      <c r="T26" s="41">
        <v>1</v>
      </c>
      <c r="U26" s="9">
        <v>0.42</v>
      </c>
      <c r="V26" s="9">
        <v>0.03</v>
      </c>
      <c r="W26" s="5">
        <v>359.2</v>
      </c>
      <c r="X26" s="5">
        <v>167.4</v>
      </c>
      <c r="Y26" s="5">
        <v>191.9</v>
      </c>
      <c r="Z26" s="5">
        <v>617.6</v>
      </c>
      <c r="AA26" s="5">
        <v>955.2</v>
      </c>
      <c r="AB26" s="5">
        <f t="shared" si="0"/>
        <v>136.9</v>
      </c>
    </row>
    <row r="27" spans="1:28">
      <c r="A27" t="s">
        <v>245</v>
      </c>
      <c r="B27" s="4">
        <v>27484</v>
      </c>
      <c r="C27" s="5">
        <v>14.5</v>
      </c>
      <c r="D27" s="5">
        <v>13.3</v>
      </c>
      <c r="E27" s="5">
        <v>149.80000000000001</v>
      </c>
      <c r="F27" s="5">
        <v>2.2999999999999998</v>
      </c>
      <c r="G27" s="5">
        <v>158</v>
      </c>
      <c r="H27" s="5">
        <v>128.80000000000001</v>
      </c>
      <c r="I27" s="5">
        <v>37.6</v>
      </c>
      <c r="J27" s="5">
        <v>5.5</v>
      </c>
      <c r="K27" s="5">
        <v>87.6</v>
      </c>
      <c r="L27" s="5">
        <v>5548.2</v>
      </c>
      <c r="M27" s="5">
        <v>3540.6</v>
      </c>
      <c r="N27" s="5">
        <v>985.2</v>
      </c>
      <c r="O27" s="99">
        <v>0.27825</v>
      </c>
      <c r="P27" s="5">
        <v>1616.1</v>
      </c>
      <c r="Q27" s="9">
        <v>1.03</v>
      </c>
      <c r="R27" s="5">
        <v>5547</v>
      </c>
      <c r="S27" s="5">
        <v>370.1</v>
      </c>
      <c r="T27" s="41">
        <v>1</v>
      </c>
      <c r="U27" s="9">
        <v>-0.4</v>
      </c>
      <c r="V27" s="9">
        <v>1.44</v>
      </c>
      <c r="W27" s="5">
        <v>370.1</v>
      </c>
      <c r="X27" s="5">
        <v>168.6</v>
      </c>
      <c r="Y27" s="5">
        <v>201.5</v>
      </c>
      <c r="Z27" s="5">
        <v>611.1</v>
      </c>
      <c r="AA27" s="5">
        <v>983.4</v>
      </c>
      <c r="AB27" s="5">
        <f t="shared" si="0"/>
        <v>147.5</v>
      </c>
    </row>
    <row r="28" spans="1:28">
      <c r="A28" t="s">
        <v>246</v>
      </c>
      <c r="B28" s="4">
        <v>27575</v>
      </c>
      <c r="C28" s="5">
        <v>15.2</v>
      </c>
      <c r="D28" s="5">
        <v>13.8</v>
      </c>
      <c r="E28" s="5">
        <v>164.6</v>
      </c>
      <c r="F28" s="5">
        <v>2.4</v>
      </c>
      <c r="G28" s="5">
        <v>121.1</v>
      </c>
      <c r="H28" s="5">
        <v>133</v>
      </c>
      <c r="I28" s="5">
        <v>40.799999999999997</v>
      </c>
      <c r="J28" s="5">
        <v>5.4</v>
      </c>
      <c r="K28" s="5">
        <v>88</v>
      </c>
      <c r="L28" s="5">
        <v>5587.8</v>
      </c>
      <c r="M28" s="5">
        <v>3598.9</v>
      </c>
      <c r="N28" s="5">
        <v>1013.6</v>
      </c>
      <c r="O28" s="99">
        <v>0.28164</v>
      </c>
      <c r="P28" s="5">
        <v>1651.9</v>
      </c>
      <c r="Q28" s="9">
        <v>-0.74</v>
      </c>
      <c r="R28" s="5">
        <v>5594.6</v>
      </c>
      <c r="S28" s="5">
        <v>373.4</v>
      </c>
      <c r="T28" s="41">
        <v>-1</v>
      </c>
      <c r="U28" s="9">
        <v>-0.39</v>
      </c>
      <c r="V28" s="9">
        <v>-0.35</v>
      </c>
      <c r="W28" s="5">
        <v>373.4</v>
      </c>
      <c r="X28" s="5">
        <v>169.4</v>
      </c>
      <c r="Y28" s="5">
        <v>204</v>
      </c>
      <c r="Z28" s="5">
        <v>605</v>
      </c>
      <c r="AA28" s="5">
        <v>976.4</v>
      </c>
      <c r="AB28" s="5">
        <f t="shared" si="0"/>
        <v>162.19999999999999</v>
      </c>
    </row>
    <row r="29" spans="1:28">
      <c r="A29" t="s">
        <v>247</v>
      </c>
      <c r="B29" s="4">
        <v>27667</v>
      </c>
      <c r="C29" s="5">
        <v>16</v>
      </c>
      <c r="D29" s="5">
        <v>13.8</v>
      </c>
      <c r="E29" s="5">
        <v>167.7</v>
      </c>
      <c r="F29" s="5">
        <v>2.6</v>
      </c>
      <c r="G29" s="5">
        <v>152.80000000000001</v>
      </c>
      <c r="H29" s="5">
        <v>138.19999999999999</v>
      </c>
      <c r="I29" s="5">
        <v>51.4</v>
      </c>
      <c r="J29" s="5">
        <v>5.2</v>
      </c>
      <c r="K29" s="5">
        <v>89.8</v>
      </c>
      <c r="L29" s="5">
        <v>5683.4</v>
      </c>
      <c r="M29" s="5">
        <v>3650</v>
      </c>
      <c r="N29" s="5">
        <v>1047.2</v>
      </c>
      <c r="O29" s="99">
        <v>0.28689999999999999</v>
      </c>
      <c r="P29" s="5">
        <v>1709.8</v>
      </c>
      <c r="Q29" s="9">
        <v>1.75</v>
      </c>
      <c r="R29" s="5">
        <v>5641.5</v>
      </c>
      <c r="S29" s="5">
        <v>385.4</v>
      </c>
      <c r="T29" s="41">
        <v>-1</v>
      </c>
      <c r="U29" s="9">
        <v>1.1000000000000001</v>
      </c>
      <c r="V29" s="9">
        <v>0.64</v>
      </c>
      <c r="W29" s="5">
        <v>385.4</v>
      </c>
      <c r="X29" s="5">
        <v>176.1</v>
      </c>
      <c r="Y29" s="5">
        <v>209.3</v>
      </c>
      <c r="Z29" s="5">
        <v>620.6</v>
      </c>
      <c r="AA29" s="5">
        <v>988.9</v>
      </c>
      <c r="AB29" s="5">
        <f t="shared" si="0"/>
        <v>165.1</v>
      </c>
    </row>
    <row r="30" spans="1:28">
      <c r="A30" t="s">
        <v>248</v>
      </c>
      <c r="B30" s="4">
        <v>27759</v>
      </c>
      <c r="C30" s="5">
        <v>16.8</v>
      </c>
      <c r="D30" s="5">
        <v>14.6</v>
      </c>
      <c r="E30" s="5">
        <v>170.4</v>
      </c>
      <c r="F30" s="5">
        <v>2.7</v>
      </c>
      <c r="G30" s="5">
        <v>158.5</v>
      </c>
      <c r="H30" s="5">
        <v>141.1</v>
      </c>
      <c r="I30" s="5">
        <v>52.3</v>
      </c>
      <c r="J30" s="5">
        <v>5.5</v>
      </c>
      <c r="K30" s="5">
        <v>91.8</v>
      </c>
      <c r="L30" s="5">
        <v>5760</v>
      </c>
      <c r="M30" s="5">
        <v>3689.3</v>
      </c>
      <c r="N30" s="5">
        <v>1076.2</v>
      </c>
      <c r="O30" s="99">
        <v>0.29171999999999998</v>
      </c>
      <c r="P30" s="5">
        <v>1761.8</v>
      </c>
      <c r="Q30" s="9">
        <v>0.82</v>
      </c>
      <c r="R30" s="5">
        <v>5687.8</v>
      </c>
      <c r="S30" s="5">
        <v>395.6</v>
      </c>
      <c r="T30" s="41">
        <v>-1</v>
      </c>
      <c r="U30" s="9">
        <v>0.16</v>
      </c>
      <c r="V30" s="9">
        <v>0.66</v>
      </c>
      <c r="W30" s="5">
        <v>395.6</v>
      </c>
      <c r="X30" s="5">
        <v>180.8</v>
      </c>
      <c r="Y30" s="5">
        <v>214.8</v>
      </c>
      <c r="Z30" s="5">
        <v>622.70000000000005</v>
      </c>
      <c r="AA30" s="5">
        <v>1002.1</v>
      </c>
      <c r="AB30" s="5">
        <f t="shared" si="0"/>
        <v>167.70000000000002</v>
      </c>
    </row>
    <row r="31" spans="1:28">
      <c r="A31" t="s">
        <v>249</v>
      </c>
      <c r="B31" s="4">
        <v>27850</v>
      </c>
      <c r="C31" s="5">
        <v>17.600000000000001</v>
      </c>
      <c r="D31" s="5">
        <v>15.2</v>
      </c>
      <c r="E31" s="5">
        <v>174.7</v>
      </c>
      <c r="F31" s="5">
        <v>2.8</v>
      </c>
      <c r="G31" s="5">
        <v>162.5</v>
      </c>
      <c r="H31" s="5">
        <v>141.69999999999999</v>
      </c>
      <c r="I31" s="5">
        <v>59.6</v>
      </c>
      <c r="J31" s="5">
        <v>5.8</v>
      </c>
      <c r="K31" s="5">
        <v>98.9</v>
      </c>
      <c r="L31" s="5">
        <v>5889.5</v>
      </c>
      <c r="M31" s="5">
        <v>3763</v>
      </c>
      <c r="N31" s="5">
        <v>1109.9000000000001</v>
      </c>
      <c r="O31" s="99">
        <v>0.29494999999999999</v>
      </c>
      <c r="P31" s="5">
        <v>1820.5</v>
      </c>
      <c r="Q31" s="9">
        <v>0.18</v>
      </c>
      <c r="R31" s="5">
        <v>5732.8</v>
      </c>
      <c r="S31" s="5">
        <v>401.3</v>
      </c>
      <c r="T31" s="41">
        <v>-1</v>
      </c>
      <c r="U31" s="9">
        <v>-0.38</v>
      </c>
      <c r="V31" s="9">
        <v>0.56000000000000005</v>
      </c>
      <c r="W31" s="5">
        <v>401.3</v>
      </c>
      <c r="X31" s="5">
        <v>181.6</v>
      </c>
      <c r="Y31" s="5">
        <v>219.7</v>
      </c>
      <c r="Z31" s="5">
        <v>616.5</v>
      </c>
      <c r="AA31" s="5">
        <v>1013.3</v>
      </c>
      <c r="AB31" s="5">
        <f t="shared" si="0"/>
        <v>171.89999999999998</v>
      </c>
    </row>
    <row r="32" spans="1:28">
      <c r="A32" t="s">
        <v>250</v>
      </c>
      <c r="B32" s="4">
        <v>27941</v>
      </c>
      <c r="C32" s="5">
        <v>18.399999999999999</v>
      </c>
      <c r="D32" s="5">
        <v>14.9</v>
      </c>
      <c r="E32" s="5">
        <v>173.1</v>
      </c>
      <c r="F32" s="5">
        <v>3</v>
      </c>
      <c r="G32" s="5">
        <v>169.3</v>
      </c>
      <c r="H32" s="5">
        <v>144.9</v>
      </c>
      <c r="I32" s="5">
        <v>58.6</v>
      </c>
      <c r="J32" s="5">
        <v>5.8</v>
      </c>
      <c r="K32" s="5">
        <v>100.4</v>
      </c>
      <c r="L32" s="5">
        <v>5932.7</v>
      </c>
      <c r="M32" s="5">
        <v>3797.7</v>
      </c>
      <c r="N32" s="5">
        <v>1129.5</v>
      </c>
      <c r="O32" s="99">
        <v>0.29742999999999997</v>
      </c>
      <c r="P32" s="5">
        <v>1852.3</v>
      </c>
      <c r="Q32" s="9">
        <v>-0.97</v>
      </c>
      <c r="R32" s="5">
        <v>5777.4</v>
      </c>
      <c r="S32" s="5">
        <v>401</v>
      </c>
      <c r="T32" s="41">
        <v>-1</v>
      </c>
      <c r="U32" s="9">
        <v>-0.13</v>
      </c>
      <c r="V32" s="9">
        <v>-0.85</v>
      </c>
      <c r="W32" s="5">
        <v>401</v>
      </c>
      <c r="X32" s="5">
        <v>182.5</v>
      </c>
      <c r="Y32" s="5">
        <v>218.5</v>
      </c>
      <c r="Z32" s="5">
        <v>614.4</v>
      </c>
      <c r="AA32" s="5">
        <v>995.6</v>
      </c>
      <c r="AB32" s="5">
        <f t="shared" si="0"/>
        <v>170.1</v>
      </c>
    </row>
    <row r="33" spans="1:28">
      <c r="A33" t="s">
        <v>251</v>
      </c>
      <c r="B33" s="4">
        <v>28033</v>
      </c>
      <c r="C33" s="5">
        <v>19.2</v>
      </c>
      <c r="D33" s="5">
        <v>15.9</v>
      </c>
      <c r="E33" s="5">
        <v>180.1</v>
      </c>
      <c r="F33" s="5">
        <v>3.1</v>
      </c>
      <c r="G33" s="5">
        <v>176.1</v>
      </c>
      <c r="H33" s="5">
        <v>147.69999999999999</v>
      </c>
      <c r="I33" s="5">
        <v>58.1</v>
      </c>
      <c r="J33" s="5">
        <v>5.9</v>
      </c>
      <c r="K33" s="5">
        <v>102.2</v>
      </c>
      <c r="L33" s="5">
        <v>5965.3</v>
      </c>
      <c r="M33" s="5">
        <v>3837.7</v>
      </c>
      <c r="N33" s="5">
        <v>1158.8</v>
      </c>
      <c r="O33" s="99">
        <v>0.30196000000000001</v>
      </c>
      <c r="P33" s="5">
        <v>1886.6</v>
      </c>
      <c r="Q33" s="9">
        <v>-0.24</v>
      </c>
      <c r="R33" s="5">
        <v>5822.2</v>
      </c>
      <c r="S33" s="5">
        <v>403.5</v>
      </c>
      <c r="T33" s="41">
        <v>-1</v>
      </c>
      <c r="U33" s="9">
        <v>0.08</v>
      </c>
      <c r="V33" s="9">
        <v>-0.31</v>
      </c>
      <c r="W33" s="5">
        <v>403.5</v>
      </c>
      <c r="X33" s="5">
        <v>184.9</v>
      </c>
      <c r="Y33" s="5">
        <v>218.6</v>
      </c>
      <c r="Z33" s="5">
        <v>615.29999999999995</v>
      </c>
      <c r="AA33" s="5">
        <v>989</v>
      </c>
      <c r="AB33" s="5">
        <f t="shared" si="0"/>
        <v>177</v>
      </c>
    </row>
    <row r="34" spans="1:28">
      <c r="A34" t="s">
        <v>252</v>
      </c>
      <c r="B34" s="4">
        <v>28125</v>
      </c>
      <c r="C34" s="5">
        <v>20</v>
      </c>
      <c r="D34" s="5">
        <v>15.9</v>
      </c>
      <c r="E34" s="5">
        <v>182.7</v>
      </c>
      <c r="F34" s="5">
        <v>3.2</v>
      </c>
      <c r="G34" s="5">
        <v>182.7</v>
      </c>
      <c r="H34" s="5">
        <v>151.30000000000001</v>
      </c>
      <c r="I34" s="5">
        <v>57.1</v>
      </c>
      <c r="J34" s="5">
        <v>6</v>
      </c>
      <c r="K34" s="5">
        <v>103.8</v>
      </c>
      <c r="L34" s="5">
        <v>6008.5</v>
      </c>
      <c r="M34" s="5">
        <v>3887.4</v>
      </c>
      <c r="N34" s="5">
        <v>1192.4000000000001</v>
      </c>
      <c r="O34" s="99">
        <v>0.30673</v>
      </c>
      <c r="P34" s="5">
        <v>1934.3</v>
      </c>
      <c r="Q34" s="9">
        <v>-0.02</v>
      </c>
      <c r="R34" s="5">
        <v>5867.5</v>
      </c>
      <c r="S34" s="5">
        <v>410.8</v>
      </c>
      <c r="T34" s="41">
        <v>-1</v>
      </c>
      <c r="U34" s="9">
        <v>0.11</v>
      </c>
      <c r="V34" s="9">
        <v>-0.14000000000000001</v>
      </c>
      <c r="W34" s="5">
        <v>410.8</v>
      </c>
      <c r="X34" s="5">
        <v>190.2</v>
      </c>
      <c r="Y34" s="5">
        <v>220.6</v>
      </c>
      <c r="Z34" s="5">
        <v>616.70000000000005</v>
      </c>
      <c r="AA34" s="5">
        <v>986</v>
      </c>
      <c r="AB34" s="5">
        <f t="shared" si="0"/>
        <v>179.5</v>
      </c>
    </row>
    <row r="35" spans="1:28">
      <c r="A35" t="s">
        <v>253</v>
      </c>
      <c r="B35" s="4">
        <v>28215</v>
      </c>
      <c r="C35" s="5">
        <v>20.9</v>
      </c>
      <c r="D35" s="5">
        <v>16.2</v>
      </c>
      <c r="E35" s="5">
        <v>185.5</v>
      </c>
      <c r="F35" s="5">
        <v>3.3</v>
      </c>
      <c r="G35" s="5">
        <v>188.8</v>
      </c>
      <c r="H35" s="5">
        <v>154.80000000000001</v>
      </c>
      <c r="I35" s="5">
        <v>61.5</v>
      </c>
      <c r="J35" s="5">
        <v>5.9</v>
      </c>
      <c r="K35" s="5">
        <v>109.3</v>
      </c>
      <c r="L35" s="5">
        <v>6079.5</v>
      </c>
      <c r="M35" s="5">
        <v>3933.3</v>
      </c>
      <c r="N35" s="5">
        <v>1228.2</v>
      </c>
      <c r="O35" s="99">
        <v>0.31225999999999998</v>
      </c>
      <c r="P35" s="5">
        <v>1988.6</v>
      </c>
      <c r="Q35" s="9">
        <v>0.76</v>
      </c>
      <c r="R35" s="5">
        <v>5914.5</v>
      </c>
      <c r="S35" s="5">
        <v>421.2</v>
      </c>
      <c r="T35" s="41">
        <v>-1</v>
      </c>
      <c r="U35" s="9">
        <v>0.31</v>
      </c>
      <c r="V35" s="9">
        <v>0.46</v>
      </c>
      <c r="W35" s="5">
        <v>421.2</v>
      </c>
      <c r="X35" s="5">
        <v>194.2</v>
      </c>
      <c r="Y35" s="5">
        <v>227</v>
      </c>
      <c r="Z35" s="5">
        <v>620.9</v>
      </c>
      <c r="AA35" s="5">
        <v>995.8</v>
      </c>
      <c r="AB35" s="5">
        <f t="shared" si="0"/>
        <v>182.2</v>
      </c>
    </row>
    <row r="36" spans="1:28">
      <c r="A36" t="s">
        <v>254</v>
      </c>
      <c r="B36" s="4">
        <v>28306</v>
      </c>
      <c r="C36" s="5">
        <v>21.7</v>
      </c>
      <c r="D36" s="5">
        <v>17.5</v>
      </c>
      <c r="E36" s="5">
        <v>186.4</v>
      </c>
      <c r="F36" s="5">
        <v>3.4</v>
      </c>
      <c r="G36" s="5">
        <v>195.7</v>
      </c>
      <c r="H36" s="5">
        <v>158</v>
      </c>
      <c r="I36" s="5">
        <v>67.099999999999994</v>
      </c>
      <c r="J36" s="5">
        <v>6</v>
      </c>
      <c r="K36" s="5">
        <v>112.1</v>
      </c>
      <c r="L36" s="5">
        <v>6197.7</v>
      </c>
      <c r="M36" s="5">
        <v>3954.6</v>
      </c>
      <c r="N36" s="5">
        <v>1256</v>
      </c>
      <c r="O36" s="99">
        <v>0.31759999999999999</v>
      </c>
      <c r="P36" s="5">
        <v>2055.9</v>
      </c>
      <c r="Q36" s="9">
        <v>0.81</v>
      </c>
      <c r="R36" s="5">
        <v>5962.6</v>
      </c>
      <c r="S36" s="5">
        <v>431.4</v>
      </c>
      <c r="T36" s="41">
        <v>-1</v>
      </c>
      <c r="U36" s="9">
        <v>0.53</v>
      </c>
      <c r="V36" s="9">
        <v>0.28000000000000003</v>
      </c>
      <c r="W36" s="5">
        <v>431.4</v>
      </c>
      <c r="X36" s="5">
        <v>198.9</v>
      </c>
      <c r="Y36" s="5">
        <v>232.4</v>
      </c>
      <c r="Z36" s="5">
        <v>628.79999999999995</v>
      </c>
      <c r="AA36" s="5">
        <v>1001.9</v>
      </c>
      <c r="AB36" s="5">
        <f t="shared" si="0"/>
        <v>183</v>
      </c>
    </row>
    <row r="37" spans="1:28">
      <c r="A37" t="s">
        <v>255</v>
      </c>
      <c r="B37" s="4">
        <v>28398</v>
      </c>
      <c r="C37" s="5">
        <v>22.5</v>
      </c>
      <c r="D37" s="5">
        <v>16.7</v>
      </c>
      <c r="E37" s="5">
        <v>191.7</v>
      </c>
      <c r="F37" s="5">
        <v>3.5</v>
      </c>
      <c r="G37" s="5">
        <v>198.6</v>
      </c>
      <c r="H37" s="5">
        <v>161.5</v>
      </c>
      <c r="I37" s="5">
        <v>69.7</v>
      </c>
      <c r="J37" s="5">
        <v>5.9</v>
      </c>
      <c r="K37" s="5">
        <v>114.3</v>
      </c>
      <c r="L37" s="5">
        <v>6309.5</v>
      </c>
      <c r="M37" s="5">
        <v>3992</v>
      </c>
      <c r="N37" s="5">
        <v>1286.9000000000001</v>
      </c>
      <c r="O37" s="99">
        <v>0.32237000000000005</v>
      </c>
      <c r="P37" s="5">
        <v>2118.5</v>
      </c>
      <c r="Q37" s="9">
        <v>0.35</v>
      </c>
      <c r="R37" s="5">
        <v>6011.6</v>
      </c>
      <c r="S37" s="5">
        <v>438</v>
      </c>
      <c r="T37" s="41">
        <v>-1</v>
      </c>
      <c r="U37" s="9">
        <v>0.4</v>
      </c>
      <c r="V37" s="9">
        <v>-0.05</v>
      </c>
      <c r="W37" s="5">
        <v>438</v>
      </c>
      <c r="X37" s="5">
        <v>201.9</v>
      </c>
      <c r="Y37" s="5">
        <v>236.1</v>
      </c>
      <c r="Z37" s="5">
        <v>635.1</v>
      </c>
      <c r="AA37" s="5">
        <v>1000.8</v>
      </c>
      <c r="AB37" s="5">
        <f t="shared" si="0"/>
        <v>188.2</v>
      </c>
    </row>
    <row r="38" spans="1:28">
      <c r="A38" t="s">
        <v>256</v>
      </c>
      <c r="B38" s="4">
        <v>28490</v>
      </c>
      <c r="C38" s="5">
        <v>23.3</v>
      </c>
      <c r="D38" s="5">
        <v>16.5</v>
      </c>
      <c r="E38" s="5">
        <v>194.3</v>
      </c>
      <c r="F38" s="5">
        <v>3.6</v>
      </c>
      <c r="G38" s="5">
        <v>208.5</v>
      </c>
      <c r="H38" s="5">
        <v>164.3</v>
      </c>
      <c r="I38" s="5">
        <v>70.099999999999994</v>
      </c>
      <c r="J38" s="5">
        <v>6</v>
      </c>
      <c r="K38" s="5">
        <v>116.7</v>
      </c>
      <c r="L38" s="5">
        <v>6309.7</v>
      </c>
      <c r="M38" s="5">
        <v>4052</v>
      </c>
      <c r="N38" s="5">
        <v>1324.8</v>
      </c>
      <c r="O38" s="99">
        <v>0.32695000000000002</v>
      </c>
      <c r="P38" s="5">
        <v>2164.3000000000002</v>
      </c>
      <c r="Q38" s="9">
        <v>-0.23</v>
      </c>
      <c r="R38" s="5">
        <v>6061.7</v>
      </c>
      <c r="S38" s="5">
        <v>446.7</v>
      </c>
      <c r="T38" s="41">
        <v>-1</v>
      </c>
      <c r="U38" s="9">
        <v>-0.28000000000000003</v>
      </c>
      <c r="V38" s="9">
        <v>0.06</v>
      </c>
      <c r="W38" s="5">
        <v>446.7</v>
      </c>
      <c r="X38" s="5">
        <v>206.3</v>
      </c>
      <c r="Y38" s="5">
        <v>240.5</v>
      </c>
      <c r="Z38" s="5">
        <v>630.70000000000005</v>
      </c>
      <c r="AA38" s="5">
        <v>1002.4</v>
      </c>
      <c r="AB38" s="5">
        <f t="shared" si="0"/>
        <v>190.70000000000002</v>
      </c>
    </row>
    <row r="39" spans="1:28">
      <c r="A39" t="s">
        <v>257</v>
      </c>
      <c r="B39" s="4">
        <v>28580</v>
      </c>
      <c r="C39" s="5">
        <v>24.2</v>
      </c>
      <c r="D39" s="5">
        <v>17.5</v>
      </c>
      <c r="E39" s="5">
        <v>197.7</v>
      </c>
      <c r="F39" s="5">
        <v>3.7</v>
      </c>
      <c r="G39" s="5">
        <v>212</v>
      </c>
      <c r="H39" s="5">
        <v>166.9</v>
      </c>
      <c r="I39" s="5">
        <v>65</v>
      </c>
      <c r="J39" s="5">
        <v>6.3</v>
      </c>
      <c r="K39" s="5">
        <v>123.9</v>
      </c>
      <c r="L39" s="5">
        <v>6329.8</v>
      </c>
      <c r="M39" s="5">
        <v>4074.8</v>
      </c>
      <c r="N39" s="5">
        <v>1354.1</v>
      </c>
      <c r="O39" s="99">
        <v>0.33229999999999998</v>
      </c>
      <c r="P39" s="5">
        <v>2202.8000000000002</v>
      </c>
      <c r="Q39" s="9">
        <v>-0.03</v>
      </c>
      <c r="R39" s="5">
        <v>6112.9</v>
      </c>
      <c r="S39" s="5">
        <v>452.6</v>
      </c>
      <c r="T39" s="41">
        <v>-1</v>
      </c>
      <c r="U39" s="9">
        <v>-0.01</v>
      </c>
      <c r="V39" s="9">
        <v>-0.03</v>
      </c>
      <c r="W39" s="5">
        <v>452.6</v>
      </c>
      <c r="X39" s="5">
        <v>208.8</v>
      </c>
      <c r="Y39" s="5">
        <v>243.8</v>
      </c>
      <c r="Z39" s="5">
        <v>631.1</v>
      </c>
      <c r="AA39" s="5">
        <v>1002.2</v>
      </c>
      <c r="AB39" s="5">
        <f t="shared" si="0"/>
        <v>194</v>
      </c>
    </row>
    <row r="40" spans="1:28">
      <c r="A40" t="s">
        <v>258</v>
      </c>
      <c r="B40" s="4">
        <v>28671</v>
      </c>
      <c r="C40" s="5">
        <v>25</v>
      </c>
      <c r="D40" s="5">
        <v>18.600000000000001</v>
      </c>
      <c r="E40" s="5">
        <v>199</v>
      </c>
      <c r="F40" s="5">
        <v>3.8</v>
      </c>
      <c r="G40" s="5">
        <v>223.1</v>
      </c>
      <c r="H40" s="5">
        <v>173.1</v>
      </c>
      <c r="I40" s="5">
        <v>78.599999999999994</v>
      </c>
      <c r="J40" s="5">
        <v>6.6</v>
      </c>
      <c r="K40" s="5">
        <v>129</v>
      </c>
      <c r="L40" s="5">
        <v>6574.4</v>
      </c>
      <c r="M40" s="5">
        <v>4161.8999999999996</v>
      </c>
      <c r="N40" s="5">
        <v>1411.4</v>
      </c>
      <c r="O40" s="99">
        <v>0.33911999999999998</v>
      </c>
      <c r="P40" s="5">
        <v>2331.6</v>
      </c>
      <c r="Q40" s="9">
        <v>2.13</v>
      </c>
      <c r="R40" s="5">
        <v>6166.8</v>
      </c>
      <c r="S40" s="5">
        <v>472.3</v>
      </c>
      <c r="T40" s="41">
        <v>-1</v>
      </c>
      <c r="U40" s="9">
        <v>0.77</v>
      </c>
      <c r="V40" s="9">
        <v>1.36</v>
      </c>
      <c r="W40" s="5">
        <v>472.3</v>
      </c>
      <c r="X40" s="5">
        <v>217</v>
      </c>
      <c r="Y40" s="5">
        <v>255.3</v>
      </c>
      <c r="Z40" s="5">
        <v>643.29999999999995</v>
      </c>
      <c r="AA40" s="5">
        <v>1032.3</v>
      </c>
      <c r="AB40" s="5">
        <f t="shared" si="0"/>
        <v>195.2</v>
      </c>
    </row>
    <row r="41" spans="1:28">
      <c r="A41" t="s">
        <v>259</v>
      </c>
      <c r="B41" s="4">
        <v>28763</v>
      </c>
      <c r="C41" s="5">
        <v>26</v>
      </c>
      <c r="D41" s="5">
        <v>18.899999999999999</v>
      </c>
      <c r="E41" s="5">
        <v>207.1</v>
      </c>
      <c r="F41" s="5">
        <v>3.9</v>
      </c>
      <c r="G41" s="5">
        <v>236.3</v>
      </c>
      <c r="H41" s="5">
        <v>169.7</v>
      </c>
      <c r="I41" s="5">
        <v>79.099999999999994</v>
      </c>
      <c r="J41" s="5">
        <v>7.2</v>
      </c>
      <c r="K41" s="5">
        <v>133.4</v>
      </c>
      <c r="L41" s="5">
        <v>6640.5</v>
      </c>
      <c r="M41" s="5">
        <v>4179.3999999999996</v>
      </c>
      <c r="N41" s="5">
        <v>1442.2</v>
      </c>
      <c r="O41" s="99">
        <v>0.34508000000000005</v>
      </c>
      <c r="P41" s="5">
        <v>2395.1</v>
      </c>
      <c r="Q41" s="9">
        <v>0.73</v>
      </c>
      <c r="R41" s="5">
        <v>6221.1</v>
      </c>
      <c r="S41" s="5">
        <v>484.2</v>
      </c>
      <c r="T41" s="41">
        <v>-1</v>
      </c>
      <c r="U41" s="9">
        <v>0.23</v>
      </c>
      <c r="V41" s="9">
        <v>0.5</v>
      </c>
      <c r="W41" s="5">
        <v>484.2</v>
      </c>
      <c r="X41" s="5">
        <v>222.1</v>
      </c>
      <c r="Y41" s="5">
        <v>262.2</v>
      </c>
      <c r="Z41" s="5">
        <v>647.5</v>
      </c>
      <c r="AA41" s="5">
        <v>1044.2</v>
      </c>
      <c r="AB41" s="5">
        <f t="shared" si="0"/>
        <v>203.2</v>
      </c>
    </row>
    <row r="42" spans="1:28">
      <c r="A42" t="s">
        <v>260</v>
      </c>
      <c r="B42" s="4">
        <v>28855</v>
      </c>
      <c r="C42" s="5">
        <v>27</v>
      </c>
      <c r="D42" s="5">
        <v>19.5</v>
      </c>
      <c r="E42" s="5">
        <v>209.9</v>
      </c>
      <c r="F42" s="5">
        <v>4</v>
      </c>
      <c r="G42" s="5">
        <v>247.2</v>
      </c>
      <c r="H42" s="5">
        <v>173.9</v>
      </c>
      <c r="I42" s="5">
        <v>83.3</v>
      </c>
      <c r="J42" s="5">
        <v>7.9</v>
      </c>
      <c r="K42" s="5">
        <v>138.80000000000001</v>
      </c>
      <c r="L42" s="5">
        <v>6729.8</v>
      </c>
      <c r="M42" s="5">
        <v>4213.1000000000004</v>
      </c>
      <c r="N42" s="5">
        <v>1481.4</v>
      </c>
      <c r="O42" s="99">
        <v>0.35161000000000003</v>
      </c>
      <c r="P42" s="5">
        <v>2476.9</v>
      </c>
      <c r="Q42" s="9">
        <v>0.73</v>
      </c>
      <c r="R42" s="5">
        <v>6275</v>
      </c>
      <c r="S42" s="5">
        <v>496.2</v>
      </c>
      <c r="T42" s="41">
        <v>-1</v>
      </c>
      <c r="U42" s="9">
        <v>0.31</v>
      </c>
      <c r="V42" s="9">
        <v>0.42</v>
      </c>
      <c r="W42" s="5">
        <v>496.2</v>
      </c>
      <c r="X42" s="5">
        <v>227.8</v>
      </c>
      <c r="Y42" s="5">
        <v>268.39999999999998</v>
      </c>
      <c r="Z42" s="5">
        <v>653</v>
      </c>
      <c r="AA42" s="5">
        <v>1054.0999999999999</v>
      </c>
      <c r="AB42" s="5">
        <f t="shared" si="0"/>
        <v>205.9</v>
      </c>
    </row>
    <row r="43" spans="1:28">
      <c r="A43" t="s">
        <v>261</v>
      </c>
      <c r="B43" s="4">
        <v>28945</v>
      </c>
      <c r="C43" s="5">
        <v>28</v>
      </c>
      <c r="D43" s="5">
        <v>20</v>
      </c>
      <c r="E43" s="5">
        <v>214.9</v>
      </c>
      <c r="F43" s="5">
        <v>4.0999999999999996</v>
      </c>
      <c r="G43" s="5">
        <v>253.6</v>
      </c>
      <c r="H43" s="5">
        <v>176.4</v>
      </c>
      <c r="I43" s="5">
        <v>80.3</v>
      </c>
      <c r="J43" s="5">
        <v>8.1999999999999993</v>
      </c>
      <c r="K43" s="5">
        <v>146</v>
      </c>
      <c r="L43" s="5">
        <v>6741.9</v>
      </c>
      <c r="M43" s="5">
        <v>4234.8999999999996</v>
      </c>
      <c r="N43" s="5">
        <v>1517.1</v>
      </c>
      <c r="O43" s="99">
        <v>0.35825000000000001</v>
      </c>
      <c r="P43" s="5">
        <v>2526.6</v>
      </c>
      <c r="Q43" s="9">
        <v>-0.79</v>
      </c>
      <c r="R43" s="5">
        <v>6327.9</v>
      </c>
      <c r="S43" s="5">
        <v>501.8</v>
      </c>
      <c r="T43" s="41">
        <v>-1</v>
      </c>
      <c r="U43" s="9">
        <v>-0.05</v>
      </c>
      <c r="V43" s="9">
        <v>-0.73</v>
      </c>
      <c r="W43" s="5">
        <v>501.8</v>
      </c>
      <c r="X43" s="5">
        <v>231.7</v>
      </c>
      <c r="Y43" s="5">
        <v>270.10000000000002</v>
      </c>
      <c r="Z43" s="5">
        <v>652</v>
      </c>
      <c r="AA43" s="5">
        <v>1036.2</v>
      </c>
      <c r="AB43" s="5">
        <f t="shared" si="0"/>
        <v>210.8</v>
      </c>
    </row>
    <row r="44" spans="1:28">
      <c r="A44" t="s">
        <v>262</v>
      </c>
      <c r="B44" s="4">
        <v>29036</v>
      </c>
      <c r="C44" s="5">
        <v>29.2</v>
      </c>
      <c r="D44" s="5">
        <v>20.8</v>
      </c>
      <c r="E44" s="5">
        <v>219.2</v>
      </c>
      <c r="F44" s="5">
        <v>4.3</v>
      </c>
      <c r="G44" s="5">
        <v>262</v>
      </c>
      <c r="H44" s="5">
        <v>178.5</v>
      </c>
      <c r="I44" s="5">
        <v>80.3</v>
      </c>
      <c r="J44" s="5">
        <v>8.8000000000000007</v>
      </c>
      <c r="K44" s="5">
        <v>150.30000000000001</v>
      </c>
      <c r="L44" s="5">
        <v>6749.1</v>
      </c>
      <c r="M44" s="5">
        <v>4232.2</v>
      </c>
      <c r="N44" s="5">
        <v>1557.6</v>
      </c>
      <c r="O44" s="99">
        <v>0.36804999999999999</v>
      </c>
      <c r="P44" s="5">
        <v>2591.1999999999998</v>
      </c>
      <c r="Q44" s="9">
        <v>0.77</v>
      </c>
      <c r="R44" s="5">
        <v>6378.5</v>
      </c>
      <c r="S44" s="5">
        <v>516.5</v>
      </c>
      <c r="T44" s="41">
        <v>-1</v>
      </c>
      <c r="U44" s="9">
        <v>0.37</v>
      </c>
      <c r="V44" s="9">
        <v>0.4</v>
      </c>
      <c r="W44" s="5">
        <v>516.5</v>
      </c>
      <c r="X44" s="5">
        <v>237.6</v>
      </c>
      <c r="Y44" s="5">
        <v>278.89999999999998</v>
      </c>
      <c r="Z44" s="5">
        <v>658.6</v>
      </c>
      <c r="AA44" s="5">
        <v>1046</v>
      </c>
      <c r="AB44" s="5">
        <f t="shared" si="0"/>
        <v>214.89999999999998</v>
      </c>
    </row>
    <row r="45" spans="1:28">
      <c r="A45" t="s">
        <v>263</v>
      </c>
      <c r="B45" s="4">
        <v>29128</v>
      </c>
      <c r="C45" s="5">
        <v>30.5</v>
      </c>
      <c r="D45" s="5">
        <v>21.1</v>
      </c>
      <c r="E45" s="5">
        <v>234.6</v>
      </c>
      <c r="F45" s="5">
        <v>4.4000000000000004</v>
      </c>
      <c r="G45" s="5">
        <v>274.8</v>
      </c>
      <c r="H45" s="5">
        <v>180.9</v>
      </c>
      <c r="I45" s="5">
        <v>78.900000000000006</v>
      </c>
      <c r="J45" s="5">
        <v>9.5</v>
      </c>
      <c r="K45" s="5">
        <v>155.4</v>
      </c>
      <c r="L45" s="5">
        <v>6799.2</v>
      </c>
      <c r="M45" s="5">
        <v>4273.3</v>
      </c>
      <c r="N45" s="5">
        <v>1611.9</v>
      </c>
      <c r="O45" s="99">
        <v>0.37719000000000003</v>
      </c>
      <c r="P45" s="5">
        <v>2667.6</v>
      </c>
      <c r="Q45" s="9">
        <v>0.24</v>
      </c>
      <c r="R45" s="5">
        <v>6427</v>
      </c>
      <c r="S45" s="5">
        <v>533.1</v>
      </c>
      <c r="T45" s="41">
        <v>-1</v>
      </c>
      <c r="U45" s="9">
        <v>0.09</v>
      </c>
      <c r="V45" s="9">
        <v>0.15</v>
      </c>
      <c r="W45" s="5">
        <v>533.1</v>
      </c>
      <c r="X45" s="5">
        <v>243.7</v>
      </c>
      <c r="Y45" s="5">
        <v>289.39999999999998</v>
      </c>
      <c r="Z45" s="5">
        <v>660.2</v>
      </c>
      <c r="AA45" s="5">
        <v>1049.5999999999999</v>
      </c>
      <c r="AB45" s="5">
        <f t="shared" si="0"/>
        <v>230.2</v>
      </c>
    </row>
    <row r="46" spans="1:28">
      <c r="A46" t="s">
        <v>264</v>
      </c>
      <c r="B46" s="4">
        <v>29220</v>
      </c>
      <c r="C46" s="5">
        <v>32</v>
      </c>
      <c r="D46" s="5">
        <v>22.4</v>
      </c>
      <c r="E46" s="5">
        <v>240.7</v>
      </c>
      <c r="F46" s="5">
        <v>4.5</v>
      </c>
      <c r="G46" s="5">
        <v>285.2</v>
      </c>
      <c r="H46" s="5">
        <v>184.6</v>
      </c>
      <c r="I46" s="5">
        <v>75.3</v>
      </c>
      <c r="J46" s="5">
        <v>10.6</v>
      </c>
      <c r="K46" s="5">
        <v>159.4</v>
      </c>
      <c r="L46" s="5">
        <v>6816.2</v>
      </c>
      <c r="M46" s="5">
        <v>4284</v>
      </c>
      <c r="N46" s="5">
        <v>1655</v>
      </c>
      <c r="O46" s="99">
        <v>0.38633000000000001</v>
      </c>
      <c r="P46" s="5">
        <v>2723.9</v>
      </c>
      <c r="Q46" s="9">
        <v>0.52</v>
      </c>
      <c r="R46" s="5">
        <v>6472.9</v>
      </c>
      <c r="S46" s="5">
        <v>547.79999999999995</v>
      </c>
      <c r="T46" s="41">
        <v>-1</v>
      </c>
      <c r="U46" s="9">
        <v>0.04</v>
      </c>
      <c r="V46" s="9">
        <v>0.48</v>
      </c>
      <c r="W46" s="5">
        <v>547.79999999999995</v>
      </c>
      <c r="X46" s="5">
        <v>249.3</v>
      </c>
      <c r="Y46" s="5">
        <v>298.39999999999998</v>
      </c>
      <c r="Z46" s="5">
        <v>660.9</v>
      </c>
      <c r="AA46" s="5">
        <v>1061.4000000000001</v>
      </c>
      <c r="AB46" s="5">
        <f t="shared" si="0"/>
        <v>236.2</v>
      </c>
    </row>
    <row r="47" spans="1:28">
      <c r="A47" t="s">
        <v>265</v>
      </c>
      <c r="B47" s="4">
        <v>29311</v>
      </c>
      <c r="C47" s="5">
        <v>33.6</v>
      </c>
      <c r="D47" s="5">
        <v>23.4</v>
      </c>
      <c r="E47" s="5">
        <v>251.2</v>
      </c>
      <c r="F47" s="5">
        <v>4.5999999999999996</v>
      </c>
      <c r="G47" s="5">
        <v>284.8</v>
      </c>
      <c r="H47" s="5">
        <v>189.5</v>
      </c>
      <c r="I47" s="5">
        <v>83.1</v>
      </c>
      <c r="J47" s="5">
        <v>11.6</v>
      </c>
      <c r="K47" s="5">
        <v>161.9</v>
      </c>
      <c r="L47" s="5">
        <v>6837.6</v>
      </c>
      <c r="M47" s="5">
        <v>4277.8999999999996</v>
      </c>
      <c r="N47" s="5">
        <v>1702.3</v>
      </c>
      <c r="O47" s="99">
        <v>0.39793000000000001</v>
      </c>
      <c r="P47" s="5">
        <v>2789.8</v>
      </c>
      <c r="Q47" s="9">
        <v>1.18</v>
      </c>
      <c r="R47" s="5">
        <v>6514.2</v>
      </c>
      <c r="S47" s="5">
        <v>568.79999999999995</v>
      </c>
      <c r="T47" s="41">
        <v>1</v>
      </c>
      <c r="U47" s="9">
        <v>0.99</v>
      </c>
      <c r="V47" s="9">
        <v>0.19</v>
      </c>
      <c r="W47" s="5">
        <v>568.79999999999995</v>
      </c>
      <c r="X47" s="5">
        <v>261.10000000000002</v>
      </c>
      <c r="Y47" s="5">
        <v>307.7</v>
      </c>
      <c r="Z47" s="5">
        <v>678.5</v>
      </c>
      <c r="AA47" s="5">
        <v>1066.3</v>
      </c>
      <c r="AB47" s="5">
        <f t="shared" si="0"/>
        <v>246.6</v>
      </c>
    </row>
    <row r="48" spans="1:28">
      <c r="A48" t="s">
        <v>266</v>
      </c>
      <c r="B48" s="4">
        <v>29402</v>
      </c>
      <c r="C48" s="5">
        <v>35.299999999999997</v>
      </c>
      <c r="D48" s="5">
        <v>22.2</v>
      </c>
      <c r="E48" s="5">
        <v>256.2</v>
      </c>
      <c r="F48" s="5">
        <v>4.8</v>
      </c>
      <c r="G48" s="5">
        <v>292.2</v>
      </c>
      <c r="H48" s="5">
        <v>196.9</v>
      </c>
      <c r="I48" s="5">
        <v>62.6</v>
      </c>
      <c r="J48" s="5">
        <v>12.3</v>
      </c>
      <c r="K48" s="5">
        <v>162.9</v>
      </c>
      <c r="L48" s="5">
        <v>6696.8</v>
      </c>
      <c r="M48" s="5">
        <v>4181.5</v>
      </c>
      <c r="N48" s="5">
        <v>1704.7</v>
      </c>
      <c r="O48" s="99">
        <v>0.40767999999999999</v>
      </c>
      <c r="P48" s="5">
        <v>2797.4</v>
      </c>
      <c r="Q48" s="9">
        <v>0.18</v>
      </c>
      <c r="R48" s="5">
        <v>6549.6</v>
      </c>
      <c r="S48" s="5">
        <v>588.5</v>
      </c>
      <c r="T48" s="41">
        <v>1</v>
      </c>
      <c r="U48" s="9">
        <v>0.77</v>
      </c>
      <c r="V48" s="9">
        <v>-0.59</v>
      </c>
      <c r="W48" s="5">
        <v>588.5</v>
      </c>
      <c r="X48" s="5">
        <v>276.5</v>
      </c>
      <c r="Y48" s="5">
        <v>312</v>
      </c>
      <c r="Z48" s="5">
        <v>691.9</v>
      </c>
      <c r="AA48" s="5">
        <v>1052.2</v>
      </c>
      <c r="AB48" s="5">
        <f t="shared" si="0"/>
        <v>251.39999999999998</v>
      </c>
    </row>
    <row r="49" spans="1:28">
      <c r="A49" t="s">
        <v>267</v>
      </c>
      <c r="B49" s="4">
        <v>29494</v>
      </c>
      <c r="C49" s="5">
        <v>37</v>
      </c>
      <c r="D49" s="5">
        <v>24.2</v>
      </c>
      <c r="E49" s="5">
        <v>287.89999999999998</v>
      </c>
      <c r="F49" s="5">
        <v>5</v>
      </c>
      <c r="G49" s="5">
        <v>302.2</v>
      </c>
      <c r="H49" s="5">
        <v>204.3</v>
      </c>
      <c r="I49" s="5">
        <v>69.900000000000006</v>
      </c>
      <c r="J49" s="5">
        <v>11</v>
      </c>
      <c r="K49" s="5">
        <v>167</v>
      </c>
      <c r="L49" s="5">
        <v>6688.8</v>
      </c>
      <c r="M49" s="5">
        <v>4227.3999999999996</v>
      </c>
      <c r="N49" s="5">
        <v>1763.8</v>
      </c>
      <c r="O49" s="99">
        <v>0.41722999999999999</v>
      </c>
      <c r="P49" s="5">
        <v>2856.5</v>
      </c>
      <c r="Q49" s="9">
        <v>-1.1499999999999999</v>
      </c>
      <c r="R49" s="5">
        <v>6583.7</v>
      </c>
      <c r="S49" s="5">
        <v>592.20000000000005</v>
      </c>
      <c r="T49" s="41">
        <v>1</v>
      </c>
      <c r="U49" s="9">
        <v>-0.45</v>
      </c>
      <c r="V49" s="9">
        <v>-0.7</v>
      </c>
      <c r="W49" s="5">
        <v>592.20000000000005</v>
      </c>
      <c r="X49" s="5">
        <v>276.10000000000002</v>
      </c>
      <c r="Y49" s="5">
        <v>316.10000000000002</v>
      </c>
      <c r="Z49" s="5">
        <v>684</v>
      </c>
      <c r="AA49" s="5">
        <v>1035.9000000000001</v>
      </c>
      <c r="AB49" s="5">
        <f t="shared" si="0"/>
        <v>282.89999999999998</v>
      </c>
    </row>
    <row r="50" spans="1:28">
      <c r="A50" t="s">
        <v>268</v>
      </c>
      <c r="B50" s="4">
        <v>29586</v>
      </c>
      <c r="C50" s="5">
        <v>38.799999999999997</v>
      </c>
      <c r="D50" s="5">
        <v>25.6</v>
      </c>
      <c r="E50" s="5">
        <v>290.7</v>
      </c>
      <c r="F50" s="5">
        <v>5.3</v>
      </c>
      <c r="G50" s="5">
        <v>318.89999999999998</v>
      </c>
      <c r="H50" s="5">
        <v>210.6</v>
      </c>
      <c r="I50" s="5">
        <v>76.8</v>
      </c>
      <c r="J50" s="5">
        <v>11.9</v>
      </c>
      <c r="K50" s="5">
        <v>173</v>
      </c>
      <c r="L50" s="5">
        <v>6813.5</v>
      </c>
      <c r="M50" s="5">
        <v>4284.5</v>
      </c>
      <c r="N50" s="5">
        <v>1831.9</v>
      </c>
      <c r="O50" s="99">
        <v>0.42756</v>
      </c>
      <c r="P50" s="5">
        <v>2985.6</v>
      </c>
      <c r="Q50" s="9">
        <v>0</v>
      </c>
      <c r="R50" s="5">
        <v>6618</v>
      </c>
      <c r="S50" s="5">
        <v>608.9</v>
      </c>
      <c r="T50" s="41">
        <v>-1</v>
      </c>
      <c r="U50" s="9">
        <v>0.22</v>
      </c>
      <c r="V50" s="9">
        <v>-0.21</v>
      </c>
      <c r="W50" s="5">
        <v>608.9</v>
      </c>
      <c r="X50" s="5">
        <v>285.8</v>
      </c>
      <c r="Y50" s="5">
        <v>323.10000000000002</v>
      </c>
      <c r="Z50" s="5">
        <v>687.4</v>
      </c>
      <c r="AA50" s="5">
        <v>1030.8</v>
      </c>
      <c r="AB50" s="5">
        <f t="shared" si="0"/>
        <v>285.39999999999998</v>
      </c>
    </row>
    <row r="51" spans="1:28">
      <c r="A51" t="s">
        <v>269</v>
      </c>
      <c r="B51" s="4">
        <v>29676</v>
      </c>
      <c r="C51" s="5">
        <v>40.700000000000003</v>
      </c>
      <c r="D51" s="5">
        <v>26.5</v>
      </c>
      <c r="E51" s="5">
        <v>296.10000000000002</v>
      </c>
      <c r="F51" s="5">
        <v>5.6</v>
      </c>
      <c r="G51" s="5">
        <v>330.9</v>
      </c>
      <c r="H51" s="5">
        <v>230.8</v>
      </c>
      <c r="I51" s="5">
        <v>75.400000000000006</v>
      </c>
      <c r="J51" s="5">
        <v>13</v>
      </c>
      <c r="K51" s="5">
        <v>189.9</v>
      </c>
      <c r="L51" s="5">
        <v>6947</v>
      </c>
      <c r="M51" s="5">
        <v>4298.8</v>
      </c>
      <c r="N51" s="5">
        <v>1885.7</v>
      </c>
      <c r="O51" s="99">
        <v>0.43865999999999999</v>
      </c>
      <c r="P51" s="5">
        <v>3124.2</v>
      </c>
      <c r="Q51" s="9">
        <v>1.1100000000000001</v>
      </c>
      <c r="R51" s="5">
        <v>6654.6</v>
      </c>
      <c r="S51" s="5">
        <v>633.4</v>
      </c>
      <c r="T51" s="41">
        <v>-1</v>
      </c>
      <c r="U51" s="9">
        <v>0.76</v>
      </c>
      <c r="V51" s="9">
        <v>0.35</v>
      </c>
      <c r="W51" s="5">
        <v>633.4</v>
      </c>
      <c r="X51" s="5">
        <v>297.2</v>
      </c>
      <c r="Y51" s="5">
        <v>336.1</v>
      </c>
      <c r="Z51" s="5">
        <v>700.9</v>
      </c>
      <c r="AA51" s="5">
        <v>1038.9000000000001</v>
      </c>
      <c r="AB51" s="5">
        <f t="shared" si="0"/>
        <v>290.5</v>
      </c>
    </row>
    <row r="52" spans="1:28">
      <c r="A52" t="s">
        <v>270</v>
      </c>
      <c r="B52" s="4">
        <v>29767</v>
      </c>
      <c r="C52" s="5">
        <v>42.6</v>
      </c>
      <c r="D52" s="5">
        <v>28.1</v>
      </c>
      <c r="E52" s="5">
        <v>299</v>
      </c>
      <c r="F52" s="5">
        <v>5.9</v>
      </c>
      <c r="G52" s="5">
        <v>342.7</v>
      </c>
      <c r="H52" s="5">
        <v>235.5</v>
      </c>
      <c r="I52" s="5">
        <v>65.900000000000006</v>
      </c>
      <c r="J52" s="5">
        <v>13.6</v>
      </c>
      <c r="K52" s="5">
        <v>193.6</v>
      </c>
      <c r="L52" s="5">
        <v>6895.6</v>
      </c>
      <c r="M52" s="5">
        <v>4299.2</v>
      </c>
      <c r="N52" s="5">
        <v>1917.5</v>
      </c>
      <c r="O52" s="99">
        <v>0.44601999999999997</v>
      </c>
      <c r="P52" s="5">
        <v>3162.5</v>
      </c>
      <c r="Q52" s="9">
        <v>0.16</v>
      </c>
      <c r="R52" s="5">
        <v>6696.7</v>
      </c>
      <c r="S52" s="5">
        <v>648.70000000000005</v>
      </c>
      <c r="T52" s="41">
        <v>-1</v>
      </c>
      <c r="U52" s="9">
        <v>0.98</v>
      </c>
      <c r="V52" s="9">
        <v>-0.82</v>
      </c>
      <c r="W52" s="5">
        <v>648.70000000000005</v>
      </c>
      <c r="X52" s="5">
        <v>311.89999999999998</v>
      </c>
      <c r="Y52" s="5">
        <v>336.8</v>
      </c>
      <c r="Z52" s="5">
        <v>718.9</v>
      </c>
      <c r="AA52" s="5">
        <v>1019</v>
      </c>
      <c r="AB52" s="5">
        <f t="shared" si="0"/>
        <v>293.10000000000002</v>
      </c>
    </row>
    <row r="53" spans="1:28">
      <c r="A53" t="s">
        <v>271</v>
      </c>
      <c r="B53" s="4">
        <v>29859</v>
      </c>
      <c r="C53" s="5">
        <v>44.4</v>
      </c>
      <c r="D53" s="5">
        <v>28.3</v>
      </c>
      <c r="E53" s="5">
        <v>317</v>
      </c>
      <c r="F53" s="5">
        <v>6.1</v>
      </c>
      <c r="G53" s="5">
        <v>356.9</v>
      </c>
      <c r="H53" s="5">
        <v>237.5</v>
      </c>
      <c r="I53" s="5">
        <v>68.400000000000006</v>
      </c>
      <c r="J53" s="5">
        <v>14.5</v>
      </c>
      <c r="K53" s="5">
        <v>198.4</v>
      </c>
      <c r="L53" s="5">
        <v>6978.1</v>
      </c>
      <c r="M53" s="5">
        <v>4319</v>
      </c>
      <c r="N53" s="5">
        <v>1958.1</v>
      </c>
      <c r="O53" s="99">
        <v>0.45335999999999999</v>
      </c>
      <c r="P53" s="5">
        <v>3260.6</v>
      </c>
      <c r="Q53" s="9">
        <v>-0.26</v>
      </c>
      <c r="R53" s="5">
        <v>6742.1</v>
      </c>
      <c r="S53" s="5">
        <v>657.8</v>
      </c>
      <c r="T53" s="41">
        <v>1</v>
      </c>
      <c r="U53" s="9">
        <v>-0.14000000000000001</v>
      </c>
      <c r="V53" s="9">
        <v>-0.12</v>
      </c>
      <c r="W53" s="5">
        <v>657.8</v>
      </c>
      <c r="X53" s="5">
        <v>317.39999999999998</v>
      </c>
      <c r="Y53" s="5">
        <v>340.3</v>
      </c>
      <c r="Z53" s="5">
        <v>715.9</v>
      </c>
      <c r="AA53" s="5">
        <v>1016.1</v>
      </c>
      <c r="AB53" s="5">
        <f t="shared" si="0"/>
        <v>310.89999999999998</v>
      </c>
    </row>
    <row r="54" spans="1:28">
      <c r="A54" t="s">
        <v>272</v>
      </c>
      <c r="B54" s="4">
        <v>29951</v>
      </c>
      <c r="C54" s="5">
        <v>46.3</v>
      </c>
      <c r="D54" s="5">
        <v>28</v>
      </c>
      <c r="E54" s="5">
        <v>319.2</v>
      </c>
      <c r="F54" s="5">
        <v>6.3</v>
      </c>
      <c r="G54" s="5">
        <v>352.7</v>
      </c>
      <c r="H54" s="5">
        <v>238.8</v>
      </c>
      <c r="I54" s="5">
        <v>58.9</v>
      </c>
      <c r="J54" s="5">
        <v>15</v>
      </c>
      <c r="K54" s="5">
        <v>201</v>
      </c>
      <c r="L54" s="5">
        <v>6902.1</v>
      </c>
      <c r="M54" s="5">
        <v>4289.5</v>
      </c>
      <c r="N54" s="5">
        <v>1974.4</v>
      </c>
      <c r="O54" s="99">
        <v>0.46029999999999999</v>
      </c>
      <c r="P54" s="5">
        <v>3280.8</v>
      </c>
      <c r="Q54" s="9">
        <v>1.05</v>
      </c>
      <c r="R54" s="5">
        <v>6790.7</v>
      </c>
      <c r="S54" s="5">
        <v>677.7</v>
      </c>
      <c r="T54" s="41">
        <v>1</v>
      </c>
      <c r="U54" s="9">
        <v>0.72</v>
      </c>
      <c r="V54" s="9">
        <v>0.33</v>
      </c>
      <c r="W54" s="5">
        <v>677.7</v>
      </c>
      <c r="X54" s="5">
        <v>329.3</v>
      </c>
      <c r="Y54" s="5">
        <v>348.4</v>
      </c>
      <c r="Z54" s="5">
        <v>728.8</v>
      </c>
      <c r="AA54" s="5">
        <v>1024</v>
      </c>
      <c r="AB54" s="5">
        <f t="shared" si="0"/>
        <v>312.89999999999998</v>
      </c>
    </row>
    <row r="55" spans="1:28">
      <c r="A55" t="s">
        <v>273</v>
      </c>
      <c r="B55" s="4">
        <v>30041</v>
      </c>
      <c r="C55" s="5">
        <v>48.2</v>
      </c>
      <c r="D55" s="5">
        <v>28.8</v>
      </c>
      <c r="E55" s="5">
        <v>324.3</v>
      </c>
      <c r="F55" s="5">
        <v>6.7</v>
      </c>
      <c r="G55" s="5">
        <v>352.5</v>
      </c>
      <c r="H55" s="5">
        <v>237.4</v>
      </c>
      <c r="I55" s="5">
        <v>47.6</v>
      </c>
      <c r="J55" s="5">
        <v>15.1</v>
      </c>
      <c r="K55" s="5">
        <v>206</v>
      </c>
      <c r="L55" s="5">
        <v>6794.9</v>
      </c>
      <c r="M55" s="5">
        <v>4321.1000000000004</v>
      </c>
      <c r="N55" s="5">
        <v>2014.2</v>
      </c>
      <c r="O55" s="99">
        <v>0.46612000000000003</v>
      </c>
      <c r="P55" s="5">
        <v>3274.3</v>
      </c>
      <c r="Q55" s="9">
        <v>-0.05</v>
      </c>
      <c r="R55" s="5">
        <v>6846.1</v>
      </c>
      <c r="S55" s="5">
        <v>688.1</v>
      </c>
      <c r="T55" s="41">
        <v>1</v>
      </c>
      <c r="U55" s="9">
        <v>7.0000000000000007E-2</v>
      </c>
      <c r="V55" s="9">
        <v>-0.11</v>
      </c>
      <c r="W55" s="5">
        <v>688.1</v>
      </c>
      <c r="X55" s="5">
        <v>334.9</v>
      </c>
      <c r="Y55" s="5">
        <v>353.2</v>
      </c>
      <c r="Z55" s="5">
        <v>729.3</v>
      </c>
      <c r="AA55" s="5">
        <v>1021.2</v>
      </c>
      <c r="AB55" s="5">
        <f t="shared" si="0"/>
        <v>317.60000000000002</v>
      </c>
    </row>
    <row r="56" spans="1:28">
      <c r="A56" t="s">
        <v>274</v>
      </c>
      <c r="B56" s="4">
        <v>30132</v>
      </c>
      <c r="C56" s="5">
        <v>50.1</v>
      </c>
      <c r="D56" s="5">
        <v>30.2</v>
      </c>
      <c r="E56" s="5">
        <v>333.2</v>
      </c>
      <c r="F56" s="5">
        <v>6.9</v>
      </c>
      <c r="G56" s="5">
        <v>359.7</v>
      </c>
      <c r="H56" s="5">
        <v>238.3</v>
      </c>
      <c r="I56" s="5">
        <v>49</v>
      </c>
      <c r="J56" s="5">
        <v>15.7</v>
      </c>
      <c r="K56" s="5">
        <v>208</v>
      </c>
      <c r="L56" s="5">
        <v>6825.9</v>
      </c>
      <c r="M56" s="5">
        <v>4334.3</v>
      </c>
      <c r="N56" s="5">
        <v>2039.6</v>
      </c>
      <c r="O56" s="99">
        <v>0.47058999999999995</v>
      </c>
      <c r="P56" s="5">
        <v>3332</v>
      </c>
      <c r="Q56" s="9">
        <v>0.34</v>
      </c>
      <c r="R56" s="5">
        <v>6903.4</v>
      </c>
      <c r="S56" s="5">
        <v>703.1</v>
      </c>
      <c r="T56" s="41">
        <v>1</v>
      </c>
      <c r="U56" s="9">
        <v>0.19</v>
      </c>
      <c r="V56" s="9">
        <v>0.15</v>
      </c>
      <c r="W56" s="5">
        <v>703.1</v>
      </c>
      <c r="X56" s="5">
        <v>342.9</v>
      </c>
      <c r="Y56" s="5">
        <v>360.2</v>
      </c>
      <c r="Z56" s="5">
        <v>732.3</v>
      </c>
      <c r="AA56" s="5">
        <v>1024.8</v>
      </c>
      <c r="AB56" s="5">
        <f t="shared" si="0"/>
        <v>326.3</v>
      </c>
    </row>
    <row r="57" spans="1:28">
      <c r="A57" t="s">
        <v>275</v>
      </c>
      <c r="B57" s="4">
        <v>30224</v>
      </c>
      <c r="C57" s="5">
        <v>51.8</v>
      </c>
      <c r="D57" s="5">
        <v>30.8</v>
      </c>
      <c r="E57" s="5">
        <v>349.7</v>
      </c>
      <c r="F57" s="5">
        <v>7.2</v>
      </c>
      <c r="G57" s="5">
        <v>350.1</v>
      </c>
      <c r="H57" s="5">
        <v>241.8</v>
      </c>
      <c r="I57" s="5">
        <v>49.8</v>
      </c>
      <c r="J57" s="5">
        <v>15.4</v>
      </c>
      <c r="K57" s="5">
        <v>210.3</v>
      </c>
      <c r="L57" s="5">
        <v>6799.8</v>
      </c>
      <c r="M57" s="5">
        <v>4363.3</v>
      </c>
      <c r="N57" s="5">
        <v>2085.6999999999998</v>
      </c>
      <c r="O57" s="99">
        <v>0.47799999999999998</v>
      </c>
      <c r="P57" s="5">
        <v>3366.3</v>
      </c>
      <c r="Q57" s="9">
        <v>0.68</v>
      </c>
      <c r="R57" s="5">
        <v>6962.5</v>
      </c>
      <c r="S57" s="5">
        <v>717.3</v>
      </c>
      <c r="T57" s="41">
        <v>1</v>
      </c>
      <c r="U57" s="9">
        <v>0.68</v>
      </c>
      <c r="V57" s="9">
        <v>0</v>
      </c>
      <c r="W57" s="5">
        <v>717.3</v>
      </c>
      <c r="X57" s="5">
        <v>351.5</v>
      </c>
      <c r="Y57" s="5">
        <v>365.8</v>
      </c>
      <c r="Z57" s="5">
        <v>744.3</v>
      </c>
      <c r="AA57" s="5">
        <v>1024.8</v>
      </c>
      <c r="AB57" s="5">
        <f t="shared" si="0"/>
        <v>342.5</v>
      </c>
    </row>
    <row r="58" spans="1:28">
      <c r="A58" t="s">
        <v>276</v>
      </c>
      <c r="B58" s="4">
        <v>30316</v>
      </c>
      <c r="C58" s="5">
        <v>53.6</v>
      </c>
      <c r="D58" s="5">
        <v>30.8</v>
      </c>
      <c r="E58" s="5">
        <v>365.2</v>
      </c>
      <c r="F58" s="5">
        <v>7.5</v>
      </c>
      <c r="G58" s="5">
        <v>356.6</v>
      </c>
      <c r="H58" s="5">
        <v>246.3</v>
      </c>
      <c r="I58" s="5">
        <v>45.1</v>
      </c>
      <c r="J58" s="5">
        <v>14.6</v>
      </c>
      <c r="K58" s="5">
        <v>211.2</v>
      </c>
      <c r="L58" s="5">
        <v>6802.5</v>
      </c>
      <c r="M58" s="5">
        <v>4439.7</v>
      </c>
      <c r="N58" s="5">
        <v>2145.6</v>
      </c>
      <c r="O58" s="99">
        <v>0.48326000000000002</v>
      </c>
      <c r="P58" s="5">
        <v>3402.6</v>
      </c>
      <c r="Q58" s="9">
        <v>1.3</v>
      </c>
      <c r="R58" s="5">
        <v>7022.4</v>
      </c>
      <c r="S58" s="5">
        <v>737.4</v>
      </c>
      <c r="T58" s="41">
        <v>1</v>
      </c>
      <c r="U58" s="9">
        <v>0.98</v>
      </c>
      <c r="V58" s="9">
        <v>0.32</v>
      </c>
      <c r="W58" s="5">
        <v>737.4</v>
      </c>
      <c r="X58" s="5">
        <v>364.1</v>
      </c>
      <c r="Y58" s="5">
        <v>373.3</v>
      </c>
      <c r="Z58" s="5">
        <v>761.9</v>
      </c>
      <c r="AA58" s="5">
        <v>1032.5</v>
      </c>
      <c r="AB58" s="5">
        <f t="shared" si="0"/>
        <v>357.7</v>
      </c>
    </row>
    <row r="59" spans="1:28">
      <c r="A59" t="s">
        <v>277</v>
      </c>
      <c r="B59" s="4">
        <v>30406</v>
      </c>
      <c r="C59" s="5">
        <v>55.2</v>
      </c>
      <c r="D59" s="5">
        <v>33.200000000000003</v>
      </c>
      <c r="E59" s="5">
        <v>368</v>
      </c>
      <c r="F59" s="5">
        <v>7.7</v>
      </c>
      <c r="G59" s="5">
        <v>350.9</v>
      </c>
      <c r="H59" s="5">
        <v>250.7</v>
      </c>
      <c r="I59" s="5">
        <v>47.1</v>
      </c>
      <c r="J59" s="5">
        <v>13.9</v>
      </c>
      <c r="K59" s="5">
        <v>218.9</v>
      </c>
      <c r="L59" s="5">
        <v>6892.1</v>
      </c>
      <c r="M59" s="5">
        <v>4483.6000000000004</v>
      </c>
      <c r="N59" s="5">
        <v>2184.6</v>
      </c>
      <c r="O59" s="99">
        <v>0.48723999999999995</v>
      </c>
      <c r="P59" s="5">
        <v>3473.4</v>
      </c>
      <c r="Q59" s="9">
        <v>0.81</v>
      </c>
      <c r="R59" s="5">
        <v>7080</v>
      </c>
      <c r="S59" s="5">
        <v>747.9</v>
      </c>
      <c r="T59" s="41">
        <v>-1</v>
      </c>
      <c r="U59" s="9">
        <v>0.67</v>
      </c>
      <c r="V59" s="9">
        <v>0.15</v>
      </c>
      <c r="W59" s="5">
        <v>747.9</v>
      </c>
      <c r="X59" s="5">
        <v>370.5</v>
      </c>
      <c r="Y59" s="5">
        <v>377.4</v>
      </c>
      <c r="Z59" s="5">
        <v>773.9</v>
      </c>
      <c r="AA59" s="5">
        <v>1036.3</v>
      </c>
      <c r="AB59" s="5">
        <f t="shared" si="0"/>
        <v>360.3</v>
      </c>
    </row>
    <row r="60" spans="1:28">
      <c r="A60" t="s">
        <v>278</v>
      </c>
      <c r="B60" s="4">
        <v>30497</v>
      </c>
      <c r="C60" s="5">
        <v>56.9</v>
      </c>
      <c r="D60" s="5">
        <v>33.4</v>
      </c>
      <c r="E60" s="5">
        <v>373.7</v>
      </c>
      <c r="F60" s="5">
        <v>8</v>
      </c>
      <c r="G60" s="5">
        <v>359.6</v>
      </c>
      <c r="H60" s="5">
        <v>261.2</v>
      </c>
      <c r="I60" s="5">
        <v>61.9</v>
      </c>
      <c r="J60" s="5">
        <v>13.9</v>
      </c>
      <c r="K60" s="5">
        <v>222.9</v>
      </c>
      <c r="L60" s="5">
        <v>7049</v>
      </c>
      <c r="M60" s="5">
        <v>4574.8999999999996</v>
      </c>
      <c r="N60" s="5">
        <v>2249.4</v>
      </c>
      <c r="O60" s="99">
        <v>0.49168999999999996</v>
      </c>
      <c r="P60" s="5">
        <v>3578.8</v>
      </c>
      <c r="Q60" s="9">
        <v>0.73</v>
      </c>
      <c r="R60" s="5">
        <v>7137.4</v>
      </c>
      <c r="S60" s="5">
        <v>761.1</v>
      </c>
      <c r="T60" s="41">
        <v>-1</v>
      </c>
      <c r="U60" s="9">
        <v>0.81</v>
      </c>
      <c r="V60" s="9">
        <v>-0.08</v>
      </c>
      <c r="W60" s="5">
        <v>761.1</v>
      </c>
      <c r="X60" s="5">
        <v>380.3</v>
      </c>
      <c r="Y60" s="5">
        <v>380.7</v>
      </c>
      <c r="Z60" s="5">
        <v>788.3</v>
      </c>
      <c r="AA60" s="5">
        <v>1034.2</v>
      </c>
      <c r="AB60" s="5">
        <f t="shared" si="0"/>
        <v>365.7</v>
      </c>
    </row>
    <row r="61" spans="1:28">
      <c r="A61" t="s">
        <v>279</v>
      </c>
      <c r="B61" s="4">
        <v>30589</v>
      </c>
      <c r="C61" s="5">
        <v>58.7</v>
      </c>
      <c r="D61" s="5">
        <v>34</v>
      </c>
      <c r="E61" s="5">
        <v>368.5</v>
      </c>
      <c r="F61" s="5">
        <v>8.3000000000000007</v>
      </c>
      <c r="G61" s="5">
        <v>345.4</v>
      </c>
      <c r="H61" s="5">
        <v>267.5</v>
      </c>
      <c r="I61" s="5">
        <v>70.7</v>
      </c>
      <c r="J61" s="5">
        <v>14.3</v>
      </c>
      <c r="K61" s="5">
        <v>227.7</v>
      </c>
      <c r="L61" s="5">
        <v>7189.9</v>
      </c>
      <c r="M61" s="5">
        <v>4657</v>
      </c>
      <c r="N61" s="5">
        <v>2319.9</v>
      </c>
      <c r="O61" s="99">
        <v>0.49814999999999998</v>
      </c>
      <c r="P61" s="5">
        <v>3689.2</v>
      </c>
      <c r="Q61" s="9">
        <v>1.49</v>
      </c>
      <c r="R61" s="5">
        <v>7195.7</v>
      </c>
      <c r="S61" s="5">
        <v>782.2</v>
      </c>
      <c r="T61" s="41">
        <v>-1</v>
      </c>
      <c r="U61" s="9">
        <v>1.1200000000000001</v>
      </c>
      <c r="V61" s="9">
        <v>0.38</v>
      </c>
      <c r="W61" s="5">
        <v>782.2</v>
      </c>
      <c r="X61" s="5">
        <v>394.4</v>
      </c>
      <c r="Y61" s="5">
        <v>387.8</v>
      </c>
      <c r="Z61" s="5">
        <v>808.7</v>
      </c>
      <c r="AA61" s="5">
        <v>1043.2</v>
      </c>
      <c r="AB61" s="5">
        <f t="shared" si="0"/>
        <v>360.2</v>
      </c>
    </row>
    <row r="62" spans="1:28">
      <c r="A62" t="s">
        <v>280</v>
      </c>
      <c r="B62" s="4">
        <v>30681</v>
      </c>
      <c r="C62" s="5">
        <v>60.4</v>
      </c>
      <c r="D62" s="5">
        <v>34.9</v>
      </c>
      <c r="E62" s="5">
        <v>371.8</v>
      </c>
      <c r="F62" s="5">
        <v>8.5</v>
      </c>
      <c r="G62" s="5">
        <v>355.7</v>
      </c>
      <c r="H62" s="5">
        <v>273.7</v>
      </c>
      <c r="I62" s="5">
        <v>72.400000000000006</v>
      </c>
      <c r="J62" s="5">
        <v>14.8</v>
      </c>
      <c r="K62" s="5">
        <v>234.3</v>
      </c>
      <c r="L62" s="5">
        <v>7339.9</v>
      </c>
      <c r="M62" s="5">
        <v>4731.2</v>
      </c>
      <c r="N62" s="5">
        <v>2372.5</v>
      </c>
      <c r="O62" s="99">
        <v>0.50146000000000002</v>
      </c>
      <c r="P62" s="5">
        <v>3794.7</v>
      </c>
      <c r="Q62" s="9">
        <v>-1.3</v>
      </c>
      <c r="R62" s="5">
        <v>7255.3</v>
      </c>
      <c r="S62" s="5">
        <v>775.1</v>
      </c>
      <c r="T62" s="41">
        <v>-1</v>
      </c>
      <c r="U62" s="9">
        <v>-1.34</v>
      </c>
      <c r="V62" s="9">
        <v>0.04</v>
      </c>
      <c r="W62" s="5">
        <v>775.1</v>
      </c>
      <c r="X62" s="5">
        <v>384.2</v>
      </c>
      <c r="Y62" s="5">
        <v>390.9</v>
      </c>
      <c r="Z62" s="5">
        <v>782.5</v>
      </c>
      <c r="AA62" s="5">
        <v>1043.9000000000001</v>
      </c>
      <c r="AB62" s="5">
        <f t="shared" si="0"/>
        <v>363.3</v>
      </c>
    </row>
    <row r="63" spans="1:28">
      <c r="A63" t="s">
        <v>281</v>
      </c>
      <c r="B63" s="4">
        <v>30772</v>
      </c>
      <c r="C63" s="5">
        <v>62.5</v>
      </c>
      <c r="D63" s="5">
        <v>35.700000000000003</v>
      </c>
      <c r="E63" s="5">
        <v>376.3</v>
      </c>
      <c r="F63" s="5">
        <v>8.8000000000000007</v>
      </c>
      <c r="G63" s="5">
        <v>361.2</v>
      </c>
      <c r="H63" s="5">
        <v>281.60000000000002</v>
      </c>
      <c r="I63" s="5">
        <v>84.9</v>
      </c>
      <c r="J63" s="5">
        <v>15.4</v>
      </c>
      <c r="K63" s="5">
        <v>249.5</v>
      </c>
      <c r="L63" s="5">
        <v>7483.4</v>
      </c>
      <c r="M63" s="5">
        <v>4770.5</v>
      </c>
      <c r="N63" s="5">
        <v>2418.1999999999998</v>
      </c>
      <c r="O63" s="99">
        <v>0.50690000000000002</v>
      </c>
      <c r="P63" s="5">
        <v>3908.1</v>
      </c>
      <c r="Q63" s="9">
        <v>0.92</v>
      </c>
      <c r="R63" s="5">
        <v>7317.2</v>
      </c>
      <c r="S63" s="5">
        <v>794</v>
      </c>
      <c r="T63" s="41">
        <v>-1</v>
      </c>
      <c r="U63" s="9">
        <v>0.38</v>
      </c>
      <c r="V63" s="9">
        <v>0.54</v>
      </c>
      <c r="W63" s="5">
        <v>794</v>
      </c>
      <c r="X63" s="5">
        <v>392.4</v>
      </c>
      <c r="Y63" s="5">
        <v>401.6</v>
      </c>
      <c r="Z63" s="5">
        <v>789.2</v>
      </c>
      <c r="AA63" s="5">
        <v>1057.0999999999999</v>
      </c>
      <c r="AB63" s="5">
        <f t="shared" si="0"/>
        <v>367.5</v>
      </c>
    </row>
    <row r="64" spans="1:28">
      <c r="A64" t="s">
        <v>282</v>
      </c>
      <c r="B64" s="4">
        <v>30863</v>
      </c>
      <c r="C64" s="5">
        <v>64.099999999999994</v>
      </c>
      <c r="D64" s="5">
        <v>36.200000000000003</v>
      </c>
      <c r="E64" s="5">
        <v>379</v>
      </c>
      <c r="F64" s="5">
        <v>9.1</v>
      </c>
      <c r="G64" s="5">
        <v>370.4</v>
      </c>
      <c r="H64" s="5">
        <v>287.7</v>
      </c>
      <c r="I64" s="5">
        <v>83.7</v>
      </c>
      <c r="J64" s="5">
        <v>15.7</v>
      </c>
      <c r="K64" s="5">
        <v>255.5</v>
      </c>
      <c r="L64" s="5">
        <v>7612.7</v>
      </c>
      <c r="M64" s="5">
        <v>4837.3</v>
      </c>
      <c r="N64" s="5">
        <v>2475.9</v>
      </c>
      <c r="O64" s="99">
        <v>0.51183000000000001</v>
      </c>
      <c r="P64" s="5">
        <v>4009.6</v>
      </c>
      <c r="Q64" s="9">
        <v>1.82</v>
      </c>
      <c r="R64" s="5">
        <v>7381.9</v>
      </c>
      <c r="S64" s="5">
        <v>819.1</v>
      </c>
      <c r="T64" s="41">
        <v>-1</v>
      </c>
      <c r="U64" s="9">
        <v>1.26</v>
      </c>
      <c r="V64" s="9">
        <v>0.56000000000000005</v>
      </c>
      <c r="W64" s="5">
        <v>819.1</v>
      </c>
      <c r="X64" s="5">
        <v>408.3</v>
      </c>
      <c r="Y64" s="5">
        <v>410.8</v>
      </c>
      <c r="Z64" s="5">
        <v>813.1</v>
      </c>
      <c r="AA64" s="5">
        <v>1071.2</v>
      </c>
      <c r="AB64" s="5">
        <f t="shared" si="0"/>
        <v>369.9</v>
      </c>
    </row>
    <row r="65" spans="1:28">
      <c r="A65" t="s">
        <v>283</v>
      </c>
      <c r="B65" s="4">
        <v>30955</v>
      </c>
      <c r="C65" s="5">
        <v>65.599999999999994</v>
      </c>
      <c r="D65" s="5">
        <v>36.799999999999997</v>
      </c>
      <c r="E65" s="5">
        <v>380.4</v>
      </c>
      <c r="F65" s="5">
        <v>9.3000000000000007</v>
      </c>
      <c r="G65" s="5">
        <v>384.1</v>
      </c>
      <c r="H65" s="5">
        <v>292.2</v>
      </c>
      <c r="I65" s="5">
        <v>71.3</v>
      </c>
      <c r="J65" s="5">
        <v>16.3</v>
      </c>
      <c r="K65" s="5">
        <v>260.5</v>
      </c>
      <c r="L65" s="5">
        <v>7686.1</v>
      </c>
      <c r="M65" s="5">
        <v>4873.2</v>
      </c>
      <c r="N65" s="5">
        <v>2513.5</v>
      </c>
      <c r="O65" s="99">
        <v>0.51578999999999997</v>
      </c>
      <c r="P65" s="5">
        <v>4084.3</v>
      </c>
      <c r="Q65" s="9">
        <v>0.69</v>
      </c>
      <c r="R65" s="5">
        <v>7448.4</v>
      </c>
      <c r="S65" s="5">
        <v>835.7</v>
      </c>
      <c r="T65" s="41">
        <v>-1</v>
      </c>
      <c r="U65" s="9">
        <v>-0.02</v>
      </c>
      <c r="V65" s="9">
        <v>0.71</v>
      </c>
      <c r="W65" s="5">
        <v>835.7</v>
      </c>
      <c r="X65" s="5">
        <v>414</v>
      </c>
      <c r="Y65" s="5">
        <v>421.7</v>
      </c>
      <c r="Z65" s="5">
        <v>812.3</v>
      </c>
      <c r="AA65" s="5">
        <v>1089.5</v>
      </c>
      <c r="AB65" s="5">
        <f t="shared" si="0"/>
        <v>371.09999999999997</v>
      </c>
    </row>
    <row r="66" spans="1:28">
      <c r="A66" t="s">
        <v>284</v>
      </c>
      <c r="B66" s="4">
        <v>31047</v>
      </c>
      <c r="C66" s="5">
        <v>66.900000000000006</v>
      </c>
      <c r="D66" s="5">
        <v>37.6</v>
      </c>
      <c r="E66" s="5">
        <v>387.9</v>
      </c>
      <c r="F66" s="5">
        <v>9.5</v>
      </c>
      <c r="G66" s="5">
        <v>395.9</v>
      </c>
      <c r="H66" s="5">
        <v>297.5</v>
      </c>
      <c r="I66" s="5">
        <v>72.099999999999994</v>
      </c>
      <c r="J66" s="5">
        <v>16.7</v>
      </c>
      <c r="K66" s="5">
        <v>264.5</v>
      </c>
      <c r="L66" s="5">
        <v>7749.2</v>
      </c>
      <c r="M66" s="5">
        <v>4936.3</v>
      </c>
      <c r="N66" s="5">
        <v>2561.8000000000002</v>
      </c>
      <c r="O66" s="99">
        <v>0.51896999999999993</v>
      </c>
      <c r="P66" s="5">
        <v>4148.6000000000004</v>
      </c>
      <c r="Q66" s="9">
        <v>1.74</v>
      </c>
      <c r="R66" s="5">
        <v>7516.4</v>
      </c>
      <c r="S66" s="5">
        <v>862.8</v>
      </c>
      <c r="T66" s="41">
        <v>-1</v>
      </c>
      <c r="U66" s="9">
        <v>1.32</v>
      </c>
      <c r="V66" s="9">
        <v>0.42</v>
      </c>
      <c r="W66" s="5">
        <v>862.8</v>
      </c>
      <c r="X66" s="5">
        <v>432.5</v>
      </c>
      <c r="Y66" s="5">
        <v>430.2</v>
      </c>
      <c r="Z66" s="5">
        <v>838.4</v>
      </c>
      <c r="AA66" s="5">
        <v>1100.5</v>
      </c>
      <c r="AB66" s="5">
        <f t="shared" si="0"/>
        <v>378.4</v>
      </c>
    </row>
    <row r="67" spans="1:28">
      <c r="A67" t="s">
        <v>285</v>
      </c>
      <c r="B67" s="4">
        <v>31137</v>
      </c>
      <c r="C67" s="5">
        <v>67.900000000000006</v>
      </c>
      <c r="D67" s="5">
        <v>38.4</v>
      </c>
      <c r="E67" s="5">
        <v>398.1</v>
      </c>
      <c r="F67" s="5">
        <v>9.9</v>
      </c>
      <c r="G67" s="5">
        <v>432.3</v>
      </c>
      <c r="H67" s="5">
        <v>301</v>
      </c>
      <c r="I67" s="5">
        <v>77.7</v>
      </c>
      <c r="J67" s="5">
        <v>18.2</v>
      </c>
      <c r="K67" s="5">
        <v>274.3</v>
      </c>
      <c r="L67" s="5">
        <v>7824.2</v>
      </c>
      <c r="M67" s="5">
        <v>5020.2</v>
      </c>
      <c r="N67" s="5">
        <v>2636</v>
      </c>
      <c r="O67" s="99">
        <v>0.52507999999999999</v>
      </c>
      <c r="P67" s="5">
        <v>4230.2</v>
      </c>
      <c r="Q67" s="9">
        <v>0.92</v>
      </c>
      <c r="R67" s="5">
        <v>7586.3</v>
      </c>
      <c r="S67" s="5">
        <v>875.6</v>
      </c>
      <c r="T67" s="41">
        <v>-1</v>
      </c>
      <c r="U67" s="9">
        <v>0.39</v>
      </c>
      <c r="V67" s="9">
        <v>0.52</v>
      </c>
      <c r="W67" s="5">
        <v>875.6</v>
      </c>
      <c r="X67" s="5">
        <v>434.8</v>
      </c>
      <c r="Y67" s="5">
        <v>440.8</v>
      </c>
      <c r="Z67" s="5">
        <v>846</v>
      </c>
      <c r="AA67" s="5">
        <v>1114.4000000000001</v>
      </c>
      <c r="AB67" s="5">
        <f t="shared" si="0"/>
        <v>388.20000000000005</v>
      </c>
    </row>
    <row r="68" spans="1:28">
      <c r="A68" t="s">
        <v>286</v>
      </c>
      <c r="B68" s="4">
        <v>31228</v>
      </c>
      <c r="C68" s="5">
        <v>69.099999999999994</v>
      </c>
      <c r="D68" s="5">
        <v>39.200000000000003</v>
      </c>
      <c r="E68" s="5">
        <v>400.5</v>
      </c>
      <c r="F68" s="5">
        <v>10.199999999999999</v>
      </c>
      <c r="G68" s="5">
        <v>388.5</v>
      </c>
      <c r="H68" s="5">
        <v>305.7</v>
      </c>
      <c r="I68" s="5">
        <v>76</v>
      </c>
      <c r="J68" s="5">
        <v>18.2</v>
      </c>
      <c r="K68" s="5">
        <v>278.3</v>
      </c>
      <c r="L68" s="5">
        <v>7893.1</v>
      </c>
      <c r="M68" s="5">
        <v>5066.3</v>
      </c>
      <c r="N68" s="5">
        <v>2681.8</v>
      </c>
      <c r="O68" s="99">
        <v>0.52933999999999992</v>
      </c>
      <c r="P68" s="5">
        <v>4294.8999999999996</v>
      </c>
      <c r="Q68" s="9">
        <v>1.85</v>
      </c>
      <c r="R68" s="5">
        <v>7657.4</v>
      </c>
      <c r="S68" s="5">
        <v>900.5</v>
      </c>
      <c r="T68" s="41">
        <v>-1</v>
      </c>
      <c r="U68" s="9">
        <v>1.0900000000000001</v>
      </c>
      <c r="V68" s="9">
        <v>0.76</v>
      </c>
      <c r="W68" s="5">
        <v>900.5</v>
      </c>
      <c r="X68" s="5">
        <v>447.3</v>
      </c>
      <c r="Y68" s="5">
        <v>453.2</v>
      </c>
      <c r="Z68" s="5">
        <v>868.3</v>
      </c>
      <c r="AA68" s="5">
        <v>1134.5999999999999</v>
      </c>
      <c r="AB68" s="5">
        <f t="shared" si="0"/>
        <v>390.3</v>
      </c>
    </row>
    <row r="69" spans="1:28">
      <c r="A69" t="s">
        <v>287</v>
      </c>
      <c r="B69" s="4">
        <v>31320</v>
      </c>
      <c r="C69" s="5">
        <v>70.3</v>
      </c>
      <c r="D69" s="5">
        <v>40.1</v>
      </c>
      <c r="E69" s="5">
        <v>405.6</v>
      </c>
      <c r="F69" s="5">
        <v>10.6</v>
      </c>
      <c r="G69" s="5">
        <v>421.5</v>
      </c>
      <c r="H69" s="5">
        <v>311.89999999999998</v>
      </c>
      <c r="I69" s="5">
        <v>81.7</v>
      </c>
      <c r="J69" s="5">
        <v>17.5</v>
      </c>
      <c r="K69" s="5">
        <v>283.2</v>
      </c>
      <c r="L69" s="5">
        <v>8013.7</v>
      </c>
      <c r="M69" s="5">
        <v>5162.5</v>
      </c>
      <c r="N69" s="5">
        <v>2754.1</v>
      </c>
      <c r="O69" s="99">
        <v>0.53349000000000002</v>
      </c>
      <c r="P69" s="5">
        <v>4386.8</v>
      </c>
      <c r="Q69" s="9">
        <v>1.93</v>
      </c>
      <c r="R69" s="5">
        <v>7729.1</v>
      </c>
      <c r="S69" s="5">
        <v>927.4</v>
      </c>
      <c r="T69" s="41">
        <v>-1</v>
      </c>
      <c r="U69" s="9">
        <v>1.26</v>
      </c>
      <c r="V69" s="9">
        <v>0.68</v>
      </c>
      <c r="W69" s="5">
        <v>927.4</v>
      </c>
      <c r="X69" s="5">
        <v>463.1</v>
      </c>
      <c r="Y69" s="5">
        <v>464.3</v>
      </c>
      <c r="Z69" s="5">
        <v>894.2</v>
      </c>
      <c r="AA69" s="5">
        <v>1152.7</v>
      </c>
      <c r="AB69" s="5">
        <f t="shared" si="0"/>
        <v>395</v>
      </c>
    </row>
    <row r="70" spans="1:28">
      <c r="A70" t="s">
        <v>288</v>
      </c>
      <c r="B70" s="4">
        <v>31412</v>
      </c>
      <c r="C70" s="5">
        <v>71.599999999999994</v>
      </c>
      <c r="D70" s="5">
        <v>41.1</v>
      </c>
      <c r="E70" s="5">
        <v>408.3</v>
      </c>
      <c r="F70" s="5">
        <v>11</v>
      </c>
      <c r="G70" s="5">
        <v>428.9</v>
      </c>
      <c r="H70" s="5">
        <v>313.89999999999998</v>
      </c>
      <c r="I70" s="5">
        <v>79.5</v>
      </c>
      <c r="J70" s="5">
        <v>17.3</v>
      </c>
      <c r="K70" s="5">
        <v>289.60000000000002</v>
      </c>
      <c r="L70" s="5">
        <v>8073.2</v>
      </c>
      <c r="M70" s="5">
        <v>5173.6000000000004</v>
      </c>
      <c r="N70" s="5">
        <v>2779.4</v>
      </c>
      <c r="O70" s="99">
        <v>0.53722000000000003</v>
      </c>
      <c r="P70" s="5">
        <v>4444.1000000000004</v>
      </c>
      <c r="Q70" s="9">
        <v>0.35</v>
      </c>
      <c r="R70" s="5">
        <v>7801.2</v>
      </c>
      <c r="S70" s="5">
        <v>938.6</v>
      </c>
      <c r="T70" s="41">
        <v>-1</v>
      </c>
      <c r="U70" s="9">
        <v>0.02</v>
      </c>
      <c r="V70" s="9">
        <v>0.32</v>
      </c>
      <c r="W70" s="5">
        <v>938.6</v>
      </c>
      <c r="X70" s="5">
        <v>466.4</v>
      </c>
      <c r="Y70" s="5">
        <v>472.1</v>
      </c>
      <c r="Z70" s="5">
        <v>894.7</v>
      </c>
      <c r="AA70" s="5">
        <v>1161.5</v>
      </c>
      <c r="AB70" s="5">
        <f t="shared" si="0"/>
        <v>397.3</v>
      </c>
    </row>
    <row r="71" spans="1:28">
      <c r="A71" t="s">
        <v>289</v>
      </c>
      <c r="B71" s="4">
        <v>31502</v>
      </c>
      <c r="C71" s="5">
        <v>73</v>
      </c>
      <c r="D71" s="5">
        <v>42.1</v>
      </c>
      <c r="E71" s="5">
        <v>419.9</v>
      </c>
      <c r="F71" s="5">
        <v>11.3</v>
      </c>
      <c r="G71" s="5">
        <v>426.3</v>
      </c>
      <c r="H71" s="5">
        <v>317.5</v>
      </c>
      <c r="I71" s="5">
        <v>84.4</v>
      </c>
      <c r="J71" s="5">
        <v>18.7</v>
      </c>
      <c r="K71" s="5">
        <v>296.7</v>
      </c>
      <c r="L71" s="5">
        <v>8148.6</v>
      </c>
      <c r="M71" s="5">
        <v>5218.8999999999996</v>
      </c>
      <c r="N71" s="5">
        <v>2823.6</v>
      </c>
      <c r="O71" s="99">
        <v>0.54104999999999992</v>
      </c>
      <c r="P71" s="5">
        <v>4507.8999999999996</v>
      </c>
      <c r="Q71" s="9">
        <v>0.66</v>
      </c>
      <c r="R71" s="5">
        <v>7872.2</v>
      </c>
      <c r="S71" s="5">
        <v>946.8</v>
      </c>
      <c r="T71" s="41">
        <v>-1</v>
      </c>
      <c r="U71" s="9">
        <v>-0.12</v>
      </c>
      <c r="V71" s="9">
        <v>0.78</v>
      </c>
      <c r="W71" s="5">
        <v>946.8</v>
      </c>
      <c r="X71" s="5">
        <v>464</v>
      </c>
      <c r="Y71" s="5">
        <v>482.8</v>
      </c>
      <c r="Z71" s="5">
        <v>892.2</v>
      </c>
      <c r="AA71" s="5">
        <v>1182.9000000000001</v>
      </c>
      <c r="AB71" s="5">
        <f t="shared" si="0"/>
        <v>408.59999999999997</v>
      </c>
    </row>
    <row r="72" spans="1:28">
      <c r="A72" t="s">
        <v>290</v>
      </c>
      <c r="B72" s="4">
        <v>31593</v>
      </c>
      <c r="C72" s="5">
        <v>74.5</v>
      </c>
      <c r="D72" s="5">
        <v>43.1</v>
      </c>
      <c r="E72" s="5">
        <v>425.6</v>
      </c>
      <c r="F72" s="5">
        <v>11.7</v>
      </c>
      <c r="G72" s="5">
        <v>429.4</v>
      </c>
      <c r="H72" s="5">
        <v>319.5</v>
      </c>
      <c r="I72" s="5">
        <v>85.5</v>
      </c>
      <c r="J72" s="5">
        <v>17.899999999999999</v>
      </c>
      <c r="K72" s="5">
        <v>300.39999999999998</v>
      </c>
      <c r="L72" s="5">
        <v>8185.3</v>
      </c>
      <c r="M72" s="5">
        <v>5275.7</v>
      </c>
      <c r="N72" s="5">
        <v>2851.5</v>
      </c>
      <c r="O72" s="99">
        <v>0.54049000000000003</v>
      </c>
      <c r="P72" s="5">
        <v>4545.3</v>
      </c>
      <c r="Q72" s="9">
        <v>1.75</v>
      </c>
      <c r="R72" s="5">
        <v>7942.9</v>
      </c>
      <c r="S72" s="5">
        <v>967.5</v>
      </c>
      <c r="T72" s="41">
        <v>-1</v>
      </c>
      <c r="U72" s="9">
        <v>1.33</v>
      </c>
      <c r="V72" s="9">
        <v>0.42</v>
      </c>
      <c r="W72" s="5">
        <v>967.5</v>
      </c>
      <c r="X72" s="5">
        <v>477.8</v>
      </c>
      <c r="Y72" s="5">
        <v>489.7</v>
      </c>
      <c r="Z72" s="5">
        <v>921.1</v>
      </c>
      <c r="AA72" s="5">
        <v>1194.4000000000001</v>
      </c>
      <c r="AB72" s="5">
        <f t="shared" ref="AB72:AB135" si="1">E72-F72</f>
        <v>413.90000000000003</v>
      </c>
    </row>
    <row r="73" spans="1:28">
      <c r="A73" t="s">
        <v>291</v>
      </c>
      <c r="B73" s="4">
        <v>31685</v>
      </c>
      <c r="C73" s="5">
        <v>76</v>
      </c>
      <c r="D73" s="5">
        <v>44.1</v>
      </c>
      <c r="E73" s="5">
        <v>433.1</v>
      </c>
      <c r="F73" s="5">
        <v>12.1</v>
      </c>
      <c r="G73" s="5">
        <v>439.5</v>
      </c>
      <c r="H73" s="5">
        <v>326.2</v>
      </c>
      <c r="I73" s="5">
        <v>86.9</v>
      </c>
      <c r="J73" s="5">
        <v>17.3</v>
      </c>
      <c r="K73" s="5">
        <v>305.5</v>
      </c>
      <c r="L73" s="5">
        <v>8263.6</v>
      </c>
      <c r="M73" s="5">
        <v>5369</v>
      </c>
      <c r="N73" s="5">
        <v>2917.2</v>
      </c>
      <c r="O73" s="99">
        <v>0.54334000000000005</v>
      </c>
      <c r="P73" s="5">
        <v>4607.7</v>
      </c>
      <c r="Q73" s="9">
        <v>1.87</v>
      </c>
      <c r="R73" s="5">
        <v>8013.3</v>
      </c>
      <c r="S73" s="5">
        <v>993.6</v>
      </c>
      <c r="T73" s="41">
        <v>-1</v>
      </c>
      <c r="U73" s="9">
        <v>1.47</v>
      </c>
      <c r="V73" s="9">
        <v>0.4</v>
      </c>
      <c r="W73" s="5">
        <v>993.6</v>
      </c>
      <c r="X73" s="5">
        <v>495.1</v>
      </c>
      <c r="Y73" s="5">
        <v>498.5</v>
      </c>
      <c r="Z73" s="5">
        <v>953</v>
      </c>
      <c r="AA73" s="5">
        <v>1205.5</v>
      </c>
      <c r="AB73" s="5">
        <f t="shared" si="1"/>
        <v>421</v>
      </c>
    </row>
    <row r="74" spans="1:28">
      <c r="A74" t="s">
        <v>292</v>
      </c>
      <c r="B74" s="4">
        <v>31777</v>
      </c>
      <c r="C74" s="5">
        <v>77.599999999999994</v>
      </c>
      <c r="D74" s="5">
        <v>45.2</v>
      </c>
      <c r="E74" s="5">
        <v>435.8</v>
      </c>
      <c r="F74" s="5">
        <v>12.7</v>
      </c>
      <c r="G74" s="5">
        <v>456</v>
      </c>
      <c r="H74" s="5">
        <v>330.4</v>
      </c>
      <c r="I74" s="5">
        <v>97.9</v>
      </c>
      <c r="J74" s="5">
        <v>17.2</v>
      </c>
      <c r="K74" s="5">
        <v>311.10000000000002</v>
      </c>
      <c r="L74" s="5">
        <v>8308</v>
      </c>
      <c r="M74" s="5">
        <v>5402</v>
      </c>
      <c r="N74" s="5">
        <v>2952.8</v>
      </c>
      <c r="O74" s="99">
        <v>0.54661999999999999</v>
      </c>
      <c r="P74" s="5">
        <v>4657.6000000000004</v>
      </c>
      <c r="Q74" s="9">
        <v>-0.33</v>
      </c>
      <c r="R74" s="5">
        <v>8083.6</v>
      </c>
      <c r="S74" s="5">
        <v>996.4</v>
      </c>
      <c r="T74" s="41">
        <v>-1</v>
      </c>
      <c r="U74" s="9">
        <v>-0.48</v>
      </c>
      <c r="V74" s="9">
        <v>0.14000000000000001</v>
      </c>
      <c r="W74" s="5">
        <v>996.4</v>
      </c>
      <c r="X74" s="5">
        <v>489.8</v>
      </c>
      <c r="Y74" s="5">
        <v>506.6</v>
      </c>
      <c r="Z74" s="5">
        <v>941.8</v>
      </c>
      <c r="AA74" s="5">
        <v>1209.5</v>
      </c>
      <c r="AB74" s="5">
        <f t="shared" si="1"/>
        <v>423.1</v>
      </c>
    </row>
    <row r="75" spans="1:28">
      <c r="A75" t="s">
        <v>293</v>
      </c>
      <c r="B75" s="4">
        <v>31867</v>
      </c>
      <c r="C75" s="5">
        <v>79.599999999999994</v>
      </c>
      <c r="D75" s="5">
        <v>46.2</v>
      </c>
      <c r="E75" s="5">
        <v>441.9</v>
      </c>
      <c r="F75" s="5">
        <v>12.7</v>
      </c>
      <c r="G75" s="5">
        <v>450.7</v>
      </c>
      <c r="H75" s="5">
        <v>336</v>
      </c>
      <c r="I75" s="5">
        <v>98.7</v>
      </c>
      <c r="J75" s="5">
        <v>17.2</v>
      </c>
      <c r="K75" s="5">
        <v>315.89999999999998</v>
      </c>
      <c r="L75" s="5">
        <v>8369.9</v>
      </c>
      <c r="M75" s="5">
        <v>5407.4</v>
      </c>
      <c r="N75" s="5">
        <v>2983.5</v>
      </c>
      <c r="O75" s="99">
        <v>0.55174999999999996</v>
      </c>
      <c r="P75" s="5">
        <v>4722.2</v>
      </c>
      <c r="Q75" s="9">
        <v>0.54</v>
      </c>
      <c r="R75" s="5">
        <v>8153.4</v>
      </c>
      <c r="S75" s="5">
        <v>1008.7</v>
      </c>
      <c r="T75" s="41">
        <v>-1</v>
      </c>
      <c r="U75" s="9">
        <v>0.3</v>
      </c>
      <c r="V75" s="9">
        <v>0.23</v>
      </c>
      <c r="W75" s="5">
        <v>1008.7</v>
      </c>
      <c r="X75" s="5">
        <v>492.1</v>
      </c>
      <c r="Y75" s="5">
        <v>516.5</v>
      </c>
      <c r="Z75" s="5">
        <v>947.9</v>
      </c>
      <c r="AA75" s="5">
        <v>1215.9000000000001</v>
      </c>
      <c r="AB75" s="5">
        <f t="shared" si="1"/>
        <v>429.2</v>
      </c>
    </row>
    <row r="76" spans="1:28">
      <c r="A76" t="s">
        <v>294</v>
      </c>
      <c r="B76" s="4">
        <v>31958</v>
      </c>
      <c r="C76" s="5">
        <v>81.099999999999994</v>
      </c>
      <c r="D76" s="5">
        <v>47.3</v>
      </c>
      <c r="E76" s="5">
        <v>447.5</v>
      </c>
      <c r="F76" s="5">
        <v>12.9</v>
      </c>
      <c r="G76" s="5">
        <v>511.7</v>
      </c>
      <c r="H76" s="5">
        <v>344.4</v>
      </c>
      <c r="I76" s="5">
        <v>111.8</v>
      </c>
      <c r="J76" s="5">
        <v>17.7</v>
      </c>
      <c r="K76" s="5">
        <v>320</v>
      </c>
      <c r="L76" s="5">
        <v>8460.2000000000007</v>
      </c>
      <c r="M76" s="5">
        <v>5481.2</v>
      </c>
      <c r="N76" s="5">
        <v>3053.3</v>
      </c>
      <c r="O76" s="99">
        <v>0.55706</v>
      </c>
      <c r="P76" s="5">
        <v>4806.2</v>
      </c>
      <c r="Q76" s="9">
        <v>0.7</v>
      </c>
      <c r="R76" s="5">
        <v>8223</v>
      </c>
      <c r="S76" s="5">
        <v>1025.2</v>
      </c>
      <c r="T76" s="41">
        <v>-1</v>
      </c>
      <c r="U76" s="9">
        <v>0.6</v>
      </c>
      <c r="V76" s="9">
        <v>0.1</v>
      </c>
      <c r="W76" s="5">
        <v>1025.2</v>
      </c>
      <c r="X76" s="5">
        <v>501.2</v>
      </c>
      <c r="Y76" s="5">
        <v>524</v>
      </c>
      <c r="Z76" s="5">
        <v>960.8</v>
      </c>
      <c r="AA76" s="5">
        <v>1218.5999999999999</v>
      </c>
      <c r="AB76" s="5">
        <f t="shared" si="1"/>
        <v>434.6</v>
      </c>
    </row>
    <row r="77" spans="1:28">
      <c r="A77" t="s">
        <v>295</v>
      </c>
      <c r="B77" s="4">
        <v>32050</v>
      </c>
      <c r="C77" s="5">
        <v>82.3</v>
      </c>
      <c r="D77" s="5">
        <v>48.4</v>
      </c>
      <c r="E77" s="5">
        <v>449.4</v>
      </c>
      <c r="F77" s="5">
        <v>13.5</v>
      </c>
      <c r="G77" s="5">
        <v>489</v>
      </c>
      <c r="H77" s="5">
        <v>352.4</v>
      </c>
      <c r="I77" s="5">
        <v>116.2</v>
      </c>
      <c r="J77" s="5">
        <v>18</v>
      </c>
      <c r="K77" s="5">
        <v>324.8</v>
      </c>
      <c r="L77" s="5">
        <v>8533.6</v>
      </c>
      <c r="M77" s="5">
        <v>5543.7</v>
      </c>
      <c r="N77" s="5">
        <v>3117.4</v>
      </c>
      <c r="O77" s="99">
        <v>0.56232000000000004</v>
      </c>
      <c r="P77" s="5">
        <v>4884.6000000000004</v>
      </c>
      <c r="Q77" s="9">
        <v>0.13</v>
      </c>
      <c r="R77" s="5">
        <v>8292.4</v>
      </c>
      <c r="S77" s="5">
        <v>1036.2</v>
      </c>
      <c r="T77" s="41">
        <v>-1</v>
      </c>
      <c r="U77" s="9">
        <v>-0.02</v>
      </c>
      <c r="V77" s="9">
        <v>0.15</v>
      </c>
      <c r="W77" s="5">
        <v>1036.2</v>
      </c>
      <c r="X77" s="5">
        <v>504.1</v>
      </c>
      <c r="Y77" s="5">
        <v>532.1</v>
      </c>
      <c r="Z77" s="5">
        <v>959.5</v>
      </c>
      <c r="AA77" s="5">
        <v>1222.8</v>
      </c>
      <c r="AB77" s="5">
        <f t="shared" si="1"/>
        <v>435.9</v>
      </c>
    </row>
    <row r="78" spans="1:28">
      <c r="A78" t="s">
        <v>296</v>
      </c>
      <c r="B78" s="4">
        <v>32142</v>
      </c>
      <c r="C78" s="5">
        <v>83.3</v>
      </c>
      <c r="D78" s="5">
        <v>49.4</v>
      </c>
      <c r="E78" s="5">
        <v>452.8</v>
      </c>
      <c r="F78" s="5">
        <v>13.7</v>
      </c>
      <c r="G78" s="5">
        <v>507</v>
      </c>
      <c r="H78" s="5">
        <v>357.4</v>
      </c>
      <c r="I78" s="5">
        <v>110.7</v>
      </c>
      <c r="J78" s="5">
        <v>18.100000000000001</v>
      </c>
      <c r="K78" s="5">
        <v>331.7</v>
      </c>
      <c r="L78" s="5">
        <v>8680.2000000000007</v>
      </c>
      <c r="M78" s="5">
        <v>5555.5</v>
      </c>
      <c r="N78" s="5">
        <v>3150.9</v>
      </c>
      <c r="O78" s="99">
        <v>0.56718000000000002</v>
      </c>
      <c r="P78" s="5">
        <v>5008</v>
      </c>
      <c r="Q78" s="9">
        <v>1.33</v>
      </c>
      <c r="R78" s="5">
        <v>8361.7000000000007</v>
      </c>
      <c r="S78" s="5">
        <v>1056</v>
      </c>
      <c r="T78" s="41">
        <v>-1</v>
      </c>
      <c r="U78" s="9">
        <v>0.75</v>
      </c>
      <c r="V78" s="9">
        <v>0.57999999999999996</v>
      </c>
      <c r="W78" s="5">
        <v>1056</v>
      </c>
      <c r="X78" s="5">
        <v>513.70000000000005</v>
      </c>
      <c r="Y78" s="5">
        <v>542.29999999999995</v>
      </c>
      <c r="Z78" s="5">
        <v>975.7</v>
      </c>
      <c r="AA78" s="5">
        <v>1238.9000000000001</v>
      </c>
      <c r="AB78" s="5">
        <f t="shared" si="1"/>
        <v>439.1</v>
      </c>
    </row>
    <row r="79" spans="1:28">
      <c r="A79" t="s">
        <v>297</v>
      </c>
      <c r="B79" s="4">
        <v>32233</v>
      </c>
      <c r="C79" s="5">
        <v>83.4</v>
      </c>
      <c r="D79" s="5">
        <v>50.9</v>
      </c>
      <c r="E79" s="5">
        <v>470.3</v>
      </c>
      <c r="F79" s="5">
        <v>14.2</v>
      </c>
      <c r="G79" s="5">
        <v>502.1</v>
      </c>
      <c r="H79" s="5">
        <v>365.2</v>
      </c>
      <c r="I79" s="5">
        <v>108</v>
      </c>
      <c r="J79" s="5">
        <v>16.7</v>
      </c>
      <c r="K79" s="5">
        <v>351.1</v>
      </c>
      <c r="L79" s="5">
        <v>8725</v>
      </c>
      <c r="M79" s="5">
        <v>5653.6</v>
      </c>
      <c r="N79" s="5">
        <v>3231.9</v>
      </c>
      <c r="O79" s="99">
        <v>0.57164999999999999</v>
      </c>
      <c r="P79" s="5">
        <v>5073.3999999999996</v>
      </c>
      <c r="Q79" s="9">
        <v>-0.67</v>
      </c>
      <c r="R79" s="5">
        <v>8431.1</v>
      </c>
      <c r="S79" s="5">
        <v>1056.9000000000001</v>
      </c>
      <c r="T79" s="41">
        <v>-1</v>
      </c>
      <c r="U79" s="9">
        <v>-1.1499999999999999</v>
      </c>
      <c r="V79" s="9">
        <v>0.48</v>
      </c>
      <c r="W79" s="5">
        <v>1056.9000000000001</v>
      </c>
      <c r="X79" s="5">
        <v>505.8</v>
      </c>
      <c r="Y79" s="5">
        <v>551.1</v>
      </c>
      <c r="Z79" s="5">
        <v>947.7</v>
      </c>
      <c r="AA79" s="5">
        <v>1252.5999999999999</v>
      </c>
      <c r="AB79" s="5">
        <f t="shared" si="1"/>
        <v>456.1</v>
      </c>
    </row>
    <row r="80" spans="1:28">
      <c r="A80" t="s">
        <v>298</v>
      </c>
      <c r="B80" s="4">
        <v>32324</v>
      </c>
      <c r="C80" s="5">
        <v>85</v>
      </c>
      <c r="D80" s="5">
        <v>52.2</v>
      </c>
      <c r="E80" s="5">
        <v>473.4</v>
      </c>
      <c r="F80" s="5">
        <v>14.8</v>
      </c>
      <c r="G80" s="5">
        <v>497.8</v>
      </c>
      <c r="H80" s="5">
        <v>372.5</v>
      </c>
      <c r="I80" s="5">
        <v>115.3</v>
      </c>
      <c r="J80" s="5">
        <v>16.600000000000001</v>
      </c>
      <c r="K80" s="5">
        <v>358.3</v>
      </c>
      <c r="L80" s="5">
        <v>8839.6</v>
      </c>
      <c r="M80" s="5">
        <v>5695.3</v>
      </c>
      <c r="N80" s="5">
        <v>3291.7</v>
      </c>
      <c r="O80" s="99">
        <v>0.57796999999999998</v>
      </c>
      <c r="P80" s="5">
        <v>5190</v>
      </c>
      <c r="Q80" s="9">
        <v>0.28999999999999998</v>
      </c>
      <c r="R80" s="5">
        <v>8500.5</v>
      </c>
      <c r="S80" s="5">
        <v>1070.4000000000001</v>
      </c>
      <c r="T80" s="41">
        <v>-1</v>
      </c>
      <c r="U80" s="9">
        <v>-0.26</v>
      </c>
      <c r="V80" s="9">
        <v>0.55000000000000004</v>
      </c>
      <c r="W80" s="5">
        <v>1070.4000000000001</v>
      </c>
      <c r="X80" s="5">
        <v>506.9</v>
      </c>
      <c r="Y80" s="5">
        <v>563.5</v>
      </c>
      <c r="Z80" s="5">
        <v>940.6</v>
      </c>
      <c r="AA80" s="5">
        <v>1268.4000000000001</v>
      </c>
      <c r="AB80" s="5">
        <f t="shared" si="1"/>
        <v>458.59999999999997</v>
      </c>
    </row>
    <row r="81" spans="1:28">
      <c r="A81" t="s">
        <v>299</v>
      </c>
      <c r="B81" s="4">
        <v>32416</v>
      </c>
      <c r="C81" s="5">
        <v>87</v>
      </c>
      <c r="D81" s="5">
        <v>53.7</v>
      </c>
      <c r="E81" s="5">
        <v>478.8</v>
      </c>
      <c r="F81" s="5">
        <v>15.1</v>
      </c>
      <c r="G81" s="5">
        <v>506.7</v>
      </c>
      <c r="H81" s="5">
        <v>377.5</v>
      </c>
      <c r="I81" s="5">
        <v>125.1</v>
      </c>
      <c r="J81" s="5">
        <v>17.5</v>
      </c>
      <c r="K81" s="5">
        <v>364.5</v>
      </c>
      <c r="L81" s="5">
        <v>8891.4</v>
      </c>
      <c r="M81" s="5">
        <v>5745.9</v>
      </c>
      <c r="N81" s="5">
        <v>3361.9</v>
      </c>
      <c r="O81" s="99">
        <v>0.58509</v>
      </c>
      <c r="P81" s="5">
        <v>5282.8</v>
      </c>
      <c r="Q81" s="9">
        <v>0.03</v>
      </c>
      <c r="R81" s="5">
        <v>8569.7999999999993</v>
      </c>
      <c r="S81" s="5">
        <v>1078.2</v>
      </c>
      <c r="T81" s="41">
        <v>-1</v>
      </c>
      <c r="U81" s="9">
        <v>-0.16</v>
      </c>
      <c r="V81" s="9">
        <v>0.2</v>
      </c>
      <c r="W81" s="5">
        <v>1078.2</v>
      </c>
      <c r="X81" s="5">
        <v>507.4</v>
      </c>
      <c r="Y81" s="5">
        <v>570.79999999999995</v>
      </c>
      <c r="Z81" s="5">
        <v>936.1</v>
      </c>
      <c r="AA81" s="5">
        <v>1274.0999999999999</v>
      </c>
      <c r="AB81" s="5">
        <f t="shared" si="1"/>
        <v>463.7</v>
      </c>
    </row>
    <row r="82" spans="1:28">
      <c r="A82" t="s">
        <v>300</v>
      </c>
      <c r="B82" s="4">
        <v>32508</v>
      </c>
      <c r="C82" s="5">
        <v>89.7</v>
      </c>
      <c r="D82" s="5">
        <v>55.4</v>
      </c>
      <c r="E82" s="5">
        <v>484.9</v>
      </c>
      <c r="F82" s="5">
        <v>15.4</v>
      </c>
      <c r="G82" s="5">
        <v>517.20000000000005</v>
      </c>
      <c r="H82" s="5">
        <v>382.6</v>
      </c>
      <c r="I82" s="5">
        <v>130.9</v>
      </c>
      <c r="J82" s="5">
        <v>18.600000000000001</v>
      </c>
      <c r="K82" s="5">
        <v>372</v>
      </c>
      <c r="L82" s="5">
        <v>9009.9</v>
      </c>
      <c r="M82" s="5">
        <v>5811.3</v>
      </c>
      <c r="N82" s="5">
        <v>3434.5</v>
      </c>
      <c r="O82" s="99">
        <v>0.59101000000000004</v>
      </c>
      <c r="P82" s="5">
        <v>5399.5</v>
      </c>
      <c r="Q82" s="9">
        <v>1.62</v>
      </c>
      <c r="R82" s="5">
        <v>8639</v>
      </c>
      <c r="S82" s="5">
        <v>1109.9000000000001</v>
      </c>
      <c r="T82" s="41">
        <v>-1</v>
      </c>
      <c r="U82" s="9">
        <v>1.0900000000000001</v>
      </c>
      <c r="V82" s="9">
        <v>0.52</v>
      </c>
      <c r="W82" s="5">
        <v>1109.9000000000001</v>
      </c>
      <c r="X82" s="5">
        <v>525.6</v>
      </c>
      <c r="Y82" s="5">
        <v>584.29999999999995</v>
      </c>
      <c r="Z82" s="5">
        <v>962.1</v>
      </c>
      <c r="AA82" s="5">
        <v>1289.4000000000001</v>
      </c>
      <c r="AB82" s="5">
        <f t="shared" si="1"/>
        <v>469.5</v>
      </c>
    </row>
    <row r="83" spans="1:28">
      <c r="A83" t="s">
        <v>301</v>
      </c>
      <c r="B83" s="4">
        <v>32598</v>
      </c>
      <c r="C83" s="5">
        <v>93.8</v>
      </c>
      <c r="D83" s="5">
        <v>57.4</v>
      </c>
      <c r="E83" s="5">
        <v>508.2</v>
      </c>
      <c r="F83" s="5">
        <v>15.9</v>
      </c>
      <c r="G83" s="5">
        <v>552.9</v>
      </c>
      <c r="H83" s="5">
        <v>391</v>
      </c>
      <c r="I83" s="5">
        <v>132.69999999999999</v>
      </c>
      <c r="J83" s="5">
        <v>21.2</v>
      </c>
      <c r="K83" s="5">
        <v>378</v>
      </c>
      <c r="L83" s="5">
        <v>9101.5</v>
      </c>
      <c r="M83" s="5">
        <v>5838.2</v>
      </c>
      <c r="N83" s="5">
        <v>3490.2</v>
      </c>
      <c r="O83" s="99">
        <v>0.59780999999999995</v>
      </c>
      <c r="P83" s="5">
        <v>5511.3</v>
      </c>
      <c r="Q83" s="9">
        <v>-0.34</v>
      </c>
      <c r="R83" s="5">
        <v>8708</v>
      </c>
      <c r="S83" s="5">
        <v>1116.5999999999999</v>
      </c>
      <c r="T83" s="41">
        <v>-1</v>
      </c>
      <c r="U83" s="9">
        <v>-0.69</v>
      </c>
      <c r="V83" s="9">
        <v>0.35</v>
      </c>
      <c r="W83" s="5">
        <v>1116.5999999999999</v>
      </c>
      <c r="X83" s="5">
        <v>519.9</v>
      </c>
      <c r="Y83" s="5">
        <v>596.70000000000005</v>
      </c>
      <c r="Z83" s="5">
        <v>944.5</v>
      </c>
      <c r="AA83" s="5">
        <v>1299.8</v>
      </c>
      <c r="AB83" s="5">
        <f t="shared" si="1"/>
        <v>492.3</v>
      </c>
    </row>
    <row r="84" spans="1:28">
      <c r="A84" t="s">
        <v>302</v>
      </c>
      <c r="B84" s="4">
        <v>32689</v>
      </c>
      <c r="C84" s="5">
        <v>96.9</v>
      </c>
      <c r="D84" s="5">
        <v>59.6</v>
      </c>
      <c r="E84" s="5">
        <v>515.70000000000005</v>
      </c>
      <c r="F84" s="5">
        <v>16.3</v>
      </c>
      <c r="G84" s="5">
        <v>566.70000000000005</v>
      </c>
      <c r="H84" s="5">
        <v>397.5</v>
      </c>
      <c r="I84" s="5">
        <v>118.7</v>
      </c>
      <c r="J84" s="5">
        <v>22.1</v>
      </c>
      <c r="K84" s="5">
        <v>382.6</v>
      </c>
      <c r="L84" s="5">
        <v>9171</v>
      </c>
      <c r="M84" s="5">
        <v>5865.5</v>
      </c>
      <c r="N84" s="5">
        <v>3553.8</v>
      </c>
      <c r="O84" s="99">
        <v>0.60587999999999997</v>
      </c>
      <c r="P84" s="5">
        <v>5612.5</v>
      </c>
      <c r="Q84" s="9">
        <v>1.26</v>
      </c>
      <c r="R84" s="5">
        <v>8777.2999999999993</v>
      </c>
      <c r="S84" s="5">
        <v>1145.8</v>
      </c>
      <c r="T84" s="41">
        <v>-1</v>
      </c>
      <c r="U84" s="9">
        <v>0.78</v>
      </c>
      <c r="V84" s="9">
        <v>0.48</v>
      </c>
      <c r="W84" s="5">
        <v>1145.8</v>
      </c>
      <c r="X84" s="5">
        <v>534.29999999999995</v>
      </c>
      <c r="Y84" s="5">
        <v>611.5</v>
      </c>
      <c r="Z84" s="5">
        <v>963.7</v>
      </c>
      <c r="AA84" s="5">
        <v>1314.2</v>
      </c>
      <c r="AB84" s="5">
        <f t="shared" si="1"/>
        <v>499.40000000000003</v>
      </c>
    </row>
    <row r="85" spans="1:28">
      <c r="A85" t="s">
        <v>303</v>
      </c>
      <c r="B85" s="4">
        <v>32781</v>
      </c>
      <c r="C85" s="5">
        <v>99.7</v>
      </c>
      <c r="D85" s="5">
        <v>61.9</v>
      </c>
      <c r="E85" s="5">
        <v>524.70000000000005</v>
      </c>
      <c r="F85" s="5">
        <v>16.7</v>
      </c>
      <c r="G85" s="5">
        <v>571.6</v>
      </c>
      <c r="H85" s="5">
        <v>403.9</v>
      </c>
      <c r="I85" s="5">
        <v>114.4</v>
      </c>
      <c r="J85" s="5">
        <v>21.5</v>
      </c>
      <c r="K85" s="5">
        <v>387.2</v>
      </c>
      <c r="L85" s="5">
        <v>9238.9</v>
      </c>
      <c r="M85" s="5">
        <v>5922.3</v>
      </c>
      <c r="N85" s="5">
        <v>3609.4</v>
      </c>
      <c r="O85" s="99">
        <v>0.60946</v>
      </c>
      <c r="P85" s="5">
        <v>5695.4</v>
      </c>
      <c r="Q85" s="9">
        <v>0.75</v>
      </c>
      <c r="R85" s="5">
        <v>8846.2000000000007</v>
      </c>
      <c r="S85" s="5">
        <v>1164.5999999999999</v>
      </c>
      <c r="T85" s="41">
        <v>-1</v>
      </c>
      <c r="U85" s="9">
        <v>0.32</v>
      </c>
      <c r="V85" s="9">
        <v>0.42</v>
      </c>
      <c r="W85" s="5">
        <v>1164.5999999999999</v>
      </c>
      <c r="X85" s="5">
        <v>541.4</v>
      </c>
      <c r="Y85" s="5">
        <v>623.20000000000005</v>
      </c>
      <c r="Z85" s="5">
        <v>971.6</v>
      </c>
      <c r="AA85" s="5">
        <v>1326.9</v>
      </c>
      <c r="AB85" s="5">
        <f t="shared" si="1"/>
        <v>508.00000000000006</v>
      </c>
    </row>
    <row r="86" spans="1:28">
      <c r="A86" t="s">
        <v>304</v>
      </c>
      <c r="B86" s="4">
        <v>32873</v>
      </c>
      <c r="C86" s="5">
        <v>102.3</v>
      </c>
      <c r="D86" s="5">
        <v>64.400000000000006</v>
      </c>
      <c r="E86" s="5">
        <v>535.79999999999995</v>
      </c>
      <c r="F86" s="5">
        <v>17.100000000000001</v>
      </c>
      <c r="G86" s="5">
        <v>579.79999999999995</v>
      </c>
      <c r="H86" s="5">
        <v>403</v>
      </c>
      <c r="I86" s="5">
        <v>113.5</v>
      </c>
      <c r="J86" s="5">
        <v>21.8</v>
      </c>
      <c r="K86" s="5">
        <v>393.1</v>
      </c>
      <c r="L86" s="5">
        <v>9257.1</v>
      </c>
      <c r="M86" s="5">
        <v>5948</v>
      </c>
      <c r="N86" s="5">
        <v>3653.7</v>
      </c>
      <c r="O86" s="99">
        <v>0.61426999999999998</v>
      </c>
      <c r="P86" s="5">
        <v>5747.2</v>
      </c>
      <c r="Q86" s="9">
        <v>0.42</v>
      </c>
      <c r="R86" s="5">
        <v>8914.2999999999993</v>
      </c>
      <c r="S86" s="5">
        <v>1180.5</v>
      </c>
      <c r="T86" s="41">
        <v>-1</v>
      </c>
      <c r="U86" s="9">
        <v>-0.17</v>
      </c>
      <c r="V86" s="9">
        <v>0.59</v>
      </c>
      <c r="W86" s="5">
        <v>1180.5</v>
      </c>
      <c r="X86" s="5">
        <v>540.79999999999995</v>
      </c>
      <c r="Y86" s="5">
        <v>639.70000000000005</v>
      </c>
      <c r="Z86" s="5">
        <v>967.1</v>
      </c>
      <c r="AA86" s="5">
        <v>1344.6</v>
      </c>
      <c r="AB86" s="5">
        <f t="shared" si="1"/>
        <v>518.69999999999993</v>
      </c>
    </row>
    <row r="87" spans="1:28">
      <c r="A87" t="s">
        <v>56</v>
      </c>
      <c r="B87" s="4">
        <v>32963</v>
      </c>
      <c r="C87" s="5">
        <v>104.3</v>
      </c>
      <c r="D87" s="5">
        <v>66.599999999999994</v>
      </c>
      <c r="E87" s="5">
        <v>556.20000000000005</v>
      </c>
      <c r="F87" s="5">
        <v>17.3</v>
      </c>
      <c r="G87" s="5">
        <v>582.5</v>
      </c>
      <c r="H87" s="5">
        <v>419.5</v>
      </c>
      <c r="I87" s="5">
        <v>112.5</v>
      </c>
      <c r="J87" s="5">
        <v>22.6</v>
      </c>
      <c r="K87" s="5">
        <v>401.6</v>
      </c>
      <c r="L87" s="5">
        <v>9358.2999999999993</v>
      </c>
      <c r="M87" s="5">
        <v>5998.1</v>
      </c>
      <c r="N87" s="5">
        <v>3737.9</v>
      </c>
      <c r="O87" s="99">
        <v>0.62319000000000002</v>
      </c>
      <c r="P87" s="5">
        <v>5872.7</v>
      </c>
      <c r="Q87" s="9">
        <v>1.33</v>
      </c>
      <c r="R87" s="5">
        <v>8981.4</v>
      </c>
      <c r="S87" s="5">
        <v>1212.5</v>
      </c>
      <c r="T87" s="41">
        <v>-1</v>
      </c>
      <c r="U87" s="9">
        <v>0.63</v>
      </c>
      <c r="V87" s="9">
        <v>0.69</v>
      </c>
      <c r="W87" s="5">
        <v>1212.5</v>
      </c>
      <c r="X87" s="5">
        <v>553.70000000000005</v>
      </c>
      <c r="Y87" s="5">
        <v>658.8</v>
      </c>
      <c r="Z87" s="5">
        <v>983.2</v>
      </c>
      <c r="AA87" s="5">
        <v>1365.4</v>
      </c>
      <c r="AB87" s="5">
        <f t="shared" si="1"/>
        <v>538.90000000000009</v>
      </c>
    </row>
    <row r="88" spans="1:28">
      <c r="A88" t="s">
        <v>57</v>
      </c>
      <c r="B88" s="4">
        <v>33054</v>
      </c>
      <c r="C88" s="5">
        <v>106.5</v>
      </c>
      <c r="D88" s="5">
        <v>70.3</v>
      </c>
      <c r="E88" s="5">
        <v>567.5</v>
      </c>
      <c r="F88" s="5">
        <v>17.899999999999999</v>
      </c>
      <c r="G88" s="5">
        <v>594.6</v>
      </c>
      <c r="H88" s="5">
        <v>419.5</v>
      </c>
      <c r="I88" s="5">
        <v>116.8</v>
      </c>
      <c r="J88" s="5">
        <v>23.2</v>
      </c>
      <c r="K88" s="5">
        <v>406.9</v>
      </c>
      <c r="L88" s="5">
        <v>9392.2999999999993</v>
      </c>
      <c r="M88" s="5">
        <v>6016.3</v>
      </c>
      <c r="N88" s="5">
        <v>3783.4</v>
      </c>
      <c r="O88" s="99">
        <v>0.62885999999999997</v>
      </c>
      <c r="P88" s="5">
        <v>5960</v>
      </c>
      <c r="Q88" s="9">
        <v>0.13</v>
      </c>
      <c r="R88" s="5">
        <v>9047.1</v>
      </c>
      <c r="S88" s="5">
        <v>1230.7</v>
      </c>
      <c r="T88" s="41">
        <v>-1</v>
      </c>
      <c r="U88" s="9">
        <v>0.05</v>
      </c>
      <c r="V88" s="9">
        <v>0.08</v>
      </c>
      <c r="W88" s="5">
        <v>1230.7</v>
      </c>
      <c r="X88" s="5">
        <v>563.9</v>
      </c>
      <c r="Y88" s="5">
        <v>666.8</v>
      </c>
      <c r="Z88" s="5">
        <v>984.5</v>
      </c>
      <c r="AA88" s="5">
        <v>1367.9</v>
      </c>
      <c r="AB88" s="5">
        <f t="shared" si="1"/>
        <v>549.6</v>
      </c>
    </row>
    <row r="89" spans="1:28">
      <c r="A89" t="s">
        <v>58</v>
      </c>
      <c r="B89" s="4">
        <v>33146</v>
      </c>
      <c r="C89" s="5">
        <v>108.7</v>
      </c>
      <c r="D89" s="5">
        <v>74.900000000000006</v>
      </c>
      <c r="E89" s="5">
        <v>578.1</v>
      </c>
      <c r="F89" s="5">
        <v>18.7</v>
      </c>
      <c r="G89" s="5">
        <v>600.70000000000005</v>
      </c>
      <c r="H89" s="5">
        <v>426.8</v>
      </c>
      <c r="I89" s="5">
        <v>119.9</v>
      </c>
      <c r="J89" s="5">
        <v>24.7</v>
      </c>
      <c r="K89" s="5">
        <v>414.6</v>
      </c>
      <c r="L89" s="5">
        <v>9398.5</v>
      </c>
      <c r="M89" s="5">
        <v>6040.2</v>
      </c>
      <c r="N89" s="5">
        <v>3846.7</v>
      </c>
      <c r="O89" s="99">
        <v>0.63685000000000003</v>
      </c>
      <c r="P89" s="5">
        <v>6015.1</v>
      </c>
      <c r="Q89" s="9">
        <v>0.13</v>
      </c>
      <c r="R89" s="5">
        <v>9111.6</v>
      </c>
      <c r="S89" s="5">
        <v>1242.5999999999999</v>
      </c>
      <c r="T89" s="41">
        <v>1</v>
      </c>
      <c r="U89" s="9">
        <v>-0.17</v>
      </c>
      <c r="V89" s="9">
        <v>0.3</v>
      </c>
      <c r="W89" s="5">
        <v>1242.5999999999999</v>
      </c>
      <c r="X89" s="5">
        <v>562.20000000000005</v>
      </c>
      <c r="Y89" s="5">
        <v>680.3</v>
      </c>
      <c r="Z89" s="5">
        <v>980.1</v>
      </c>
      <c r="AA89" s="5">
        <v>1377</v>
      </c>
      <c r="AB89" s="5">
        <f t="shared" si="1"/>
        <v>559.4</v>
      </c>
    </row>
    <row r="90" spans="1:28">
      <c r="A90" t="s">
        <v>59</v>
      </c>
      <c r="B90" s="4">
        <v>33238</v>
      </c>
      <c r="C90" s="5">
        <v>111</v>
      </c>
      <c r="D90" s="5">
        <v>80.7</v>
      </c>
      <c r="E90" s="5">
        <v>596.79999999999995</v>
      </c>
      <c r="F90" s="5">
        <v>19.600000000000001</v>
      </c>
      <c r="G90" s="5">
        <v>600.79999999999995</v>
      </c>
      <c r="H90" s="5">
        <v>434.2</v>
      </c>
      <c r="I90" s="5">
        <v>118.8</v>
      </c>
      <c r="J90" s="5">
        <v>24</v>
      </c>
      <c r="K90" s="5">
        <v>417.4</v>
      </c>
      <c r="L90" s="5">
        <v>9312.9</v>
      </c>
      <c r="M90" s="5">
        <v>5994.2</v>
      </c>
      <c r="N90" s="5">
        <v>3867.9</v>
      </c>
      <c r="O90" s="99">
        <v>0.64527000000000001</v>
      </c>
      <c r="P90" s="5">
        <v>6004.7</v>
      </c>
      <c r="Q90" s="9">
        <v>0.55000000000000004</v>
      </c>
      <c r="R90" s="5">
        <v>9174.7000000000007</v>
      </c>
      <c r="S90" s="5">
        <v>1268.5</v>
      </c>
      <c r="T90" s="41">
        <v>1</v>
      </c>
      <c r="U90" s="9">
        <v>0.05</v>
      </c>
      <c r="V90" s="9">
        <v>0.51</v>
      </c>
      <c r="W90" s="5">
        <v>1268.5</v>
      </c>
      <c r="X90" s="5">
        <v>569.70000000000005</v>
      </c>
      <c r="Y90" s="5">
        <v>698.8</v>
      </c>
      <c r="Z90" s="5">
        <v>981.3</v>
      </c>
      <c r="AA90" s="5">
        <v>1392.4</v>
      </c>
      <c r="AB90" s="5">
        <f t="shared" si="1"/>
        <v>577.19999999999993</v>
      </c>
    </row>
    <row r="91" spans="1:28">
      <c r="A91" t="s">
        <v>60</v>
      </c>
      <c r="B91" s="4">
        <v>33328</v>
      </c>
      <c r="C91" s="5">
        <v>112.9</v>
      </c>
      <c r="D91" s="5">
        <v>83.7</v>
      </c>
      <c r="E91" s="5">
        <v>622.5</v>
      </c>
      <c r="F91" s="5">
        <v>20.9</v>
      </c>
      <c r="G91" s="5">
        <v>580.79999999999995</v>
      </c>
      <c r="H91" s="5">
        <v>444</v>
      </c>
      <c r="I91" s="5">
        <v>115.3</v>
      </c>
      <c r="J91" s="5">
        <v>21.5</v>
      </c>
      <c r="K91" s="5">
        <v>421</v>
      </c>
      <c r="L91" s="5">
        <v>9269.4</v>
      </c>
      <c r="M91" s="5">
        <v>5971.7</v>
      </c>
      <c r="N91" s="5">
        <v>3873.6</v>
      </c>
      <c r="O91" s="99">
        <v>0.64866000000000001</v>
      </c>
      <c r="P91" s="5">
        <v>6035.2</v>
      </c>
      <c r="Q91" s="9">
        <v>0.49</v>
      </c>
      <c r="R91" s="5">
        <v>9235.9</v>
      </c>
      <c r="S91" s="5">
        <v>1284.2</v>
      </c>
      <c r="T91" s="41">
        <v>1</v>
      </c>
      <c r="U91" s="9">
        <v>0.43</v>
      </c>
      <c r="V91" s="9">
        <v>7.0000000000000007E-2</v>
      </c>
      <c r="W91" s="5">
        <v>1284.2</v>
      </c>
      <c r="X91" s="5">
        <v>581.4</v>
      </c>
      <c r="Y91" s="5">
        <v>702.8</v>
      </c>
      <c r="Z91" s="5">
        <v>992.5</v>
      </c>
      <c r="AA91" s="5">
        <v>1394.5</v>
      </c>
      <c r="AB91" s="5">
        <f t="shared" si="1"/>
        <v>601.6</v>
      </c>
    </row>
    <row r="92" spans="1:28">
      <c r="A92" t="s">
        <v>61</v>
      </c>
      <c r="B92" s="4">
        <v>33419</v>
      </c>
      <c r="C92" s="5">
        <v>115.7</v>
      </c>
      <c r="D92" s="5">
        <v>93.1</v>
      </c>
      <c r="E92" s="5">
        <v>643.5</v>
      </c>
      <c r="F92" s="5">
        <v>22.1</v>
      </c>
      <c r="G92" s="5">
        <v>585.9</v>
      </c>
      <c r="H92" s="5">
        <v>451.6</v>
      </c>
      <c r="I92" s="5">
        <v>110.9</v>
      </c>
      <c r="J92" s="5">
        <v>20.8</v>
      </c>
      <c r="K92" s="5">
        <v>427.7</v>
      </c>
      <c r="L92" s="5">
        <v>9341.6</v>
      </c>
      <c r="M92" s="5">
        <v>6021.2</v>
      </c>
      <c r="N92" s="5">
        <v>3926.9</v>
      </c>
      <c r="O92" s="99">
        <v>0.65218999999999994</v>
      </c>
      <c r="P92" s="5">
        <v>6126.9</v>
      </c>
      <c r="Q92" s="9">
        <v>0.35</v>
      </c>
      <c r="R92" s="5">
        <v>9295.2000000000007</v>
      </c>
      <c r="S92" s="5">
        <v>1296.5999999999999</v>
      </c>
      <c r="T92" s="41">
        <v>-1</v>
      </c>
      <c r="U92" s="9">
        <v>0.16</v>
      </c>
      <c r="V92" s="9">
        <v>0.19</v>
      </c>
      <c r="W92" s="5">
        <v>1296.5999999999999</v>
      </c>
      <c r="X92" s="5">
        <v>586.6</v>
      </c>
      <c r="Y92" s="5">
        <v>709.9</v>
      </c>
      <c r="Z92" s="5">
        <v>996.6</v>
      </c>
      <c r="AA92" s="5">
        <v>1400.1</v>
      </c>
      <c r="AB92" s="5">
        <f t="shared" si="1"/>
        <v>621.4</v>
      </c>
    </row>
    <row r="93" spans="1:28">
      <c r="A93" t="s">
        <v>62</v>
      </c>
      <c r="B93" s="4">
        <v>33511</v>
      </c>
      <c r="C93" s="5">
        <v>118.9</v>
      </c>
      <c r="D93" s="5">
        <v>98.4</v>
      </c>
      <c r="E93" s="5">
        <v>653.79999999999995</v>
      </c>
      <c r="F93" s="5">
        <v>23.1</v>
      </c>
      <c r="G93" s="5">
        <v>590.20000000000005</v>
      </c>
      <c r="H93" s="5">
        <v>461.3</v>
      </c>
      <c r="I93" s="5">
        <v>111.9</v>
      </c>
      <c r="J93" s="5">
        <v>20.5</v>
      </c>
      <c r="K93" s="5">
        <v>433.5</v>
      </c>
      <c r="L93" s="5">
        <v>9388.7999999999993</v>
      </c>
      <c r="M93" s="5">
        <v>6051.2</v>
      </c>
      <c r="N93" s="5">
        <v>3973.3</v>
      </c>
      <c r="O93" s="99">
        <v>0.65661000000000003</v>
      </c>
      <c r="P93" s="5">
        <v>6205.9</v>
      </c>
      <c r="Q93" s="9">
        <v>-0.23</v>
      </c>
      <c r="R93" s="5">
        <v>9353.5</v>
      </c>
      <c r="S93" s="5">
        <v>1306.3</v>
      </c>
      <c r="T93" s="41">
        <v>-1</v>
      </c>
      <c r="U93" s="9">
        <v>-0.5</v>
      </c>
      <c r="V93" s="9">
        <v>0.27</v>
      </c>
      <c r="W93" s="5">
        <v>1306.3</v>
      </c>
      <c r="X93" s="5">
        <v>586.29999999999995</v>
      </c>
      <c r="Y93" s="5">
        <v>719.9</v>
      </c>
      <c r="Z93" s="5">
        <v>983.4</v>
      </c>
      <c r="AA93" s="5">
        <v>1408.3</v>
      </c>
      <c r="AB93" s="5">
        <f t="shared" si="1"/>
        <v>630.69999999999993</v>
      </c>
    </row>
    <row r="94" spans="1:28">
      <c r="A94" t="s">
        <v>63</v>
      </c>
      <c r="B94" s="4">
        <v>33603</v>
      </c>
      <c r="C94" s="5">
        <v>122.5</v>
      </c>
      <c r="D94" s="5">
        <v>112.5</v>
      </c>
      <c r="E94" s="5">
        <v>682.3</v>
      </c>
      <c r="F94" s="5">
        <v>24.2</v>
      </c>
      <c r="G94" s="5">
        <v>598.70000000000005</v>
      </c>
      <c r="H94" s="5">
        <v>471.5</v>
      </c>
      <c r="I94" s="5">
        <v>113.1</v>
      </c>
      <c r="J94" s="5">
        <v>20.3</v>
      </c>
      <c r="K94" s="5">
        <v>438.6</v>
      </c>
      <c r="L94" s="5">
        <v>9421.6</v>
      </c>
      <c r="M94" s="5">
        <v>6048.2</v>
      </c>
      <c r="N94" s="5">
        <v>4000</v>
      </c>
      <c r="O94" s="99">
        <v>0.66135999999999995</v>
      </c>
      <c r="P94" s="5">
        <v>6264.5</v>
      </c>
      <c r="Q94" s="9">
        <v>-0.61</v>
      </c>
      <c r="R94" s="5">
        <v>9411.1</v>
      </c>
      <c r="S94" s="5">
        <v>1308.8</v>
      </c>
      <c r="T94" s="41">
        <v>-1</v>
      </c>
      <c r="U94" s="9">
        <v>-0.94</v>
      </c>
      <c r="V94" s="9">
        <v>0.33</v>
      </c>
      <c r="W94" s="5">
        <v>1308.8</v>
      </c>
      <c r="X94" s="5">
        <v>577.4</v>
      </c>
      <c r="Y94" s="5">
        <v>731.4</v>
      </c>
      <c r="Z94" s="5">
        <v>958.8</v>
      </c>
      <c r="AA94" s="5">
        <v>1418.2</v>
      </c>
      <c r="AB94" s="5">
        <f t="shared" si="1"/>
        <v>658.09999999999991</v>
      </c>
    </row>
    <row r="95" spans="1:28">
      <c r="A95" t="s">
        <v>64</v>
      </c>
      <c r="B95" s="4">
        <v>33694</v>
      </c>
      <c r="C95" s="5">
        <v>127.2</v>
      </c>
      <c r="D95" s="5">
        <v>108.3</v>
      </c>
      <c r="E95" s="5">
        <v>710.5</v>
      </c>
      <c r="F95" s="5">
        <v>25</v>
      </c>
      <c r="G95" s="5">
        <v>588.9</v>
      </c>
      <c r="H95" s="5">
        <v>476.4</v>
      </c>
      <c r="I95" s="5">
        <v>125</v>
      </c>
      <c r="J95" s="5">
        <v>17.8</v>
      </c>
      <c r="K95" s="5">
        <v>450.4</v>
      </c>
      <c r="L95" s="5">
        <v>9534.2999999999993</v>
      </c>
      <c r="M95" s="5">
        <v>6161.4</v>
      </c>
      <c r="N95" s="5">
        <v>4100.3999999999996</v>
      </c>
      <c r="O95" s="99">
        <v>0.66549999999999998</v>
      </c>
      <c r="P95" s="5">
        <v>6363.1</v>
      </c>
      <c r="Q95" s="9">
        <v>0.77</v>
      </c>
      <c r="R95" s="5">
        <v>9468.7000000000007</v>
      </c>
      <c r="S95" s="5">
        <v>1326.4</v>
      </c>
      <c r="T95" s="41">
        <v>-1</v>
      </c>
      <c r="U95" s="9">
        <v>0.15</v>
      </c>
      <c r="V95" s="9">
        <v>0.61</v>
      </c>
      <c r="W95" s="5">
        <v>1326.4</v>
      </c>
      <c r="X95" s="5">
        <v>580.29999999999995</v>
      </c>
      <c r="Y95" s="5">
        <v>746.1</v>
      </c>
      <c r="Z95" s="5">
        <v>962.4</v>
      </c>
      <c r="AA95" s="5">
        <v>1436.5</v>
      </c>
      <c r="AB95" s="5">
        <f t="shared" si="1"/>
        <v>685.5</v>
      </c>
    </row>
    <row r="96" spans="1:28">
      <c r="A96" t="s">
        <v>65</v>
      </c>
      <c r="B96" s="4">
        <v>33785</v>
      </c>
      <c r="C96" s="5">
        <v>131</v>
      </c>
      <c r="D96" s="5">
        <v>115.4</v>
      </c>
      <c r="E96" s="5">
        <v>729.1</v>
      </c>
      <c r="F96" s="5">
        <v>25.8</v>
      </c>
      <c r="G96" s="5">
        <v>607.20000000000005</v>
      </c>
      <c r="H96" s="5">
        <v>481.2</v>
      </c>
      <c r="I96" s="5">
        <v>126.8</v>
      </c>
      <c r="J96" s="5">
        <v>17.399999999999999</v>
      </c>
      <c r="K96" s="5">
        <v>456</v>
      </c>
      <c r="L96" s="5">
        <v>9637.7000000000007</v>
      </c>
      <c r="M96" s="5">
        <v>6203.2</v>
      </c>
      <c r="N96" s="5">
        <v>4155.7</v>
      </c>
      <c r="O96" s="99">
        <v>0.66992000000000007</v>
      </c>
      <c r="P96" s="5">
        <v>6470.8</v>
      </c>
      <c r="Q96" s="9">
        <v>-0.14000000000000001</v>
      </c>
      <c r="R96" s="5">
        <v>9525.9</v>
      </c>
      <c r="S96" s="5">
        <v>1334.8</v>
      </c>
      <c r="T96" s="41">
        <v>-1</v>
      </c>
      <c r="U96" s="9">
        <v>-7.0000000000000007E-2</v>
      </c>
      <c r="V96" s="9">
        <v>-0.06</v>
      </c>
      <c r="W96" s="5">
        <v>1334.8</v>
      </c>
      <c r="X96" s="5">
        <v>580.9</v>
      </c>
      <c r="Y96" s="5">
        <v>753.9</v>
      </c>
      <c r="Z96" s="5">
        <v>959.9</v>
      </c>
      <c r="AA96" s="5">
        <v>1434.4</v>
      </c>
      <c r="AB96" s="5">
        <f t="shared" si="1"/>
        <v>703.30000000000007</v>
      </c>
    </row>
    <row r="97" spans="1:28">
      <c r="A97" t="s">
        <v>66</v>
      </c>
      <c r="B97" s="4">
        <v>33877</v>
      </c>
      <c r="C97" s="5">
        <v>134.5</v>
      </c>
      <c r="D97" s="5">
        <v>120.6</v>
      </c>
      <c r="E97" s="5">
        <v>741.3</v>
      </c>
      <c r="F97" s="5">
        <v>26.4</v>
      </c>
      <c r="G97" s="5">
        <v>616.20000000000005</v>
      </c>
      <c r="H97" s="5">
        <v>486</v>
      </c>
      <c r="I97" s="5">
        <v>122.1</v>
      </c>
      <c r="J97" s="5">
        <v>16.2</v>
      </c>
      <c r="K97" s="5">
        <v>459.1</v>
      </c>
      <c r="L97" s="5">
        <v>9733</v>
      </c>
      <c r="M97" s="5">
        <v>6269.7</v>
      </c>
      <c r="N97" s="5">
        <v>4227</v>
      </c>
      <c r="O97" s="99">
        <v>0.67418999999999996</v>
      </c>
      <c r="P97" s="5">
        <v>6566.6</v>
      </c>
      <c r="Q97" s="9">
        <v>0.55000000000000004</v>
      </c>
      <c r="R97" s="5">
        <v>9583.2000000000007</v>
      </c>
      <c r="S97" s="5">
        <v>1354</v>
      </c>
      <c r="T97" s="41">
        <v>-1</v>
      </c>
      <c r="U97" s="9">
        <v>0.52</v>
      </c>
      <c r="V97" s="9">
        <v>0.03</v>
      </c>
      <c r="W97" s="5">
        <v>1354</v>
      </c>
      <c r="X97" s="5">
        <v>594.20000000000005</v>
      </c>
      <c r="Y97" s="5">
        <v>759.8</v>
      </c>
      <c r="Z97" s="5">
        <v>973.4</v>
      </c>
      <c r="AA97" s="5">
        <v>1435</v>
      </c>
      <c r="AB97" s="5">
        <f t="shared" si="1"/>
        <v>714.9</v>
      </c>
    </row>
    <row r="98" spans="1:28">
      <c r="A98" t="s">
        <v>67</v>
      </c>
      <c r="B98" s="4">
        <v>33969</v>
      </c>
      <c r="C98" s="5">
        <v>137.69999999999999</v>
      </c>
      <c r="D98" s="5">
        <v>120.8</v>
      </c>
      <c r="E98" s="5">
        <v>746</v>
      </c>
      <c r="F98" s="5">
        <v>26.8</v>
      </c>
      <c r="G98" s="5">
        <v>638.9</v>
      </c>
      <c r="H98" s="5">
        <v>489.9</v>
      </c>
      <c r="I98" s="5">
        <v>131.6</v>
      </c>
      <c r="J98" s="5">
        <v>15.7</v>
      </c>
      <c r="K98" s="5">
        <v>454.4</v>
      </c>
      <c r="L98" s="5">
        <v>9834.5</v>
      </c>
      <c r="M98" s="5">
        <v>6344.4</v>
      </c>
      <c r="N98" s="5">
        <v>4307.2</v>
      </c>
      <c r="O98" s="99">
        <v>0.67888999999999999</v>
      </c>
      <c r="P98" s="5">
        <v>6680.8</v>
      </c>
      <c r="Q98" s="9">
        <v>0.01</v>
      </c>
      <c r="R98" s="5">
        <v>9641.1</v>
      </c>
      <c r="S98" s="5">
        <v>1362.8</v>
      </c>
      <c r="T98" s="41">
        <v>-1</v>
      </c>
      <c r="U98" s="9">
        <v>0.04</v>
      </c>
      <c r="V98" s="9">
        <v>-0.03</v>
      </c>
      <c r="W98" s="5">
        <v>1362.8</v>
      </c>
      <c r="X98" s="5">
        <v>598.4</v>
      </c>
      <c r="Y98" s="5">
        <v>764.4</v>
      </c>
      <c r="Z98" s="5">
        <v>974.1</v>
      </c>
      <c r="AA98" s="5">
        <v>1433.9</v>
      </c>
      <c r="AB98" s="5">
        <f t="shared" si="1"/>
        <v>719.2</v>
      </c>
    </row>
    <row r="99" spans="1:28">
      <c r="A99" t="s">
        <v>68</v>
      </c>
      <c r="B99" s="4">
        <v>34059</v>
      </c>
      <c r="C99" s="5">
        <v>143.4</v>
      </c>
      <c r="D99" s="5">
        <v>124.4</v>
      </c>
      <c r="E99" s="5">
        <v>766.5</v>
      </c>
      <c r="F99" s="5">
        <v>28</v>
      </c>
      <c r="G99" s="5">
        <v>617</v>
      </c>
      <c r="H99" s="5">
        <v>489.7</v>
      </c>
      <c r="I99" s="5">
        <v>136.4</v>
      </c>
      <c r="J99" s="5">
        <v>16.399999999999999</v>
      </c>
      <c r="K99" s="5">
        <v>473.8</v>
      </c>
      <c r="L99" s="5">
        <v>9851</v>
      </c>
      <c r="M99" s="5">
        <v>6368.8</v>
      </c>
      <c r="N99" s="5">
        <v>4349.5</v>
      </c>
      <c r="O99" s="99">
        <v>0.68293999999999999</v>
      </c>
      <c r="P99" s="5">
        <v>6729.5</v>
      </c>
      <c r="Q99" s="9">
        <v>-1.01</v>
      </c>
      <c r="R99" s="5">
        <v>9700.2999999999993</v>
      </c>
      <c r="S99" s="5">
        <v>1351.8</v>
      </c>
      <c r="T99" s="41">
        <v>-1</v>
      </c>
      <c r="U99" s="9">
        <v>-1.17</v>
      </c>
      <c r="V99" s="9">
        <v>0.16</v>
      </c>
      <c r="W99" s="5">
        <v>1351.8</v>
      </c>
      <c r="X99" s="5">
        <v>580.29999999999995</v>
      </c>
      <c r="Y99" s="5">
        <v>771.5</v>
      </c>
      <c r="Z99" s="5">
        <v>942.2</v>
      </c>
      <c r="AA99" s="5">
        <v>1438.9</v>
      </c>
      <c r="AB99" s="5">
        <f t="shared" si="1"/>
        <v>738.5</v>
      </c>
    </row>
    <row r="100" spans="1:28">
      <c r="A100" t="s">
        <v>69</v>
      </c>
      <c r="B100" s="4">
        <v>34150</v>
      </c>
      <c r="C100" s="5">
        <v>144.69999999999999</v>
      </c>
      <c r="D100" s="5">
        <v>124.8</v>
      </c>
      <c r="E100" s="5">
        <v>771.7</v>
      </c>
      <c r="F100" s="5">
        <v>28.3</v>
      </c>
      <c r="G100" s="5">
        <v>643.5</v>
      </c>
      <c r="H100" s="5">
        <v>497.6</v>
      </c>
      <c r="I100" s="5">
        <v>148.69999999999999</v>
      </c>
      <c r="J100" s="5">
        <v>16</v>
      </c>
      <c r="K100" s="5">
        <v>474.2</v>
      </c>
      <c r="L100" s="5">
        <v>9908.2999999999993</v>
      </c>
      <c r="M100" s="5">
        <v>6426.7</v>
      </c>
      <c r="N100" s="5">
        <v>4418.6000000000004</v>
      </c>
      <c r="O100" s="99">
        <v>0.68752999999999997</v>
      </c>
      <c r="P100" s="5">
        <v>6808.9</v>
      </c>
      <c r="Q100" s="9">
        <v>0.01</v>
      </c>
      <c r="R100" s="5">
        <v>9760.5</v>
      </c>
      <c r="S100" s="5">
        <v>1359.1</v>
      </c>
      <c r="T100" s="41">
        <v>-1</v>
      </c>
      <c r="U100" s="9">
        <v>-0.36</v>
      </c>
      <c r="V100" s="9">
        <v>0.37</v>
      </c>
      <c r="W100" s="5">
        <v>1359.1</v>
      </c>
      <c r="X100" s="5">
        <v>576.70000000000005</v>
      </c>
      <c r="Y100" s="5">
        <v>782.3</v>
      </c>
      <c r="Z100" s="5">
        <v>932.3</v>
      </c>
      <c r="AA100" s="5">
        <v>1450.6</v>
      </c>
      <c r="AB100" s="5">
        <f t="shared" si="1"/>
        <v>743.40000000000009</v>
      </c>
    </row>
    <row r="101" spans="1:28">
      <c r="A101" t="s">
        <v>70</v>
      </c>
      <c r="B101" s="4">
        <v>34242</v>
      </c>
      <c r="C101" s="5">
        <v>147.5</v>
      </c>
      <c r="D101" s="5">
        <v>135.19999999999999</v>
      </c>
      <c r="E101" s="5">
        <v>786.3</v>
      </c>
      <c r="F101" s="5">
        <v>28.7</v>
      </c>
      <c r="G101" s="5">
        <v>659.2</v>
      </c>
      <c r="H101" s="5">
        <v>504.9</v>
      </c>
      <c r="I101" s="5">
        <v>140.69999999999999</v>
      </c>
      <c r="J101" s="5">
        <v>15.7</v>
      </c>
      <c r="K101" s="5">
        <v>478.8</v>
      </c>
      <c r="L101" s="5">
        <v>9955.6</v>
      </c>
      <c r="M101" s="5">
        <v>6498.2</v>
      </c>
      <c r="N101" s="5">
        <v>4487.2</v>
      </c>
      <c r="O101" s="99">
        <v>0.69052000000000002</v>
      </c>
      <c r="P101" s="5">
        <v>6882.1</v>
      </c>
      <c r="Q101" s="9">
        <v>0.11</v>
      </c>
      <c r="R101" s="5">
        <v>9821.6</v>
      </c>
      <c r="S101" s="5">
        <v>1367.4</v>
      </c>
      <c r="T101" s="41">
        <v>-1</v>
      </c>
      <c r="U101" s="9">
        <v>-0.13</v>
      </c>
      <c r="V101" s="9">
        <v>0.24</v>
      </c>
      <c r="W101" s="5">
        <v>1367.4</v>
      </c>
      <c r="X101" s="5">
        <v>578.70000000000005</v>
      </c>
      <c r="Y101" s="5">
        <v>788.7</v>
      </c>
      <c r="Z101" s="5">
        <v>928.8</v>
      </c>
      <c r="AA101" s="5">
        <v>1458.2</v>
      </c>
      <c r="AB101" s="5">
        <f t="shared" si="1"/>
        <v>757.59999999999991</v>
      </c>
    </row>
    <row r="102" spans="1:28">
      <c r="A102" t="s">
        <v>71</v>
      </c>
      <c r="B102" s="4">
        <v>34334</v>
      </c>
      <c r="C102" s="5">
        <v>151.6</v>
      </c>
      <c r="D102" s="5">
        <v>136</v>
      </c>
      <c r="E102" s="5">
        <v>791.3</v>
      </c>
      <c r="F102" s="5">
        <v>29.2</v>
      </c>
      <c r="G102" s="5">
        <v>675.3</v>
      </c>
      <c r="H102" s="5">
        <v>520.29999999999995</v>
      </c>
      <c r="I102" s="5">
        <v>171.9</v>
      </c>
      <c r="J102" s="5">
        <v>15.8</v>
      </c>
      <c r="K102" s="5">
        <v>482.9</v>
      </c>
      <c r="L102" s="5">
        <v>10091</v>
      </c>
      <c r="M102" s="5">
        <v>6555.3</v>
      </c>
      <c r="N102" s="5">
        <v>4552.7</v>
      </c>
      <c r="O102" s="99">
        <v>0.69450000000000001</v>
      </c>
      <c r="P102" s="5">
        <v>7013.7</v>
      </c>
      <c r="Q102" s="9">
        <v>0.28999999999999998</v>
      </c>
      <c r="R102" s="5">
        <v>9883.5</v>
      </c>
      <c r="S102" s="5">
        <v>1381.4</v>
      </c>
      <c r="T102" s="41">
        <v>-1</v>
      </c>
      <c r="U102" s="9">
        <v>7.0000000000000007E-2</v>
      </c>
      <c r="V102" s="9">
        <v>0.23</v>
      </c>
      <c r="W102" s="5">
        <v>1381.4</v>
      </c>
      <c r="X102" s="5">
        <v>584.9</v>
      </c>
      <c r="Y102" s="5">
        <v>796.5</v>
      </c>
      <c r="Z102" s="5">
        <v>930.4</v>
      </c>
      <c r="AA102" s="5">
        <v>1465.3</v>
      </c>
      <c r="AB102" s="5">
        <f t="shared" si="1"/>
        <v>762.09999999999991</v>
      </c>
    </row>
    <row r="103" spans="1:28">
      <c r="A103" t="s">
        <v>72</v>
      </c>
      <c r="B103" s="4">
        <v>34424</v>
      </c>
      <c r="C103" s="5">
        <v>156.9</v>
      </c>
      <c r="D103" s="5">
        <v>136.6</v>
      </c>
      <c r="E103" s="5">
        <v>805.3</v>
      </c>
      <c r="F103" s="5">
        <v>30.1</v>
      </c>
      <c r="G103" s="5">
        <v>673.7</v>
      </c>
      <c r="H103" s="5">
        <v>531.5</v>
      </c>
      <c r="I103" s="5">
        <v>149.5</v>
      </c>
      <c r="J103" s="5">
        <v>18.600000000000001</v>
      </c>
      <c r="K103" s="5">
        <v>498</v>
      </c>
      <c r="L103" s="5">
        <v>10189</v>
      </c>
      <c r="M103" s="5">
        <v>6630.3</v>
      </c>
      <c r="N103" s="5">
        <v>4621.2</v>
      </c>
      <c r="O103" s="99">
        <v>0.69699</v>
      </c>
      <c r="P103" s="5">
        <v>7115.7</v>
      </c>
      <c r="Q103" s="9">
        <v>-0.97</v>
      </c>
      <c r="R103" s="5">
        <v>9946.5</v>
      </c>
      <c r="S103" s="5">
        <v>1373.4</v>
      </c>
      <c r="T103" s="41">
        <v>-1</v>
      </c>
      <c r="U103" s="9">
        <v>-1.1599999999999999</v>
      </c>
      <c r="V103" s="9">
        <v>0.19</v>
      </c>
      <c r="W103" s="5">
        <v>1373.4</v>
      </c>
      <c r="X103" s="5">
        <v>567</v>
      </c>
      <c r="Y103" s="5">
        <v>806.3</v>
      </c>
      <c r="Z103" s="5">
        <v>897.9</v>
      </c>
      <c r="AA103" s="5">
        <v>1471.3</v>
      </c>
      <c r="AB103" s="5">
        <f t="shared" si="1"/>
        <v>775.19999999999993</v>
      </c>
    </row>
    <row r="104" spans="1:28">
      <c r="A104" t="s">
        <v>73</v>
      </c>
      <c r="B104" s="4">
        <v>34515</v>
      </c>
      <c r="C104" s="5">
        <v>162.19999999999999</v>
      </c>
      <c r="D104" s="5">
        <v>137.1</v>
      </c>
      <c r="E104" s="5">
        <v>810.1</v>
      </c>
      <c r="F104" s="5">
        <v>30.7</v>
      </c>
      <c r="G104" s="5">
        <v>697.8</v>
      </c>
      <c r="H104" s="5">
        <v>544.4</v>
      </c>
      <c r="I104" s="5">
        <v>158</v>
      </c>
      <c r="J104" s="5">
        <v>19.5</v>
      </c>
      <c r="K104" s="5">
        <v>505.1</v>
      </c>
      <c r="L104" s="5">
        <v>10327</v>
      </c>
      <c r="M104" s="5">
        <v>6681.8</v>
      </c>
      <c r="N104" s="5">
        <v>4683.2</v>
      </c>
      <c r="O104" s="99">
        <v>0.70087999999999995</v>
      </c>
      <c r="P104" s="5">
        <v>7246.9</v>
      </c>
      <c r="Q104" s="9">
        <v>0.4</v>
      </c>
      <c r="R104" s="5">
        <v>10010.1</v>
      </c>
      <c r="S104" s="5">
        <v>1389.4</v>
      </c>
      <c r="T104" s="41">
        <v>-1</v>
      </c>
      <c r="U104" s="9">
        <v>-0.13</v>
      </c>
      <c r="V104" s="9">
        <v>0.52</v>
      </c>
      <c r="W104" s="5">
        <v>1389.4</v>
      </c>
      <c r="X104" s="5">
        <v>569.4</v>
      </c>
      <c r="Y104" s="5">
        <v>820</v>
      </c>
      <c r="Z104" s="5">
        <v>894.1</v>
      </c>
      <c r="AA104" s="5">
        <v>1488.1</v>
      </c>
      <c r="AB104" s="5">
        <f t="shared" si="1"/>
        <v>779.4</v>
      </c>
    </row>
    <row r="105" spans="1:28">
      <c r="A105" t="s">
        <v>74</v>
      </c>
      <c r="B105" s="4">
        <v>34607</v>
      </c>
      <c r="C105" s="5">
        <v>167.1</v>
      </c>
      <c r="D105" s="5">
        <v>136.19999999999999</v>
      </c>
      <c r="E105" s="5">
        <v>813.6</v>
      </c>
      <c r="F105" s="5">
        <v>31.2</v>
      </c>
      <c r="G105" s="5">
        <v>695.4</v>
      </c>
      <c r="H105" s="5">
        <v>550.5</v>
      </c>
      <c r="I105" s="5">
        <v>173.8</v>
      </c>
      <c r="J105" s="5">
        <v>20.9</v>
      </c>
      <c r="K105" s="5">
        <v>511</v>
      </c>
      <c r="L105" s="5">
        <v>10387.4</v>
      </c>
      <c r="M105" s="5">
        <v>6732.8</v>
      </c>
      <c r="N105" s="5">
        <v>4752.8</v>
      </c>
      <c r="O105" s="99">
        <v>0.70590999999999993</v>
      </c>
      <c r="P105" s="5">
        <v>7331.1</v>
      </c>
      <c r="Q105" s="9">
        <v>1.3</v>
      </c>
      <c r="R105" s="5">
        <v>10074.5</v>
      </c>
      <c r="S105" s="5">
        <v>1423.4</v>
      </c>
      <c r="T105" s="41">
        <v>-1</v>
      </c>
      <c r="U105" s="9">
        <v>0.76</v>
      </c>
      <c r="V105" s="9">
        <v>0.53</v>
      </c>
      <c r="W105" s="5">
        <v>1423.4</v>
      </c>
      <c r="X105" s="5">
        <v>586.5</v>
      </c>
      <c r="Y105" s="5">
        <v>836.9</v>
      </c>
      <c r="Z105" s="5">
        <v>915.8</v>
      </c>
      <c r="AA105" s="5">
        <v>1505.6</v>
      </c>
      <c r="AB105" s="5">
        <f t="shared" si="1"/>
        <v>782.4</v>
      </c>
    </row>
    <row r="106" spans="1:28">
      <c r="A106" t="s">
        <v>75</v>
      </c>
      <c r="B106" s="4">
        <v>34699</v>
      </c>
      <c r="C106" s="5">
        <v>171.6</v>
      </c>
      <c r="D106" s="5">
        <v>147.80000000000001</v>
      </c>
      <c r="E106" s="5">
        <v>833.8</v>
      </c>
      <c r="F106" s="5">
        <v>31.6</v>
      </c>
      <c r="G106" s="5">
        <v>705.4</v>
      </c>
      <c r="H106" s="5">
        <v>554.6</v>
      </c>
      <c r="I106" s="5">
        <v>183.6</v>
      </c>
      <c r="J106" s="5">
        <v>22.9</v>
      </c>
      <c r="K106" s="5">
        <v>518.5</v>
      </c>
      <c r="L106" s="5">
        <v>10506.4</v>
      </c>
      <c r="M106" s="5">
        <v>6805.6</v>
      </c>
      <c r="N106" s="5">
        <v>4826.7</v>
      </c>
      <c r="O106" s="99">
        <v>0.70923000000000003</v>
      </c>
      <c r="P106" s="5">
        <v>7455.3</v>
      </c>
      <c r="Q106" s="9">
        <v>-0.66</v>
      </c>
      <c r="R106" s="5">
        <v>10139.9</v>
      </c>
      <c r="S106" s="5">
        <v>1422.9</v>
      </c>
      <c r="T106" s="41">
        <v>-1</v>
      </c>
      <c r="U106" s="9">
        <v>-0.83</v>
      </c>
      <c r="V106" s="9">
        <v>0.17</v>
      </c>
      <c r="W106" s="5">
        <v>1422.9</v>
      </c>
      <c r="X106" s="5">
        <v>575.79999999999995</v>
      </c>
      <c r="Y106" s="5">
        <v>847.1</v>
      </c>
      <c r="Z106" s="5">
        <v>891.7</v>
      </c>
      <c r="AA106" s="5">
        <v>1511.1</v>
      </c>
      <c r="AB106" s="5">
        <f t="shared" si="1"/>
        <v>802.19999999999993</v>
      </c>
    </row>
    <row r="107" spans="1:28">
      <c r="A107" t="s">
        <v>76</v>
      </c>
      <c r="B107" s="4">
        <v>34789</v>
      </c>
      <c r="C107" s="5">
        <v>175.7</v>
      </c>
      <c r="D107" s="5">
        <v>152.5</v>
      </c>
      <c r="E107" s="5">
        <v>857.9</v>
      </c>
      <c r="F107" s="5">
        <v>31.9</v>
      </c>
      <c r="G107" s="5">
        <v>724.6</v>
      </c>
      <c r="H107" s="5">
        <v>555.29999999999995</v>
      </c>
      <c r="I107" s="5">
        <v>187.8</v>
      </c>
      <c r="J107" s="5">
        <v>22.8</v>
      </c>
      <c r="K107" s="5">
        <v>525.5</v>
      </c>
      <c r="L107" s="5">
        <v>10543.6</v>
      </c>
      <c r="M107" s="5">
        <v>6822.5</v>
      </c>
      <c r="N107" s="5">
        <v>4862.3999999999996</v>
      </c>
      <c r="O107" s="99">
        <v>0.7127</v>
      </c>
      <c r="P107" s="5">
        <v>7522.3</v>
      </c>
      <c r="Q107" s="9">
        <v>0.28000000000000003</v>
      </c>
      <c r="R107" s="5">
        <v>10206</v>
      </c>
      <c r="S107" s="5">
        <v>1437.6</v>
      </c>
      <c r="T107" s="41">
        <v>-1</v>
      </c>
      <c r="U107" s="9">
        <v>-0.08</v>
      </c>
      <c r="V107" s="9">
        <v>0.36</v>
      </c>
      <c r="W107" s="5">
        <v>1437.6</v>
      </c>
      <c r="X107" s="5">
        <v>579.1</v>
      </c>
      <c r="Y107" s="5">
        <v>858.5</v>
      </c>
      <c r="Z107" s="5">
        <v>889.2</v>
      </c>
      <c r="AA107" s="5">
        <v>1522.9</v>
      </c>
      <c r="AB107" s="5">
        <f t="shared" si="1"/>
        <v>826</v>
      </c>
    </row>
    <row r="108" spans="1:28">
      <c r="A108" t="s">
        <v>77</v>
      </c>
      <c r="B108" s="4">
        <v>34880</v>
      </c>
      <c r="C108" s="5">
        <v>179.6</v>
      </c>
      <c r="D108" s="5">
        <v>152.5</v>
      </c>
      <c r="E108" s="5">
        <v>865.6</v>
      </c>
      <c r="F108" s="5">
        <v>32.299999999999997</v>
      </c>
      <c r="G108" s="5">
        <v>746.8</v>
      </c>
      <c r="H108" s="5">
        <v>553.6</v>
      </c>
      <c r="I108" s="5">
        <v>184.4</v>
      </c>
      <c r="J108" s="5">
        <v>23.8</v>
      </c>
      <c r="K108" s="5">
        <v>530</v>
      </c>
      <c r="L108" s="5">
        <v>10575.1</v>
      </c>
      <c r="M108" s="5">
        <v>6882.3</v>
      </c>
      <c r="N108" s="5">
        <v>4933.6000000000004</v>
      </c>
      <c r="O108" s="99">
        <v>0.71684999999999999</v>
      </c>
      <c r="P108" s="5">
        <v>7581</v>
      </c>
      <c r="Q108" s="9">
        <v>0.26</v>
      </c>
      <c r="R108" s="5">
        <v>10272</v>
      </c>
      <c r="S108" s="5">
        <v>1452.9</v>
      </c>
      <c r="T108" s="41">
        <v>-1</v>
      </c>
      <c r="U108" s="9">
        <v>-0.1</v>
      </c>
      <c r="V108" s="9">
        <v>0.36</v>
      </c>
      <c r="W108" s="5">
        <v>1452.9</v>
      </c>
      <c r="X108" s="5">
        <v>581</v>
      </c>
      <c r="Y108" s="5">
        <v>871.9</v>
      </c>
      <c r="Z108" s="5">
        <v>886.2</v>
      </c>
      <c r="AA108" s="5">
        <v>1534.9</v>
      </c>
      <c r="AB108" s="5">
        <f t="shared" si="1"/>
        <v>833.30000000000007</v>
      </c>
    </row>
    <row r="109" spans="1:28">
      <c r="A109" t="s">
        <v>78</v>
      </c>
      <c r="B109" s="4">
        <v>34972</v>
      </c>
      <c r="C109" s="5">
        <v>183.2</v>
      </c>
      <c r="D109" s="5">
        <v>152.69999999999999</v>
      </c>
      <c r="E109" s="5">
        <v>870.7</v>
      </c>
      <c r="F109" s="5">
        <v>32.9</v>
      </c>
      <c r="G109" s="5">
        <v>752.2</v>
      </c>
      <c r="H109" s="5">
        <v>558.9</v>
      </c>
      <c r="I109" s="5">
        <v>191</v>
      </c>
      <c r="J109" s="5">
        <v>23.6</v>
      </c>
      <c r="K109" s="5">
        <v>535.4</v>
      </c>
      <c r="L109" s="5">
        <v>10665.1</v>
      </c>
      <c r="M109" s="5">
        <v>6944.7</v>
      </c>
      <c r="N109" s="5">
        <v>4998.7</v>
      </c>
      <c r="O109" s="99">
        <v>0.71977999999999998</v>
      </c>
      <c r="P109" s="5">
        <v>7683.1</v>
      </c>
      <c r="Q109" s="9">
        <v>-0.19</v>
      </c>
      <c r="R109" s="5">
        <v>10339.700000000001</v>
      </c>
      <c r="S109" s="5">
        <v>1455.7</v>
      </c>
      <c r="T109" s="41">
        <v>-1</v>
      </c>
      <c r="U109" s="9">
        <v>-0.24</v>
      </c>
      <c r="V109" s="9">
        <v>0.05</v>
      </c>
      <c r="W109" s="5">
        <v>1455.7</v>
      </c>
      <c r="X109" s="5">
        <v>579.29999999999995</v>
      </c>
      <c r="Y109" s="5">
        <v>876.3</v>
      </c>
      <c r="Z109" s="5">
        <v>879.1</v>
      </c>
      <c r="AA109" s="5">
        <v>1536.4</v>
      </c>
      <c r="AB109" s="5">
        <f t="shared" si="1"/>
        <v>837.80000000000007</v>
      </c>
    </row>
    <row r="110" spans="1:28">
      <c r="A110" t="s">
        <v>79</v>
      </c>
      <c r="B110" s="4">
        <v>35064</v>
      </c>
      <c r="C110" s="5">
        <v>186.5</v>
      </c>
      <c r="D110" s="5">
        <v>140.69999999999999</v>
      </c>
      <c r="E110" s="5">
        <v>864.6</v>
      </c>
      <c r="F110" s="5">
        <v>33.5</v>
      </c>
      <c r="G110" s="5">
        <v>770</v>
      </c>
      <c r="H110" s="5">
        <v>563.79999999999995</v>
      </c>
      <c r="I110" s="5">
        <v>187.1</v>
      </c>
      <c r="J110" s="5">
        <v>23.3</v>
      </c>
      <c r="K110" s="5">
        <v>540.29999999999995</v>
      </c>
      <c r="L110" s="5">
        <v>10737.5</v>
      </c>
      <c r="M110" s="5">
        <v>6993.1</v>
      </c>
      <c r="N110" s="5">
        <v>5055.7</v>
      </c>
      <c r="O110" s="99">
        <v>0.72293999999999992</v>
      </c>
      <c r="P110" s="5">
        <v>7772.6</v>
      </c>
      <c r="Q110" s="9">
        <v>-0.78</v>
      </c>
      <c r="R110" s="5">
        <v>10409.799999999999</v>
      </c>
      <c r="S110" s="5">
        <v>1451.6</v>
      </c>
      <c r="T110" s="41">
        <v>-1</v>
      </c>
      <c r="U110" s="9">
        <v>-1.02</v>
      </c>
      <c r="V110" s="9">
        <v>0.24</v>
      </c>
      <c r="W110" s="5">
        <v>1451.6</v>
      </c>
      <c r="X110" s="5">
        <v>567.29999999999995</v>
      </c>
      <c r="Y110" s="5">
        <v>884.3</v>
      </c>
      <c r="Z110" s="5">
        <v>849.1</v>
      </c>
      <c r="AA110" s="5">
        <v>1544.4</v>
      </c>
      <c r="AB110" s="5">
        <f t="shared" si="1"/>
        <v>831.1</v>
      </c>
    </row>
    <row r="111" spans="1:28">
      <c r="A111" t="s">
        <v>80</v>
      </c>
      <c r="B111" s="4">
        <v>35155</v>
      </c>
      <c r="C111" s="5">
        <v>189.6</v>
      </c>
      <c r="D111" s="5">
        <v>151.30000000000001</v>
      </c>
      <c r="E111" s="5">
        <v>893.2</v>
      </c>
      <c r="F111" s="5">
        <v>34</v>
      </c>
      <c r="G111" s="5">
        <v>801.7</v>
      </c>
      <c r="H111" s="5">
        <v>570.4</v>
      </c>
      <c r="I111" s="5">
        <v>194.3</v>
      </c>
      <c r="J111" s="5">
        <v>19.899999999999999</v>
      </c>
      <c r="K111" s="5">
        <v>543.20000000000005</v>
      </c>
      <c r="L111" s="5">
        <v>10817.9</v>
      </c>
      <c r="M111" s="5">
        <v>7057.6</v>
      </c>
      <c r="N111" s="5">
        <v>5130.6000000000004</v>
      </c>
      <c r="O111" s="99">
        <v>0.72695999999999994</v>
      </c>
      <c r="P111" s="5">
        <v>7868.5</v>
      </c>
      <c r="Q111" s="9">
        <v>0.51</v>
      </c>
      <c r="R111" s="5">
        <v>10483.1</v>
      </c>
      <c r="S111" s="5">
        <v>1471.3</v>
      </c>
      <c r="T111" s="41">
        <v>-1</v>
      </c>
      <c r="U111" s="9">
        <v>0.59</v>
      </c>
      <c r="V111" s="9">
        <v>-0.08</v>
      </c>
      <c r="W111" s="5">
        <v>1471.3</v>
      </c>
      <c r="X111" s="5">
        <v>579.79999999999995</v>
      </c>
      <c r="Y111" s="5">
        <v>891.5</v>
      </c>
      <c r="Z111" s="5">
        <v>865.9</v>
      </c>
      <c r="AA111" s="5">
        <v>1541.6</v>
      </c>
      <c r="AB111" s="5">
        <f t="shared" si="1"/>
        <v>859.2</v>
      </c>
    </row>
    <row r="112" spans="1:28">
      <c r="A112" t="s">
        <v>81</v>
      </c>
      <c r="B112" s="4">
        <v>35246</v>
      </c>
      <c r="C112" s="5">
        <v>192.9</v>
      </c>
      <c r="D112" s="5">
        <v>165.8</v>
      </c>
      <c r="E112" s="5">
        <v>912.9</v>
      </c>
      <c r="F112" s="5">
        <v>34.6</v>
      </c>
      <c r="G112" s="5">
        <v>839.6</v>
      </c>
      <c r="H112" s="5">
        <v>577.70000000000005</v>
      </c>
      <c r="I112" s="5">
        <v>205.5</v>
      </c>
      <c r="J112" s="5">
        <v>20</v>
      </c>
      <c r="K112" s="5">
        <v>551.6</v>
      </c>
      <c r="L112" s="5">
        <v>10998.3</v>
      </c>
      <c r="M112" s="5">
        <v>7133.6</v>
      </c>
      <c r="N112" s="5">
        <v>5220.5</v>
      </c>
      <c r="O112" s="99">
        <v>0.73182000000000003</v>
      </c>
      <c r="P112" s="5">
        <v>8032.8</v>
      </c>
      <c r="Q112" s="9">
        <v>0.96</v>
      </c>
      <c r="R112" s="5">
        <v>10560</v>
      </c>
      <c r="S112" s="5">
        <v>1487.7</v>
      </c>
      <c r="T112" s="41">
        <v>-1</v>
      </c>
      <c r="U112" s="9">
        <v>0.3</v>
      </c>
      <c r="V112" s="9">
        <v>0.66</v>
      </c>
      <c r="W112" s="5">
        <v>1487.7</v>
      </c>
      <c r="X112" s="5">
        <v>582.1</v>
      </c>
      <c r="Y112" s="5">
        <v>905.5</v>
      </c>
      <c r="Z112" s="5">
        <v>874.1</v>
      </c>
      <c r="AA112" s="5">
        <v>1563.8</v>
      </c>
      <c r="AB112" s="5">
        <f t="shared" si="1"/>
        <v>878.3</v>
      </c>
    </row>
    <row r="113" spans="1:28">
      <c r="A113" t="s">
        <v>82</v>
      </c>
      <c r="B113" s="4">
        <v>35338</v>
      </c>
      <c r="C113" s="5">
        <v>196.5</v>
      </c>
      <c r="D113" s="5">
        <v>158.80000000000001</v>
      </c>
      <c r="E113" s="5">
        <v>908.5</v>
      </c>
      <c r="F113" s="5">
        <v>35.200000000000003</v>
      </c>
      <c r="G113" s="5">
        <v>843.5</v>
      </c>
      <c r="H113" s="5">
        <v>581.79999999999995</v>
      </c>
      <c r="I113" s="5">
        <v>205.9</v>
      </c>
      <c r="J113" s="5">
        <v>20.100000000000001</v>
      </c>
      <c r="K113" s="5">
        <v>559</v>
      </c>
      <c r="L113" s="5">
        <v>11097</v>
      </c>
      <c r="M113" s="5">
        <v>7176.8</v>
      </c>
      <c r="N113" s="5">
        <v>5274.5</v>
      </c>
      <c r="O113" s="99">
        <v>0.73494000000000004</v>
      </c>
      <c r="P113" s="5">
        <v>8131.4</v>
      </c>
      <c r="Q113" s="9">
        <v>0.01</v>
      </c>
      <c r="R113" s="5">
        <v>10640.8</v>
      </c>
      <c r="S113" s="5">
        <v>1496.7</v>
      </c>
      <c r="T113" s="41">
        <v>-1</v>
      </c>
      <c r="U113" s="9">
        <v>-0.38</v>
      </c>
      <c r="V113" s="9">
        <v>0.38</v>
      </c>
      <c r="W113" s="5">
        <v>1496.7</v>
      </c>
      <c r="X113" s="5">
        <v>577.79999999999995</v>
      </c>
      <c r="Y113" s="5">
        <v>919</v>
      </c>
      <c r="Z113" s="5">
        <v>862.5</v>
      </c>
      <c r="AA113" s="5">
        <v>1577.1</v>
      </c>
      <c r="AB113" s="5">
        <f t="shared" si="1"/>
        <v>873.3</v>
      </c>
    </row>
    <row r="114" spans="1:28">
      <c r="A114" t="s">
        <v>83</v>
      </c>
      <c r="B114" s="4">
        <v>35430</v>
      </c>
      <c r="C114" s="5">
        <v>200.4</v>
      </c>
      <c r="D114" s="5">
        <v>156.9</v>
      </c>
      <c r="E114" s="5">
        <v>910.7</v>
      </c>
      <c r="F114" s="5">
        <v>35.799999999999997</v>
      </c>
      <c r="G114" s="5">
        <v>863.5</v>
      </c>
      <c r="H114" s="5">
        <v>593.20000000000005</v>
      </c>
      <c r="I114" s="5">
        <v>208.6</v>
      </c>
      <c r="J114" s="5">
        <v>20.3</v>
      </c>
      <c r="K114" s="5">
        <v>566.5</v>
      </c>
      <c r="L114" s="5">
        <v>11212.2</v>
      </c>
      <c r="M114" s="5">
        <v>7233.9</v>
      </c>
      <c r="N114" s="5">
        <v>5352.8</v>
      </c>
      <c r="O114" s="99">
        <v>0.73995</v>
      </c>
      <c r="P114" s="5">
        <v>8259.7999999999993</v>
      </c>
      <c r="Q114" s="9">
        <v>0.52</v>
      </c>
      <c r="R114" s="5">
        <v>10726.1</v>
      </c>
      <c r="S114" s="5">
        <v>1515.7</v>
      </c>
      <c r="T114" s="41">
        <v>-1</v>
      </c>
      <c r="U114" s="9">
        <v>-0.13</v>
      </c>
      <c r="V114" s="9">
        <v>0.65</v>
      </c>
      <c r="W114" s="5">
        <v>1515.7</v>
      </c>
      <c r="X114" s="5">
        <v>576.9</v>
      </c>
      <c r="Y114" s="5">
        <v>938.8</v>
      </c>
      <c r="Z114" s="5">
        <v>858.3</v>
      </c>
      <c r="AA114" s="5">
        <v>1599.6</v>
      </c>
      <c r="AB114" s="5">
        <f t="shared" si="1"/>
        <v>874.90000000000009</v>
      </c>
    </row>
    <row r="115" spans="1:28">
      <c r="A115" t="s">
        <v>84</v>
      </c>
      <c r="B115" s="4">
        <v>35520</v>
      </c>
      <c r="C115" s="5">
        <v>204.4</v>
      </c>
      <c r="D115" s="5">
        <v>161.4</v>
      </c>
      <c r="E115" s="5">
        <v>930.5</v>
      </c>
      <c r="F115" s="5">
        <v>37.200000000000003</v>
      </c>
      <c r="G115" s="5">
        <v>902.1</v>
      </c>
      <c r="H115" s="5">
        <v>595.70000000000005</v>
      </c>
      <c r="I115" s="5">
        <v>210</v>
      </c>
      <c r="J115" s="5">
        <v>20</v>
      </c>
      <c r="K115" s="5">
        <v>574.4</v>
      </c>
      <c r="L115" s="5">
        <v>11284.6</v>
      </c>
      <c r="M115" s="5">
        <v>7310.2</v>
      </c>
      <c r="N115" s="5">
        <v>5433.1</v>
      </c>
      <c r="O115" s="99">
        <v>0.74322999999999995</v>
      </c>
      <c r="P115" s="5">
        <v>8362.7000000000007</v>
      </c>
      <c r="Q115" s="9">
        <v>-0.38</v>
      </c>
      <c r="R115" s="5">
        <v>10817.5</v>
      </c>
      <c r="S115" s="5">
        <v>1516</v>
      </c>
      <c r="T115" s="41">
        <v>-1</v>
      </c>
      <c r="U115" s="9">
        <v>-0.39</v>
      </c>
      <c r="V115" s="9">
        <v>0.01</v>
      </c>
      <c r="W115" s="5">
        <v>1516</v>
      </c>
      <c r="X115" s="5">
        <v>570.70000000000005</v>
      </c>
      <c r="Y115" s="5">
        <v>945.3</v>
      </c>
      <c r="Z115" s="5">
        <v>846.2</v>
      </c>
      <c r="AA115" s="5">
        <v>1600.1</v>
      </c>
      <c r="AB115" s="5">
        <f t="shared" si="1"/>
        <v>893.3</v>
      </c>
    </row>
    <row r="116" spans="1:28">
      <c r="A116" t="s">
        <v>85</v>
      </c>
      <c r="B116" s="4">
        <v>35611</v>
      </c>
      <c r="C116" s="5">
        <v>207.1</v>
      </c>
      <c r="D116" s="5">
        <v>159.4</v>
      </c>
      <c r="E116" s="5">
        <v>931.3</v>
      </c>
      <c r="F116" s="5">
        <v>38</v>
      </c>
      <c r="G116" s="5">
        <v>916.2</v>
      </c>
      <c r="H116" s="5">
        <v>610.4</v>
      </c>
      <c r="I116" s="5">
        <v>214</v>
      </c>
      <c r="J116" s="5">
        <v>20.5</v>
      </c>
      <c r="K116" s="5">
        <v>581.9</v>
      </c>
      <c r="L116" s="5">
        <v>11472.1</v>
      </c>
      <c r="M116" s="5">
        <v>7343.1</v>
      </c>
      <c r="N116" s="5">
        <v>5471.3</v>
      </c>
      <c r="O116" s="99">
        <v>0.74509000000000003</v>
      </c>
      <c r="P116" s="5">
        <v>8518.7999999999993</v>
      </c>
      <c r="Q116" s="9">
        <v>0.96</v>
      </c>
      <c r="R116" s="5">
        <v>10914.6</v>
      </c>
      <c r="S116" s="5">
        <v>1542.5</v>
      </c>
      <c r="T116" s="41">
        <v>-1</v>
      </c>
      <c r="U116" s="9">
        <v>0.62</v>
      </c>
      <c r="V116" s="9">
        <v>0.34</v>
      </c>
      <c r="W116" s="5">
        <v>1542.5</v>
      </c>
      <c r="X116" s="5">
        <v>587.20000000000005</v>
      </c>
      <c r="Y116" s="5">
        <v>955.4</v>
      </c>
      <c r="Z116" s="5">
        <v>865</v>
      </c>
      <c r="AA116" s="5">
        <v>1611.9</v>
      </c>
      <c r="AB116" s="5">
        <f t="shared" si="1"/>
        <v>893.3</v>
      </c>
    </row>
    <row r="117" spans="1:28">
      <c r="A117" t="s">
        <v>86</v>
      </c>
      <c r="B117" s="4">
        <v>35703</v>
      </c>
      <c r="C117" s="5">
        <v>208.3</v>
      </c>
      <c r="D117" s="5">
        <v>163.69999999999999</v>
      </c>
      <c r="E117" s="5">
        <v>937.2</v>
      </c>
      <c r="F117" s="5">
        <v>38.6</v>
      </c>
      <c r="G117" s="5">
        <v>941.1</v>
      </c>
      <c r="H117" s="5">
        <v>616.6</v>
      </c>
      <c r="I117" s="5">
        <v>226</v>
      </c>
      <c r="J117" s="5">
        <v>20.9</v>
      </c>
      <c r="K117" s="5">
        <v>590.5</v>
      </c>
      <c r="L117" s="5">
        <v>11615.6</v>
      </c>
      <c r="M117" s="5">
        <v>7468.2</v>
      </c>
      <c r="N117" s="5">
        <v>5579.2</v>
      </c>
      <c r="O117" s="99">
        <v>0.74706000000000006</v>
      </c>
      <c r="P117" s="5">
        <v>8662.7999999999993</v>
      </c>
      <c r="Q117" s="9">
        <v>0.34</v>
      </c>
      <c r="R117" s="5">
        <v>11016.2</v>
      </c>
      <c r="S117" s="5">
        <v>1555.2</v>
      </c>
      <c r="T117" s="41">
        <v>-1</v>
      </c>
      <c r="U117" s="9">
        <v>-0.11</v>
      </c>
      <c r="V117" s="9">
        <v>0.46</v>
      </c>
      <c r="W117" s="5">
        <v>1555.2</v>
      </c>
      <c r="X117" s="5">
        <v>586</v>
      </c>
      <c r="Y117" s="5">
        <v>969.2</v>
      </c>
      <c r="Z117" s="5">
        <v>861.3</v>
      </c>
      <c r="AA117" s="5">
        <v>1628.1</v>
      </c>
      <c r="AB117" s="5">
        <f t="shared" si="1"/>
        <v>898.6</v>
      </c>
    </row>
    <row r="118" spans="1:28">
      <c r="A118" t="s">
        <v>87</v>
      </c>
      <c r="B118" s="4">
        <v>35795</v>
      </c>
      <c r="C118" s="5">
        <v>207.9</v>
      </c>
      <c r="D118" s="5">
        <v>168</v>
      </c>
      <c r="E118" s="5">
        <v>942.7</v>
      </c>
      <c r="F118" s="5">
        <v>39</v>
      </c>
      <c r="G118" s="5">
        <v>967.8</v>
      </c>
      <c r="H118" s="5">
        <v>623.79999999999995</v>
      </c>
      <c r="I118" s="5">
        <v>215.9</v>
      </c>
      <c r="J118" s="5">
        <v>21.3</v>
      </c>
      <c r="K118" s="5">
        <v>602.20000000000005</v>
      </c>
      <c r="L118" s="5">
        <v>11715.4</v>
      </c>
      <c r="M118" s="5">
        <v>7557.4</v>
      </c>
      <c r="N118" s="5">
        <v>5663.6</v>
      </c>
      <c r="O118" s="99">
        <v>0.74941000000000002</v>
      </c>
      <c r="P118" s="5">
        <v>8765.9</v>
      </c>
      <c r="Q118" s="9">
        <v>0.37</v>
      </c>
      <c r="R118" s="5">
        <v>11121.8</v>
      </c>
      <c r="S118" s="5">
        <v>1574.8</v>
      </c>
      <c r="T118" s="41">
        <v>-1</v>
      </c>
      <c r="U118" s="9">
        <v>-0.04</v>
      </c>
      <c r="V118" s="9">
        <v>0.41</v>
      </c>
      <c r="W118" s="5">
        <v>1574.8</v>
      </c>
      <c r="X118" s="5">
        <v>589.20000000000005</v>
      </c>
      <c r="Y118" s="5">
        <v>985.6</v>
      </c>
      <c r="Z118" s="5">
        <v>859.9</v>
      </c>
      <c r="AA118" s="5">
        <v>1642.8</v>
      </c>
      <c r="AB118" s="5">
        <f t="shared" si="1"/>
        <v>903.7</v>
      </c>
    </row>
    <row r="119" spans="1:28">
      <c r="A119" t="s">
        <v>88</v>
      </c>
      <c r="B119" s="4">
        <v>35885</v>
      </c>
      <c r="C119" s="5">
        <v>206.4</v>
      </c>
      <c r="D119" s="5">
        <v>167.2</v>
      </c>
      <c r="E119" s="5">
        <v>951.8</v>
      </c>
      <c r="F119" s="5">
        <v>39.1</v>
      </c>
      <c r="G119" s="5">
        <v>996.1</v>
      </c>
      <c r="H119" s="5">
        <v>629.1</v>
      </c>
      <c r="I119" s="5">
        <v>213.5</v>
      </c>
      <c r="J119" s="5">
        <v>26.4</v>
      </c>
      <c r="K119" s="5">
        <v>610.29999999999995</v>
      </c>
      <c r="L119" s="5">
        <v>11832.5</v>
      </c>
      <c r="M119" s="5">
        <v>7633.9</v>
      </c>
      <c r="N119" s="5">
        <v>5721.3</v>
      </c>
      <c r="O119" s="99">
        <v>0.74947000000000008</v>
      </c>
      <c r="P119" s="5">
        <v>8866.5</v>
      </c>
      <c r="Q119" s="9">
        <v>-0.25</v>
      </c>
      <c r="R119" s="5">
        <v>11231</v>
      </c>
      <c r="S119" s="5">
        <v>1568</v>
      </c>
      <c r="T119" s="41">
        <v>-1</v>
      </c>
      <c r="U119" s="9">
        <v>-0.66</v>
      </c>
      <c r="V119" s="9">
        <v>0.41</v>
      </c>
      <c r="W119" s="5">
        <v>1568</v>
      </c>
      <c r="X119" s="5">
        <v>572.20000000000005</v>
      </c>
      <c r="Y119" s="5">
        <v>995.9</v>
      </c>
      <c r="Z119" s="5">
        <v>838.5</v>
      </c>
      <c r="AA119" s="5">
        <v>1657.8</v>
      </c>
      <c r="AB119" s="5">
        <f t="shared" si="1"/>
        <v>912.69999999999993</v>
      </c>
    </row>
    <row r="120" spans="1:28">
      <c r="A120" t="s">
        <v>89</v>
      </c>
      <c r="B120" s="4">
        <v>35976</v>
      </c>
      <c r="C120" s="5">
        <v>205.3</v>
      </c>
      <c r="D120" s="5">
        <v>170</v>
      </c>
      <c r="E120" s="5">
        <v>956</v>
      </c>
      <c r="F120" s="5">
        <v>39.299999999999997</v>
      </c>
      <c r="G120" s="5">
        <v>1022.4</v>
      </c>
      <c r="H120" s="5">
        <v>635.5</v>
      </c>
      <c r="I120" s="5">
        <v>209.9</v>
      </c>
      <c r="J120" s="5">
        <v>26.6</v>
      </c>
      <c r="K120" s="5">
        <v>619.70000000000005</v>
      </c>
      <c r="L120" s="5">
        <v>11942</v>
      </c>
      <c r="M120" s="5">
        <v>7768.3</v>
      </c>
      <c r="N120" s="5">
        <v>5832.6</v>
      </c>
      <c r="O120" s="99">
        <v>0.75080999999999998</v>
      </c>
      <c r="P120" s="5">
        <v>8969.7000000000007</v>
      </c>
      <c r="Q120" s="9">
        <v>1.25</v>
      </c>
      <c r="R120" s="5">
        <v>11343.6</v>
      </c>
      <c r="S120" s="5">
        <v>1603.7</v>
      </c>
      <c r="T120" s="41">
        <v>-1</v>
      </c>
      <c r="U120" s="9">
        <v>0.51</v>
      </c>
      <c r="V120" s="9">
        <v>0.74</v>
      </c>
      <c r="W120" s="5">
        <v>1603.7</v>
      </c>
      <c r="X120" s="5">
        <v>587.1</v>
      </c>
      <c r="Y120" s="5">
        <v>1016.6</v>
      </c>
      <c r="Z120" s="5">
        <v>854.9</v>
      </c>
      <c r="AA120" s="5">
        <v>1684.9</v>
      </c>
      <c r="AB120" s="5">
        <f t="shared" si="1"/>
        <v>916.7</v>
      </c>
    </row>
    <row r="121" spans="1:28">
      <c r="A121" t="s">
        <v>90</v>
      </c>
      <c r="B121" s="4">
        <v>36068</v>
      </c>
      <c r="C121" s="5">
        <v>205</v>
      </c>
      <c r="D121" s="5">
        <v>168.1</v>
      </c>
      <c r="E121" s="5">
        <v>957.4</v>
      </c>
      <c r="F121" s="5">
        <v>40</v>
      </c>
      <c r="G121" s="5">
        <v>1043.2</v>
      </c>
      <c r="H121" s="5">
        <v>643</v>
      </c>
      <c r="I121" s="5">
        <v>215.8</v>
      </c>
      <c r="J121" s="5">
        <v>26.8</v>
      </c>
      <c r="K121" s="5">
        <v>629.5</v>
      </c>
      <c r="L121" s="5">
        <v>12091.6</v>
      </c>
      <c r="M121" s="5">
        <v>7869.6</v>
      </c>
      <c r="N121" s="5">
        <v>5926.8</v>
      </c>
      <c r="O121" s="99">
        <v>0.75313000000000008</v>
      </c>
      <c r="P121" s="5">
        <v>9121.1</v>
      </c>
      <c r="Q121" s="9">
        <v>0.56000000000000005</v>
      </c>
      <c r="R121" s="5">
        <v>11459.2</v>
      </c>
      <c r="S121" s="5">
        <v>1627.3</v>
      </c>
      <c r="T121" s="41">
        <v>-1</v>
      </c>
      <c r="U121" s="9">
        <v>-0.09</v>
      </c>
      <c r="V121" s="9">
        <v>0.65</v>
      </c>
      <c r="W121" s="5">
        <v>1627.3</v>
      </c>
      <c r="X121" s="5">
        <v>588.6</v>
      </c>
      <c r="Y121" s="5">
        <v>1038.5999999999999</v>
      </c>
      <c r="Z121" s="5">
        <v>851.6</v>
      </c>
      <c r="AA121" s="5">
        <v>1708.6</v>
      </c>
      <c r="AB121" s="5">
        <f t="shared" si="1"/>
        <v>917.4</v>
      </c>
    </row>
    <row r="122" spans="1:28">
      <c r="A122" t="s">
        <v>91</v>
      </c>
      <c r="B122" s="4">
        <v>36160</v>
      </c>
      <c r="C122" s="5">
        <v>205.5</v>
      </c>
      <c r="D122" s="5">
        <v>175.4</v>
      </c>
      <c r="E122" s="5">
        <v>966.4</v>
      </c>
      <c r="F122" s="5">
        <v>41.1</v>
      </c>
      <c r="G122" s="5">
        <v>1068</v>
      </c>
      <c r="H122" s="5">
        <v>650.29999999999995</v>
      </c>
      <c r="I122" s="5">
        <v>211.3</v>
      </c>
      <c r="J122" s="5">
        <v>26.6</v>
      </c>
      <c r="K122" s="5">
        <v>639.20000000000005</v>
      </c>
      <c r="L122" s="5">
        <v>12287</v>
      </c>
      <c r="M122" s="5">
        <v>7983.3</v>
      </c>
      <c r="N122" s="5">
        <v>6028.2</v>
      </c>
      <c r="O122" s="99">
        <v>0.7551000000000001</v>
      </c>
      <c r="P122" s="5">
        <v>9294</v>
      </c>
      <c r="Q122" s="9">
        <v>0.45</v>
      </c>
      <c r="R122" s="5">
        <v>11577.2</v>
      </c>
      <c r="S122" s="5">
        <v>1647.5</v>
      </c>
      <c r="T122" s="41">
        <v>-1</v>
      </c>
      <c r="U122" s="9">
        <v>0.18</v>
      </c>
      <c r="V122" s="9">
        <v>0.27</v>
      </c>
      <c r="W122" s="5">
        <v>1647.5</v>
      </c>
      <c r="X122" s="5">
        <v>594.20000000000005</v>
      </c>
      <c r="Y122" s="5">
        <v>1053.2</v>
      </c>
      <c r="Z122" s="5">
        <v>857</v>
      </c>
      <c r="AA122" s="5">
        <v>1718.3</v>
      </c>
      <c r="AB122" s="5">
        <f t="shared" si="1"/>
        <v>925.3</v>
      </c>
    </row>
    <row r="123" spans="1:28">
      <c r="A123" t="s">
        <v>92</v>
      </c>
      <c r="B123" s="4">
        <v>36250</v>
      </c>
      <c r="C123" s="5">
        <v>206.6</v>
      </c>
      <c r="D123" s="5">
        <v>181.1</v>
      </c>
      <c r="E123" s="5">
        <v>983.4</v>
      </c>
      <c r="F123" s="5">
        <v>42.3</v>
      </c>
      <c r="G123" s="5">
        <v>1077.9000000000001</v>
      </c>
      <c r="H123" s="5">
        <v>657.5</v>
      </c>
      <c r="I123" s="5">
        <v>222.3</v>
      </c>
      <c r="J123" s="5">
        <v>24</v>
      </c>
      <c r="K123" s="5">
        <v>650.20000000000005</v>
      </c>
      <c r="L123" s="5">
        <v>12403.3</v>
      </c>
      <c r="M123" s="5">
        <v>8060.8</v>
      </c>
      <c r="N123" s="5">
        <v>6102.5</v>
      </c>
      <c r="O123" s="99">
        <v>0.75706999999999991</v>
      </c>
      <c r="P123" s="5">
        <v>9417.2999999999993</v>
      </c>
      <c r="Q123" s="9">
        <v>0.5</v>
      </c>
      <c r="R123" s="5">
        <v>11696.4</v>
      </c>
      <c r="S123" s="5">
        <v>1669.4</v>
      </c>
      <c r="T123" s="41">
        <v>-1</v>
      </c>
      <c r="U123" s="9">
        <v>-0.01</v>
      </c>
      <c r="V123" s="9">
        <v>0.51</v>
      </c>
      <c r="W123" s="5">
        <v>1669.4</v>
      </c>
      <c r="X123" s="5">
        <v>595.5</v>
      </c>
      <c r="Y123" s="5">
        <v>1073.9000000000001</v>
      </c>
      <c r="Z123" s="5">
        <v>856.3</v>
      </c>
      <c r="AA123" s="5">
        <v>1737.3</v>
      </c>
      <c r="AB123" s="5">
        <f t="shared" si="1"/>
        <v>941.1</v>
      </c>
    </row>
    <row r="124" spans="1:28">
      <c r="A124" t="s">
        <v>93</v>
      </c>
      <c r="B124" s="4">
        <v>36341</v>
      </c>
      <c r="C124" s="5">
        <v>207.9</v>
      </c>
      <c r="D124" s="5">
        <v>179.1</v>
      </c>
      <c r="E124" s="5">
        <v>985</v>
      </c>
      <c r="F124" s="5">
        <v>43.5</v>
      </c>
      <c r="G124" s="5">
        <v>1095.2</v>
      </c>
      <c r="H124" s="5">
        <v>667.1</v>
      </c>
      <c r="I124" s="5">
        <v>219.9</v>
      </c>
      <c r="J124" s="5">
        <v>24.6</v>
      </c>
      <c r="K124" s="5">
        <v>655.7</v>
      </c>
      <c r="L124" s="5">
        <v>12498.7</v>
      </c>
      <c r="M124" s="5">
        <v>8178.3</v>
      </c>
      <c r="N124" s="5">
        <v>6225.3</v>
      </c>
      <c r="O124" s="99">
        <v>0.7612000000000001</v>
      </c>
      <c r="P124" s="5">
        <v>9524.2000000000007</v>
      </c>
      <c r="Q124" s="9">
        <v>0.28000000000000003</v>
      </c>
      <c r="R124" s="5">
        <v>11819.1</v>
      </c>
      <c r="S124" s="5">
        <v>1695.2</v>
      </c>
      <c r="T124" s="41">
        <v>-1</v>
      </c>
      <c r="U124" s="9">
        <v>-0.02</v>
      </c>
      <c r="V124" s="9">
        <v>0.3</v>
      </c>
      <c r="W124" s="5">
        <v>1695.2</v>
      </c>
      <c r="X124" s="5">
        <v>599.79999999999995</v>
      </c>
      <c r="Y124" s="5">
        <v>1095.4000000000001</v>
      </c>
      <c r="Z124" s="5">
        <v>855.4</v>
      </c>
      <c r="AA124" s="5">
        <v>1748.4</v>
      </c>
      <c r="AB124" s="5">
        <f t="shared" si="1"/>
        <v>941.5</v>
      </c>
    </row>
    <row r="125" spans="1:28">
      <c r="A125" t="s">
        <v>94</v>
      </c>
      <c r="B125" s="4">
        <v>36433</v>
      </c>
      <c r="C125" s="5">
        <v>209.4</v>
      </c>
      <c r="D125" s="5">
        <v>186.7</v>
      </c>
      <c r="E125" s="5">
        <v>996.1</v>
      </c>
      <c r="F125" s="5">
        <v>44.7</v>
      </c>
      <c r="G125" s="5">
        <v>1120.5999999999999</v>
      </c>
      <c r="H125" s="5">
        <v>679</v>
      </c>
      <c r="I125" s="5">
        <v>223.3</v>
      </c>
      <c r="J125" s="5">
        <v>25.3</v>
      </c>
      <c r="K125" s="5">
        <v>663</v>
      </c>
      <c r="L125" s="5">
        <v>12662.4</v>
      </c>
      <c r="M125" s="5">
        <v>8270.6</v>
      </c>
      <c r="N125" s="5">
        <v>6328.9</v>
      </c>
      <c r="O125" s="99">
        <v>0.76522999999999997</v>
      </c>
      <c r="P125" s="5">
        <v>9681.9</v>
      </c>
      <c r="Q125" s="9">
        <v>0.88</v>
      </c>
      <c r="R125" s="5">
        <v>11943</v>
      </c>
      <c r="S125" s="5">
        <v>1734.5</v>
      </c>
      <c r="T125" s="41">
        <v>-1</v>
      </c>
      <c r="U125" s="9">
        <v>0.41</v>
      </c>
      <c r="V125" s="9">
        <v>0.47</v>
      </c>
      <c r="W125" s="5">
        <v>1734.5</v>
      </c>
      <c r="X125" s="5">
        <v>614.9</v>
      </c>
      <c r="Y125" s="5">
        <v>1119.5999999999999</v>
      </c>
      <c r="Z125" s="5">
        <v>869</v>
      </c>
      <c r="AA125" s="5">
        <v>1766</v>
      </c>
      <c r="AB125" s="5">
        <f t="shared" si="1"/>
        <v>951.4</v>
      </c>
    </row>
    <row r="126" spans="1:28">
      <c r="A126" t="s">
        <v>95</v>
      </c>
      <c r="B126" s="4">
        <v>36525</v>
      </c>
      <c r="C126" s="5">
        <v>211</v>
      </c>
      <c r="D126" s="5">
        <v>191.3</v>
      </c>
      <c r="E126" s="5">
        <v>1004.3</v>
      </c>
      <c r="F126" s="5">
        <v>45.8</v>
      </c>
      <c r="G126" s="5">
        <v>1154</v>
      </c>
      <c r="H126" s="5">
        <v>690.7</v>
      </c>
      <c r="I126" s="5">
        <v>228</v>
      </c>
      <c r="J126" s="5">
        <v>27.7</v>
      </c>
      <c r="K126" s="5">
        <v>676.2</v>
      </c>
      <c r="L126" s="5">
        <v>12877.6</v>
      </c>
      <c r="M126" s="5">
        <v>8391.7999999999993</v>
      </c>
      <c r="N126" s="5">
        <v>6459.6</v>
      </c>
      <c r="O126" s="99">
        <v>0.76974999999999993</v>
      </c>
      <c r="P126" s="5">
        <v>9899.4</v>
      </c>
      <c r="Q126" s="9">
        <v>1.1499999999999999</v>
      </c>
      <c r="R126" s="5">
        <v>12067.6</v>
      </c>
      <c r="S126" s="5">
        <v>1782.3</v>
      </c>
      <c r="T126" s="41">
        <v>-1</v>
      </c>
      <c r="U126" s="9">
        <v>0.54</v>
      </c>
      <c r="V126" s="9">
        <v>0.61</v>
      </c>
      <c r="W126" s="5">
        <v>1782.3</v>
      </c>
      <c r="X126" s="5">
        <v>635.20000000000005</v>
      </c>
      <c r="Y126" s="5">
        <v>1147.0999999999999</v>
      </c>
      <c r="Z126" s="5">
        <v>886.8</v>
      </c>
      <c r="AA126" s="5">
        <v>1788.9</v>
      </c>
      <c r="AB126" s="5">
        <f t="shared" si="1"/>
        <v>958.5</v>
      </c>
    </row>
    <row r="127" spans="1:28">
      <c r="A127" t="s">
        <v>96</v>
      </c>
      <c r="B127" s="4">
        <v>36616</v>
      </c>
      <c r="C127" s="5">
        <v>213</v>
      </c>
      <c r="D127" s="5">
        <v>190.2</v>
      </c>
      <c r="E127" s="5">
        <v>1016.9</v>
      </c>
      <c r="F127" s="5">
        <v>46.9</v>
      </c>
      <c r="G127" s="5">
        <v>1208.8</v>
      </c>
      <c r="H127" s="5">
        <v>698.6</v>
      </c>
      <c r="I127" s="5">
        <v>239.4</v>
      </c>
      <c r="J127" s="5">
        <v>24.7</v>
      </c>
      <c r="K127" s="5">
        <v>696</v>
      </c>
      <c r="L127" s="5">
        <v>12924.2</v>
      </c>
      <c r="M127" s="5">
        <v>8520.7000000000007</v>
      </c>
      <c r="N127" s="5">
        <v>6613.6</v>
      </c>
      <c r="O127" s="99">
        <v>0.77617999999999998</v>
      </c>
      <c r="P127" s="5">
        <v>10002.9</v>
      </c>
      <c r="Q127" s="9">
        <v>-0.51</v>
      </c>
      <c r="R127" s="5">
        <v>12191.9</v>
      </c>
      <c r="S127" s="5">
        <v>1790.7</v>
      </c>
      <c r="T127" s="41">
        <v>-1</v>
      </c>
      <c r="U127" s="9">
        <v>-0.84</v>
      </c>
      <c r="V127" s="9">
        <v>0.33</v>
      </c>
      <c r="W127" s="5">
        <v>1790.7</v>
      </c>
      <c r="X127" s="5">
        <v>620.4</v>
      </c>
      <c r="Y127" s="5">
        <v>1170.4000000000001</v>
      </c>
      <c r="Z127" s="5">
        <v>857.6</v>
      </c>
      <c r="AA127" s="5">
        <v>1801.7</v>
      </c>
      <c r="AB127" s="5">
        <f t="shared" si="1"/>
        <v>970</v>
      </c>
    </row>
    <row r="128" spans="1:28">
      <c r="A128" t="s">
        <v>97</v>
      </c>
      <c r="B128" s="4">
        <v>36707</v>
      </c>
      <c r="C128" s="5">
        <v>216.1</v>
      </c>
      <c r="D128" s="5">
        <v>198.3</v>
      </c>
      <c r="E128" s="5">
        <v>1042.3</v>
      </c>
      <c r="F128" s="5">
        <v>48.1</v>
      </c>
      <c r="G128" s="5">
        <v>1230.2</v>
      </c>
      <c r="H128" s="5">
        <v>707.3</v>
      </c>
      <c r="I128" s="5">
        <v>237.6</v>
      </c>
      <c r="J128" s="5">
        <v>25</v>
      </c>
      <c r="K128" s="5">
        <v>698.4</v>
      </c>
      <c r="L128" s="5">
        <v>13160.8</v>
      </c>
      <c r="M128" s="5">
        <v>8603</v>
      </c>
      <c r="N128" s="5">
        <v>6707.5</v>
      </c>
      <c r="O128" s="99">
        <v>0.77966999999999997</v>
      </c>
      <c r="P128" s="5">
        <v>10247.700000000001</v>
      </c>
      <c r="Q128" s="9">
        <v>0.72</v>
      </c>
      <c r="R128" s="5">
        <v>12316.7</v>
      </c>
      <c r="S128" s="5">
        <v>1823.1</v>
      </c>
      <c r="T128" s="41">
        <v>-1</v>
      </c>
      <c r="U128" s="9">
        <v>0.78</v>
      </c>
      <c r="V128" s="9">
        <v>-0.06</v>
      </c>
      <c r="W128" s="5">
        <v>1823.1</v>
      </c>
      <c r="X128" s="5">
        <v>642</v>
      </c>
      <c r="Y128" s="5">
        <v>1181.0999999999999</v>
      </c>
      <c r="Z128" s="5">
        <v>884.1</v>
      </c>
      <c r="AA128" s="5">
        <v>1799.2</v>
      </c>
      <c r="AB128" s="5">
        <f t="shared" si="1"/>
        <v>994.19999999999993</v>
      </c>
    </row>
    <row r="129" spans="1:28">
      <c r="A129" t="s">
        <v>98</v>
      </c>
      <c r="B129" s="4">
        <v>36799</v>
      </c>
      <c r="C129" s="5">
        <v>220.7</v>
      </c>
      <c r="D129" s="5">
        <v>204.8</v>
      </c>
      <c r="E129" s="5">
        <v>1054.7</v>
      </c>
      <c r="F129" s="5">
        <v>49.3</v>
      </c>
      <c r="G129" s="5">
        <v>1247.7</v>
      </c>
      <c r="H129" s="5">
        <v>711.3</v>
      </c>
      <c r="I129" s="5">
        <v>219</v>
      </c>
      <c r="J129" s="5">
        <v>25.6</v>
      </c>
      <c r="K129" s="5">
        <v>711.6</v>
      </c>
      <c r="L129" s="5">
        <v>13178.4</v>
      </c>
      <c r="M129" s="5">
        <v>8687.5</v>
      </c>
      <c r="N129" s="5">
        <v>6815.4</v>
      </c>
      <c r="O129" s="99">
        <v>0.78449999999999998</v>
      </c>
      <c r="P129" s="5">
        <v>10319.799999999999</v>
      </c>
      <c r="Q129" s="9">
        <v>-0.31</v>
      </c>
      <c r="R129" s="5">
        <v>12439.6</v>
      </c>
      <c r="S129" s="5">
        <v>1832.3</v>
      </c>
      <c r="T129" s="41">
        <v>-1</v>
      </c>
      <c r="U129" s="9">
        <v>-0.49</v>
      </c>
      <c r="V129" s="9">
        <v>0.18</v>
      </c>
      <c r="W129" s="5">
        <v>1832.3</v>
      </c>
      <c r="X129" s="5">
        <v>634.1</v>
      </c>
      <c r="Y129" s="5">
        <v>1198.3</v>
      </c>
      <c r="Z129" s="5">
        <v>867</v>
      </c>
      <c r="AA129" s="5">
        <v>1806.2</v>
      </c>
      <c r="AB129" s="5">
        <f t="shared" si="1"/>
        <v>1005.4000000000001</v>
      </c>
    </row>
    <row r="130" spans="1:28">
      <c r="A130" t="s">
        <v>99</v>
      </c>
      <c r="B130" s="4">
        <v>36891</v>
      </c>
      <c r="C130" s="5">
        <v>226.7</v>
      </c>
      <c r="D130" s="5">
        <v>204.8</v>
      </c>
      <c r="E130" s="5">
        <v>1065.5999999999999</v>
      </c>
      <c r="F130" s="5">
        <v>50.6</v>
      </c>
      <c r="G130" s="5">
        <v>1258.7</v>
      </c>
      <c r="H130" s="5">
        <v>717.1</v>
      </c>
      <c r="I130" s="5">
        <v>221.3</v>
      </c>
      <c r="J130" s="5">
        <v>26.1</v>
      </c>
      <c r="K130" s="5">
        <v>717.3</v>
      </c>
      <c r="L130" s="5">
        <v>13260.5</v>
      </c>
      <c r="M130" s="5">
        <v>8762.2000000000007</v>
      </c>
      <c r="N130" s="5">
        <v>6912.1</v>
      </c>
      <c r="O130" s="99">
        <v>0.78885000000000005</v>
      </c>
      <c r="P130" s="5">
        <v>10439</v>
      </c>
      <c r="Q130" s="9">
        <v>0.43</v>
      </c>
      <c r="R130" s="5">
        <v>12559.7</v>
      </c>
      <c r="S130" s="5">
        <v>1861.2</v>
      </c>
      <c r="T130" s="41">
        <v>-1</v>
      </c>
      <c r="U130" s="9">
        <v>0.06</v>
      </c>
      <c r="V130" s="9">
        <v>0.38</v>
      </c>
      <c r="W130" s="5">
        <v>1861.2</v>
      </c>
      <c r="X130" s="5">
        <v>638.4</v>
      </c>
      <c r="Y130" s="5">
        <v>1222.9000000000001</v>
      </c>
      <c r="Z130" s="5">
        <v>868.9</v>
      </c>
      <c r="AA130" s="5">
        <v>1820.6</v>
      </c>
      <c r="AB130" s="5">
        <f t="shared" si="1"/>
        <v>1014.9999999999999</v>
      </c>
    </row>
    <row r="131" spans="1:28">
      <c r="A131" t="s">
        <v>100</v>
      </c>
      <c r="B131" s="4">
        <v>36981</v>
      </c>
      <c r="C131" s="5">
        <v>233.8</v>
      </c>
      <c r="D131" s="5">
        <v>215</v>
      </c>
      <c r="E131" s="5">
        <v>1107.8</v>
      </c>
      <c r="F131" s="5">
        <v>51.5</v>
      </c>
      <c r="G131" s="5">
        <v>1301.9000000000001</v>
      </c>
      <c r="H131" s="5">
        <v>724.2</v>
      </c>
      <c r="I131" s="5">
        <v>185.1</v>
      </c>
      <c r="J131" s="5">
        <v>29.8</v>
      </c>
      <c r="K131" s="5">
        <v>732.3</v>
      </c>
      <c r="L131" s="5">
        <v>13222.7</v>
      </c>
      <c r="M131" s="5">
        <v>8797.2999999999993</v>
      </c>
      <c r="N131" s="5">
        <v>6986.9</v>
      </c>
      <c r="O131" s="99">
        <v>0.79421000000000008</v>
      </c>
      <c r="P131" s="5">
        <v>10472.9</v>
      </c>
      <c r="Q131" s="9">
        <v>1.1000000000000001</v>
      </c>
      <c r="R131" s="5">
        <v>12674.2</v>
      </c>
      <c r="S131" s="5">
        <v>1905.4</v>
      </c>
      <c r="T131" s="41">
        <v>1</v>
      </c>
      <c r="U131" s="9">
        <v>0.52</v>
      </c>
      <c r="V131" s="9">
        <v>0.57999999999999996</v>
      </c>
      <c r="W131" s="5">
        <v>1905.4</v>
      </c>
      <c r="X131" s="5">
        <v>653.1</v>
      </c>
      <c r="Y131" s="5">
        <v>1252.3</v>
      </c>
      <c r="Z131" s="5">
        <v>887.5</v>
      </c>
      <c r="AA131" s="5">
        <v>1842.9</v>
      </c>
      <c r="AB131" s="5">
        <f t="shared" si="1"/>
        <v>1056.3</v>
      </c>
    </row>
    <row r="132" spans="1:28">
      <c r="A132" t="s">
        <v>101</v>
      </c>
      <c r="B132" s="4">
        <v>37072</v>
      </c>
      <c r="C132" s="5">
        <v>240.4</v>
      </c>
      <c r="D132" s="5">
        <v>230.1</v>
      </c>
      <c r="E132" s="5">
        <v>1139.0999999999999</v>
      </c>
      <c r="F132" s="5">
        <v>52.5</v>
      </c>
      <c r="G132" s="5">
        <v>1308.9000000000001</v>
      </c>
      <c r="H132" s="5">
        <v>724.1</v>
      </c>
      <c r="I132" s="5">
        <v>179</v>
      </c>
      <c r="J132" s="5">
        <v>28</v>
      </c>
      <c r="K132" s="5">
        <v>733.1</v>
      </c>
      <c r="L132" s="5">
        <v>13300</v>
      </c>
      <c r="M132" s="5">
        <v>8818.1</v>
      </c>
      <c r="N132" s="5">
        <v>7036.3</v>
      </c>
      <c r="O132" s="99">
        <v>0.79793999999999998</v>
      </c>
      <c r="P132" s="5">
        <v>10597.8</v>
      </c>
      <c r="Q132" s="9">
        <v>1.27</v>
      </c>
      <c r="R132" s="5">
        <v>12782.6</v>
      </c>
      <c r="S132" s="5">
        <v>1947</v>
      </c>
      <c r="T132" s="41">
        <v>1</v>
      </c>
      <c r="U132" s="9">
        <v>0.36</v>
      </c>
      <c r="V132" s="9">
        <v>0.9</v>
      </c>
      <c r="W132" s="5">
        <v>1947</v>
      </c>
      <c r="X132" s="5">
        <v>666.1</v>
      </c>
      <c r="Y132" s="5">
        <v>1280.9000000000001</v>
      </c>
      <c r="Z132" s="5">
        <v>900.4</v>
      </c>
      <c r="AA132" s="5">
        <v>1877.7</v>
      </c>
      <c r="AB132" s="5">
        <f t="shared" si="1"/>
        <v>1086.5999999999999</v>
      </c>
    </row>
    <row r="133" spans="1:28">
      <c r="A133" t="s">
        <v>102</v>
      </c>
      <c r="B133" s="4">
        <v>37164</v>
      </c>
      <c r="C133" s="5">
        <v>245.8</v>
      </c>
      <c r="D133" s="5">
        <v>217.4</v>
      </c>
      <c r="E133" s="5">
        <v>1145.2</v>
      </c>
      <c r="F133" s="5">
        <v>53.4</v>
      </c>
      <c r="G133" s="5">
        <v>1113.5999999999999</v>
      </c>
      <c r="H133" s="5">
        <v>725.3</v>
      </c>
      <c r="I133" s="5">
        <v>159.30000000000001</v>
      </c>
      <c r="J133" s="5">
        <v>26.4</v>
      </c>
      <c r="K133" s="5">
        <v>732.4</v>
      </c>
      <c r="L133" s="5">
        <v>13244.8</v>
      </c>
      <c r="M133" s="5">
        <v>8848.2999999999993</v>
      </c>
      <c r="N133" s="5">
        <v>7064.7</v>
      </c>
      <c r="O133" s="99">
        <v>0.79842000000000002</v>
      </c>
      <c r="P133" s="5">
        <v>10596.3</v>
      </c>
      <c r="Q133" s="9">
        <v>-0.08</v>
      </c>
      <c r="R133" s="5">
        <v>12886.7</v>
      </c>
      <c r="S133" s="5">
        <v>1952.7</v>
      </c>
      <c r="T133" s="41">
        <v>1</v>
      </c>
      <c r="U133" s="9">
        <v>0.15</v>
      </c>
      <c r="V133" s="9">
        <v>-0.23</v>
      </c>
      <c r="W133" s="5">
        <v>1952.7</v>
      </c>
      <c r="X133" s="5">
        <v>674.3</v>
      </c>
      <c r="Y133" s="5">
        <v>1278.4000000000001</v>
      </c>
      <c r="Z133" s="5">
        <v>905.8</v>
      </c>
      <c r="AA133" s="5">
        <v>1869</v>
      </c>
      <c r="AB133" s="5">
        <f t="shared" si="1"/>
        <v>1091.8</v>
      </c>
    </row>
    <row r="134" spans="1:28">
      <c r="A134" t="s">
        <v>103</v>
      </c>
      <c r="B134" s="4">
        <v>37256</v>
      </c>
      <c r="C134" s="5">
        <v>250.3</v>
      </c>
      <c r="D134" s="5">
        <v>246.5</v>
      </c>
      <c r="E134" s="5">
        <v>1191.2</v>
      </c>
      <c r="F134" s="5">
        <v>54.3</v>
      </c>
      <c r="G134" s="5">
        <v>1231.8</v>
      </c>
      <c r="H134" s="5">
        <v>737.1</v>
      </c>
      <c r="I134" s="5">
        <v>142.4</v>
      </c>
      <c r="J134" s="5">
        <v>24.2</v>
      </c>
      <c r="K134" s="5">
        <v>735</v>
      </c>
      <c r="L134" s="5">
        <v>13280.9</v>
      </c>
      <c r="M134" s="5">
        <v>8980.6</v>
      </c>
      <c r="N134" s="5">
        <v>7174.7</v>
      </c>
      <c r="O134" s="99">
        <v>0.79891000000000001</v>
      </c>
      <c r="P134" s="5">
        <v>10660.3</v>
      </c>
      <c r="Q134" s="9">
        <v>1.21</v>
      </c>
      <c r="R134" s="5">
        <v>12986.7</v>
      </c>
      <c r="S134" s="5">
        <v>1992</v>
      </c>
      <c r="T134" s="41">
        <v>1</v>
      </c>
      <c r="U134" s="9">
        <v>0.3</v>
      </c>
      <c r="V134" s="9">
        <v>0.91</v>
      </c>
      <c r="W134" s="5">
        <v>1992</v>
      </c>
      <c r="X134" s="5">
        <v>686.8</v>
      </c>
      <c r="Y134" s="5">
        <v>1305.2</v>
      </c>
      <c r="Z134" s="5">
        <v>916.6</v>
      </c>
      <c r="AA134" s="5">
        <v>1904.3</v>
      </c>
      <c r="AB134" s="5">
        <f t="shared" si="1"/>
        <v>1136.9000000000001</v>
      </c>
    </row>
    <row r="135" spans="1:28">
      <c r="A135" t="s">
        <v>104</v>
      </c>
      <c r="B135" s="4">
        <v>37346</v>
      </c>
      <c r="C135" s="5">
        <v>254.1</v>
      </c>
      <c r="D135" s="5">
        <v>244.9</v>
      </c>
      <c r="E135" s="5">
        <v>1221</v>
      </c>
      <c r="F135" s="5">
        <v>55.2</v>
      </c>
      <c r="G135" s="5">
        <v>1075.0999999999999</v>
      </c>
      <c r="H135" s="5">
        <v>744</v>
      </c>
      <c r="I135" s="5">
        <v>143.80000000000001</v>
      </c>
      <c r="J135" s="5">
        <v>25.3</v>
      </c>
      <c r="K135" s="5">
        <v>743.1</v>
      </c>
      <c r="L135" s="5">
        <v>13397</v>
      </c>
      <c r="M135" s="5">
        <v>9008.1</v>
      </c>
      <c r="N135" s="5">
        <v>7209.9</v>
      </c>
      <c r="O135" s="99">
        <v>0.80037999999999998</v>
      </c>
      <c r="P135" s="5">
        <v>10789</v>
      </c>
      <c r="Q135" s="9">
        <v>1.29</v>
      </c>
      <c r="R135" s="5">
        <v>13081.6</v>
      </c>
      <c r="S135" s="5">
        <v>2038.9</v>
      </c>
      <c r="T135" s="41">
        <v>-1</v>
      </c>
      <c r="U135" s="9">
        <v>0.84</v>
      </c>
      <c r="V135" s="9">
        <v>0.44</v>
      </c>
      <c r="W135" s="5">
        <v>2038.9</v>
      </c>
      <c r="X135" s="5">
        <v>713.9</v>
      </c>
      <c r="Y135" s="5">
        <v>1325</v>
      </c>
      <c r="Z135" s="5">
        <v>946.9</v>
      </c>
      <c r="AA135" s="5">
        <v>1921.6</v>
      </c>
      <c r="AB135" s="5">
        <f t="shared" si="1"/>
        <v>1165.8</v>
      </c>
    </row>
    <row r="136" spans="1:28">
      <c r="A136" t="s">
        <v>105</v>
      </c>
      <c r="B136" s="4">
        <v>37437</v>
      </c>
      <c r="C136" s="5">
        <v>257.89999999999998</v>
      </c>
      <c r="D136" s="5">
        <v>243.8</v>
      </c>
      <c r="E136" s="5">
        <v>1247.0999999999999</v>
      </c>
      <c r="F136" s="5">
        <v>56</v>
      </c>
      <c r="G136" s="5">
        <v>1051</v>
      </c>
      <c r="H136" s="5">
        <v>751.3</v>
      </c>
      <c r="I136" s="5">
        <v>150</v>
      </c>
      <c r="J136" s="5">
        <v>25.3</v>
      </c>
      <c r="K136" s="5">
        <v>751.5</v>
      </c>
      <c r="L136" s="5">
        <v>13478.2</v>
      </c>
      <c r="M136" s="5">
        <v>9054.2999999999993</v>
      </c>
      <c r="N136" s="5">
        <v>7302.1</v>
      </c>
      <c r="O136" s="99">
        <v>0.80647999999999997</v>
      </c>
      <c r="P136" s="5">
        <v>10893.2</v>
      </c>
      <c r="Q136" s="9">
        <v>0.57999999999999996</v>
      </c>
      <c r="R136" s="5">
        <v>13172.7</v>
      </c>
      <c r="S136" s="5">
        <v>2073.5</v>
      </c>
      <c r="T136" s="41">
        <v>-1</v>
      </c>
      <c r="U136" s="9">
        <v>0.51</v>
      </c>
      <c r="V136" s="9">
        <v>0.06</v>
      </c>
      <c r="W136" s="5">
        <v>2073.5</v>
      </c>
      <c r="X136" s="5">
        <v>734.7</v>
      </c>
      <c r="Y136" s="5">
        <v>1338.8</v>
      </c>
      <c r="Z136" s="5">
        <v>965.3</v>
      </c>
      <c r="AA136" s="5">
        <v>1924.2</v>
      </c>
      <c r="AB136" s="5">
        <f t="shared" ref="AB136:AB199" si="2">E136-F136</f>
        <v>1191.0999999999999</v>
      </c>
    </row>
    <row r="137" spans="1:28">
      <c r="A137" t="s">
        <v>106</v>
      </c>
      <c r="B137" s="4">
        <v>37529</v>
      </c>
      <c r="C137" s="5">
        <v>261.60000000000002</v>
      </c>
      <c r="D137" s="5">
        <v>251.1</v>
      </c>
      <c r="E137" s="5">
        <v>1259.9000000000001</v>
      </c>
      <c r="F137" s="5">
        <v>56.8</v>
      </c>
      <c r="G137" s="5">
        <v>1044.0999999999999</v>
      </c>
      <c r="H137" s="5">
        <v>768.5</v>
      </c>
      <c r="I137" s="5">
        <v>158</v>
      </c>
      <c r="J137" s="5">
        <v>24.3</v>
      </c>
      <c r="K137" s="5">
        <v>754.3</v>
      </c>
      <c r="L137" s="5">
        <v>13538.1</v>
      </c>
      <c r="M137" s="5">
        <v>9119.9</v>
      </c>
      <c r="N137" s="5">
        <v>7390.9</v>
      </c>
      <c r="O137" s="99">
        <v>0.81040999999999996</v>
      </c>
      <c r="P137" s="5">
        <v>10992.1</v>
      </c>
      <c r="Q137" s="9">
        <v>0.4</v>
      </c>
      <c r="R137" s="5">
        <v>13261.4</v>
      </c>
      <c r="S137" s="5">
        <v>2100.4</v>
      </c>
      <c r="T137" s="41">
        <v>-1</v>
      </c>
      <c r="U137" s="9">
        <v>0.26</v>
      </c>
      <c r="V137" s="9">
        <v>0.14000000000000001</v>
      </c>
      <c r="W137" s="5">
        <v>2100.4</v>
      </c>
      <c r="X137" s="5">
        <v>748.2</v>
      </c>
      <c r="Y137" s="5">
        <v>1352.2</v>
      </c>
      <c r="Z137" s="5">
        <v>974.8</v>
      </c>
      <c r="AA137" s="5">
        <v>1929.8</v>
      </c>
      <c r="AB137" s="5">
        <f t="shared" si="2"/>
        <v>1203.1000000000001</v>
      </c>
    </row>
    <row r="138" spans="1:28">
      <c r="A138" t="s">
        <v>107</v>
      </c>
      <c r="B138" s="4">
        <v>37621</v>
      </c>
      <c r="C138" s="5">
        <v>265.2</v>
      </c>
      <c r="D138" s="5">
        <v>260.3</v>
      </c>
      <c r="E138" s="5">
        <v>1276.2</v>
      </c>
      <c r="F138" s="5">
        <v>57.6</v>
      </c>
      <c r="G138" s="5">
        <v>1038.4000000000001</v>
      </c>
      <c r="H138" s="5">
        <v>776.3</v>
      </c>
      <c r="I138" s="5">
        <v>175.5</v>
      </c>
      <c r="J138" s="5">
        <v>23.1</v>
      </c>
      <c r="K138" s="5">
        <v>757</v>
      </c>
      <c r="L138" s="5">
        <v>13559</v>
      </c>
      <c r="M138" s="5">
        <v>9172.4</v>
      </c>
      <c r="N138" s="5">
        <v>7467.7</v>
      </c>
      <c r="O138" s="99">
        <v>0.81415999999999999</v>
      </c>
      <c r="P138" s="5">
        <v>11071.5</v>
      </c>
      <c r="Q138" s="9">
        <v>0.59</v>
      </c>
      <c r="R138" s="5">
        <v>13348.6</v>
      </c>
      <c r="S138" s="5">
        <v>2142</v>
      </c>
      <c r="T138" s="41">
        <v>-1</v>
      </c>
      <c r="U138" s="9">
        <v>0.47</v>
      </c>
      <c r="V138" s="9">
        <v>0.12</v>
      </c>
      <c r="W138" s="5">
        <v>2142</v>
      </c>
      <c r="X138" s="5">
        <v>775.1</v>
      </c>
      <c r="Y138" s="5">
        <v>1366.9</v>
      </c>
      <c r="Z138" s="5">
        <v>991.3</v>
      </c>
      <c r="AA138" s="5">
        <v>1934.7</v>
      </c>
      <c r="AB138" s="5">
        <f t="shared" si="2"/>
        <v>1218.6000000000001</v>
      </c>
    </row>
    <row r="139" spans="1:28">
      <c r="A139" t="s">
        <v>108</v>
      </c>
      <c r="B139" s="4">
        <v>37711</v>
      </c>
      <c r="C139" s="5">
        <v>268.89999999999998</v>
      </c>
      <c r="D139" s="5">
        <v>260.7</v>
      </c>
      <c r="E139" s="5">
        <v>1294.5999999999999</v>
      </c>
      <c r="F139" s="5">
        <v>58.5</v>
      </c>
      <c r="G139" s="5">
        <v>1021.3</v>
      </c>
      <c r="H139" s="5">
        <v>788.6</v>
      </c>
      <c r="I139" s="5">
        <v>196.1</v>
      </c>
      <c r="J139" s="5">
        <v>23.8</v>
      </c>
      <c r="K139" s="5">
        <v>763.3</v>
      </c>
      <c r="L139" s="5">
        <v>13634.3</v>
      </c>
      <c r="M139" s="5">
        <v>9215.5</v>
      </c>
      <c r="N139" s="5">
        <v>7555.8</v>
      </c>
      <c r="O139" s="99">
        <v>0.81989999999999996</v>
      </c>
      <c r="P139" s="5">
        <v>11183.5</v>
      </c>
      <c r="Q139" s="9">
        <v>0.09</v>
      </c>
      <c r="R139" s="5">
        <v>13436.7</v>
      </c>
      <c r="S139" s="5">
        <v>2172.4</v>
      </c>
      <c r="T139" s="41">
        <v>-1</v>
      </c>
      <c r="U139" s="9">
        <v>0.32</v>
      </c>
      <c r="V139" s="9">
        <v>-0.22</v>
      </c>
      <c r="W139" s="5">
        <v>2172.4</v>
      </c>
      <c r="X139" s="5">
        <v>792.3</v>
      </c>
      <c r="Y139" s="5">
        <v>1380</v>
      </c>
      <c r="Z139" s="5">
        <v>1002.2</v>
      </c>
      <c r="AA139" s="5">
        <v>1926.2</v>
      </c>
      <c r="AB139" s="5">
        <f t="shared" si="2"/>
        <v>1236.0999999999999</v>
      </c>
    </row>
    <row r="140" spans="1:28">
      <c r="A140" t="s">
        <v>109</v>
      </c>
      <c r="B140" s="4">
        <v>37802</v>
      </c>
      <c r="C140" s="5">
        <v>273.39999999999998</v>
      </c>
      <c r="D140" s="5">
        <v>260.10000000000002</v>
      </c>
      <c r="E140" s="5">
        <v>1312.6</v>
      </c>
      <c r="F140" s="5">
        <v>59.7</v>
      </c>
      <c r="G140" s="5">
        <v>1020.8</v>
      </c>
      <c r="H140" s="5">
        <v>800</v>
      </c>
      <c r="I140" s="5">
        <v>192.6</v>
      </c>
      <c r="J140" s="5">
        <v>22.8</v>
      </c>
      <c r="K140" s="5">
        <v>773.9</v>
      </c>
      <c r="L140" s="5">
        <v>13751.5</v>
      </c>
      <c r="M140" s="5">
        <v>9319</v>
      </c>
      <c r="N140" s="5">
        <v>7642.6</v>
      </c>
      <c r="O140" s="99">
        <v>0.82011000000000001</v>
      </c>
      <c r="P140" s="5">
        <v>11312.9</v>
      </c>
      <c r="Q140" s="9">
        <v>0.74</v>
      </c>
      <c r="R140" s="5">
        <v>13523.8</v>
      </c>
      <c r="S140" s="5">
        <v>2199.4</v>
      </c>
      <c r="T140" s="41">
        <v>-1</v>
      </c>
      <c r="U140" s="9">
        <v>0.98</v>
      </c>
      <c r="V140" s="9">
        <v>-0.24</v>
      </c>
      <c r="W140" s="5">
        <v>2199.4</v>
      </c>
      <c r="X140" s="5">
        <v>825.5</v>
      </c>
      <c r="Y140" s="5">
        <v>1374</v>
      </c>
      <c r="Z140" s="5">
        <v>1036.7</v>
      </c>
      <c r="AA140" s="5">
        <v>1916.7</v>
      </c>
      <c r="AB140" s="5">
        <f t="shared" si="2"/>
        <v>1252.8999999999999</v>
      </c>
    </row>
    <row r="141" spans="1:28">
      <c r="A141" t="s">
        <v>110</v>
      </c>
      <c r="B141" s="4">
        <v>37894</v>
      </c>
      <c r="C141" s="5">
        <v>279</v>
      </c>
      <c r="D141" s="5">
        <v>271.7</v>
      </c>
      <c r="E141" s="5">
        <v>1335.5</v>
      </c>
      <c r="F141" s="5">
        <v>61.1</v>
      </c>
      <c r="G141" s="5">
        <v>950.6</v>
      </c>
      <c r="H141" s="5">
        <v>813</v>
      </c>
      <c r="I141" s="5">
        <v>213.9</v>
      </c>
      <c r="J141" s="5">
        <v>21.4</v>
      </c>
      <c r="K141" s="5">
        <v>783.8</v>
      </c>
      <c r="L141" s="5">
        <v>13985.1</v>
      </c>
      <c r="M141" s="5">
        <v>9455.7000000000007</v>
      </c>
      <c r="N141" s="5">
        <v>7802.6</v>
      </c>
      <c r="O141" s="99">
        <v>0.82516999999999996</v>
      </c>
      <c r="P141" s="5">
        <v>11567.3</v>
      </c>
      <c r="Q141" s="9">
        <v>0.2</v>
      </c>
      <c r="R141" s="5">
        <v>13610.9</v>
      </c>
      <c r="S141" s="5">
        <v>2221.1999999999998</v>
      </c>
      <c r="T141" s="41">
        <v>-1</v>
      </c>
      <c r="U141" s="9">
        <v>0</v>
      </c>
      <c r="V141" s="9">
        <v>0.2</v>
      </c>
      <c r="W141" s="5">
        <v>2221.1999999999998</v>
      </c>
      <c r="X141" s="5">
        <v>832.7</v>
      </c>
      <c r="Y141" s="5">
        <v>1388.5</v>
      </c>
      <c r="Z141" s="5">
        <v>1036.4000000000001</v>
      </c>
      <c r="AA141" s="5">
        <v>1924.3</v>
      </c>
      <c r="AB141" s="5">
        <f t="shared" si="2"/>
        <v>1274.4000000000001</v>
      </c>
    </row>
    <row r="142" spans="1:28">
      <c r="A142" t="s">
        <v>111</v>
      </c>
      <c r="B142" s="4">
        <v>37986</v>
      </c>
      <c r="C142" s="5">
        <v>285.5</v>
      </c>
      <c r="D142" s="5">
        <v>265.7</v>
      </c>
      <c r="E142" s="5">
        <v>1341.2</v>
      </c>
      <c r="F142" s="5">
        <v>62.7</v>
      </c>
      <c r="G142" s="5">
        <v>1021.3</v>
      </c>
      <c r="H142" s="5">
        <v>820.9</v>
      </c>
      <c r="I142" s="5">
        <v>236.6</v>
      </c>
      <c r="J142" s="5">
        <v>20.100000000000001</v>
      </c>
      <c r="K142" s="5">
        <v>796.1</v>
      </c>
      <c r="L142" s="5">
        <v>14145.6</v>
      </c>
      <c r="M142" s="5">
        <v>9519.7999999999993</v>
      </c>
      <c r="N142" s="5">
        <v>7891.5</v>
      </c>
      <c r="O142" s="99">
        <v>0.82894999999999996</v>
      </c>
      <c r="P142" s="5">
        <v>11769.3</v>
      </c>
      <c r="Q142" s="9">
        <v>0.48</v>
      </c>
      <c r="R142" s="5">
        <v>13698.1</v>
      </c>
      <c r="S142" s="5">
        <v>2251.8000000000002</v>
      </c>
      <c r="T142" s="41">
        <v>-1</v>
      </c>
      <c r="U142" s="9">
        <v>0.54</v>
      </c>
      <c r="V142" s="9">
        <v>-0.06</v>
      </c>
      <c r="W142" s="5">
        <v>2251.8000000000002</v>
      </c>
      <c r="X142" s="5">
        <v>854.6</v>
      </c>
      <c r="Y142" s="5">
        <v>1397.3</v>
      </c>
      <c r="Z142" s="5">
        <v>1055.7</v>
      </c>
      <c r="AA142" s="5">
        <v>1921.6</v>
      </c>
      <c r="AB142" s="5">
        <f t="shared" si="2"/>
        <v>1278.5</v>
      </c>
    </row>
    <row r="143" spans="1:28">
      <c r="A143" t="s">
        <v>112</v>
      </c>
      <c r="B143" s="4">
        <v>38077</v>
      </c>
      <c r="C143" s="5">
        <v>293</v>
      </c>
      <c r="D143" s="5">
        <v>283.39999999999998</v>
      </c>
      <c r="E143" s="5">
        <v>1379.6</v>
      </c>
      <c r="F143" s="5">
        <v>64.8</v>
      </c>
      <c r="G143" s="5">
        <v>1012.2</v>
      </c>
      <c r="H143" s="5">
        <v>847.3</v>
      </c>
      <c r="I143" s="5">
        <v>247</v>
      </c>
      <c r="J143" s="5">
        <v>17.2</v>
      </c>
      <c r="K143" s="5">
        <v>809.2</v>
      </c>
      <c r="L143" s="5">
        <v>14221.1</v>
      </c>
      <c r="M143" s="5">
        <v>9604.5</v>
      </c>
      <c r="N143" s="5">
        <v>8027.7</v>
      </c>
      <c r="O143" s="99">
        <v>0.83582999999999996</v>
      </c>
      <c r="P143" s="5">
        <v>11920.2</v>
      </c>
      <c r="Q143" s="9">
        <v>0.34</v>
      </c>
      <c r="R143" s="5">
        <v>13786.3</v>
      </c>
      <c r="S143" s="5">
        <v>2287.3000000000002</v>
      </c>
      <c r="T143" s="41">
        <v>-1</v>
      </c>
      <c r="U143" s="9">
        <v>0.31</v>
      </c>
      <c r="V143" s="9">
        <v>0.03</v>
      </c>
      <c r="W143" s="5">
        <v>2287.3000000000002</v>
      </c>
      <c r="X143" s="5">
        <v>871.3</v>
      </c>
      <c r="Y143" s="5">
        <v>1416</v>
      </c>
      <c r="Z143" s="5">
        <v>1067.2</v>
      </c>
      <c r="AA143" s="5">
        <v>1922.7</v>
      </c>
      <c r="AB143" s="5">
        <f t="shared" si="2"/>
        <v>1314.8</v>
      </c>
    </row>
    <row r="144" spans="1:28">
      <c r="A144" t="s">
        <v>113</v>
      </c>
      <c r="B144" s="4">
        <v>38168</v>
      </c>
      <c r="C144" s="5">
        <v>300.39999999999998</v>
      </c>
      <c r="D144" s="5">
        <v>293</v>
      </c>
      <c r="E144" s="5">
        <v>1400.6</v>
      </c>
      <c r="F144" s="5">
        <v>66.400000000000006</v>
      </c>
      <c r="G144" s="5">
        <v>1026.7</v>
      </c>
      <c r="H144" s="5">
        <v>859.9</v>
      </c>
      <c r="I144" s="5">
        <v>266.8</v>
      </c>
      <c r="J144" s="5">
        <v>17.2</v>
      </c>
      <c r="K144" s="5">
        <v>823.6</v>
      </c>
      <c r="L144" s="5">
        <v>14329.5</v>
      </c>
      <c r="M144" s="5">
        <v>9664.2999999999993</v>
      </c>
      <c r="N144" s="5">
        <v>8133</v>
      </c>
      <c r="O144" s="99">
        <v>0.84155000000000002</v>
      </c>
      <c r="P144" s="5">
        <v>12109</v>
      </c>
      <c r="Q144" s="9">
        <v>0.21</v>
      </c>
      <c r="R144" s="5">
        <v>13877.2</v>
      </c>
      <c r="S144" s="5">
        <v>2321.4</v>
      </c>
      <c r="T144" s="41">
        <v>-1</v>
      </c>
      <c r="U144" s="9">
        <v>0.17</v>
      </c>
      <c r="V144" s="9">
        <v>0.03</v>
      </c>
      <c r="W144" s="5">
        <v>2321.4</v>
      </c>
      <c r="X144" s="5">
        <v>884.2</v>
      </c>
      <c r="Y144" s="5">
        <v>1437.2</v>
      </c>
      <c r="Z144" s="5">
        <v>1073.5999999999999</v>
      </c>
      <c r="AA144" s="5">
        <v>1924</v>
      </c>
      <c r="AB144" s="5">
        <f t="shared" si="2"/>
        <v>1334.1999999999998</v>
      </c>
    </row>
    <row r="145" spans="1:28">
      <c r="A145" t="s">
        <v>114</v>
      </c>
      <c r="B145" s="4">
        <v>38260</v>
      </c>
      <c r="C145" s="5">
        <v>308.60000000000002</v>
      </c>
      <c r="D145" s="5">
        <v>288.3</v>
      </c>
      <c r="E145" s="5">
        <v>1409.8</v>
      </c>
      <c r="F145" s="5">
        <v>67.7</v>
      </c>
      <c r="G145" s="5">
        <v>1064.3</v>
      </c>
      <c r="H145" s="5">
        <v>871.3</v>
      </c>
      <c r="I145" s="5">
        <v>288.3</v>
      </c>
      <c r="J145" s="5">
        <v>18.100000000000001</v>
      </c>
      <c r="K145" s="5">
        <v>839.2</v>
      </c>
      <c r="L145" s="5">
        <v>14465</v>
      </c>
      <c r="M145" s="5">
        <v>9771.1</v>
      </c>
      <c r="N145" s="5">
        <v>8264.2999999999993</v>
      </c>
      <c r="O145" s="99">
        <v>0.84578999999999993</v>
      </c>
      <c r="P145" s="5">
        <v>12303.3</v>
      </c>
      <c r="Q145" s="9">
        <v>0.15</v>
      </c>
      <c r="R145" s="5">
        <v>13968.3</v>
      </c>
      <c r="S145" s="5">
        <v>2357.1999999999998</v>
      </c>
      <c r="T145" s="41">
        <v>-1</v>
      </c>
      <c r="U145" s="9">
        <v>0.33</v>
      </c>
      <c r="V145" s="9">
        <v>-0.18</v>
      </c>
      <c r="W145" s="5">
        <v>2357.1999999999998</v>
      </c>
      <c r="X145" s="5">
        <v>902.2</v>
      </c>
      <c r="Y145" s="5">
        <v>1455</v>
      </c>
      <c r="Z145" s="5">
        <v>1085.5</v>
      </c>
      <c r="AA145" s="5">
        <v>1916.6</v>
      </c>
      <c r="AB145" s="5">
        <f t="shared" si="2"/>
        <v>1342.1</v>
      </c>
    </row>
    <row r="146" spans="1:28">
      <c r="A146" t="s">
        <v>115</v>
      </c>
      <c r="B146" s="4">
        <v>38352</v>
      </c>
      <c r="C146" s="5">
        <v>315.39999999999998</v>
      </c>
      <c r="D146" s="5">
        <v>294.5</v>
      </c>
      <c r="E146" s="5">
        <v>1427.9</v>
      </c>
      <c r="F146" s="5">
        <v>68.7</v>
      </c>
      <c r="G146" s="5">
        <v>1091.5</v>
      </c>
      <c r="H146" s="5">
        <v>893.8</v>
      </c>
      <c r="I146" s="5">
        <v>293.60000000000002</v>
      </c>
      <c r="J146" s="5">
        <v>19.8</v>
      </c>
      <c r="K146" s="5">
        <v>844.9</v>
      </c>
      <c r="L146" s="5">
        <v>14609.9</v>
      </c>
      <c r="M146" s="5">
        <v>9877.4</v>
      </c>
      <c r="N146" s="5">
        <v>8425.6</v>
      </c>
      <c r="O146" s="99">
        <v>0.85301000000000005</v>
      </c>
      <c r="P146" s="5">
        <v>12522.4</v>
      </c>
      <c r="Q146" s="9">
        <v>-0.03</v>
      </c>
      <c r="R146" s="5">
        <v>14058.8</v>
      </c>
      <c r="S146" s="5">
        <v>2389.6999999999998</v>
      </c>
      <c r="T146" s="41">
        <v>-1</v>
      </c>
      <c r="U146" s="9">
        <v>-0.05</v>
      </c>
      <c r="V146" s="9">
        <v>0.02</v>
      </c>
      <c r="W146" s="5">
        <v>2389.6999999999998</v>
      </c>
      <c r="X146" s="5">
        <v>909.3</v>
      </c>
      <c r="Y146" s="5">
        <v>1480.3</v>
      </c>
      <c r="Z146" s="5">
        <v>1083.5999999999999</v>
      </c>
      <c r="AA146" s="5">
        <v>1917</v>
      </c>
      <c r="AB146" s="5">
        <f t="shared" si="2"/>
        <v>1359.2</v>
      </c>
    </row>
    <row r="147" spans="1:28">
      <c r="A147" t="s">
        <v>116</v>
      </c>
      <c r="B147" s="4">
        <v>38442</v>
      </c>
      <c r="C147" s="5">
        <v>323.2</v>
      </c>
      <c r="D147" s="5">
        <v>301.3</v>
      </c>
      <c r="E147" s="5">
        <v>1464.4</v>
      </c>
      <c r="F147" s="5">
        <v>70.3</v>
      </c>
      <c r="G147" s="5">
        <v>1172.2</v>
      </c>
      <c r="H147" s="5">
        <v>915.1</v>
      </c>
      <c r="I147" s="5">
        <v>370.6</v>
      </c>
      <c r="J147" s="5">
        <v>18.5</v>
      </c>
      <c r="K147" s="5">
        <v>858.1</v>
      </c>
      <c r="L147" s="5">
        <v>14771.6</v>
      </c>
      <c r="M147" s="5">
        <v>9935</v>
      </c>
      <c r="N147" s="5">
        <v>8523</v>
      </c>
      <c r="O147" s="99">
        <v>0.85787000000000002</v>
      </c>
      <c r="P147" s="5">
        <v>12761.3</v>
      </c>
      <c r="Q147" s="9">
        <v>0.4</v>
      </c>
      <c r="R147" s="5">
        <v>14148.7</v>
      </c>
      <c r="S147" s="5">
        <v>2426.9</v>
      </c>
      <c r="T147" s="41">
        <v>-1</v>
      </c>
      <c r="U147" s="9">
        <v>0.33</v>
      </c>
      <c r="V147" s="9">
        <v>0.06</v>
      </c>
      <c r="W147" s="5">
        <v>2426.9</v>
      </c>
      <c r="X147" s="5">
        <v>931.5</v>
      </c>
      <c r="Y147" s="5">
        <v>1495.4</v>
      </c>
      <c r="Z147" s="5">
        <v>1095.7</v>
      </c>
      <c r="AA147" s="5">
        <v>1919.3</v>
      </c>
      <c r="AB147" s="5">
        <f t="shared" si="2"/>
        <v>1394.1000000000001</v>
      </c>
    </row>
    <row r="148" spans="1:28">
      <c r="A148" t="s">
        <v>117</v>
      </c>
      <c r="B148" s="4">
        <v>38533</v>
      </c>
      <c r="C148" s="5">
        <v>329.2</v>
      </c>
      <c r="D148" s="5">
        <v>310.8</v>
      </c>
      <c r="E148" s="5">
        <v>1486</v>
      </c>
      <c r="F148" s="5">
        <v>71.2</v>
      </c>
      <c r="G148" s="5">
        <v>1196.3</v>
      </c>
      <c r="H148" s="5">
        <v>937.3</v>
      </c>
      <c r="I148" s="5">
        <v>359</v>
      </c>
      <c r="J148" s="5">
        <v>20.6</v>
      </c>
      <c r="K148" s="5">
        <v>866.3</v>
      </c>
      <c r="L148" s="5">
        <v>14839.8</v>
      </c>
      <c r="M148" s="5">
        <v>10047.799999999999</v>
      </c>
      <c r="N148" s="5">
        <v>8671.4</v>
      </c>
      <c r="O148" s="99">
        <v>0.86302000000000012</v>
      </c>
      <c r="P148" s="5">
        <v>12910</v>
      </c>
      <c r="Q148" s="9">
        <v>-0.04</v>
      </c>
      <c r="R148" s="5">
        <v>14235.9</v>
      </c>
      <c r="S148" s="5">
        <v>2452.9</v>
      </c>
      <c r="T148" s="41">
        <v>-1</v>
      </c>
      <c r="U148" s="9">
        <v>-0.03</v>
      </c>
      <c r="V148" s="9">
        <v>-0.01</v>
      </c>
      <c r="W148" s="5">
        <v>2452.9</v>
      </c>
      <c r="X148" s="5">
        <v>939</v>
      </c>
      <c r="Y148" s="5">
        <v>1513.9</v>
      </c>
      <c r="Z148" s="5">
        <v>1094.5</v>
      </c>
      <c r="AA148" s="5">
        <v>1918.8</v>
      </c>
      <c r="AB148" s="5">
        <f t="shared" si="2"/>
        <v>1414.8</v>
      </c>
    </row>
    <row r="149" spans="1:28">
      <c r="A149" t="s">
        <v>118</v>
      </c>
      <c r="B149" s="4">
        <v>38625</v>
      </c>
      <c r="C149" s="5">
        <v>335.1</v>
      </c>
      <c r="D149" s="5">
        <v>300.10000000000002</v>
      </c>
      <c r="E149" s="5">
        <v>1501</v>
      </c>
      <c r="F149" s="5">
        <v>72.099999999999994</v>
      </c>
      <c r="G149" s="5">
        <v>1225.4000000000001</v>
      </c>
      <c r="H149" s="5">
        <v>952.1</v>
      </c>
      <c r="I149" s="5">
        <v>365.2</v>
      </c>
      <c r="J149" s="5">
        <v>21.6</v>
      </c>
      <c r="K149" s="5">
        <v>879.5</v>
      </c>
      <c r="L149" s="5">
        <v>14972.1</v>
      </c>
      <c r="M149" s="5">
        <v>10145.299999999999</v>
      </c>
      <c r="N149" s="5">
        <v>8849.2000000000007</v>
      </c>
      <c r="O149" s="99">
        <v>0.87224999999999997</v>
      </c>
      <c r="P149" s="5">
        <v>13142.9</v>
      </c>
      <c r="Q149" s="9">
        <v>0.25</v>
      </c>
      <c r="R149" s="5">
        <v>14320.9</v>
      </c>
      <c r="S149" s="5">
        <v>2495.1</v>
      </c>
      <c r="T149" s="41">
        <v>-1</v>
      </c>
      <c r="U149" s="9">
        <v>0.22</v>
      </c>
      <c r="V149" s="9">
        <v>0.03</v>
      </c>
      <c r="W149" s="5">
        <v>2495.1</v>
      </c>
      <c r="X149" s="5">
        <v>956.1</v>
      </c>
      <c r="Y149" s="5">
        <v>1539</v>
      </c>
      <c r="Z149" s="5">
        <v>1102.9000000000001</v>
      </c>
      <c r="AA149" s="5">
        <v>1920</v>
      </c>
      <c r="AB149" s="5">
        <f t="shared" si="2"/>
        <v>1428.9</v>
      </c>
    </row>
    <row r="150" spans="1:28">
      <c r="A150" t="s">
        <v>119</v>
      </c>
      <c r="B150" s="4">
        <v>38717</v>
      </c>
      <c r="C150" s="5">
        <v>341</v>
      </c>
      <c r="D150" s="5">
        <v>305.39999999999998</v>
      </c>
      <c r="E150" s="5">
        <v>1512.3</v>
      </c>
      <c r="F150" s="5">
        <v>73</v>
      </c>
      <c r="G150" s="5">
        <v>1255.7</v>
      </c>
      <c r="H150" s="5">
        <v>965.3</v>
      </c>
      <c r="I150" s="5">
        <v>402.9</v>
      </c>
      <c r="J150" s="5">
        <v>25.1</v>
      </c>
      <c r="K150" s="5">
        <v>889.5</v>
      </c>
      <c r="L150" s="5">
        <v>15066.6</v>
      </c>
      <c r="M150" s="5">
        <v>10175.4</v>
      </c>
      <c r="N150" s="5">
        <v>8944.9</v>
      </c>
      <c r="O150" s="99">
        <v>0.87907000000000002</v>
      </c>
      <c r="P150" s="5">
        <v>13332.3</v>
      </c>
      <c r="Q150" s="9">
        <v>0.05</v>
      </c>
      <c r="R150" s="5">
        <v>14403.2</v>
      </c>
      <c r="S150" s="5">
        <v>2529.1</v>
      </c>
      <c r="T150" s="41">
        <v>-1</v>
      </c>
      <c r="U150" s="9">
        <v>0.01</v>
      </c>
      <c r="V150" s="9">
        <v>0.05</v>
      </c>
      <c r="W150" s="5">
        <v>2529.1</v>
      </c>
      <c r="X150" s="5">
        <v>963.3</v>
      </c>
      <c r="Y150" s="5">
        <v>1565.8</v>
      </c>
      <c r="Z150" s="5">
        <v>1103.3</v>
      </c>
      <c r="AA150" s="5">
        <v>1922.1</v>
      </c>
      <c r="AB150" s="5">
        <f t="shared" si="2"/>
        <v>1439.3</v>
      </c>
    </row>
    <row r="151" spans="1:28">
      <c r="A151" t="s">
        <v>120</v>
      </c>
      <c r="B151" s="4">
        <v>38807</v>
      </c>
      <c r="C151" s="5">
        <v>389.6</v>
      </c>
      <c r="D151" s="5">
        <v>291.3</v>
      </c>
      <c r="E151" s="5">
        <v>1566.7</v>
      </c>
      <c r="F151" s="5">
        <v>74.400000000000006</v>
      </c>
      <c r="G151" s="5">
        <v>1320.3</v>
      </c>
      <c r="H151" s="5">
        <v>981.8</v>
      </c>
      <c r="I151" s="5">
        <v>416.9</v>
      </c>
      <c r="J151" s="5">
        <v>26.6</v>
      </c>
      <c r="K151" s="5">
        <v>913.2</v>
      </c>
      <c r="L151" s="5">
        <v>15267</v>
      </c>
      <c r="M151" s="5">
        <v>10288.9</v>
      </c>
      <c r="N151" s="5">
        <v>9090.7000000000007</v>
      </c>
      <c r="O151" s="99">
        <v>0.88353999999999999</v>
      </c>
      <c r="P151" s="5">
        <v>13603.9</v>
      </c>
      <c r="Q151" s="9">
        <v>0.96</v>
      </c>
      <c r="R151" s="5">
        <v>14480.7</v>
      </c>
      <c r="S151" s="5">
        <v>2580.6999999999998</v>
      </c>
      <c r="T151" s="41">
        <v>-1</v>
      </c>
      <c r="U151" s="9">
        <v>0.75</v>
      </c>
      <c r="V151" s="9">
        <v>0.21</v>
      </c>
      <c r="W151" s="5">
        <v>2580.6999999999998</v>
      </c>
      <c r="X151" s="5">
        <v>996.6</v>
      </c>
      <c r="Y151" s="5">
        <v>1584.1</v>
      </c>
      <c r="Z151" s="5">
        <v>1131.9000000000001</v>
      </c>
      <c r="AA151" s="5">
        <v>1930.8</v>
      </c>
      <c r="AB151" s="5">
        <f t="shared" si="2"/>
        <v>1492.3</v>
      </c>
    </row>
    <row r="152" spans="1:28">
      <c r="A152" t="s">
        <v>121</v>
      </c>
      <c r="B152" s="4">
        <v>38898</v>
      </c>
      <c r="C152" s="5">
        <v>395.6</v>
      </c>
      <c r="D152" s="5">
        <v>294.89999999999998</v>
      </c>
      <c r="E152" s="5">
        <v>1583.2</v>
      </c>
      <c r="F152" s="5">
        <v>74.900000000000006</v>
      </c>
      <c r="G152" s="5">
        <v>1351</v>
      </c>
      <c r="H152" s="5">
        <v>991.7</v>
      </c>
      <c r="I152" s="5">
        <v>427.6</v>
      </c>
      <c r="J152" s="5">
        <v>28.9</v>
      </c>
      <c r="K152" s="5">
        <v>918.1</v>
      </c>
      <c r="L152" s="5">
        <v>15302.7</v>
      </c>
      <c r="M152" s="5">
        <v>10341</v>
      </c>
      <c r="N152" s="5">
        <v>9210.2000000000007</v>
      </c>
      <c r="O152" s="99">
        <v>0.89064999999999994</v>
      </c>
      <c r="P152" s="5">
        <v>13749.8</v>
      </c>
      <c r="Q152" s="9">
        <v>-0.03</v>
      </c>
      <c r="R152" s="5">
        <v>14554.6</v>
      </c>
      <c r="S152" s="5">
        <v>2610.9</v>
      </c>
      <c r="T152" s="41">
        <v>-1</v>
      </c>
      <c r="U152" s="9">
        <v>-0.2</v>
      </c>
      <c r="V152" s="9">
        <v>0.18</v>
      </c>
      <c r="W152" s="5">
        <v>2610.9</v>
      </c>
      <c r="X152" s="5">
        <v>996.6</v>
      </c>
      <c r="Y152" s="5">
        <v>1614.3</v>
      </c>
      <c r="Z152" s="5">
        <v>1124.0999999999999</v>
      </c>
      <c r="AA152" s="5">
        <v>1938.2</v>
      </c>
      <c r="AB152" s="5">
        <f t="shared" si="2"/>
        <v>1508.3</v>
      </c>
    </row>
    <row r="153" spans="1:28">
      <c r="A153" t="s">
        <v>122</v>
      </c>
      <c r="B153" s="4">
        <v>38990</v>
      </c>
      <c r="C153" s="5">
        <v>402.1</v>
      </c>
      <c r="D153" s="5">
        <v>308.7</v>
      </c>
      <c r="E153" s="5">
        <v>1608.5</v>
      </c>
      <c r="F153" s="5">
        <v>75.5</v>
      </c>
      <c r="G153" s="5">
        <v>1358.5</v>
      </c>
      <c r="H153" s="5">
        <v>1004.1</v>
      </c>
      <c r="I153" s="5">
        <v>446.6</v>
      </c>
      <c r="J153" s="5">
        <v>30.7</v>
      </c>
      <c r="K153" s="5">
        <v>922.6</v>
      </c>
      <c r="L153" s="5">
        <v>15326.4</v>
      </c>
      <c r="M153" s="5">
        <v>10403.799999999999</v>
      </c>
      <c r="N153" s="5">
        <v>9333</v>
      </c>
      <c r="O153" s="99">
        <v>0.89707999999999999</v>
      </c>
      <c r="P153" s="5">
        <v>13867.5</v>
      </c>
      <c r="Q153" s="9">
        <v>-0.11</v>
      </c>
      <c r="R153" s="5">
        <v>14626.5</v>
      </c>
      <c r="S153" s="5">
        <v>2630.7</v>
      </c>
      <c r="T153" s="41">
        <v>-1</v>
      </c>
      <c r="U153" s="9">
        <v>-0.26</v>
      </c>
      <c r="V153" s="9">
        <v>0.15</v>
      </c>
      <c r="W153" s="5">
        <v>2630.7</v>
      </c>
      <c r="X153" s="5">
        <v>994.9</v>
      </c>
      <c r="Y153" s="5">
        <v>1635.7</v>
      </c>
      <c r="Z153" s="5">
        <v>1113.9000000000001</v>
      </c>
      <c r="AA153" s="5">
        <v>1944.5</v>
      </c>
      <c r="AB153" s="5">
        <f t="shared" si="2"/>
        <v>1533</v>
      </c>
    </row>
    <row r="154" spans="1:28">
      <c r="A154" t="s">
        <v>123</v>
      </c>
      <c r="B154" s="4">
        <v>39082</v>
      </c>
      <c r="C154" s="5">
        <v>409.1</v>
      </c>
      <c r="D154" s="5">
        <v>301.39999999999998</v>
      </c>
      <c r="E154" s="5">
        <v>1613.8</v>
      </c>
      <c r="F154" s="5">
        <v>76.3</v>
      </c>
      <c r="G154" s="5">
        <v>1397.3</v>
      </c>
      <c r="H154" s="5">
        <v>1010.5</v>
      </c>
      <c r="I154" s="5">
        <v>409.8</v>
      </c>
      <c r="J154" s="5">
        <v>30</v>
      </c>
      <c r="K154" s="5">
        <v>936.2</v>
      </c>
      <c r="L154" s="5">
        <v>15456.9</v>
      </c>
      <c r="M154" s="5">
        <v>10504.5</v>
      </c>
      <c r="N154" s="5">
        <v>9407.5</v>
      </c>
      <c r="O154" s="99">
        <v>0.89556999999999998</v>
      </c>
      <c r="P154" s="5">
        <v>14037.2</v>
      </c>
      <c r="Q154" s="9">
        <v>0.64</v>
      </c>
      <c r="R154" s="5">
        <v>14697.2</v>
      </c>
      <c r="S154" s="5">
        <v>2674.7</v>
      </c>
      <c r="T154" s="41">
        <v>-1</v>
      </c>
      <c r="U154" s="9">
        <v>0.43</v>
      </c>
      <c r="V154" s="9">
        <v>0.21</v>
      </c>
      <c r="W154" s="5">
        <v>2674.7</v>
      </c>
      <c r="X154" s="5">
        <v>1014.6</v>
      </c>
      <c r="Y154" s="5">
        <v>1660.1</v>
      </c>
      <c r="Z154" s="5">
        <v>1130.2</v>
      </c>
      <c r="AA154" s="5">
        <v>1952.9</v>
      </c>
      <c r="AB154" s="5">
        <f t="shared" si="2"/>
        <v>1537.5</v>
      </c>
    </row>
    <row r="155" spans="1:28">
      <c r="A155" t="s">
        <v>124</v>
      </c>
      <c r="B155" s="4">
        <v>39172</v>
      </c>
      <c r="C155" s="5">
        <v>416.4</v>
      </c>
      <c r="D155" s="5">
        <v>332.5</v>
      </c>
      <c r="E155" s="5">
        <v>1680.2</v>
      </c>
      <c r="F155" s="5">
        <v>78</v>
      </c>
      <c r="G155" s="5">
        <v>1466.3</v>
      </c>
      <c r="H155" s="5">
        <v>1025.9000000000001</v>
      </c>
      <c r="I155" s="5">
        <v>413.6</v>
      </c>
      <c r="J155" s="5">
        <v>38.4</v>
      </c>
      <c r="K155" s="5">
        <v>955.7</v>
      </c>
      <c r="L155" s="5">
        <v>15493.3</v>
      </c>
      <c r="M155" s="5">
        <v>10563.3</v>
      </c>
      <c r="N155" s="5">
        <v>9549.4</v>
      </c>
      <c r="O155" s="99">
        <v>0.90402000000000005</v>
      </c>
      <c r="P155" s="5">
        <v>14208.6</v>
      </c>
      <c r="Q155" s="9">
        <v>0.13</v>
      </c>
      <c r="R155" s="5">
        <v>14768.1</v>
      </c>
      <c r="S155" s="5">
        <v>2719.2</v>
      </c>
      <c r="T155" s="41">
        <v>-1</v>
      </c>
      <c r="U155" s="9">
        <v>-0.16</v>
      </c>
      <c r="V155" s="9">
        <v>0.28999999999999998</v>
      </c>
      <c r="W155" s="5">
        <v>2719.2</v>
      </c>
      <c r="X155" s="5">
        <v>1017.2</v>
      </c>
      <c r="Y155" s="5">
        <v>1702</v>
      </c>
      <c r="Z155" s="5">
        <v>1123.5</v>
      </c>
      <c r="AA155" s="5">
        <v>1964.6</v>
      </c>
      <c r="AB155" s="5">
        <f t="shared" si="2"/>
        <v>1602.2</v>
      </c>
    </row>
    <row r="156" spans="1:28">
      <c r="A156" t="s">
        <v>125</v>
      </c>
      <c r="B156" s="4">
        <v>39263</v>
      </c>
      <c r="C156" s="5">
        <v>424.1</v>
      </c>
      <c r="D156" s="5">
        <v>314.7</v>
      </c>
      <c r="E156" s="5">
        <v>1680.4</v>
      </c>
      <c r="F156" s="5">
        <v>78.8</v>
      </c>
      <c r="G156" s="5">
        <v>1495.6</v>
      </c>
      <c r="H156" s="5">
        <v>1033.0999999999999</v>
      </c>
      <c r="I156" s="5">
        <v>407.2</v>
      </c>
      <c r="J156" s="5">
        <v>36.200000000000003</v>
      </c>
      <c r="K156" s="5">
        <v>957.3</v>
      </c>
      <c r="L156" s="5">
        <v>15582.1</v>
      </c>
      <c r="M156" s="5">
        <v>10582.8</v>
      </c>
      <c r="N156" s="5">
        <v>9644.7000000000007</v>
      </c>
      <c r="O156" s="99">
        <v>0.91135999999999995</v>
      </c>
      <c r="P156" s="5">
        <v>14382.4</v>
      </c>
      <c r="Q156" s="9">
        <v>0.71</v>
      </c>
      <c r="R156" s="5">
        <v>14840</v>
      </c>
      <c r="S156" s="5">
        <v>2770.3</v>
      </c>
      <c r="T156" s="41">
        <v>-1</v>
      </c>
      <c r="U156" s="9">
        <v>0.48</v>
      </c>
      <c r="V156" s="9">
        <v>0.23</v>
      </c>
      <c r="W156" s="5">
        <v>2770.3</v>
      </c>
      <c r="X156" s="5">
        <v>1042</v>
      </c>
      <c r="Y156" s="5">
        <v>1728.3</v>
      </c>
      <c r="Z156" s="5">
        <v>1141.9000000000001</v>
      </c>
      <c r="AA156" s="5">
        <v>1973.8</v>
      </c>
      <c r="AB156" s="5">
        <f t="shared" si="2"/>
        <v>1601.6000000000001</v>
      </c>
    </row>
    <row r="157" spans="1:28">
      <c r="A157" t="s">
        <v>126</v>
      </c>
      <c r="B157" s="4">
        <v>39355</v>
      </c>
      <c r="C157" s="5">
        <v>432</v>
      </c>
      <c r="D157" s="5">
        <v>319.60000000000002</v>
      </c>
      <c r="E157" s="5">
        <v>1700.2</v>
      </c>
      <c r="F157" s="5">
        <v>79.599999999999994</v>
      </c>
      <c r="G157" s="5">
        <v>1498.6</v>
      </c>
      <c r="H157" s="5">
        <v>1035.8</v>
      </c>
      <c r="I157" s="5">
        <v>370.9</v>
      </c>
      <c r="J157" s="5">
        <v>34.5</v>
      </c>
      <c r="K157" s="5">
        <v>960.6</v>
      </c>
      <c r="L157" s="5">
        <v>15666.7</v>
      </c>
      <c r="M157" s="5">
        <v>10642.5</v>
      </c>
      <c r="N157" s="5">
        <v>9753.7999999999993</v>
      </c>
      <c r="O157" s="99">
        <v>0.91650000000000009</v>
      </c>
      <c r="P157" s="5">
        <v>14535</v>
      </c>
      <c r="Q157" s="9">
        <v>0.35</v>
      </c>
      <c r="R157" s="5">
        <v>14911.4</v>
      </c>
      <c r="S157" s="5">
        <v>2809</v>
      </c>
      <c r="T157" s="41">
        <v>-1</v>
      </c>
      <c r="U157" s="9">
        <v>0.25</v>
      </c>
      <c r="V157" s="9">
        <v>0.1</v>
      </c>
      <c r="W157" s="5">
        <v>2809</v>
      </c>
      <c r="X157" s="5">
        <v>1058.3</v>
      </c>
      <c r="Y157" s="5">
        <v>1750.7</v>
      </c>
      <c r="Z157" s="5">
        <v>1151.7</v>
      </c>
      <c r="AA157" s="5">
        <v>1977.8</v>
      </c>
      <c r="AB157" s="5">
        <f t="shared" si="2"/>
        <v>1620.6000000000001</v>
      </c>
    </row>
    <row r="158" spans="1:28">
      <c r="A158" t="s">
        <v>127</v>
      </c>
      <c r="B158" s="4">
        <v>39447</v>
      </c>
      <c r="C158" s="5">
        <v>440.3</v>
      </c>
      <c r="D158" s="5">
        <v>329.9</v>
      </c>
      <c r="E158" s="5">
        <v>1728.6</v>
      </c>
      <c r="F158" s="5">
        <v>80.3</v>
      </c>
      <c r="G158" s="5">
        <v>1508.3</v>
      </c>
      <c r="H158" s="5">
        <v>1052.5999999999999</v>
      </c>
      <c r="I158" s="5">
        <v>352.7</v>
      </c>
      <c r="J158" s="5">
        <v>29.3</v>
      </c>
      <c r="K158" s="5">
        <v>972.1</v>
      </c>
      <c r="L158" s="5">
        <v>15762</v>
      </c>
      <c r="M158" s="5">
        <v>10672.8</v>
      </c>
      <c r="N158" s="5">
        <v>9877.7999999999993</v>
      </c>
      <c r="O158" s="99">
        <v>0.92551000000000005</v>
      </c>
      <c r="P158" s="5">
        <v>14681.5</v>
      </c>
      <c r="Q158" s="9">
        <v>0.6</v>
      </c>
      <c r="R158" s="5">
        <v>14982.1</v>
      </c>
      <c r="S158" s="5">
        <v>2864.9</v>
      </c>
      <c r="T158" s="41">
        <v>1</v>
      </c>
      <c r="U158" s="9">
        <v>0.48</v>
      </c>
      <c r="V158" s="9">
        <v>0.12</v>
      </c>
      <c r="W158" s="5">
        <v>2864.9</v>
      </c>
      <c r="X158" s="5">
        <v>1084.5999999999999</v>
      </c>
      <c r="Y158" s="5">
        <v>1780.3</v>
      </c>
      <c r="Z158" s="5">
        <v>1170.8</v>
      </c>
      <c r="AA158" s="5">
        <v>1982.5</v>
      </c>
      <c r="AB158" s="5">
        <f t="shared" si="2"/>
        <v>1648.3</v>
      </c>
    </row>
    <row r="159" spans="1:28">
      <c r="A159" t="s">
        <v>128</v>
      </c>
      <c r="B159" s="4">
        <v>39538</v>
      </c>
      <c r="C159" s="5">
        <v>448.8</v>
      </c>
      <c r="D159" s="5">
        <v>331.6</v>
      </c>
      <c r="E159" s="5">
        <v>1768.2</v>
      </c>
      <c r="F159" s="5">
        <v>80.5</v>
      </c>
      <c r="G159" s="5">
        <v>1534.8</v>
      </c>
      <c r="H159" s="5">
        <v>1045.7</v>
      </c>
      <c r="I159" s="5">
        <v>291.89999999999998</v>
      </c>
      <c r="J159" s="5">
        <v>35.200000000000003</v>
      </c>
      <c r="K159" s="5">
        <v>984</v>
      </c>
      <c r="L159" s="5">
        <v>15671.4</v>
      </c>
      <c r="M159" s="5">
        <v>10644.4</v>
      </c>
      <c r="N159" s="5">
        <v>9934.2999999999993</v>
      </c>
      <c r="O159" s="99">
        <v>0.93328</v>
      </c>
      <c r="P159" s="5">
        <v>14651</v>
      </c>
      <c r="Q159" s="9">
        <v>0.17</v>
      </c>
      <c r="R159" s="5">
        <v>15052.7</v>
      </c>
      <c r="S159" s="5">
        <v>2909.3</v>
      </c>
      <c r="T159" s="41">
        <v>1</v>
      </c>
      <c r="U159" s="9">
        <v>0.44</v>
      </c>
      <c r="V159" s="9">
        <v>-0.27</v>
      </c>
      <c r="W159" s="5">
        <v>2909.3</v>
      </c>
      <c r="X159" s="5">
        <v>1110.3</v>
      </c>
      <c r="Y159" s="5">
        <v>1799</v>
      </c>
      <c r="Z159" s="5">
        <v>1188.4000000000001</v>
      </c>
      <c r="AA159" s="5">
        <v>1971.4</v>
      </c>
      <c r="AB159" s="5">
        <f t="shared" si="2"/>
        <v>1687.7</v>
      </c>
    </row>
    <row r="160" spans="1:28">
      <c r="A160" t="s">
        <v>129</v>
      </c>
      <c r="B160" s="4">
        <v>39629</v>
      </c>
      <c r="C160" s="5">
        <v>457.3</v>
      </c>
      <c r="D160" s="5">
        <v>339.2</v>
      </c>
      <c r="E160" s="5">
        <v>2113</v>
      </c>
      <c r="F160" s="5">
        <v>81</v>
      </c>
      <c r="G160" s="5">
        <v>1552.1</v>
      </c>
      <c r="H160" s="5">
        <v>1054.7</v>
      </c>
      <c r="I160" s="5">
        <v>278.7</v>
      </c>
      <c r="J160" s="5">
        <v>36.700000000000003</v>
      </c>
      <c r="K160" s="5">
        <v>986.2</v>
      </c>
      <c r="L160" s="5">
        <v>15752.3</v>
      </c>
      <c r="M160" s="5">
        <v>10661.7</v>
      </c>
      <c r="N160" s="5">
        <v>10052.799999999999</v>
      </c>
      <c r="O160" s="99">
        <v>0.94289000000000001</v>
      </c>
      <c r="P160" s="5">
        <v>14805.6</v>
      </c>
      <c r="Q160" s="9">
        <v>0.68</v>
      </c>
      <c r="R160" s="5">
        <v>15123</v>
      </c>
      <c r="S160" s="5">
        <v>2971.1</v>
      </c>
      <c r="T160" s="41">
        <v>1</v>
      </c>
      <c r="U160" s="9">
        <v>0.64</v>
      </c>
      <c r="V160" s="9">
        <v>0.04</v>
      </c>
      <c r="W160" s="5">
        <v>2971.1</v>
      </c>
      <c r="X160" s="5">
        <v>1145.5</v>
      </c>
      <c r="Y160" s="5">
        <v>1825.6</v>
      </c>
      <c r="Z160" s="5">
        <v>1213.5999999999999</v>
      </c>
      <c r="AA160" s="5">
        <v>1972.8</v>
      </c>
      <c r="AB160" s="5">
        <f t="shared" si="2"/>
        <v>2032</v>
      </c>
    </row>
    <row r="161" spans="1:28">
      <c r="A161" t="s">
        <v>130</v>
      </c>
      <c r="B161" s="4">
        <v>39721</v>
      </c>
      <c r="C161" s="5">
        <v>465.9</v>
      </c>
      <c r="D161" s="5">
        <v>340.8</v>
      </c>
      <c r="E161" s="5">
        <v>1905.3</v>
      </c>
      <c r="F161" s="5">
        <v>81.2</v>
      </c>
      <c r="G161" s="5">
        <v>1497.2</v>
      </c>
      <c r="H161" s="5">
        <v>1058.5</v>
      </c>
      <c r="I161" s="5">
        <v>264.39999999999998</v>
      </c>
      <c r="J161" s="5">
        <v>20.6</v>
      </c>
      <c r="K161" s="5">
        <v>991.5</v>
      </c>
      <c r="L161" s="5">
        <v>15667</v>
      </c>
      <c r="M161" s="5">
        <v>10581.9</v>
      </c>
      <c r="N161" s="5">
        <v>10081</v>
      </c>
      <c r="O161" s="99">
        <v>0.95266000000000006</v>
      </c>
      <c r="P161" s="5">
        <v>14835.2</v>
      </c>
      <c r="Q161" s="9">
        <v>0.64</v>
      </c>
      <c r="R161" s="5">
        <v>15190.9</v>
      </c>
      <c r="S161" s="5">
        <v>3027.5</v>
      </c>
      <c r="T161" s="41">
        <v>1</v>
      </c>
      <c r="U161" s="9">
        <v>0.39</v>
      </c>
      <c r="V161" s="9">
        <v>0.25</v>
      </c>
      <c r="W161" s="5">
        <v>3027.5</v>
      </c>
      <c r="X161" s="5">
        <v>1168.7</v>
      </c>
      <c r="Y161" s="5">
        <v>1858.9</v>
      </c>
      <c r="Z161" s="5">
        <v>1228.8</v>
      </c>
      <c r="AA161" s="5">
        <v>1982.5</v>
      </c>
      <c r="AB161" s="5">
        <f t="shared" si="2"/>
        <v>1824.1</v>
      </c>
    </row>
    <row r="162" spans="1:28">
      <c r="A162" t="s">
        <v>131</v>
      </c>
      <c r="B162" s="4">
        <v>39813</v>
      </c>
      <c r="C162" s="5">
        <v>474.5</v>
      </c>
      <c r="D162" s="5">
        <v>341.8</v>
      </c>
      <c r="E162" s="5">
        <v>1890.8</v>
      </c>
      <c r="F162" s="5">
        <v>81.2</v>
      </c>
      <c r="G162" s="5">
        <v>1444.6</v>
      </c>
      <c r="H162" s="5">
        <v>1040</v>
      </c>
      <c r="I162" s="5">
        <v>162.6</v>
      </c>
      <c r="J162" s="5">
        <v>34.299999999999997</v>
      </c>
      <c r="K162" s="5">
        <v>991.7</v>
      </c>
      <c r="L162" s="5">
        <v>15328</v>
      </c>
      <c r="M162" s="5">
        <v>10483.4</v>
      </c>
      <c r="N162" s="5">
        <v>9837.2999999999993</v>
      </c>
      <c r="O162" s="99">
        <v>0.93837000000000004</v>
      </c>
      <c r="P162" s="5">
        <v>14559.5</v>
      </c>
      <c r="Q162" s="9">
        <v>0.55000000000000004</v>
      </c>
      <c r="R162" s="5">
        <v>15255.2</v>
      </c>
      <c r="S162" s="5">
        <v>3020</v>
      </c>
      <c r="T162" s="41">
        <v>1</v>
      </c>
      <c r="U162" s="9">
        <v>0.41</v>
      </c>
      <c r="V162" s="9">
        <v>0.15</v>
      </c>
      <c r="W162" s="5">
        <v>3020</v>
      </c>
      <c r="X162" s="5">
        <v>1177.9000000000001</v>
      </c>
      <c r="Y162" s="5">
        <v>1842.2</v>
      </c>
      <c r="Z162" s="5">
        <v>1244.3</v>
      </c>
      <c r="AA162" s="5">
        <v>1987.8</v>
      </c>
      <c r="AB162" s="5">
        <f t="shared" si="2"/>
        <v>1809.6</v>
      </c>
    </row>
    <row r="163" spans="1:28">
      <c r="A163" t="s">
        <v>132</v>
      </c>
      <c r="B163" s="4">
        <v>39903</v>
      </c>
      <c r="C163" s="5">
        <v>482.9</v>
      </c>
      <c r="D163" s="5">
        <v>358.4</v>
      </c>
      <c r="E163" s="5">
        <v>2001.9</v>
      </c>
      <c r="F163" s="5">
        <v>80.599999999999994</v>
      </c>
      <c r="G163" s="5">
        <v>1202.0999999999999</v>
      </c>
      <c r="H163" s="5">
        <v>1015.9</v>
      </c>
      <c r="I163" s="5">
        <v>166.5</v>
      </c>
      <c r="J163" s="5">
        <v>21.6</v>
      </c>
      <c r="K163" s="5">
        <v>959.8</v>
      </c>
      <c r="L163" s="5">
        <v>15155.9</v>
      </c>
      <c r="M163" s="5">
        <v>10459.700000000001</v>
      </c>
      <c r="N163" s="5">
        <v>9756.1</v>
      </c>
      <c r="O163" s="99">
        <v>0.93272999999999995</v>
      </c>
      <c r="P163" s="5">
        <v>14394.5</v>
      </c>
      <c r="Q163" s="9">
        <v>0.92</v>
      </c>
      <c r="R163" s="5">
        <v>15313.6</v>
      </c>
      <c r="S163" s="5">
        <v>3019.7</v>
      </c>
      <c r="T163" s="41">
        <v>1</v>
      </c>
      <c r="U163" s="9">
        <v>0.41</v>
      </c>
      <c r="V163" s="9">
        <v>0.51</v>
      </c>
      <c r="W163" s="5">
        <v>3019.7</v>
      </c>
      <c r="X163" s="5">
        <v>1183</v>
      </c>
      <c r="Y163" s="5">
        <v>1836.7</v>
      </c>
      <c r="Z163" s="5">
        <v>1260.0999999999999</v>
      </c>
      <c r="AA163" s="5">
        <v>2007.7</v>
      </c>
      <c r="AB163" s="5">
        <f t="shared" si="2"/>
        <v>1921.3000000000002</v>
      </c>
    </row>
    <row r="164" spans="1:28">
      <c r="A164" t="s">
        <v>133</v>
      </c>
      <c r="B164" s="4">
        <v>39994</v>
      </c>
      <c r="C164" s="5">
        <v>490.4</v>
      </c>
      <c r="D164" s="5">
        <v>368.9</v>
      </c>
      <c r="E164" s="5">
        <v>2140</v>
      </c>
      <c r="F164" s="5">
        <v>80.3</v>
      </c>
      <c r="G164" s="5">
        <v>1130.8</v>
      </c>
      <c r="H164" s="5">
        <v>1017.3</v>
      </c>
      <c r="I164" s="5">
        <v>188.6</v>
      </c>
      <c r="J164" s="5">
        <v>35.6</v>
      </c>
      <c r="K164" s="5">
        <v>966.3</v>
      </c>
      <c r="L164" s="5">
        <v>15134.1</v>
      </c>
      <c r="M164" s="5">
        <v>10417.299999999999</v>
      </c>
      <c r="N164" s="5">
        <v>9760.2000000000007</v>
      </c>
      <c r="O164" s="99">
        <v>0.93691999999999998</v>
      </c>
      <c r="P164" s="5">
        <v>14352.9</v>
      </c>
      <c r="Q164" s="9">
        <v>1.22</v>
      </c>
      <c r="R164" s="5">
        <v>15363.7</v>
      </c>
      <c r="S164" s="5">
        <v>3067.6</v>
      </c>
      <c r="T164" s="41">
        <v>1</v>
      </c>
      <c r="U164" s="9">
        <v>0.77</v>
      </c>
      <c r="V164" s="9">
        <v>0.44</v>
      </c>
      <c r="W164" s="5">
        <v>3067.6</v>
      </c>
      <c r="X164" s="5">
        <v>1210.8</v>
      </c>
      <c r="Y164" s="5">
        <v>1856.7</v>
      </c>
      <c r="Z164" s="5">
        <v>1289.7</v>
      </c>
      <c r="AA164" s="5">
        <v>2024.9</v>
      </c>
      <c r="AB164" s="5">
        <f t="shared" si="2"/>
        <v>2059.6999999999998</v>
      </c>
    </row>
    <row r="165" spans="1:28">
      <c r="A165" t="s">
        <v>134</v>
      </c>
      <c r="B165" s="4">
        <v>40086</v>
      </c>
      <c r="C165" s="5">
        <v>496.7</v>
      </c>
      <c r="D165" s="5">
        <v>378.2</v>
      </c>
      <c r="E165" s="5">
        <v>2136.9</v>
      </c>
      <c r="F165" s="5">
        <v>79.900000000000006</v>
      </c>
      <c r="G165" s="5">
        <v>1135</v>
      </c>
      <c r="H165" s="5">
        <v>1028.8</v>
      </c>
      <c r="I165" s="5">
        <v>200.7</v>
      </c>
      <c r="J165" s="5">
        <v>57.5</v>
      </c>
      <c r="K165" s="5">
        <v>963.8</v>
      </c>
      <c r="L165" s="5">
        <v>15189.2</v>
      </c>
      <c r="M165" s="5">
        <v>10489.2</v>
      </c>
      <c r="N165" s="5">
        <v>9895.4</v>
      </c>
      <c r="O165" s="99">
        <v>0.94338999999999995</v>
      </c>
      <c r="P165" s="5">
        <v>14420.3</v>
      </c>
      <c r="Q165" s="9">
        <v>0.23</v>
      </c>
      <c r="R165" s="5">
        <v>15409.6</v>
      </c>
      <c r="S165" s="5">
        <v>3089</v>
      </c>
      <c r="T165" s="41">
        <v>-1</v>
      </c>
      <c r="U165" s="9">
        <v>0.31</v>
      </c>
      <c r="V165" s="9">
        <v>-7.0000000000000007E-2</v>
      </c>
      <c r="W165" s="5">
        <v>3089</v>
      </c>
      <c r="X165" s="5">
        <v>1225.5</v>
      </c>
      <c r="Y165" s="5">
        <v>1863.5</v>
      </c>
      <c r="Z165" s="5">
        <v>1301.3</v>
      </c>
      <c r="AA165" s="5">
        <v>2021.8</v>
      </c>
      <c r="AB165" s="5">
        <f t="shared" si="2"/>
        <v>2057</v>
      </c>
    </row>
    <row r="166" spans="1:28">
      <c r="A166" t="s">
        <v>135</v>
      </c>
      <c r="B166" s="4">
        <v>40178</v>
      </c>
      <c r="C166" s="5">
        <v>501.8</v>
      </c>
      <c r="D166" s="5">
        <v>372.8</v>
      </c>
      <c r="E166" s="5">
        <v>2152.1</v>
      </c>
      <c r="F166" s="5">
        <v>79.5</v>
      </c>
      <c r="G166" s="5">
        <v>1140.4000000000001</v>
      </c>
      <c r="H166" s="5">
        <v>1045.3</v>
      </c>
      <c r="I166" s="5">
        <v>234.2</v>
      </c>
      <c r="J166" s="5">
        <v>75.099999999999994</v>
      </c>
      <c r="K166" s="5">
        <v>967.2</v>
      </c>
      <c r="L166" s="5">
        <v>15356.1</v>
      </c>
      <c r="M166" s="5">
        <v>10473.6</v>
      </c>
      <c r="N166" s="5">
        <v>9957.1</v>
      </c>
      <c r="O166" s="99">
        <v>0.95067999999999997</v>
      </c>
      <c r="P166" s="5">
        <v>14628</v>
      </c>
      <c r="Q166" s="9">
        <v>0.17</v>
      </c>
      <c r="R166" s="5">
        <v>15452</v>
      </c>
      <c r="S166" s="5">
        <v>3117.8</v>
      </c>
      <c r="T166" s="41">
        <v>-1</v>
      </c>
      <c r="U166" s="9">
        <v>0.52</v>
      </c>
      <c r="V166" s="9">
        <v>-0.35</v>
      </c>
      <c r="W166" s="5">
        <v>3117.8</v>
      </c>
      <c r="X166" s="5">
        <v>1253.4000000000001</v>
      </c>
      <c r="Y166" s="5">
        <v>1864.4</v>
      </c>
      <c r="Z166" s="5">
        <v>1321</v>
      </c>
      <c r="AA166" s="5">
        <v>2007.9</v>
      </c>
      <c r="AB166" s="5">
        <f t="shared" si="2"/>
        <v>2072.6</v>
      </c>
    </row>
    <row r="167" spans="1:28">
      <c r="A167" t="s">
        <v>136</v>
      </c>
      <c r="B167" s="4">
        <v>40268</v>
      </c>
      <c r="C167" s="5">
        <v>506</v>
      </c>
      <c r="D167" s="5">
        <v>382.1</v>
      </c>
      <c r="E167" s="5">
        <v>2262.1999999999998</v>
      </c>
      <c r="F167" s="5">
        <v>79.5</v>
      </c>
      <c r="G167" s="5">
        <v>1191.5</v>
      </c>
      <c r="H167" s="5">
        <v>1044.5999999999999</v>
      </c>
      <c r="I167" s="5">
        <v>249.8</v>
      </c>
      <c r="J167" s="5">
        <v>72.099999999999994</v>
      </c>
      <c r="K167" s="5">
        <v>973.6</v>
      </c>
      <c r="L167" s="5">
        <v>15415.1</v>
      </c>
      <c r="M167" s="5">
        <v>10525.4</v>
      </c>
      <c r="N167" s="5">
        <v>10040.5</v>
      </c>
      <c r="O167" s="99">
        <v>0.95393000000000006</v>
      </c>
      <c r="P167" s="5">
        <v>14721.4</v>
      </c>
      <c r="Q167" s="9">
        <v>-0.33</v>
      </c>
      <c r="R167" s="5">
        <v>15490.7</v>
      </c>
      <c r="S167" s="5">
        <v>3131.9</v>
      </c>
      <c r="T167" s="41">
        <v>-1</v>
      </c>
      <c r="U167" s="9">
        <v>0.39</v>
      </c>
      <c r="V167" s="9">
        <v>-0.73</v>
      </c>
      <c r="W167" s="5">
        <v>3131.9</v>
      </c>
      <c r="X167" s="5">
        <v>1275.7</v>
      </c>
      <c r="Y167" s="5">
        <v>1856.2</v>
      </c>
      <c r="Z167" s="5">
        <v>1336.1</v>
      </c>
      <c r="AA167" s="5">
        <v>1979.5</v>
      </c>
      <c r="AB167" s="5">
        <f t="shared" si="2"/>
        <v>2182.6999999999998</v>
      </c>
    </row>
    <row r="168" spans="1:28">
      <c r="A168" t="s">
        <v>137</v>
      </c>
      <c r="B168" s="4">
        <v>40359</v>
      </c>
      <c r="C168" s="5">
        <v>510.5</v>
      </c>
      <c r="D168" s="5">
        <v>385.7</v>
      </c>
      <c r="E168" s="5">
        <v>2268.6999999999998</v>
      </c>
      <c r="F168" s="5">
        <v>79.3</v>
      </c>
      <c r="G168" s="5">
        <v>1212.9000000000001</v>
      </c>
      <c r="H168" s="5">
        <v>1062.0999999999999</v>
      </c>
      <c r="I168" s="5">
        <v>255.6</v>
      </c>
      <c r="J168" s="5">
        <v>70.2</v>
      </c>
      <c r="K168" s="5">
        <v>984.5</v>
      </c>
      <c r="L168" s="5">
        <v>15557.3</v>
      </c>
      <c r="M168" s="5">
        <v>10609.1</v>
      </c>
      <c r="N168" s="5">
        <v>10131.799999999999</v>
      </c>
      <c r="O168" s="99">
        <v>0.95499999999999996</v>
      </c>
      <c r="P168" s="5">
        <v>14926.1</v>
      </c>
      <c r="Q168" s="9">
        <v>0.3</v>
      </c>
      <c r="R168" s="5">
        <v>15528.5</v>
      </c>
      <c r="S168" s="5">
        <v>3164.7</v>
      </c>
      <c r="T168" s="41">
        <v>-1</v>
      </c>
      <c r="U168" s="9">
        <v>0.46</v>
      </c>
      <c r="V168" s="9">
        <v>-0.17</v>
      </c>
      <c r="W168" s="5">
        <v>3164.7</v>
      </c>
      <c r="X168" s="5">
        <v>1302.5999999999999</v>
      </c>
      <c r="Y168" s="5">
        <v>1862.1</v>
      </c>
      <c r="Z168" s="5">
        <v>1353.9</v>
      </c>
      <c r="AA168" s="5">
        <v>1972.8</v>
      </c>
      <c r="AB168" s="5">
        <f t="shared" si="2"/>
        <v>2189.3999999999996</v>
      </c>
    </row>
    <row r="169" spans="1:28">
      <c r="A169" t="s">
        <v>138</v>
      </c>
      <c r="B169" s="4">
        <v>40451</v>
      </c>
      <c r="C169" s="5">
        <v>515.70000000000005</v>
      </c>
      <c r="D169" s="5">
        <v>405.6</v>
      </c>
      <c r="E169" s="5">
        <v>2292</v>
      </c>
      <c r="F169" s="5">
        <v>79.3</v>
      </c>
      <c r="G169" s="5">
        <v>1255.9000000000001</v>
      </c>
      <c r="H169" s="5">
        <v>1069.0999999999999</v>
      </c>
      <c r="I169" s="5">
        <v>272.60000000000002</v>
      </c>
      <c r="J169" s="5">
        <v>85.7</v>
      </c>
      <c r="K169" s="5">
        <v>987.4</v>
      </c>
      <c r="L169" s="5">
        <v>15672</v>
      </c>
      <c r="M169" s="5">
        <v>10683.3</v>
      </c>
      <c r="N169" s="5">
        <v>10220.6</v>
      </c>
      <c r="O169" s="99">
        <v>0.95668999999999993</v>
      </c>
      <c r="P169" s="5">
        <v>15079.9</v>
      </c>
      <c r="Q169" s="9">
        <v>-0.56999999999999995</v>
      </c>
      <c r="R169" s="5">
        <v>15566.3</v>
      </c>
      <c r="S169" s="5">
        <v>3157.9</v>
      </c>
      <c r="T169" s="41">
        <v>-1</v>
      </c>
      <c r="U169" s="9">
        <v>-0.15</v>
      </c>
      <c r="V169" s="9">
        <v>-0.43</v>
      </c>
      <c r="W169" s="5">
        <v>3157.9</v>
      </c>
      <c r="X169" s="5">
        <v>1302.3</v>
      </c>
      <c r="Y169" s="5">
        <v>1855.6</v>
      </c>
      <c r="Z169" s="5">
        <v>1348.1</v>
      </c>
      <c r="AA169" s="5">
        <v>1955.8</v>
      </c>
      <c r="AB169" s="5">
        <f t="shared" si="2"/>
        <v>2212.6999999999998</v>
      </c>
    </row>
    <row r="170" spans="1:28">
      <c r="A170" t="s">
        <v>139</v>
      </c>
      <c r="B170" s="4">
        <v>40543</v>
      </c>
      <c r="C170" s="5">
        <v>521.4</v>
      </c>
      <c r="D170" s="5">
        <v>414.1</v>
      </c>
      <c r="E170" s="5">
        <v>2302.6999999999998</v>
      </c>
      <c r="F170" s="5">
        <v>79.5</v>
      </c>
      <c r="G170" s="5">
        <v>1288.8</v>
      </c>
      <c r="H170" s="5">
        <v>1076.4000000000001</v>
      </c>
      <c r="I170" s="5">
        <v>284</v>
      </c>
      <c r="J170" s="5">
        <v>89.1</v>
      </c>
      <c r="K170" s="5">
        <v>989.5</v>
      </c>
      <c r="L170" s="5">
        <v>15750.6</v>
      </c>
      <c r="M170" s="5">
        <v>10754</v>
      </c>
      <c r="N170" s="5">
        <v>10350.5</v>
      </c>
      <c r="O170" s="99">
        <v>0.96248</v>
      </c>
      <c r="P170" s="5">
        <v>15240.8</v>
      </c>
      <c r="Q170" s="9">
        <v>-0.52</v>
      </c>
      <c r="R170" s="5">
        <v>15605</v>
      </c>
      <c r="S170" s="5">
        <v>3164.1</v>
      </c>
      <c r="T170" s="41">
        <v>-1</v>
      </c>
      <c r="U170" s="9">
        <v>-0.05</v>
      </c>
      <c r="V170" s="9">
        <v>-0.47</v>
      </c>
      <c r="W170" s="5">
        <v>3164.1</v>
      </c>
      <c r="X170" s="5">
        <v>1311.1</v>
      </c>
      <c r="Y170" s="5">
        <v>1853</v>
      </c>
      <c r="Z170" s="5">
        <v>1346.2</v>
      </c>
      <c r="AA170" s="5">
        <v>1937</v>
      </c>
      <c r="AB170" s="5">
        <f t="shared" si="2"/>
        <v>2223.1999999999998</v>
      </c>
    </row>
    <row r="171" spans="1:28">
      <c r="A171" t="s">
        <v>140</v>
      </c>
      <c r="B171" s="4">
        <v>40633</v>
      </c>
      <c r="C171" s="5">
        <v>527.6</v>
      </c>
      <c r="D171" s="5">
        <v>418.8</v>
      </c>
      <c r="E171" s="5">
        <v>2313</v>
      </c>
      <c r="F171" s="5">
        <v>80.400000000000006</v>
      </c>
      <c r="G171" s="5">
        <v>1426.1</v>
      </c>
      <c r="H171" s="5">
        <v>1091.5</v>
      </c>
      <c r="I171" s="5">
        <v>277.3</v>
      </c>
      <c r="J171" s="5">
        <v>90</v>
      </c>
      <c r="K171" s="5">
        <v>911.8</v>
      </c>
      <c r="L171" s="5">
        <v>15712.8</v>
      </c>
      <c r="M171" s="5">
        <v>10799.7</v>
      </c>
      <c r="N171" s="5">
        <v>10485.4</v>
      </c>
      <c r="O171" s="99">
        <v>0.97089000000000003</v>
      </c>
      <c r="P171" s="5">
        <v>15285.8</v>
      </c>
      <c r="Q171" s="9">
        <v>-1.01</v>
      </c>
      <c r="R171" s="5">
        <v>15649.2</v>
      </c>
      <c r="S171" s="5">
        <v>3156</v>
      </c>
      <c r="T171" s="41">
        <v>-1</v>
      </c>
      <c r="U171" s="9">
        <v>-0.47</v>
      </c>
      <c r="V171" s="9">
        <v>-0.54</v>
      </c>
      <c r="W171" s="5">
        <v>3156</v>
      </c>
      <c r="X171" s="5">
        <v>1304.7</v>
      </c>
      <c r="Y171" s="5">
        <v>1851.2</v>
      </c>
      <c r="Z171" s="5">
        <v>1327.7</v>
      </c>
      <c r="AA171" s="5">
        <v>1915.5</v>
      </c>
      <c r="AB171" s="5">
        <f t="shared" si="2"/>
        <v>2232.6</v>
      </c>
    </row>
    <row r="172" spans="1:28">
      <c r="A172" t="s">
        <v>141</v>
      </c>
      <c r="B172" s="4">
        <v>40724</v>
      </c>
      <c r="C172" s="5">
        <v>533.4</v>
      </c>
      <c r="D172" s="5">
        <v>409.7</v>
      </c>
      <c r="E172" s="5">
        <v>2312.1</v>
      </c>
      <c r="F172" s="5">
        <v>81.5</v>
      </c>
      <c r="G172" s="5">
        <v>1445.4</v>
      </c>
      <c r="H172" s="5">
        <v>1105.5</v>
      </c>
      <c r="I172" s="5">
        <v>276.89999999999998</v>
      </c>
      <c r="J172" s="5">
        <v>79.2</v>
      </c>
      <c r="K172" s="5">
        <v>914.5</v>
      </c>
      <c r="L172" s="5">
        <v>15825.1</v>
      </c>
      <c r="M172" s="5">
        <v>10823.7</v>
      </c>
      <c r="N172" s="5">
        <v>10612.1</v>
      </c>
      <c r="O172" s="99">
        <v>0.98046000000000011</v>
      </c>
      <c r="P172" s="5">
        <v>15496.2</v>
      </c>
      <c r="Q172" s="9">
        <v>-0.55000000000000004</v>
      </c>
      <c r="R172" s="5">
        <v>15694.8</v>
      </c>
      <c r="S172" s="5">
        <v>3168.6</v>
      </c>
      <c r="T172" s="41">
        <v>-1</v>
      </c>
      <c r="U172" s="9">
        <v>-0.12</v>
      </c>
      <c r="V172" s="9">
        <v>-0.43</v>
      </c>
      <c r="W172" s="5">
        <v>3168.6</v>
      </c>
      <c r="X172" s="5">
        <v>1311.8</v>
      </c>
      <c r="Y172" s="5">
        <v>1856.7</v>
      </c>
      <c r="Z172" s="5">
        <v>1322.9</v>
      </c>
      <c r="AA172" s="5">
        <v>1898.4</v>
      </c>
      <c r="AB172" s="5">
        <f t="shared" si="2"/>
        <v>2230.6</v>
      </c>
    </row>
    <row r="173" spans="1:28">
      <c r="A173" t="s">
        <v>142</v>
      </c>
      <c r="B173" s="4">
        <v>40816</v>
      </c>
      <c r="C173" s="5">
        <v>538.5</v>
      </c>
      <c r="D173" s="5">
        <v>396.4</v>
      </c>
      <c r="E173" s="5">
        <v>2303.1999999999998</v>
      </c>
      <c r="F173" s="5">
        <v>82.7</v>
      </c>
      <c r="G173" s="5">
        <v>1470.9</v>
      </c>
      <c r="H173" s="5">
        <v>1103.9000000000001</v>
      </c>
      <c r="I173" s="5">
        <v>248.2</v>
      </c>
      <c r="J173" s="5">
        <v>68.5</v>
      </c>
      <c r="K173" s="5">
        <v>922.9</v>
      </c>
      <c r="L173" s="5">
        <v>15820.7</v>
      </c>
      <c r="M173" s="5">
        <v>10866</v>
      </c>
      <c r="N173" s="5">
        <v>10705.4</v>
      </c>
      <c r="O173" s="99">
        <v>0.98521000000000003</v>
      </c>
      <c r="P173" s="5">
        <v>15591.9</v>
      </c>
      <c r="Q173" s="9">
        <v>-1.1599999999999999</v>
      </c>
      <c r="R173" s="5">
        <v>15742.3</v>
      </c>
      <c r="S173" s="5">
        <v>3137.5</v>
      </c>
      <c r="T173" s="41">
        <v>-1</v>
      </c>
      <c r="U173" s="9">
        <v>-0.72</v>
      </c>
      <c r="V173" s="9">
        <v>-0.43</v>
      </c>
      <c r="W173" s="5">
        <v>3137.5</v>
      </c>
      <c r="X173" s="5">
        <v>1288</v>
      </c>
      <c r="Y173" s="5">
        <v>1849.5</v>
      </c>
      <c r="Z173" s="5">
        <v>1294.4000000000001</v>
      </c>
      <c r="AA173" s="5">
        <v>1881.1</v>
      </c>
      <c r="AB173" s="5">
        <f t="shared" si="2"/>
        <v>2220.5</v>
      </c>
    </row>
    <row r="174" spans="1:28">
      <c r="A174" t="s">
        <v>143</v>
      </c>
      <c r="B174" s="4">
        <v>40908</v>
      </c>
      <c r="C174" s="5">
        <v>542.9</v>
      </c>
      <c r="D174" s="5">
        <v>399.3</v>
      </c>
      <c r="E174" s="5">
        <v>2312.1999999999998</v>
      </c>
      <c r="F174" s="5">
        <v>84.1</v>
      </c>
      <c r="G174" s="5">
        <v>1470.4</v>
      </c>
      <c r="H174" s="5">
        <v>1114</v>
      </c>
      <c r="I174" s="5">
        <v>287</v>
      </c>
      <c r="J174" s="5">
        <v>64</v>
      </c>
      <c r="K174" s="5">
        <v>917.4</v>
      </c>
      <c r="L174" s="5">
        <v>16004.1</v>
      </c>
      <c r="M174" s="5">
        <v>10885.9</v>
      </c>
      <c r="N174" s="5">
        <v>10761.6</v>
      </c>
      <c r="O174" s="99">
        <v>0.98858000000000001</v>
      </c>
      <c r="P174" s="5">
        <v>15796.5</v>
      </c>
      <c r="Q174" s="9">
        <v>-0.04</v>
      </c>
      <c r="R174" s="5">
        <v>15791.6</v>
      </c>
      <c r="S174" s="5">
        <v>3131.4</v>
      </c>
      <c r="T174" s="41">
        <v>-1</v>
      </c>
      <c r="U174" s="9">
        <v>0.14000000000000001</v>
      </c>
      <c r="V174" s="9">
        <v>-0.18</v>
      </c>
      <c r="W174" s="5">
        <v>3131.4</v>
      </c>
      <c r="X174" s="5">
        <v>1291.2</v>
      </c>
      <c r="Y174" s="5">
        <v>1840.3</v>
      </c>
      <c r="Z174" s="5">
        <v>1299.4000000000001</v>
      </c>
      <c r="AA174" s="5">
        <v>1873.8</v>
      </c>
      <c r="AB174" s="5">
        <f t="shared" si="2"/>
        <v>2228.1</v>
      </c>
    </row>
    <row r="175" spans="1:28">
      <c r="A175" t="s">
        <v>144</v>
      </c>
      <c r="B175" s="4">
        <v>40999</v>
      </c>
      <c r="C175" s="5">
        <v>547</v>
      </c>
      <c r="D175" s="5">
        <v>400.6</v>
      </c>
      <c r="E175" s="5">
        <v>2296.8000000000002</v>
      </c>
      <c r="F175" s="5">
        <v>85.2</v>
      </c>
      <c r="G175" s="5">
        <v>1467.8</v>
      </c>
      <c r="H175" s="5">
        <v>1130.9000000000001</v>
      </c>
      <c r="I175" s="5">
        <v>310.7</v>
      </c>
      <c r="J175" s="5">
        <v>99.6</v>
      </c>
      <c r="K175" s="5">
        <v>940.3</v>
      </c>
      <c r="L175" s="5">
        <v>16129.4</v>
      </c>
      <c r="M175" s="5">
        <v>10973.3</v>
      </c>
      <c r="N175" s="5">
        <v>10922.4</v>
      </c>
      <c r="O175" s="99">
        <v>0.99537000000000009</v>
      </c>
      <c r="P175" s="5">
        <v>16019.8</v>
      </c>
      <c r="Q175" s="9">
        <v>-0.34</v>
      </c>
      <c r="R175" s="5">
        <v>15842.1</v>
      </c>
      <c r="S175" s="5">
        <v>3144.7</v>
      </c>
      <c r="T175" s="41">
        <v>-1</v>
      </c>
      <c r="U175" s="9">
        <v>0.01</v>
      </c>
      <c r="V175" s="9">
        <v>-0.34</v>
      </c>
      <c r="W175" s="5">
        <v>3144.7</v>
      </c>
      <c r="X175" s="5">
        <v>1295.5999999999999</v>
      </c>
      <c r="Y175" s="5">
        <v>1849</v>
      </c>
      <c r="Z175" s="5">
        <v>1299.4000000000001</v>
      </c>
      <c r="AA175" s="5">
        <v>1860.1</v>
      </c>
      <c r="AB175" s="5">
        <f t="shared" si="2"/>
        <v>2211.6000000000004</v>
      </c>
    </row>
    <row r="176" spans="1:28">
      <c r="A176" t="s">
        <v>145</v>
      </c>
      <c r="B176" s="4">
        <v>41090</v>
      </c>
      <c r="C176" s="5">
        <v>551.6</v>
      </c>
      <c r="D176" s="5">
        <v>421.7</v>
      </c>
      <c r="E176" s="5">
        <v>2321.8000000000002</v>
      </c>
      <c r="F176" s="5">
        <v>86.3</v>
      </c>
      <c r="G176" s="5">
        <v>1487.1</v>
      </c>
      <c r="H176" s="5">
        <v>1133.9000000000001</v>
      </c>
      <c r="I176" s="5">
        <v>325</v>
      </c>
      <c r="J176" s="5">
        <v>90.3</v>
      </c>
      <c r="K176" s="5">
        <v>944.7</v>
      </c>
      <c r="L176" s="5">
        <v>16198.8</v>
      </c>
      <c r="M176" s="5">
        <v>10989.6</v>
      </c>
      <c r="N176" s="5">
        <v>10964.9</v>
      </c>
      <c r="O176" s="99">
        <v>0.99775000000000003</v>
      </c>
      <c r="P176" s="5">
        <v>16152.3</v>
      </c>
      <c r="Q176" s="9">
        <v>-0.41</v>
      </c>
      <c r="R176" s="5">
        <v>15895.3</v>
      </c>
      <c r="S176" s="5">
        <v>3131</v>
      </c>
      <c r="T176" s="41">
        <v>-1</v>
      </c>
      <c r="U176" s="9">
        <v>-0.25</v>
      </c>
      <c r="V176" s="9">
        <v>-0.15</v>
      </c>
      <c r="W176" s="5">
        <v>3131</v>
      </c>
      <c r="X176" s="5">
        <v>1288.2</v>
      </c>
      <c r="Y176" s="5">
        <v>1842.9</v>
      </c>
      <c r="Z176" s="5">
        <v>1289.0999999999999</v>
      </c>
      <c r="AA176" s="5">
        <v>1854</v>
      </c>
      <c r="AB176" s="5">
        <f t="shared" si="2"/>
        <v>2235.5</v>
      </c>
    </row>
    <row r="177" spans="1:28">
      <c r="A177" t="s">
        <v>146</v>
      </c>
      <c r="B177" s="4">
        <v>41182</v>
      </c>
      <c r="C177" s="5">
        <v>557.1</v>
      </c>
      <c r="D177" s="5">
        <v>419</v>
      </c>
      <c r="E177" s="5">
        <v>2325.6</v>
      </c>
      <c r="F177" s="5">
        <v>86.9</v>
      </c>
      <c r="G177" s="5">
        <v>1509.5</v>
      </c>
      <c r="H177" s="5">
        <v>1131.3</v>
      </c>
      <c r="I177" s="5">
        <v>332.9</v>
      </c>
      <c r="J177" s="5">
        <v>85</v>
      </c>
      <c r="K177" s="5">
        <v>947.6</v>
      </c>
      <c r="L177" s="5">
        <v>16220.7</v>
      </c>
      <c r="M177" s="5">
        <v>11007.5</v>
      </c>
      <c r="N177" s="5">
        <v>11014.2</v>
      </c>
      <c r="O177" s="99">
        <v>1.00061</v>
      </c>
      <c r="P177" s="5">
        <v>16257.2</v>
      </c>
      <c r="Q177" s="9">
        <v>-0.12</v>
      </c>
      <c r="R177" s="5">
        <v>15950.2</v>
      </c>
      <c r="S177" s="5">
        <v>3139.6</v>
      </c>
      <c r="T177" s="41">
        <v>-1</v>
      </c>
      <c r="U177" s="9">
        <v>7.0000000000000007E-2</v>
      </c>
      <c r="V177" s="9">
        <v>-0.18</v>
      </c>
      <c r="W177" s="5">
        <v>3139.6</v>
      </c>
      <c r="X177" s="5">
        <v>1293.3</v>
      </c>
      <c r="Y177" s="5">
        <v>1846.3</v>
      </c>
      <c r="Z177" s="5">
        <v>1291.7</v>
      </c>
      <c r="AA177" s="5">
        <v>1846.5</v>
      </c>
      <c r="AB177" s="5">
        <f t="shared" si="2"/>
        <v>2238.6999999999998</v>
      </c>
    </row>
    <row r="178" spans="1:28">
      <c r="A178" t="s">
        <v>147</v>
      </c>
      <c r="B178" s="4">
        <v>41274</v>
      </c>
      <c r="C178" s="5">
        <v>563.4</v>
      </c>
      <c r="D178" s="5">
        <v>428.9</v>
      </c>
      <c r="E178" s="5">
        <v>2346.1</v>
      </c>
      <c r="F178" s="5">
        <v>86.8</v>
      </c>
      <c r="G178" s="5">
        <v>1571.4</v>
      </c>
      <c r="H178" s="5">
        <v>1148.4000000000001</v>
      </c>
      <c r="I178" s="5">
        <v>332.8</v>
      </c>
      <c r="J178" s="5">
        <v>78.8</v>
      </c>
      <c r="K178" s="5">
        <v>969.4</v>
      </c>
      <c r="L178" s="5">
        <v>16239.1</v>
      </c>
      <c r="M178" s="5">
        <v>11056.9</v>
      </c>
      <c r="N178" s="5">
        <v>11125.7</v>
      </c>
      <c r="O178" s="99">
        <v>1.00623</v>
      </c>
      <c r="P178" s="5">
        <v>16358.9</v>
      </c>
      <c r="Q178" s="9">
        <v>-0.76</v>
      </c>
      <c r="R178" s="5">
        <v>16006.7</v>
      </c>
      <c r="S178" s="5">
        <v>3132.7</v>
      </c>
      <c r="T178" s="41">
        <v>-1</v>
      </c>
      <c r="U178" s="9">
        <v>-0.63</v>
      </c>
      <c r="V178" s="9">
        <v>-0.13</v>
      </c>
      <c r="W178" s="5">
        <v>3132.7</v>
      </c>
      <c r="X178" s="5">
        <v>1269.0999999999999</v>
      </c>
      <c r="Y178" s="5">
        <v>1863.7</v>
      </c>
      <c r="Z178" s="5">
        <v>1265.9000000000001</v>
      </c>
      <c r="AA178" s="5">
        <v>1841.4</v>
      </c>
      <c r="AB178" s="5">
        <f t="shared" si="2"/>
        <v>2259.2999999999997</v>
      </c>
    </row>
    <row r="179" spans="1:28">
      <c r="A179" t="s">
        <v>148</v>
      </c>
      <c r="B179" s="4">
        <v>41364</v>
      </c>
      <c r="C179" s="5">
        <v>570.29999999999995</v>
      </c>
      <c r="D179" s="5">
        <v>424.8</v>
      </c>
      <c r="E179" s="5">
        <v>2365.6999999999998</v>
      </c>
      <c r="F179" s="5">
        <v>86.6</v>
      </c>
      <c r="G179" s="5">
        <v>1649.3</v>
      </c>
      <c r="H179" s="5">
        <v>1174.5999999999999</v>
      </c>
      <c r="I179" s="5">
        <v>350.8</v>
      </c>
      <c r="J179" s="5">
        <v>67.599999999999994</v>
      </c>
      <c r="K179" s="5">
        <v>1090.5999999999999</v>
      </c>
      <c r="L179" s="5">
        <v>16383</v>
      </c>
      <c r="M179" s="5">
        <v>11114.2</v>
      </c>
      <c r="N179" s="5">
        <v>11223.2</v>
      </c>
      <c r="O179" s="99">
        <v>1.0098099999999999</v>
      </c>
      <c r="P179" s="5">
        <v>16569.599999999999</v>
      </c>
      <c r="Q179" s="9">
        <v>-0.68</v>
      </c>
      <c r="R179" s="5">
        <v>16065.1</v>
      </c>
      <c r="S179" s="5">
        <v>3125</v>
      </c>
      <c r="T179" s="41">
        <v>-1</v>
      </c>
      <c r="U179" s="9">
        <v>-0.71</v>
      </c>
      <c r="V179" s="9">
        <v>0.03</v>
      </c>
      <c r="W179" s="5">
        <v>3125</v>
      </c>
      <c r="X179" s="5">
        <v>1240</v>
      </c>
      <c r="Y179" s="5">
        <v>1885</v>
      </c>
      <c r="Z179" s="5">
        <v>1236.9000000000001</v>
      </c>
      <c r="AA179" s="5">
        <v>1842.3</v>
      </c>
      <c r="AB179" s="5">
        <f t="shared" si="2"/>
        <v>2279.1</v>
      </c>
    </row>
    <row r="180" spans="1:28">
      <c r="A180" t="s">
        <v>149</v>
      </c>
      <c r="B180" s="4">
        <v>41455</v>
      </c>
      <c r="C180" s="5">
        <v>567.1</v>
      </c>
      <c r="D180" s="5">
        <v>438.4</v>
      </c>
      <c r="E180" s="5">
        <v>2378.3000000000002</v>
      </c>
      <c r="F180" s="5">
        <v>86.8</v>
      </c>
      <c r="G180" s="5">
        <v>1681.9</v>
      </c>
      <c r="H180" s="5">
        <v>1180.8</v>
      </c>
      <c r="I180" s="5">
        <v>347.3</v>
      </c>
      <c r="J180" s="5">
        <v>76.3</v>
      </c>
      <c r="K180" s="5">
        <v>1103.0999999999999</v>
      </c>
      <c r="L180" s="5">
        <v>16403.2</v>
      </c>
      <c r="M180" s="5">
        <v>11122.2</v>
      </c>
      <c r="N180" s="5">
        <v>11239.6</v>
      </c>
      <c r="O180" s="99">
        <v>1.0105599999999999</v>
      </c>
      <c r="P180" s="5">
        <v>16637.900000000001</v>
      </c>
      <c r="Q180" s="9">
        <v>-0.13</v>
      </c>
      <c r="R180" s="5">
        <v>16124.1</v>
      </c>
      <c r="S180" s="5">
        <v>3132</v>
      </c>
      <c r="T180" s="41">
        <v>-1</v>
      </c>
      <c r="U180" s="9">
        <v>-0.24</v>
      </c>
      <c r="V180" s="9">
        <v>0.11</v>
      </c>
      <c r="W180" s="5">
        <v>3132</v>
      </c>
      <c r="X180" s="5">
        <v>1232.3</v>
      </c>
      <c r="Y180" s="5">
        <v>1899.6</v>
      </c>
      <c r="Z180" s="5">
        <v>1226.8</v>
      </c>
      <c r="AA180" s="5">
        <v>1846.8</v>
      </c>
      <c r="AB180" s="5">
        <f t="shared" si="2"/>
        <v>2291.5</v>
      </c>
    </row>
    <row r="181" spans="1:28">
      <c r="A181" t="s">
        <v>150</v>
      </c>
      <c r="B181" s="4">
        <v>41547</v>
      </c>
      <c r="C181" s="5">
        <v>573.70000000000005</v>
      </c>
      <c r="D181" s="5">
        <v>448.2</v>
      </c>
      <c r="E181" s="5">
        <v>2396</v>
      </c>
      <c r="F181" s="5">
        <v>87.5</v>
      </c>
      <c r="G181" s="5">
        <v>1674.5</v>
      </c>
      <c r="H181" s="5">
        <v>1195</v>
      </c>
      <c r="I181" s="5">
        <v>354.3</v>
      </c>
      <c r="J181" s="5">
        <v>84.3</v>
      </c>
      <c r="K181" s="5">
        <v>1106.3</v>
      </c>
      <c r="L181" s="5">
        <v>16531.7</v>
      </c>
      <c r="M181" s="5">
        <v>11167.4</v>
      </c>
      <c r="N181" s="5">
        <v>11330.9</v>
      </c>
      <c r="O181" s="99">
        <v>1.01464</v>
      </c>
      <c r="P181" s="5">
        <v>16848.7</v>
      </c>
      <c r="Q181" s="9">
        <v>-0.4</v>
      </c>
      <c r="R181" s="5">
        <v>16184.3</v>
      </c>
      <c r="S181" s="5">
        <v>3134.1</v>
      </c>
      <c r="T181" s="41">
        <v>-1</v>
      </c>
      <c r="U181" s="9">
        <v>-0.43</v>
      </c>
      <c r="V181" s="9">
        <v>0.03</v>
      </c>
      <c r="W181" s="5">
        <v>3134.1</v>
      </c>
      <c r="X181" s="5">
        <v>1218.4000000000001</v>
      </c>
      <c r="Y181" s="5">
        <v>1915.7</v>
      </c>
      <c r="Z181" s="5">
        <v>1209.0999999999999</v>
      </c>
      <c r="AA181" s="5">
        <v>1847.8</v>
      </c>
      <c r="AB181" s="5">
        <f t="shared" si="2"/>
        <v>2308.5</v>
      </c>
    </row>
    <row r="182" spans="1:28">
      <c r="A182" t="s">
        <v>151</v>
      </c>
      <c r="B182" s="4">
        <v>41639</v>
      </c>
      <c r="C182" s="5">
        <v>580.20000000000005</v>
      </c>
      <c r="D182" s="5">
        <v>448.6</v>
      </c>
      <c r="E182" s="5">
        <v>2403.6999999999998</v>
      </c>
      <c r="F182" s="5">
        <v>88.9</v>
      </c>
      <c r="G182" s="5">
        <v>1697.7</v>
      </c>
      <c r="H182" s="5">
        <v>1204.0999999999999</v>
      </c>
      <c r="I182" s="5">
        <v>356.9</v>
      </c>
      <c r="J182" s="5">
        <v>90.4</v>
      </c>
      <c r="K182" s="5">
        <v>1117.2</v>
      </c>
      <c r="L182" s="5">
        <v>16663.599999999999</v>
      </c>
      <c r="M182" s="5">
        <v>11263.6</v>
      </c>
      <c r="N182" s="5">
        <v>11475.1</v>
      </c>
      <c r="O182" s="99">
        <v>1.01877</v>
      </c>
      <c r="P182" s="5">
        <v>17083.099999999999</v>
      </c>
      <c r="Q182" s="9">
        <v>-0.57999999999999996</v>
      </c>
      <c r="R182" s="5">
        <v>16245.4</v>
      </c>
      <c r="S182" s="5">
        <v>3138.5</v>
      </c>
      <c r="T182" s="41">
        <v>-1</v>
      </c>
      <c r="U182" s="9">
        <v>-0.5</v>
      </c>
      <c r="V182" s="9">
        <v>-0.08</v>
      </c>
      <c r="W182" s="5">
        <v>3138.5</v>
      </c>
      <c r="X182" s="5">
        <v>1215.5999999999999</v>
      </c>
      <c r="Y182" s="5">
        <v>1923</v>
      </c>
      <c r="Z182" s="5">
        <v>1188.2</v>
      </c>
      <c r="AA182" s="5">
        <v>1844.4</v>
      </c>
      <c r="AB182" s="5">
        <f t="shared" si="2"/>
        <v>2314.7999999999997</v>
      </c>
    </row>
    <row r="183" spans="1:28">
      <c r="A183" t="s">
        <v>152</v>
      </c>
      <c r="B183" s="4">
        <v>41729</v>
      </c>
      <c r="C183" s="5">
        <v>586.70000000000005</v>
      </c>
      <c r="D183" s="5">
        <v>459.4</v>
      </c>
      <c r="E183" s="5">
        <v>2433.1</v>
      </c>
      <c r="F183" s="5">
        <v>90.9</v>
      </c>
      <c r="G183" s="5">
        <v>1748.3</v>
      </c>
      <c r="H183" s="5">
        <v>1220.8</v>
      </c>
      <c r="I183" s="5">
        <v>394.7</v>
      </c>
      <c r="J183" s="5">
        <v>101.8</v>
      </c>
      <c r="K183" s="5">
        <v>1142.0999999999999</v>
      </c>
      <c r="L183" s="5">
        <v>16621.7</v>
      </c>
      <c r="M183" s="5">
        <v>11307.3</v>
      </c>
      <c r="N183" s="5">
        <v>11573.9</v>
      </c>
      <c r="O183" s="99">
        <v>1.0235799999999999</v>
      </c>
      <c r="P183" s="5">
        <v>17102.900000000001</v>
      </c>
      <c r="Q183" s="9">
        <v>-0.26</v>
      </c>
      <c r="R183" s="5">
        <v>16306.7</v>
      </c>
      <c r="S183" s="5">
        <v>3139.1</v>
      </c>
      <c r="T183" s="41">
        <v>-1</v>
      </c>
      <c r="U183" s="9">
        <v>0.03</v>
      </c>
      <c r="V183" s="9">
        <v>-0.28000000000000003</v>
      </c>
      <c r="W183" s="5">
        <v>3139.1</v>
      </c>
      <c r="X183" s="5">
        <v>1213.2</v>
      </c>
      <c r="Y183" s="5">
        <v>1925.9</v>
      </c>
      <c r="Z183" s="5">
        <v>1189.4000000000001</v>
      </c>
      <c r="AA183" s="5">
        <v>1832.7</v>
      </c>
      <c r="AB183" s="5">
        <f t="shared" si="2"/>
        <v>2342.1999999999998</v>
      </c>
    </row>
    <row r="184" spans="1:28">
      <c r="A184" t="s">
        <v>153</v>
      </c>
      <c r="B184" s="4">
        <v>41820</v>
      </c>
      <c r="C184" s="5">
        <v>594</v>
      </c>
      <c r="D184" s="5">
        <v>481.5</v>
      </c>
      <c r="E184" s="5">
        <v>2484.1</v>
      </c>
      <c r="F184" s="5">
        <v>92.7</v>
      </c>
      <c r="G184" s="5">
        <v>1761</v>
      </c>
      <c r="H184" s="5">
        <v>1238.7</v>
      </c>
      <c r="I184" s="5">
        <v>415.1</v>
      </c>
      <c r="J184" s="5">
        <v>101.9</v>
      </c>
      <c r="K184" s="5">
        <v>1144.9000000000001</v>
      </c>
      <c r="L184" s="5">
        <v>16830.099999999999</v>
      </c>
      <c r="M184" s="5">
        <v>11428.7</v>
      </c>
      <c r="N184" s="5">
        <v>11756</v>
      </c>
      <c r="O184" s="99">
        <v>1.02864</v>
      </c>
      <c r="P184" s="5">
        <v>17425.8</v>
      </c>
      <c r="Q184" s="9">
        <v>0</v>
      </c>
      <c r="R184" s="5">
        <v>16369.3</v>
      </c>
      <c r="S184" s="5">
        <v>3150.9</v>
      </c>
      <c r="T184" s="41">
        <v>-1</v>
      </c>
      <c r="U184" s="9">
        <v>-0.27</v>
      </c>
      <c r="V184" s="9">
        <v>0.26</v>
      </c>
      <c r="W184" s="5">
        <v>3150.9</v>
      </c>
      <c r="X184" s="5">
        <v>1207.2</v>
      </c>
      <c r="Y184" s="5">
        <v>1943.8</v>
      </c>
      <c r="Z184" s="5">
        <v>1178.0999999999999</v>
      </c>
      <c r="AA184" s="5">
        <v>1843.4</v>
      </c>
      <c r="AB184" s="5">
        <f t="shared" si="2"/>
        <v>2391.4</v>
      </c>
    </row>
    <row r="185" spans="1:28">
      <c r="A185" t="s">
        <v>339</v>
      </c>
      <c r="B185" s="4">
        <v>41912</v>
      </c>
      <c r="C185" s="5">
        <v>602.29999999999995</v>
      </c>
      <c r="D185" s="5">
        <v>507.3</v>
      </c>
      <c r="E185" s="5">
        <v>2523.6</v>
      </c>
      <c r="F185" s="5">
        <v>94.2</v>
      </c>
      <c r="G185" s="5">
        <v>1798.1</v>
      </c>
      <c r="H185" s="5">
        <v>1248.4000000000001</v>
      </c>
      <c r="I185" s="5">
        <v>385.6</v>
      </c>
      <c r="J185" s="5">
        <v>92.6</v>
      </c>
      <c r="K185" s="5">
        <v>1155.5999999999999</v>
      </c>
      <c r="L185" s="5">
        <v>17033.599999999999</v>
      </c>
      <c r="M185" s="5">
        <v>11554.2</v>
      </c>
      <c r="N185" s="5">
        <v>11920.7</v>
      </c>
      <c r="O185" s="99">
        <v>1.03172</v>
      </c>
      <c r="P185" s="5">
        <v>17719.8</v>
      </c>
      <c r="Q185" s="9">
        <v>0.51</v>
      </c>
      <c r="R185" s="5">
        <v>16433.099999999999</v>
      </c>
      <c r="S185" s="5">
        <v>3189.9</v>
      </c>
      <c r="T185" s="41">
        <v>-1</v>
      </c>
      <c r="U185" s="9">
        <v>0.33</v>
      </c>
      <c r="V185" s="9">
        <v>0.18</v>
      </c>
      <c r="W185" s="5">
        <v>3189.9</v>
      </c>
      <c r="X185" s="5">
        <v>1226.8</v>
      </c>
      <c r="Y185" s="5">
        <v>1963.2</v>
      </c>
      <c r="Z185" s="5">
        <v>1191.7</v>
      </c>
      <c r="AA185" s="5">
        <v>1850.8</v>
      </c>
      <c r="AB185" s="5">
        <f t="shared" si="2"/>
        <v>2429.4</v>
      </c>
    </row>
    <row r="186" spans="1:28">
      <c r="A186" t="s">
        <v>340</v>
      </c>
      <c r="B186" s="4">
        <v>42004</v>
      </c>
      <c r="C186" s="5">
        <v>611.5</v>
      </c>
      <c r="D186" s="5">
        <v>515.5</v>
      </c>
      <c r="E186" s="5">
        <v>2548</v>
      </c>
      <c r="F186" s="5">
        <v>95.6</v>
      </c>
      <c r="G186" s="5">
        <v>1834.4</v>
      </c>
      <c r="H186" s="5">
        <v>1255.7</v>
      </c>
      <c r="I186" s="5">
        <v>389.5</v>
      </c>
      <c r="J186" s="5">
        <v>91.4</v>
      </c>
      <c r="K186" s="5">
        <v>1172.5999999999999</v>
      </c>
      <c r="L186" s="5">
        <v>17113.900000000001</v>
      </c>
      <c r="M186" s="5">
        <v>11687.1</v>
      </c>
      <c r="N186" s="5">
        <v>12045.5</v>
      </c>
      <c r="O186" s="99">
        <v>1.0306600000000001</v>
      </c>
      <c r="P186" s="5">
        <v>17838.5</v>
      </c>
      <c r="Q186" s="9">
        <v>-7.0000000000000007E-2</v>
      </c>
      <c r="R186" s="5">
        <v>16498.400000000001</v>
      </c>
      <c r="S186" s="5">
        <v>3188.2</v>
      </c>
      <c r="T186" s="41">
        <v>-1</v>
      </c>
      <c r="U186" s="9">
        <v>-0.42</v>
      </c>
      <c r="V186" s="9">
        <v>0.35</v>
      </c>
      <c r="W186" s="5">
        <v>3188.2</v>
      </c>
      <c r="X186" s="5">
        <v>1209.5</v>
      </c>
      <c r="Y186" s="5">
        <v>1978.6</v>
      </c>
      <c r="Z186" s="5">
        <v>1173.5999999999999</v>
      </c>
      <c r="AA186" s="5">
        <v>1865.5</v>
      </c>
      <c r="AB186" s="5">
        <f t="shared" si="2"/>
        <v>2452.4</v>
      </c>
    </row>
    <row r="187" spans="1:28">
      <c r="A187" t="s">
        <v>341</v>
      </c>
      <c r="B187" s="4">
        <v>42094</v>
      </c>
      <c r="C187" s="5">
        <v>621.5</v>
      </c>
      <c r="D187" s="5">
        <v>523.70000000000005</v>
      </c>
      <c r="E187" s="5">
        <v>2596.4</v>
      </c>
      <c r="F187" s="5">
        <v>100.7</v>
      </c>
      <c r="G187" s="5">
        <v>1900.1</v>
      </c>
      <c r="H187" s="5">
        <v>1257.2</v>
      </c>
      <c r="I187" s="5">
        <v>406.6</v>
      </c>
      <c r="J187" s="5">
        <v>86.4</v>
      </c>
      <c r="K187" s="5">
        <v>1187.8</v>
      </c>
      <c r="L187" s="5">
        <v>17254.7</v>
      </c>
      <c r="M187" s="5">
        <v>11788.4</v>
      </c>
      <c r="N187" s="5">
        <v>12095.6</v>
      </c>
      <c r="O187" s="99">
        <v>1.02606</v>
      </c>
      <c r="P187" s="5">
        <v>17970.400000000001</v>
      </c>
      <c r="Q187" s="9">
        <v>0.4</v>
      </c>
      <c r="R187" s="5">
        <v>16565.900000000001</v>
      </c>
      <c r="S187" s="5">
        <v>3188.5</v>
      </c>
      <c r="T187" s="41">
        <v>-1</v>
      </c>
      <c r="U187" s="9">
        <v>0.15</v>
      </c>
      <c r="V187" s="9">
        <v>0.26</v>
      </c>
      <c r="W187" s="5">
        <v>3188.5</v>
      </c>
      <c r="X187" s="5">
        <v>1214.5</v>
      </c>
      <c r="Y187" s="5">
        <v>1974</v>
      </c>
      <c r="Z187" s="5">
        <v>1179.9000000000001</v>
      </c>
      <c r="AA187" s="5">
        <v>1876.3</v>
      </c>
      <c r="AB187" s="5">
        <f t="shared" si="2"/>
        <v>2495.7000000000003</v>
      </c>
    </row>
    <row r="188" spans="1:28">
      <c r="A188" t="s">
        <v>345</v>
      </c>
      <c r="B188" s="4">
        <v>42185</v>
      </c>
      <c r="C188" s="5">
        <v>630.6</v>
      </c>
      <c r="D188" s="5">
        <v>538</v>
      </c>
      <c r="E188" s="5">
        <v>2631.7</v>
      </c>
      <c r="F188" s="5">
        <v>101.7</v>
      </c>
      <c r="G188" s="5">
        <v>1940</v>
      </c>
      <c r="H188" s="5">
        <v>1267.7</v>
      </c>
      <c r="I188" s="5">
        <v>410.6</v>
      </c>
      <c r="J188" s="5">
        <v>91.5</v>
      </c>
      <c r="K188" s="5">
        <v>1201.4000000000001</v>
      </c>
      <c r="L188" s="5">
        <v>17397</v>
      </c>
      <c r="M188" s="5">
        <v>11887.5</v>
      </c>
      <c r="N188" s="5">
        <v>12256.7</v>
      </c>
      <c r="O188" s="99">
        <v>1.0310599999999999</v>
      </c>
      <c r="P188" s="5">
        <v>18221.3</v>
      </c>
      <c r="Q188" s="9">
        <v>0.7</v>
      </c>
      <c r="R188" s="5">
        <v>16636.099999999999</v>
      </c>
      <c r="S188" s="5">
        <v>3237.6</v>
      </c>
      <c r="T188" s="41">
        <v>-1</v>
      </c>
      <c r="U188" s="9">
        <v>7.0000000000000007E-2</v>
      </c>
      <c r="V188" s="9">
        <v>0.63</v>
      </c>
      <c r="W188" s="5">
        <v>3237.6</v>
      </c>
      <c r="X188" s="5">
        <v>1221</v>
      </c>
      <c r="Y188" s="5">
        <v>2016.6</v>
      </c>
      <c r="Z188" s="5">
        <v>1183</v>
      </c>
      <c r="AA188" s="5">
        <v>1903</v>
      </c>
      <c r="AB188" s="5">
        <f t="shared" si="2"/>
        <v>2530</v>
      </c>
    </row>
    <row r="189" spans="1:28">
      <c r="A189" t="s">
        <v>348</v>
      </c>
      <c r="B189" s="4">
        <v>42277</v>
      </c>
      <c r="C189" s="5">
        <v>638.5</v>
      </c>
      <c r="D189" s="5">
        <v>540.5</v>
      </c>
      <c r="E189" s="5">
        <v>2644.8</v>
      </c>
      <c r="F189" s="5">
        <v>102.3</v>
      </c>
      <c r="G189" s="5">
        <v>1943.7</v>
      </c>
      <c r="H189" s="5">
        <v>1271.4000000000001</v>
      </c>
      <c r="I189" s="5">
        <v>379.8</v>
      </c>
      <c r="J189" s="5">
        <v>94.2</v>
      </c>
      <c r="K189" s="5">
        <v>1211.8</v>
      </c>
      <c r="L189" s="5">
        <v>17438.8</v>
      </c>
      <c r="M189" s="5">
        <v>11972</v>
      </c>
      <c r="N189" s="5">
        <v>12380.7</v>
      </c>
      <c r="O189" s="99">
        <v>1.0341500000000001</v>
      </c>
      <c r="P189" s="5">
        <v>18331.099999999999</v>
      </c>
      <c r="Q189" s="9">
        <v>0.33</v>
      </c>
      <c r="R189" s="5">
        <v>16707.3</v>
      </c>
      <c r="S189" s="5">
        <v>3257</v>
      </c>
      <c r="T189" s="41">
        <v>-1</v>
      </c>
      <c r="U189" s="9">
        <v>-0.04</v>
      </c>
      <c r="V189" s="9">
        <v>0.37</v>
      </c>
      <c r="W189" s="5">
        <v>3257</v>
      </c>
      <c r="X189" s="5">
        <v>1221.4000000000001</v>
      </c>
      <c r="Y189" s="5">
        <v>2035.5</v>
      </c>
      <c r="Z189" s="5">
        <v>1181.2</v>
      </c>
      <c r="AA189" s="5">
        <v>1918.8</v>
      </c>
      <c r="AB189" s="5">
        <f t="shared" si="2"/>
        <v>2542.5</v>
      </c>
    </row>
    <row r="190" spans="1:28">
      <c r="A190" t="s">
        <v>349</v>
      </c>
      <c r="B190" s="4">
        <v>42369</v>
      </c>
      <c r="C190" s="5">
        <v>645.29999999999995</v>
      </c>
      <c r="D190" s="5">
        <v>541.70000000000005</v>
      </c>
      <c r="E190" s="5">
        <v>2656.9</v>
      </c>
      <c r="F190" s="5">
        <v>102.8</v>
      </c>
      <c r="G190" s="5">
        <v>1957.1</v>
      </c>
      <c r="H190" s="5">
        <v>1283.2</v>
      </c>
      <c r="I190" s="5">
        <v>346.5</v>
      </c>
      <c r="J190" s="5">
        <v>169.8</v>
      </c>
      <c r="K190" s="5">
        <v>1220.2</v>
      </c>
      <c r="L190" s="5">
        <v>17456.2</v>
      </c>
      <c r="M190" s="5">
        <v>12039.7</v>
      </c>
      <c r="N190" s="5">
        <v>12445.1</v>
      </c>
      <c r="O190" s="99">
        <v>1.0336799999999999</v>
      </c>
      <c r="P190" s="5">
        <v>18354.400000000001</v>
      </c>
      <c r="Q190" s="9">
        <v>0.12</v>
      </c>
      <c r="R190" s="5">
        <v>16778.900000000001</v>
      </c>
      <c r="S190" s="5">
        <v>3253.8</v>
      </c>
      <c r="T190" s="41">
        <v>-1</v>
      </c>
      <c r="U190" s="9">
        <v>0.16</v>
      </c>
      <c r="V190" s="9">
        <v>-0.03</v>
      </c>
      <c r="W190" s="5">
        <v>3253.8</v>
      </c>
      <c r="X190" s="5">
        <v>1226.5999999999999</v>
      </c>
      <c r="Y190" s="5">
        <v>2027.2</v>
      </c>
      <c r="Z190" s="5">
        <v>1188</v>
      </c>
      <c r="AA190" s="5">
        <v>1917.5</v>
      </c>
      <c r="AB190" s="5">
        <f t="shared" si="2"/>
        <v>2554.1</v>
      </c>
    </row>
    <row r="191" spans="1:28">
      <c r="A191" t="s">
        <v>362</v>
      </c>
      <c r="B191" s="4">
        <v>42460</v>
      </c>
      <c r="C191" s="5">
        <v>651.29999999999995</v>
      </c>
      <c r="D191" s="5">
        <v>550.20000000000005</v>
      </c>
      <c r="E191" s="5">
        <v>2687.4</v>
      </c>
      <c r="F191" s="5">
        <v>103.6</v>
      </c>
      <c r="G191" s="5">
        <v>1919.9</v>
      </c>
      <c r="H191" s="5">
        <v>1288.9000000000001</v>
      </c>
      <c r="I191" s="5">
        <v>373.4</v>
      </c>
      <c r="J191" s="5">
        <v>101</v>
      </c>
      <c r="K191" s="5">
        <v>1225.9000000000001</v>
      </c>
      <c r="L191" s="5">
        <v>17523.400000000001</v>
      </c>
      <c r="M191" s="5">
        <v>12111.8</v>
      </c>
      <c r="N191" s="5">
        <v>12526.5</v>
      </c>
      <c r="O191" s="99">
        <v>1.03424</v>
      </c>
      <c r="P191" s="5">
        <v>18409.099999999999</v>
      </c>
      <c r="Q191" s="9">
        <v>0.6</v>
      </c>
      <c r="R191" s="5">
        <v>16850.099999999999</v>
      </c>
      <c r="S191" s="5">
        <v>3262.7</v>
      </c>
      <c r="T191" s="41">
        <v>-1</v>
      </c>
      <c r="U191" s="9">
        <v>0.02</v>
      </c>
      <c r="V191" s="9">
        <v>0.57999999999999996</v>
      </c>
      <c r="W191" s="5">
        <v>3262.7</v>
      </c>
      <c r="X191" s="5">
        <v>1223.5</v>
      </c>
      <c r="Y191" s="5">
        <v>2039.2</v>
      </c>
      <c r="Z191" s="5">
        <v>1188.5999999999999</v>
      </c>
      <c r="AA191" s="5">
        <v>1942.9</v>
      </c>
      <c r="AB191" s="5">
        <f t="shared" si="2"/>
        <v>2583.8000000000002</v>
      </c>
    </row>
    <row r="192" spans="1:28">
      <c r="A192" t="s">
        <v>363</v>
      </c>
      <c r="B192" s="4">
        <v>42551</v>
      </c>
      <c r="C192" s="5">
        <v>657.9</v>
      </c>
      <c r="D192" s="5">
        <v>558.6</v>
      </c>
      <c r="E192" s="5">
        <v>2708.3</v>
      </c>
      <c r="F192" s="5">
        <v>104</v>
      </c>
      <c r="G192" s="5">
        <v>1944.2</v>
      </c>
      <c r="H192" s="5">
        <v>1294.5999999999999</v>
      </c>
      <c r="I192" s="5">
        <v>373.9</v>
      </c>
      <c r="J192" s="5">
        <v>101</v>
      </c>
      <c r="K192" s="5">
        <v>1232.4000000000001</v>
      </c>
      <c r="L192" s="5">
        <v>17622.5</v>
      </c>
      <c r="M192" s="5">
        <v>12214.1</v>
      </c>
      <c r="N192" s="5">
        <v>12706.5</v>
      </c>
      <c r="O192" s="99">
        <v>1.0403100000000001</v>
      </c>
      <c r="P192" s="5">
        <v>18640.7</v>
      </c>
      <c r="Q192" s="9">
        <v>-0.15</v>
      </c>
      <c r="R192" s="5">
        <v>16918.3</v>
      </c>
      <c r="S192" s="5">
        <v>3278.2</v>
      </c>
      <c r="T192" s="41">
        <v>-1</v>
      </c>
      <c r="U192" s="9">
        <v>-0.1</v>
      </c>
      <c r="V192" s="9">
        <v>-0.04</v>
      </c>
      <c r="W192" s="5">
        <v>3278.2</v>
      </c>
      <c r="X192" s="5">
        <v>1225.4000000000001</v>
      </c>
      <c r="Y192" s="5">
        <v>2052.9</v>
      </c>
      <c r="Z192" s="5">
        <v>1183.9000000000001</v>
      </c>
      <c r="AA192" s="5">
        <v>1940.9</v>
      </c>
      <c r="AB192" s="5">
        <f t="shared" si="2"/>
        <v>2604.3000000000002</v>
      </c>
    </row>
    <row r="193" spans="1:28">
      <c r="A193" t="s">
        <v>364</v>
      </c>
      <c r="B193" s="4">
        <v>42643</v>
      </c>
      <c r="C193" s="5">
        <v>665.5</v>
      </c>
      <c r="D193" s="5">
        <v>566.5</v>
      </c>
      <c r="E193" s="5">
        <v>2726.8</v>
      </c>
      <c r="F193" s="5">
        <v>104.5</v>
      </c>
      <c r="G193" s="5">
        <v>1968.7</v>
      </c>
      <c r="H193" s="5">
        <v>1310.8</v>
      </c>
      <c r="I193" s="5">
        <v>400.5</v>
      </c>
      <c r="J193" s="5">
        <v>90.8</v>
      </c>
      <c r="K193" s="5">
        <v>1243.5999999999999</v>
      </c>
      <c r="L193" s="5">
        <v>17706.7</v>
      </c>
      <c r="M193" s="5">
        <v>12294.3</v>
      </c>
      <c r="N193" s="5">
        <v>12845.2</v>
      </c>
      <c r="O193" s="99">
        <v>1.04481</v>
      </c>
      <c r="P193" s="5">
        <v>18799.599999999999</v>
      </c>
      <c r="Q193" s="9">
        <v>0.17</v>
      </c>
      <c r="R193" s="5">
        <v>16986.2</v>
      </c>
      <c r="S193" s="5">
        <v>3300.5</v>
      </c>
      <c r="T193" s="41">
        <v>-1</v>
      </c>
      <c r="U193" s="9">
        <v>0.11</v>
      </c>
      <c r="V193" s="9">
        <v>7.0000000000000007E-2</v>
      </c>
      <c r="W193" s="5">
        <v>3300.5</v>
      </c>
      <c r="X193" s="5">
        <v>1235.9000000000001</v>
      </c>
      <c r="Y193" s="5">
        <v>2064.6999999999998</v>
      </c>
      <c r="Z193" s="5">
        <v>1188.7</v>
      </c>
      <c r="AA193" s="5">
        <v>1943.8</v>
      </c>
      <c r="AB193" s="5">
        <f t="shared" si="2"/>
        <v>2622.3</v>
      </c>
    </row>
    <row r="194" spans="1:28">
      <c r="A194" t="s">
        <v>365</v>
      </c>
      <c r="B194" s="4">
        <v>42735</v>
      </c>
      <c r="C194" s="5">
        <v>673.9</v>
      </c>
      <c r="D194" s="5">
        <v>575.79999999999995</v>
      </c>
      <c r="E194" s="5">
        <v>2747.1</v>
      </c>
      <c r="F194" s="5">
        <v>105.1</v>
      </c>
      <c r="G194" s="5">
        <v>1984.3</v>
      </c>
      <c r="H194" s="5">
        <v>1320.7</v>
      </c>
      <c r="I194" s="5">
        <v>376.1</v>
      </c>
      <c r="J194" s="5">
        <v>73.099999999999994</v>
      </c>
      <c r="K194" s="5">
        <v>1257.5999999999999</v>
      </c>
      <c r="L194" s="5">
        <v>17784.2</v>
      </c>
      <c r="M194" s="5">
        <v>12372.7</v>
      </c>
      <c r="N194" s="5">
        <v>12989.4</v>
      </c>
      <c r="O194" s="99">
        <v>1.0498399999999999</v>
      </c>
      <c r="P194" s="5">
        <v>18979.2</v>
      </c>
      <c r="Q194" s="9">
        <v>0.03</v>
      </c>
      <c r="R194" s="5">
        <v>17054.099999999999</v>
      </c>
      <c r="S194" s="5">
        <v>3322.4</v>
      </c>
      <c r="T194" s="41">
        <v>-1</v>
      </c>
      <c r="U194" s="9">
        <v>0.03</v>
      </c>
      <c r="V194" s="9">
        <v>0</v>
      </c>
      <c r="W194" s="5">
        <v>3322.4</v>
      </c>
      <c r="X194" s="5">
        <v>1244.0999999999999</v>
      </c>
      <c r="Y194" s="5">
        <v>2078.3000000000002</v>
      </c>
      <c r="Z194" s="5">
        <v>1190.0999999999999</v>
      </c>
      <c r="AA194" s="5">
        <v>1943.6</v>
      </c>
      <c r="AB194" s="5">
        <f t="shared" si="2"/>
        <v>2642</v>
      </c>
    </row>
    <row r="195" spans="1:28">
      <c r="A195" t="s">
        <v>374</v>
      </c>
      <c r="B195" s="4">
        <v>42825</v>
      </c>
      <c r="C195" s="5">
        <v>683.1</v>
      </c>
      <c r="D195" s="5">
        <v>573.6</v>
      </c>
      <c r="E195" s="5">
        <v>2777.4</v>
      </c>
      <c r="F195" s="5">
        <v>105.8</v>
      </c>
      <c r="G195" s="5">
        <v>2004.9</v>
      </c>
      <c r="H195" s="5">
        <v>1326.1</v>
      </c>
      <c r="I195" s="5">
        <v>336.2</v>
      </c>
      <c r="J195" s="5">
        <v>92.4</v>
      </c>
      <c r="K195" s="5">
        <v>1280.5</v>
      </c>
      <c r="L195" s="5">
        <v>17863</v>
      </c>
      <c r="M195" s="5">
        <v>12427.6</v>
      </c>
      <c r="N195" s="5">
        <v>13114.1</v>
      </c>
      <c r="O195" s="99">
        <v>1.05524</v>
      </c>
      <c r="P195" s="5">
        <v>19162.599999999999</v>
      </c>
      <c r="Q195" s="9">
        <v>-0.13</v>
      </c>
      <c r="R195" s="5">
        <v>17121</v>
      </c>
      <c r="S195" s="5">
        <v>3346.4</v>
      </c>
      <c r="T195" s="41">
        <v>-1</v>
      </c>
      <c r="U195" s="9">
        <v>0</v>
      </c>
      <c r="V195" s="9">
        <v>-0.13</v>
      </c>
      <c r="W195" s="5">
        <v>3346.4</v>
      </c>
      <c r="X195" s="5">
        <v>1252.4000000000001</v>
      </c>
      <c r="Y195" s="5">
        <v>2093.9</v>
      </c>
      <c r="Z195" s="5">
        <v>1190</v>
      </c>
      <c r="AA195" s="5">
        <v>1937.7</v>
      </c>
      <c r="AB195" s="5">
        <f t="shared" si="2"/>
        <v>2671.6</v>
      </c>
    </row>
    <row r="196" spans="1:28">
      <c r="A196" t="s">
        <v>375</v>
      </c>
      <c r="B196" s="4">
        <v>42916</v>
      </c>
      <c r="C196" s="5">
        <v>691.7</v>
      </c>
      <c r="D196" s="5">
        <v>569.29999999999995</v>
      </c>
      <c r="E196" s="5">
        <v>2786.6</v>
      </c>
      <c r="F196" s="5">
        <v>106.7</v>
      </c>
      <c r="G196" s="5">
        <v>2014.2</v>
      </c>
      <c r="H196" s="5">
        <v>1338.9</v>
      </c>
      <c r="I196" s="5">
        <v>343.7</v>
      </c>
      <c r="J196" s="5">
        <v>88.6</v>
      </c>
      <c r="K196" s="5">
        <v>1290.5999999999999</v>
      </c>
      <c r="L196" s="5">
        <v>17995.2</v>
      </c>
      <c r="M196" s="5">
        <v>12515.9</v>
      </c>
      <c r="N196" s="5">
        <v>13233.2</v>
      </c>
      <c r="O196" s="99">
        <v>1.05731</v>
      </c>
      <c r="P196" s="5">
        <v>19359.099999999999</v>
      </c>
      <c r="Q196" s="9">
        <v>0.01</v>
      </c>
      <c r="R196" s="5">
        <v>17189.400000000001</v>
      </c>
      <c r="S196" s="5">
        <v>3360</v>
      </c>
      <c r="T196" s="41">
        <v>-1</v>
      </c>
      <c r="U196" s="9">
        <v>0.16</v>
      </c>
      <c r="V196" s="9">
        <v>-0.15</v>
      </c>
      <c r="W196" s="5">
        <v>3360</v>
      </c>
      <c r="X196" s="5">
        <v>1264</v>
      </c>
      <c r="Y196" s="5">
        <v>2096</v>
      </c>
      <c r="Z196" s="5">
        <v>1197.0999999999999</v>
      </c>
      <c r="AA196" s="5">
        <v>1931.3</v>
      </c>
      <c r="AB196" s="5">
        <f t="shared" si="2"/>
        <v>2679.9</v>
      </c>
    </row>
    <row r="197" spans="1:28">
      <c r="A197" t="s">
        <v>376</v>
      </c>
      <c r="B197" s="4">
        <v>43008</v>
      </c>
      <c r="C197" s="5">
        <v>699.6</v>
      </c>
      <c r="D197" s="5">
        <v>583.6</v>
      </c>
      <c r="E197" s="5">
        <v>2820.5</v>
      </c>
      <c r="F197" s="5">
        <v>107.8</v>
      </c>
      <c r="G197" s="5">
        <v>2048.5</v>
      </c>
      <c r="H197" s="5">
        <v>1353.7</v>
      </c>
      <c r="I197" s="5">
        <v>349.9</v>
      </c>
      <c r="J197" s="5">
        <v>76.5</v>
      </c>
      <c r="K197" s="5">
        <v>1306</v>
      </c>
      <c r="L197" s="5">
        <v>18120.8</v>
      </c>
      <c r="M197" s="5">
        <v>12584.9</v>
      </c>
      <c r="N197" s="5">
        <v>13359.1</v>
      </c>
      <c r="O197" s="99">
        <v>1.06152</v>
      </c>
      <c r="P197" s="5">
        <v>19588.099999999999</v>
      </c>
      <c r="Q197" s="9">
        <v>-0.18</v>
      </c>
      <c r="R197" s="5">
        <v>17259.8</v>
      </c>
      <c r="S197" s="5">
        <v>3372.3</v>
      </c>
      <c r="T197" s="41">
        <v>-1</v>
      </c>
      <c r="U197" s="9">
        <v>-0.08</v>
      </c>
      <c r="V197" s="9">
        <v>-0.1</v>
      </c>
      <c r="W197" s="5">
        <v>3372.3</v>
      </c>
      <c r="X197" s="5">
        <v>1263.8</v>
      </c>
      <c r="Y197" s="5">
        <v>2108.5</v>
      </c>
      <c r="Z197" s="5">
        <v>1193.2</v>
      </c>
      <c r="AA197" s="5">
        <v>1926.9</v>
      </c>
      <c r="AB197" s="5">
        <f t="shared" si="2"/>
        <v>2712.7</v>
      </c>
    </row>
    <row r="198" spans="1:28">
      <c r="A198" t="s">
        <v>378</v>
      </c>
      <c r="B198" s="4">
        <v>43100</v>
      </c>
      <c r="C198" s="5">
        <v>706.6</v>
      </c>
      <c r="D198" s="5">
        <v>583.20000000000005</v>
      </c>
      <c r="E198" s="5">
        <v>2831.5</v>
      </c>
      <c r="F198" s="5">
        <v>109</v>
      </c>
      <c r="G198" s="5">
        <v>2070.9</v>
      </c>
      <c r="H198" s="5">
        <v>1370</v>
      </c>
      <c r="I198" s="5">
        <v>320.39999999999998</v>
      </c>
      <c r="J198" s="5">
        <v>76.5</v>
      </c>
      <c r="K198" s="5">
        <v>1317.3</v>
      </c>
      <c r="L198" s="5">
        <v>18223.8</v>
      </c>
      <c r="M198" s="5">
        <v>12706.4</v>
      </c>
      <c r="N198" s="5">
        <v>13579.2</v>
      </c>
      <c r="O198" s="99">
        <v>1.0686899999999999</v>
      </c>
      <c r="P198" s="5">
        <v>19831.8</v>
      </c>
      <c r="Q198" s="9">
        <v>0.41</v>
      </c>
      <c r="R198" s="5">
        <v>17333</v>
      </c>
      <c r="S198" s="5">
        <v>3419.1</v>
      </c>
      <c r="T198" s="41">
        <v>-1</v>
      </c>
      <c r="U198" s="9">
        <v>0.26</v>
      </c>
      <c r="V198" s="9">
        <v>0.15</v>
      </c>
      <c r="W198" s="5">
        <v>3419.1</v>
      </c>
      <c r="X198" s="5">
        <v>1280.5999999999999</v>
      </c>
      <c r="Y198" s="5">
        <v>2138.5</v>
      </c>
      <c r="Z198" s="5">
        <v>1205.2</v>
      </c>
      <c r="AA198" s="5">
        <v>1933.5</v>
      </c>
      <c r="AB198" s="5">
        <f t="shared" si="2"/>
        <v>2722.5</v>
      </c>
    </row>
    <row r="199" spans="1:28">
      <c r="A199" t="s">
        <v>379</v>
      </c>
      <c r="B199" s="4">
        <v>43190</v>
      </c>
      <c r="C199" s="5">
        <v>713.7</v>
      </c>
      <c r="D199" s="5">
        <v>590.29999999999995</v>
      </c>
      <c r="E199" s="5">
        <v>2875.7</v>
      </c>
      <c r="F199" s="5">
        <v>110</v>
      </c>
      <c r="G199" s="5">
        <v>2030</v>
      </c>
      <c r="H199" s="5">
        <v>1397.9</v>
      </c>
      <c r="I199" s="5">
        <v>198.7</v>
      </c>
      <c r="J199" s="5">
        <v>89.8</v>
      </c>
      <c r="K199" s="5">
        <v>1343.6</v>
      </c>
      <c r="L199" s="5">
        <v>18324</v>
      </c>
      <c r="M199" s="5">
        <v>12722.8</v>
      </c>
      <c r="N199" s="5">
        <v>13679.6</v>
      </c>
      <c r="O199" s="99">
        <v>1.0751999999999999</v>
      </c>
      <c r="P199" s="5">
        <v>20041</v>
      </c>
      <c r="Q199" s="9">
        <v>0.27</v>
      </c>
      <c r="R199" s="5">
        <v>17412.2</v>
      </c>
      <c r="S199" s="5">
        <v>3456.8</v>
      </c>
      <c r="T199" s="41">
        <v>-1</v>
      </c>
      <c r="U199" s="9">
        <v>0.17</v>
      </c>
      <c r="V199" s="9">
        <v>0.1</v>
      </c>
      <c r="W199" s="5">
        <v>3456.8</v>
      </c>
      <c r="X199" s="5">
        <v>1294.8</v>
      </c>
      <c r="Y199" s="5">
        <v>2162</v>
      </c>
      <c r="Z199" s="5">
        <v>1213.0999999999999</v>
      </c>
      <c r="AA199" s="5">
        <v>1937.7</v>
      </c>
      <c r="AB199" s="5">
        <f t="shared" si="2"/>
        <v>2765.7</v>
      </c>
    </row>
    <row r="200" spans="1:28">
      <c r="A200" t="s">
        <v>380</v>
      </c>
      <c r="B200" s="4">
        <v>43281</v>
      </c>
      <c r="C200" s="5">
        <v>724.5</v>
      </c>
      <c r="D200" s="5">
        <v>602.6</v>
      </c>
      <c r="E200" s="5">
        <v>2905.4</v>
      </c>
      <c r="F200" s="5">
        <v>111.3</v>
      </c>
      <c r="G200" s="5">
        <v>2041.7</v>
      </c>
      <c r="H200" s="5">
        <v>1413.4</v>
      </c>
      <c r="I200" s="5">
        <v>221.6</v>
      </c>
      <c r="J200" s="5">
        <v>89.8</v>
      </c>
      <c r="K200" s="5">
        <v>1357.1</v>
      </c>
      <c r="L200" s="5">
        <v>18511.599999999999</v>
      </c>
      <c r="M200" s="5">
        <v>12842</v>
      </c>
      <c r="N200" s="5">
        <v>13875.6</v>
      </c>
      <c r="O200" s="99">
        <v>1.0804900000000002</v>
      </c>
      <c r="P200" s="5">
        <v>20411.900000000001</v>
      </c>
      <c r="Q200" s="9">
        <v>0.43</v>
      </c>
      <c r="R200" s="5">
        <v>17495.8</v>
      </c>
      <c r="S200" s="5">
        <v>3506.6</v>
      </c>
      <c r="T200" s="41">
        <v>-1</v>
      </c>
      <c r="U200" s="9">
        <v>0.24</v>
      </c>
      <c r="V200" s="9">
        <v>0.2</v>
      </c>
      <c r="W200" s="5">
        <v>3506.6</v>
      </c>
      <c r="X200" s="5">
        <v>1313</v>
      </c>
      <c r="Y200" s="5">
        <v>2193.5</v>
      </c>
      <c r="Z200" s="5">
        <v>1224</v>
      </c>
      <c r="AA200" s="5">
        <v>1946.6</v>
      </c>
      <c r="AB200" s="5">
        <f t="shared" ref="AB200:AB201" si="3">E200-F200</f>
        <v>2794.1</v>
      </c>
    </row>
    <row r="201" spans="1:28">
      <c r="A201" t="s">
        <v>589</v>
      </c>
      <c r="B201" s="4">
        <v>43373</v>
      </c>
      <c r="C201" s="5">
        <v>739.9</v>
      </c>
      <c r="D201" s="5">
        <v>609.70000000000005</v>
      </c>
      <c r="E201" s="5">
        <v>2936.5</v>
      </c>
      <c r="F201" s="5">
        <v>112.6</v>
      </c>
      <c r="G201" s="5">
        <v>2067.1</v>
      </c>
      <c r="H201" s="5">
        <v>1435.2</v>
      </c>
      <c r="I201" s="5">
        <v>221.6</v>
      </c>
      <c r="J201" s="5">
        <v>89.8</v>
      </c>
      <c r="K201" s="5">
        <v>1370.9</v>
      </c>
      <c r="L201" s="5">
        <v>18671.5</v>
      </c>
      <c r="M201" s="5">
        <v>12968.5</v>
      </c>
      <c r="N201" s="5">
        <v>14067.3</v>
      </c>
      <c r="O201" s="99">
        <v>1.0847199999999999</v>
      </c>
      <c r="P201" s="5">
        <v>20659</v>
      </c>
      <c r="Q201" s="9">
        <v>0.56000000000000005</v>
      </c>
      <c r="R201" s="5">
        <v>17582.5</v>
      </c>
      <c r="S201" s="5">
        <v>3552.3</v>
      </c>
      <c r="T201" s="41">
        <v>-1</v>
      </c>
      <c r="U201" s="9">
        <v>0.21</v>
      </c>
      <c r="V201" s="9">
        <v>0.35</v>
      </c>
      <c r="W201" s="5">
        <v>3552.3</v>
      </c>
      <c r="X201" s="5">
        <v>1328.8</v>
      </c>
      <c r="Y201" s="5">
        <v>2223.6</v>
      </c>
      <c r="Z201" s="5">
        <v>1234.0999999999999</v>
      </c>
      <c r="AA201" s="5">
        <v>1962.1</v>
      </c>
      <c r="AB201" s="5">
        <f t="shared" si="3"/>
        <v>2823.9</v>
      </c>
    </row>
    <row r="202" spans="1:28">
      <c r="B202" s="4"/>
      <c r="C202" s="5"/>
      <c r="D202" s="5"/>
      <c r="E202" s="5"/>
      <c r="F202" s="5"/>
      <c r="G202" s="5"/>
      <c r="H202" s="5"/>
      <c r="I202" s="5"/>
      <c r="J202" s="5"/>
      <c r="K202" s="5"/>
      <c r="L202" s="5"/>
      <c r="M202" s="5"/>
      <c r="N202" s="5"/>
      <c r="O202" s="99"/>
      <c r="P202" s="5"/>
      <c r="Q202" s="9"/>
      <c r="R202" s="5"/>
      <c r="S202" s="5"/>
      <c r="T202" s="41"/>
      <c r="U202" s="9"/>
      <c r="V202" s="9"/>
      <c r="W202" s="5"/>
      <c r="X202" s="5"/>
      <c r="Y202" s="5"/>
      <c r="Z202" s="5"/>
      <c r="AA202" s="5"/>
    </row>
    <row r="203" spans="1:28">
      <c r="H203">
        <f>H201/P201</f>
        <v>6.9470932765380702E-2</v>
      </c>
    </row>
  </sheetData>
  <hyperlinks>
    <hyperlink ref="K3" r:id="rId1" display="GRSP@USNA"/>
    <hyperlink ref="F3"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162"/>
  <sheetViews>
    <sheetView zoomScale="130" zoomScaleNormal="130" workbookViewId="0">
      <pane ySplit="1" topLeftCell="A2" activePane="bottomLeft" state="frozen"/>
      <selection pane="bottomLeft" activeCell="K8" sqref="K8"/>
    </sheetView>
  </sheetViews>
  <sheetFormatPr defaultRowHeight="15"/>
  <cols>
    <col min="1" max="1" width="10.7109375" bestFit="1" customWidth="1"/>
    <col min="7" max="7" width="13.7109375" customWidth="1"/>
    <col min="8" max="8" width="9.5703125" bestFit="1" customWidth="1"/>
    <col min="9" max="9" width="10.7109375" style="61" bestFit="1" customWidth="1"/>
    <col min="10" max="11" width="9.140625" style="61"/>
    <col min="12" max="12" width="12.42578125" style="61" customWidth="1"/>
    <col min="13" max="14" width="9.140625" style="61"/>
    <col min="15" max="15" width="13.7109375" style="107" customWidth="1"/>
    <col min="16" max="22" width="9.140625" style="65"/>
  </cols>
  <sheetData>
    <row r="1" spans="1:22">
      <c r="A1" t="s">
        <v>334</v>
      </c>
      <c r="B1" t="s">
        <v>366</v>
      </c>
      <c r="C1" t="s">
        <v>367</v>
      </c>
      <c r="D1" t="s">
        <v>368</v>
      </c>
      <c r="E1" s="8" t="s">
        <v>369</v>
      </c>
      <c r="F1" s="8" t="s">
        <v>370</v>
      </c>
      <c r="G1" s="8" t="s">
        <v>371</v>
      </c>
      <c r="H1" s="8" t="s">
        <v>524</v>
      </c>
      <c r="M1" s="62"/>
      <c r="N1" s="62"/>
      <c r="O1" s="104" t="s">
        <v>334</v>
      </c>
      <c r="P1" s="65" t="s">
        <v>366</v>
      </c>
      <c r="Q1" s="65" t="s">
        <v>367</v>
      </c>
      <c r="R1" s="65" t="s">
        <v>368</v>
      </c>
      <c r="S1" s="65" t="s">
        <v>369</v>
      </c>
      <c r="T1" s="65" t="s">
        <v>370</v>
      </c>
      <c r="U1" s="65" t="s">
        <v>371</v>
      </c>
      <c r="V1" s="65" t="s">
        <v>524</v>
      </c>
    </row>
    <row r="2" spans="1:22">
      <c r="A2" s="4">
        <v>36616</v>
      </c>
      <c r="B2" s="51">
        <f ca="1">INDEX(Calculations_forecast!$1:$95,MATCH("Fiscal_Impact",Calculations_forecast!$B:$B,0),MATCH($A2,Calculations_forecast!$9:$9,0))</f>
        <v>0.23966591650482216</v>
      </c>
      <c r="C2" s="52"/>
      <c r="D2" s="51">
        <f ca="1">INDEX(Calculations_forecast!$1:$95,MATCH("Fiscal_Impact_bars",Calculations_forecast!$B:$B,0),MATCH($A2,Calculations_forecast!$9:$9,0))</f>
        <v>-0.79101167153525731</v>
      </c>
      <c r="E2" s="51">
        <f ca="1" xml:space="preserve"> INDEX(Calculations_forecast!$1:$95,MATCH("Federal Contribution to Real GDP Growth",Calculations_forecast!$B:$B,0),MATCH($A2,Calculations_forecast!$9:$9,0))</f>
        <v>-0.77742031980395754</v>
      </c>
      <c r="F2" s="51">
        <f ca="1" xml:space="preserve"> INDEX(Calculations_forecast!$1:$95,MATCH("S&amp;L Contribution to Real GDP Growth",Calculations_forecast!$B:$B,0),MATCH($A2,Calculations_forecast!$9:$9,0))</f>
        <v>0.33849378758339421</v>
      </c>
      <c r="G2" s="51">
        <f ca="1" xml:space="preserve"> INDEX(Calculations_forecast!$1:$95,MATCH("Contribution of Consumption Growth to Real GDP",Calculations_forecast!$B:$B,0),MATCH($A2,Calculations_forecast!$9:$9,0))</f>
        <v>-0.35208513931469393</v>
      </c>
      <c r="H2" s="51" t="e">
        <f ca="1">IF($A2 &lt; EOMONTH(TODAY(),-3),NA(), 1)</f>
        <v>#N/A</v>
      </c>
      <c r="I2" s="50"/>
      <c r="J2" s="51"/>
      <c r="K2" s="52"/>
      <c r="L2" s="51"/>
      <c r="M2" s="51"/>
      <c r="N2" s="51"/>
      <c r="O2" s="105">
        <v>36616</v>
      </c>
      <c r="P2" s="106">
        <v>0.24007350414043455</v>
      </c>
      <c r="R2" s="65">
        <v>-0.79051221234343738</v>
      </c>
      <c r="S2" s="65">
        <v>-0.77742031980395754</v>
      </c>
      <c r="T2" s="65">
        <v>0.33849378758339421</v>
      </c>
      <c r="U2" s="65">
        <v>-0.351585680122874</v>
      </c>
      <c r="V2" s="65" t="e">
        <v>#N/A</v>
      </c>
    </row>
    <row r="3" spans="1:22">
      <c r="A3" s="4">
        <v>36707</v>
      </c>
      <c r="B3" s="51">
        <f ca="1">INDEX(Calculations_forecast!$1:$95,MATCH("Fiscal_Impact",Calculations_forecast!$B:$B,0),MATCH($A3,Calculations_forecast!$9:$9,0))</f>
        <v>0.33424599183057913</v>
      </c>
      <c r="C3" s="52"/>
      <c r="D3" s="51">
        <f ca="1">INDEX(Calculations_forecast!$1:$95,MATCH("Fiscal_Impact_bars",Calculations_forecast!$B:$B,0),MATCH($A3,Calculations_forecast!$9:$9,0))</f>
        <v>0.47036410017538638</v>
      </c>
      <c r="E3" s="51">
        <f ca="1" xml:space="preserve"> INDEX(Calculations_forecast!$1:$95,MATCH("Federal Contribution to Real GDP Growth",Calculations_forecast!$B:$B,0),MATCH($A3,Calculations_forecast!$9:$9,0))</f>
        <v>0.81097225358338876</v>
      </c>
      <c r="F3" s="51">
        <f ca="1" xml:space="preserve"> INDEX(Calculations_forecast!$1:$95,MATCH("S&amp;L Contribution to Real GDP Growth",Calculations_forecast!$B:$B,0),MATCH($A3,Calculations_forecast!$9:$9,0))</f>
        <v>-6.3837189297810598E-2</v>
      </c>
      <c r="G3" s="51">
        <f ca="1" xml:space="preserve"> INDEX(Calculations_forecast!$1:$95,MATCH("Contribution of Consumption Growth to Real GDP",Calculations_forecast!$B:$B,0),MATCH($A3,Calculations_forecast!$9:$9,0))</f>
        <v>-0.27677096411019181</v>
      </c>
      <c r="H3" s="51" t="e">
        <f t="shared" ref="H3:H66" ca="1" si="0">IF($A3 &lt; EOMONTH(TODAY(),-3),NA(), 1)</f>
        <v>#N/A</v>
      </c>
      <c r="I3" s="50"/>
      <c r="J3" s="51"/>
      <c r="K3" s="52"/>
      <c r="L3" s="51"/>
      <c r="M3" s="51"/>
      <c r="N3" s="51"/>
      <c r="O3" s="105">
        <v>36707</v>
      </c>
      <c r="P3" s="106">
        <v>0.33450599668466857</v>
      </c>
      <c r="R3" s="65">
        <v>0.47036976858241236</v>
      </c>
      <c r="S3" s="65">
        <v>0.81097225358338876</v>
      </c>
      <c r="T3" s="65">
        <v>-6.3837189297810598E-2</v>
      </c>
      <c r="U3" s="65">
        <v>-0.27676529570316583</v>
      </c>
      <c r="V3" s="65" t="e">
        <v>#N/A</v>
      </c>
    </row>
    <row r="4" spans="1:22">
      <c r="A4" s="4">
        <v>36799</v>
      </c>
      <c r="B4" s="51">
        <f ca="1">INDEX(Calculations_forecast!$1:$95,MATCH("Fiscal_Impact",Calculations_forecast!$B:$B,0),MATCH($A4,Calculations_forecast!$9:$9,0))</f>
        <v>7.5865233597979947E-2</v>
      </c>
      <c r="C4" s="52"/>
      <c r="D4" s="51">
        <f ca="1">INDEX(Calculations_forecast!$1:$95,MATCH("Fiscal_Impact_bars",Calculations_forecast!$B:$B,0),MATCH($A4,Calculations_forecast!$9:$9,0))</f>
        <v>-0.35151089334275276</v>
      </c>
      <c r="E4" s="51">
        <f ca="1" xml:space="preserve"> INDEX(Calculations_forecast!$1:$95,MATCH("Federal Contribution to Real GDP Growth",Calculations_forecast!$B:$B,0),MATCH($A4,Calculations_forecast!$9:$9,0))</f>
        <v>-0.46176528689270918</v>
      </c>
      <c r="F4" s="51">
        <f ca="1" xml:space="preserve"> INDEX(Calculations_forecast!$1:$95,MATCH("S&amp;L Contribution to Real GDP Growth",Calculations_forecast!$B:$B,0),MATCH($A4,Calculations_forecast!$9:$9,0))</f>
        <v>0.18176344843466063</v>
      </c>
      <c r="G4" s="51">
        <f ca="1" xml:space="preserve"> INDEX(Calculations_forecast!$1:$95,MATCH("Contribution of Consumption Growth to Real GDP",Calculations_forecast!$B:$B,0),MATCH($A4,Calculations_forecast!$9:$9,0))</f>
        <v>-7.1509054884704201E-2</v>
      </c>
      <c r="H4" s="51" t="e">
        <f t="shared" ca="1" si="0"/>
        <v>#N/A</v>
      </c>
      <c r="I4" s="50"/>
      <c r="J4" s="51"/>
      <c r="K4" s="52"/>
      <c r="L4" s="51"/>
      <c r="M4" s="51"/>
      <c r="N4" s="51"/>
      <c r="O4" s="105">
        <v>36799</v>
      </c>
      <c r="P4" s="106">
        <v>7.6128163448065542E-2</v>
      </c>
      <c r="R4" s="65">
        <v>-0.35162658393950125</v>
      </c>
      <c r="S4" s="65">
        <v>-0.46176528689270918</v>
      </c>
      <c r="T4" s="65">
        <v>0.18176344843466063</v>
      </c>
      <c r="U4" s="65">
        <v>-7.1624745481452701E-2</v>
      </c>
      <c r="V4" s="65" t="e">
        <v>#N/A</v>
      </c>
    </row>
    <row r="5" spans="1:22">
      <c r="A5" s="4">
        <v>36891</v>
      </c>
      <c r="B5" s="51">
        <f ca="1">INDEX(Calculations_forecast!$1:$95,MATCH("Fiscal_Impact",Calculations_forecast!$B:$B,0),MATCH($A5,Calculations_forecast!$9:$9,0))</f>
        <v>-6.4402460676390105E-2</v>
      </c>
      <c r="C5" s="52"/>
      <c r="D5" s="51">
        <f ca="1">INDEX(Calculations_forecast!$1:$95,MATCH("Fiscal_Impact_bars",Calculations_forecast!$B:$B,0),MATCH($A5,Calculations_forecast!$9:$9,0))</f>
        <v>0.41454862199706333</v>
      </c>
      <c r="E5" s="51">
        <f ca="1" xml:space="preserve"> INDEX(Calculations_forecast!$1:$95,MATCH("Federal Contribution to Real GDP Growth",Calculations_forecast!$B:$B,0),MATCH($A5,Calculations_forecast!$9:$9,0))</f>
        <v>5.3784337799355812E-2</v>
      </c>
      <c r="F5" s="51">
        <f ca="1" xml:space="preserve"> INDEX(Calculations_forecast!$1:$95,MATCH("S&amp;L Contribution to Real GDP Growth",Calculations_forecast!$B:$B,0),MATCH($A5,Calculations_forecast!$9:$9,0))</f>
        <v>0.37807578241903633</v>
      </c>
      <c r="G5" s="51">
        <f ca="1" xml:space="preserve"> INDEX(Calculations_forecast!$1:$95,MATCH("Contribution of Consumption Growth to Real GDP",Calculations_forecast!$B:$B,0),MATCH($A5,Calculations_forecast!$9:$9,0))</f>
        <v>-1.7311498221328835E-2</v>
      </c>
      <c r="H5" s="51" t="e">
        <f t="shared" ca="1" si="0"/>
        <v>#N/A</v>
      </c>
      <c r="I5" s="50"/>
      <c r="J5" s="51"/>
      <c r="K5" s="52"/>
      <c r="L5" s="51"/>
      <c r="M5" s="51"/>
      <c r="N5" s="51"/>
      <c r="O5" s="105">
        <v>36891</v>
      </c>
      <c r="P5" s="106">
        <v>-6.4420860453208773E-2</v>
      </c>
      <c r="R5" s="65">
        <v>0.41408558588769118</v>
      </c>
      <c r="S5" s="65">
        <v>5.3784337799355812E-2</v>
      </c>
      <c r="T5" s="65">
        <v>0.37807578241903633</v>
      </c>
      <c r="U5" s="65">
        <v>-1.7774534330700958E-2</v>
      </c>
      <c r="V5" s="65" t="e">
        <v>#N/A</v>
      </c>
    </row>
    <row r="6" spans="1:22">
      <c r="A6" s="4">
        <v>36981</v>
      </c>
      <c r="B6" s="51">
        <f ca="1">INDEX(Calculations_forecast!$1:$95,MATCH("Fiscal_Impact",Calculations_forecast!$B:$B,0),MATCH($A6,Calculations_forecast!$9:$9,0))</f>
        <v>0.43391360489415276</v>
      </c>
      <c r="C6" s="52"/>
      <c r="D6" s="51">
        <f ca="1">INDEX(Calculations_forecast!$1:$95,MATCH("Fiscal_Impact_bars",Calculations_forecast!$B:$B,0),MATCH($A6,Calculations_forecast!$9:$9,0))</f>
        <v>1.2022525907469142</v>
      </c>
      <c r="E6" s="51">
        <f ca="1" xml:space="preserve"> INDEX(Calculations_forecast!$1:$95,MATCH("Federal Contribution to Real GDP Growth",Calculations_forecast!$B:$B,0),MATCH($A6,Calculations_forecast!$9:$9,0))</f>
        <v>0.55136027595546655</v>
      </c>
      <c r="F6" s="51">
        <f ca="1" xml:space="preserve"> INDEX(Calculations_forecast!$1:$95,MATCH("S&amp;L Contribution to Real GDP Growth",Calculations_forecast!$B:$B,0),MATCH($A6,Calculations_forecast!$9:$9,0))</f>
        <v>0.59670931388338178</v>
      </c>
      <c r="G6" s="51">
        <f ca="1" xml:space="preserve"> INDEX(Calculations_forecast!$1:$95,MATCH("Contribution of Consumption Growth to Real GDP",Calculations_forecast!$B:$B,0),MATCH($A6,Calculations_forecast!$9:$9,0))</f>
        <v>5.4183000908065812E-2</v>
      </c>
      <c r="H6" s="51" t="e">
        <f t="shared" ca="1" si="0"/>
        <v>#N/A</v>
      </c>
      <c r="I6" s="50"/>
      <c r="J6" s="51"/>
      <c r="K6" s="52"/>
      <c r="L6" s="51"/>
      <c r="M6" s="51"/>
      <c r="N6" s="51"/>
      <c r="O6" s="105">
        <v>36981</v>
      </c>
      <c r="P6" s="106">
        <v>0.43348973088819626</v>
      </c>
      <c r="R6" s="65">
        <v>1.2011301530221827</v>
      </c>
      <c r="S6" s="65">
        <v>0.55136027595546655</v>
      </c>
      <c r="T6" s="65">
        <v>0.59670931388338178</v>
      </c>
      <c r="U6" s="65">
        <v>5.3060563183334256E-2</v>
      </c>
      <c r="V6" s="65" t="e">
        <v>#N/A</v>
      </c>
    </row>
    <row r="7" spans="1:22">
      <c r="A7" s="4">
        <v>37072</v>
      </c>
      <c r="B7" s="51">
        <f ca="1">INDEX(Calculations_forecast!$1:$95,MATCH("Fiscal_Impact",Calculations_forecast!$B:$B,0),MATCH($A7,Calculations_forecast!$9:$9,0))</f>
        <v>0.67477839286002239</v>
      </c>
      <c r="C7" s="52"/>
      <c r="D7" s="51">
        <f ca="1">INDEX(Calculations_forecast!$1:$95,MATCH("Fiscal_Impact_bars",Calculations_forecast!$B:$B,0),MATCH($A7,Calculations_forecast!$9:$9,0))</f>
        <v>1.433823252038865</v>
      </c>
      <c r="E7" s="51">
        <f ca="1" xml:space="preserve"> INDEX(Calculations_forecast!$1:$95,MATCH("Federal Contribution to Real GDP Growth",Calculations_forecast!$B:$B,0),MATCH($A7,Calculations_forecast!$9:$9,0))</f>
        <v>0.37347562559268005</v>
      </c>
      <c r="F7" s="51">
        <f ca="1" xml:space="preserve"> INDEX(Calculations_forecast!$1:$95,MATCH("S&amp;L Contribution to Real GDP Growth",Calculations_forecast!$B:$B,0),MATCH($A7,Calculations_forecast!$9:$9,0))</f>
        <v>0.93911464273509981</v>
      </c>
      <c r="G7" s="51">
        <f ca="1" xml:space="preserve"> INDEX(Calculations_forecast!$1:$95,MATCH("Contribution of Consumption Growth to Real GDP",Calculations_forecast!$B:$B,0),MATCH($A7,Calculations_forecast!$9:$9,0))</f>
        <v>0.12123298371108505</v>
      </c>
      <c r="H7" s="51" t="e">
        <f t="shared" ca="1" si="0"/>
        <v>#N/A</v>
      </c>
      <c r="I7" s="50"/>
      <c r="J7" s="51"/>
      <c r="K7" s="52"/>
      <c r="M7" s="51"/>
      <c r="N7" s="51"/>
      <c r="O7" s="105">
        <v>37072</v>
      </c>
      <c r="P7" s="106">
        <v>0.67416418627322405</v>
      </c>
      <c r="R7" s="65">
        <v>1.4330675901225236</v>
      </c>
      <c r="S7" s="65">
        <v>0.37347562559268005</v>
      </c>
      <c r="T7" s="65">
        <v>0.93911464273509981</v>
      </c>
      <c r="U7" s="65">
        <v>0.12047732179474357</v>
      </c>
      <c r="V7" s="65" t="e">
        <v>#N/A</v>
      </c>
    </row>
    <row r="8" spans="1:22">
      <c r="A8" s="4">
        <v>37164</v>
      </c>
      <c r="B8" s="51">
        <f ca="1">INDEX(Calculations_forecast!$1:$95,MATCH("Fiscal_Impact",Calculations_forecast!$B:$B,0),MATCH($A8,Calculations_forecast!$9:$9,0))</f>
        <v>1.0108613077175861</v>
      </c>
      <c r="C8" s="52"/>
      <c r="D8" s="51">
        <f ca="1">INDEX(Calculations_forecast!$1:$95,MATCH("Fiscal_Impact_bars",Calculations_forecast!$B:$B,0),MATCH($A8,Calculations_forecast!$9:$9,0))</f>
        <v>0.99282076608750203</v>
      </c>
      <c r="E8" s="51">
        <f ca="1" xml:space="preserve"> INDEX(Calculations_forecast!$1:$95,MATCH("Federal Contribution to Real GDP Growth",Calculations_forecast!$B:$B,0),MATCH($A8,Calculations_forecast!$9:$9,0))</f>
        <v>0.1540359632515548</v>
      </c>
      <c r="F8" s="51">
        <f ca="1" xml:space="preserve"> INDEX(Calculations_forecast!$1:$95,MATCH("S&amp;L Contribution to Real GDP Growth",Calculations_forecast!$B:$B,0),MATCH($A8,Calculations_forecast!$9:$9,0))</f>
        <v>-0.22204758341417136</v>
      </c>
      <c r="G8" s="51">
        <f ca="1" xml:space="preserve"> INDEX(Calculations_forecast!$1:$95,MATCH("Contribution of Consumption Growth to Real GDP",Calculations_forecast!$B:$B,0),MATCH($A8,Calculations_forecast!$9:$9,0))</f>
        <v>1.0608323862501186</v>
      </c>
      <c r="H8" s="51" t="e">
        <f t="shared" ca="1" si="0"/>
        <v>#N/A</v>
      </c>
      <c r="I8" s="50"/>
      <c r="J8" s="51"/>
      <c r="K8" s="52"/>
      <c r="M8" s="51"/>
      <c r="N8" s="51"/>
      <c r="O8" s="105">
        <v>37164</v>
      </c>
      <c r="P8" s="106">
        <v>1.0101739803658571</v>
      </c>
      <c r="R8" s="65">
        <v>0.9924125924310313</v>
      </c>
      <c r="S8" s="65">
        <v>0.1540359632515548</v>
      </c>
      <c r="T8" s="65">
        <v>-0.22204758341417136</v>
      </c>
      <c r="U8" s="65">
        <v>1.0604242125936478</v>
      </c>
      <c r="V8" s="65" t="e">
        <v>#N/A</v>
      </c>
    </row>
    <row r="9" spans="1:22">
      <c r="A9" s="4">
        <v>37256</v>
      </c>
      <c r="B9" s="51">
        <f ca="1">INDEX(Calculations_forecast!$1:$95,MATCH("Fiscal_Impact",Calculations_forecast!$B:$B,0),MATCH($A9,Calculations_forecast!$9:$9,0))</f>
        <v>1.5387493164452126</v>
      </c>
      <c r="C9" s="52"/>
      <c r="D9" s="51">
        <f ca="1">INDEX(Calculations_forecast!$1:$95,MATCH("Fiscal_Impact_bars",Calculations_forecast!$B:$B,0),MATCH($A9,Calculations_forecast!$9:$9,0))</f>
        <v>2.5261006569075697</v>
      </c>
      <c r="E9" s="51">
        <f ca="1" xml:space="preserve"> INDEX(Calculations_forecast!$1:$95,MATCH("Federal Contribution to Real GDP Growth",Calculations_forecast!$B:$B,0),MATCH($A9,Calculations_forecast!$9:$9,0))</f>
        <v>0.31280358858897389</v>
      </c>
      <c r="F9" s="51">
        <f ca="1" xml:space="preserve"> INDEX(Calculations_forecast!$1:$95,MATCH("S&amp;L Contribution to Real GDP Growth",Calculations_forecast!$B:$B,0),MATCH($A9,Calculations_forecast!$9:$9,0))</f>
        <v>0.95151832610096465</v>
      </c>
      <c r="G9" s="51">
        <f ca="1" xml:space="preserve"> INDEX(Calculations_forecast!$1:$95,MATCH("Contribution of Consumption Growth to Real GDP",Calculations_forecast!$B:$B,0),MATCH($A9,Calculations_forecast!$9:$9,0))</f>
        <v>1.2617787422176312</v>
      </c>
      <c r="H9" s="51" t="e">
        <f t="shared" ca="1" si="0"/>
        <v>#N/A</v>
      </c>
      <c r="I9" s="50"/>
      <c r="J9" s="51"/>
      <c r="K9" s="52"/>
      <c r="M9" s="51"/>
      <c r="N9" s="51"/>
      <c r="O9" s="105">
        <v>37256</v>
      </c>
      <c r="P9" s="106">
        <v>1.5382874315275723</v>
      </c>
      <c r="R9" s="65">
        <v>2.5265393905345519</v>
      </c>
      <c r="S9" s="65">
        <v>0.31280358858897389</v>
      </c>
      <c r="T9" s="65">
        <v>0.95151832610096465</v>
      </c>
      <c r="U9" s="65">
        <v>1.2622174758446134</v>
      </c>
      <c r="V9" s="65" t="e">
        <v>#N/A</v>
      </c>
    </row>
    <row r="10" spans="1:22">
      <c r="A10" s="4">
        <v>37346</v>
      </c>
      <c r="B10" s="51">
        <f ca="1">INDEX(Calculations_forecast!$1:$95,MATCH("Fiscal_Impact",Calculations_forecast!$B:$B,0),MATCH($A10,Calculations_forecast!$9:$9,0))</f>
        <v>1.8828458205117711</v>
      </c>
      <c r="C10" s="52"/>
      <c r="D10" s="51">
        <f ca="1">INDEX(Calculations_forecast!$1:$95,MATCH("Fiscal_Impact_bars",Calculations_forecast!$B:$B,0),MATCH($A10,Calculations_forecast!$9:$9,0))</f>
        <v>2.5786386070131471</v>
      </c>
      <c r="E10" s="51">
        <f ca="1" xml:space="preserve"> INDEX(Calculations_forecast!$1:$95,MATCH("Federal Contribution to Real GDP Growth",Calculations_forecast!$B:$B,0),MATCH($A10,Calculations_forecast!$9:$9,0))</f>
        <v>0.91928972157465472</v>
      </c>
      <c r="F10" s="51">
        <f ca="1" xml:space="preserve"> INDEX(Calculations_forecast!$1:$95,MATCH("S&amp;L Contribution to Real GDP Growth",Calculations_forecast!$B:$B,0),MATCH($A10,Calculations_forecast!$9:$9,0))</f>
        <v>0.45239630180721579</v>
      </c>
      <c r="G10" s="51">
        <f ca="1" xml:space="preserve"> INDEX(Calculations_forecast!$1:$95,MATCH("Contribution of Consumption Growth to Real GDP",Calculations_forecast!$B:$B,0),MATCH($A10,Calculations_forecast!$9:$9,0))</f>
        <v>1.2069525836312767</v>
      </c>
      <c r="H10" s="51" t="e">
        <f t="shared" ca="1" si="0"/>
        <v>#N/A</v>
      </c>
      <c r="I10" s="50"/>
      <c r="J10" s="51"/>
      <c r="K10" s="52"/>
      <c r="M10" s="51"/>
      <c r="N10" s="51"/>
      <c r="O10" s="105">
        <v>37346</v>
      </c>
      <c r="P10" s="106">
        <v>1.8824680090157657</v>
      </c>
      <c r="R10" s="65">
        <v>2.5778524629749557</v>
      </c>
      <c r="S10" s="65">
        <v>0.91928972157465472</v>
      </c>
      <c r="T10" s="65">
        <v>0.45239630180721579</v>
      </c>
      <c r="U10" s="65">
        <v>1.2061664395930851</v>
      </c>
      <c r="V10" s="65" t="e">
        <v>#N/A</v>
      </c>
    </row>
    <row r="11" spans="1:22">
      <c r="A11" s="4">
        <v>37437</v>
      </c>
      <c r="B11" s="51">
        <f ca="1">INDEX(Calculations_forecast!$1:$95,MATCH("Fiscal_Impact",Calculations_forecast!$B:$B,0),MATCH($A11,Calculations_forecast!$9:$9,0))</f>
        <v>2.1039879833894743</v>
      </c>
      <c r="C11" s="52"/>
      <c r="D11" s="51">
        <f ca="1">INDEX(Calculations_forecast!$1:$95,MATCH("Fiscal_Impact_bars",Calculations_forecast!$B:$B,0),MATCH($A11,Calculations_forecast!$9:$9,0))</f>
        <v>2.3183919035496787</v>
      </c>
      <c r="E11" s="51">
        <f ca="1" xml:space="preserve"> INDEX(Calculations_forecast!$1:$95,MATCH("Federal Contribution to Real GDP Growth",Calculations_forecast!$B:$B,0),MATCH($A11,Calculations_forecast!$9:$9,0))</f>
        <v>0.53971697192126677</v>
      </c>
      <c r="F11" s="51">
        <f ca="1" xml:space="preserve"> INDEX(Calculations_forecast!$1:$95,MATCH("S&amp;L Contribution to Real GDP Growth",Calculations_forecast!$B:$B,0),MATCH($A11,Calculations_forecast!$9:$9,0))</f>
        <v>6.6651803022059461E-2</v>
      </c>
      <c r="G11" s="51">
        <f ca="1" xml:space="preserve"> INDEX(Calculations_forecast!$1:$95,MATCH("Contribution of Consumption Growth to Real GDP",Calculations_forecast!$B:$B,0),MATCH($A11,Calculations_forecast!$9:$9,0))</f>
        <v>1.7120231286063525</v>
      </c>
      <c r="H11" s="51" t="e">
        <f t="shared" ca="1" si="0"/>
        <v>#N/A</v>
      </c>
      <c r="I11" s="50"/>
      <c r="J11" s="51"/>
      <c r="K11" s="52"/>
      <c r="M11" s="51"/>
      <c r="N11" s="51"/>
      <c r="O11" s="105">
        <v>37437</v>
      </c>
      <c r="P11" s="106">
        <v>2.1037162796779598</v>
      </c>
      <c r="R11" s="65">
        <v>2.3180606727713005</v>
      </c>
      <c r="S11" s="65">
        <v>0.53971697192126677</v>
      </c>
      <c r="T11" s="65">
        <v>6.6651803022059461E-2</v>
      </c>
      <c r="U11" s="65">
        <v>1.7116918978279743</v>
      </c>
      <c r="V11" s="65" t="e">
        <v>#N/A</v>
      </c>
    </row>
    <row r="12" spans="1:22">
      <c r="A12" s="4">
        <v>37529</v>
      </c>
      <c r="B12" s="51">
        <f ca="1">INDEX(Calculations_forecast!$1:$95,MATCH("Fiscal_Impact",Calculations_forecast!$B:$B,0),MATCH($A12,Calculations_forecast!$9:$9,0))</f>
        <v>2.3229250713887701</v>
      </c>
      <c r="C12" s="52"/>
      <c r="D12" s="51">
        <f ca="1">INDEX(Calculations_forecast!$1:$95,MATCH("Fiscal_Impact_bars",Calculations_forecast!$B:$B,0),MATCH($A12,Calculations_forecast!$9:$9,0))</f>
        <v>1.8685691180846851</v>
      </c>
      <c r="E12" s="51">
        <f ca="1" xml:space="preserve"> INDEX(Calculations_forecast!$1:$95,MATCH("Federal Contribution to Real GDP Growth",Calculations_forecast!$B:$B,0),MATCH($A12,Calculations_forecast!$9:$9,0))</f>
        <v>0.27193441771149574</v>
      </c>
      <c r="F12" s="51">
        <f ca="1" xml:space="preserve"> INDEX(Calculations_forecast!$1:$95,MATCH("S&amp;L Contribution to Real GDP Growth",Calculations_forecast!$B:$B,0),MATCH($A12,Calculations_forecast!$9:$9,0))</f>
        <v>0.14383133083221689</v>
      </c>
      <c r="G12" s="51">
        <f ca="1" xml:space="preserve"> INDEX(Calculations_forecast!$1:$95,MATCH("Contribution of Consumption Growth to Real GDP",Calculations_forecast!$B:$B,0),MATCH($A12,Calculations_forecast!$9:$9,0))</f>
        <v>1.4528033695409726</v>
      </c>
      <c r="H12" s="51" t="e">
        <f t="shared" ca="1" si="0"/>
        <v>#N/A</v>
      </c>
      <c r="I12" s="50"/>
      <c r="J12" s="51"/>
      <c r="K12" s="52"/>
      <c r="M12" s="51"/>
      <c r="N12" s="51"/>
      <c r="O12" s="105">
        <v>37529</v>
      </c>
      <c r="P12" s="106">
        <v>2.3227836216286835</v>
      </c>
      <c r="R12" s="65">
        <v>1.8686819602339253</v>
      </c>
      <c r="S12" s="65">
        <v>0.27193441771149574</v>
      </c>
      <c r="T12" s="65">
        <v>0.14383133083221689</v>
      </c>
      <c r="U12" s="65">
        <v>1.4529162116902128</v>
      </c>
      <c r="V12" s="65" t="e">
        <v>#N/A</v>
      </c>
    </row>
    <row r="13" spans="1:22">
      <c r="A13" s="4">
        <v>37621</v>
      </c>
      <c r="B13" s="51">
        <f ca="1">INDEX(Calculations_forecast!$1:$95,MATCH("Fiscal_Impact",Calculations_forecast!$B:$B,0),MATCH($A13,Calculations_forecast!$9:$9,0))</f>
        <v>2.124447500541109</v>
      </c>
      <c r="C13" s="52"/>
      <c r="D13" s="51">
        <f ca="1">INDEX(Calculations_forecast!$1:$95,MATCH("Fiscal_Impact_bars",Calculations_forecast!$B:$B,0),MATCH($A13,Calculations_forecast!$9:$9,0))</f>
        <v>1.7321903735169253</v>
      </c>
      <c r="E13" s="51">
        <f ca="1" xml:space="preserve"> INDEX(Calculations_forecast!$1:$95,MATCH("Federal Contribution to Real GDP Growth",Calculations_forecast!$B:$B,0),MATCH($A13,Calculations_forecast!$9:$9,0))</f>
        <v>0.48617266248982516</v>
      </c>
      <c r="F13" s="51">
        <f ca="1" xml:space="preserve"> INDEX(Calculations_forecast!$1:$95,MATCH("S&amp;L Contribution to Real GDP Growth",Calculations_forecast!$B:$B,0),MATCH($A13,Calculations_forecast!$9:$9,0))</f>
        <v>0.12587161032816552</v>
      </c>
      <c r="G13" s="51">
        <f ca="1" xml:space="preserve"> INDEX(Calculations_forecast!$1:$95,MATCH("Contribution of Consumption Growth to Real GDP",Calculations_forecast!$B:$B,0),MATCH($A13,Calculations_forecast!$9:$9,0))</f>
        <v>1.1201461006989346</v>
      </c>
      <c r="H13" s="51" t="e">
        <f t="shared" ca="1" si="0"/>
        <v>#N/A</v>
      </c>
      <c r="I13" s="50"/>
      <c r="J13" s="51"/>
      <c r="K13" s="52"/>
      <c r="M13" s="51"/>
      <c r="N13" s="51"/>
      <c r="O13" s="105">
        <v>37621</v>
      </c>
      <c r="P13" s="106">
        <v>2.1242663528057908</v>
      </c>
      <c r="R13" s="65">
        <v>1.7324703152429812</v>
      </c>
      <c r="S13" s="65">
        <v>0.48617266248982516</v>
      </c>
      <c r="T13" s="65">
        <v>0.12587161032816552</v>
      </c>
      <c r="U13" s="65">
        <v>1.1204260424249906</v>
      </c>
      <c r="V13" s="65" t="e">
        <v>#N/A</v>
      </c>
    </row>
    <row r="14" spans="1:22">
      <c r="A14" s="4">
        <v>37711</v>
      </c>
      <c r="B14" s="51">
        <f ca="1">INDEX(Calculations_forecast!$1:$95,MATCH("Fiscal_Impact",Calculations_forecast!$B:$B,0),MATCH($A14,Calculations_forecast!$9:$9,0))</f>
        <v>1.7955027784696331</v>
      </c>
      <c r="C14" s="52"/>
      <c r="D14" s="51">
        <f ca="1">INDEX(Calculations_forecast!$1:$95,MATCH("Fiscal_Impact_bars",Calculations_forecast!$B:$B,0),MATCH($A14,Calculations_forecast!$9:$9,0))</f>
        <v>1.2628597187272432</v>
      </c>
      <c r="E14" s="51">
        <f ca="1" xml:space="preserve"> INDEX(Calculations_forecast!$1:$95,MATCH("Federal Contribution to Real GDP Growth",Calculations_forecast!$B:$B,0),MATCH($A14,Calculations_forecast!$9:$9,0))</f>
        <v>0.31677412144310385</v>
      </c>
      <c r="F14" s="51">
        <f ca="1" xml:space="preserve"> INDEX(Calculations_forecast!$1:$95,MATCH("S&amp;L Contribution to Real GDP Growth",Calculations_forecast!$B:$B,0),MATCH($A14,Calculations_forecast!$9:$9,0))</f>
        <v>-0.21542867604440802</v>
      </c>
      <c r="G14" s="51">
        <f ca="1" xml:space="preserve"> INDEX(Calculations_forecast!$1:$95,MATCH("Contribution of Consumption Growth to Real GDP",Calculations_forecast!$B:$B,0),MATCH($A14,Calculations_forecast!$9:$9,0))</f>
        <v>1.1615142733285475</v>
      </c>
      <c r="H14" s="51" t="e">
        <f t="shared" ca="1" si="0"/>
        <v>#N/A</v>
      </c>
      <c r="I14" s="50"/>
      <c r="J14" s="51"/>
      <c r="K14" s="52"/>
      <c r="M14" s="51"/>
      <c r="N14" s="51"/>
      <c r="O14" s="105">
        <v>37711</v>
      </c>
      <c r="P14" s="106">
        <v>1.7956612438717294</v>
      </c>
      <c r="R14" s="65">
        <v>1.2634320272387103</v>
      </c>
      <c r="S14" s="65">
        <v>0.31677412144310385</v>
      </c>
      <c r="T14" s="65">
        <v>-0.21542867604440802</v>
      </c>
      <c r="U14" s="65">
        <v>1.1620865818400143</v>
      </c>
      <c r="V14" s="65" t="e">
        <v>#N/A</v>
      </c>
    </row>
    <row r="15" spans="1:22">
      <c r="A15" s="4">
        <v>37802</v>
      </c>
      <c r="B15" s="51">
        <f ca="1">INDEX(Calculations_forecast!$1:$95,MATCH("Fiscal_Impact",Calculations_forecast!$B:$B,0),MATCH($A15,Calculations_forecast!$9:$9,0))</f>
        <v>1.6670238487538203</v>
      </c>
      <c r="C15" s="52"/>
      <c r="D15" s="51">
        <f ca="1">INDEX(Calculations_forecast!$1:$95,MATCH("Fiscal_Impact_bars",Calculations_forecast!$B:$B,0),MATCH($A15,Calculations_forecast!$9:$9,0))</f>
        <v>1.8044761846864283</v>
      </c>
      <c r="E15" s="51">
        <f ca="1" xml:space="preserve"> INDEX(Calculations_forecast!$1:$95,MATCH("Federal Contribution to Real GDP Growth",Calculations_forecast!$B:$B,0),MATCH($A15,Calculations_forecast!$9:$9,0))</f>
        <v>1.0578564554856462</v>
      </c>
      <c r="F15" s="51">
        <f ca="1" xml:space="preserve"> INDEX(Calculations_forecast!$1:$95,MATCH("S&amp;L Contribution to Real GDP Growth",Calculations_forecast!$B:$B,0),MATCH($A15,Calculations_forecast!$9:$9,0))</f>
        <v>-0.23783774813835587</v>
      </c>
      <c r="G15" s="51">
        <f ca="1" xml:space="preserve"> INDEX(Calculations_forecast!$1:$95,MATCH("Contribution of Consumption Growth to Real GDP",Calculations_forecast!$B:$B,0),MATCH($A15,Calculations_forecast!$9:$9,0))</f>
        <v>0.98445747733913802</v>
      </c>
      <c r="H15" s="51" t="e">
        <f t="shared" ca="1" si="0"/>
        <v>#N/A</v>
      </c>
      <c r="I15" s="50"/>
      <c r="J15" s="51"/>
      <c r="K15" s="52"/>
      <c r="M15" s="51"/>
      <c r="N15" s="51"/>
      <c r="O15" s="105">
        <v>37802</v>
      </c>
      <c r="P15" s="106">
        <v>1.6673169607769831</v>
      </c>
      <c r="R15" s="65">
        <v>1.8046835403923158</v>
      </c>
      <c r="S15" s="65">
        <v>1.0578564554856462</v>
      </c>
      <c r="T15" s="65">
        <v>-0.23783774813835587</v>
      </c>
      <c r="U15" s="65">
        <v>0.9846648330450255</v>
      </c>
      <c r="V15" s="65" t="e">
        <v>#N/A</v>
      </c>
    </row>
    <row r="16" spans="1:22">
      <c r="A16" s="4">
        <v>37894</v>
      </c>
      <c r="B16" s="51">
        <f ca="1">INDEX(Calculations_forecast!$1:$95,MATCH("Fiscal_Impact",Calculations_forecast!$B:$B,0),MATCH($A16,Calculations_forecast!$9:$9,0))</f>
        <v>1.4832386946882234</v>
      </c>
      <c r="C16" s="52"/>
      <c r="D16" s="51">
        <f ca="1">INDEX(Calculations_forecast!$1:$95,MATCH("Fiscal_Impact_bars",Calculations_forecast!$B:$B,0),MATCH($A16,Calculations_forecast!$9:$9,0))</f>
        <v>1.1334285018222969</v>
      </c>
      <c r="E16" s="51">
        <f ca="1" xml:space="preserve"> INDEX(Calculations_forecast!$1:$95,MATCH("Federal Contribution to Real GDP Growth",Calculations_forecast!$B:$B,0),MATCH($A16,Calculations_forecast!$9:$9,0))</f>
        <v>-8.3290639070296661E-3</v>
      </c>
      <c r="F16" s="51">
        <f ca="1" xml:space="preserve"> INDEX(Calculations_forecast!$1:$95,MATCH("S&amp;L Contribution to Real GDP Growth",Calculations_forecast!$B:$B,0),MATCH($A16,Calculations_forecast!$9:$9,0))</f>
        <v>0.19152061685137708</v>
      </c>
      <c r="G16" s="51">
        <f ca="1" xml:space="preserve"> INDEX(Calculations_forecast!$1:$95,MATCH("Contribution of Consumption Growth to Real GDP",Calculations_forecast!$B:$B,0),MATCH($A16,Calculations_forecast!$9:$9,0))</f>
        <v>0.95023694887794952</v>
      </c>
      <c r="H16" s="51" t="e">
        <f t="shared" ca="1" si="0"/>
        <v>#N/A</v>
      </c>
      <c r="I16" s="50"/>
      <c r="J16" s="51"/>
      <c r="K16" s="52"/>
      <c r="M16" s="51"/>
      <c r="N16" s="51"/>
      <c r="O16" s="105">
        <v>37894</v>
      </c>
      <c r="P16" s="106">
        <v>1.4836915405297117</v>
      </c>
      <c r="R16" s="65">
        <v>1.1341802792448394</v>
      </c>
      <c r="S16" s="65">
        <v>-8.3290639070296661E-3</v>
      </c>
      <c r="T16" s="65">
        <v>0.19152061685137708</v>
      </c>
      <c r="U16" s="65">
        <v>0.95098872630049214</v>
      </c>
      <c r="V16" s="65" t="e">
        <v>#N/A</v>
      </c>
    </row>
    <row r="17" spans="1:22">
      <c r="A17" s="4">
        <v>37986</v>
      </c>
      <c r="B17" s="51">
        <f ca="1">INDEX(Calculations_forecast!$1:$95,MATCH("Fiscal_Impact",Calculations_forecast!$B:$B,0),MATCH($A17,Calculations_forecast!$9:$9,0))</f>
        <v>1.3141219962423789</v>
      </c>
      <c r="C17" s="52"/>
      <c r="D17" s="51">
        <f ca="1">INDEX(Calculations_forecast!$1:$95,MATCH("Fiscal_Impact_bars",Calculations_forecast!$B:$B,0),MATCH($A17,Calculations_forecast!$9:$9,0))</f>
        <v>1.0557235797335467</v>
      </c>
      <c r="E17" s="51">
        <f ca="1" xml:space="preserve"> INDEX(Calculations_forecast!$1:$95,MATCH("Federal Contribution to Real GDP Growth",Calculations_forecast!$B:$B,0),MATCH($A17,Calculations_forecast!$9:$9,0))</f>
        <v>0.55617854090118235</v>
      </c>
      <c r="F17" s="51">
        <f ca="1" xml:space="preserve"> INDEX(Calculations_forecast!$1:$95,MATCH("S&amp;L Contribution to Real GDP Growth",Calculations_forecast!$B:$B,0),MATCH($A17,Calculations_forecast!$9:$9,0))</f>
        <v>-6.6492988401613481E-2</v>
      </c>
      <c r="G17" s="51">
        <f ca="1" xml:space="preserve"> INDEX(Calculations_forecast!$1:$95,MATCH("Contribution of Consumption Growth to Real GDP",Calculations_forecast!$B:$B,0),MATCH($A17,Calculations_forecast!$9:$9,0))</f>
        <v>0.56603802723397789</v>
      </c>
      <c r="H17" s="51" t="e">
        <f t="shared" ca="1" si="0"/>
        <v>#N/A</v>
      </c>
      <c r="I17" s="50"/>
      <c r="J17" s="51"/>
      <c r="K17" s="52"/>
      <c r="M17" s="51"/>
      <c r="N17" s="51"/>
      <c r="O17" s="105">
        <v>37986</v>
      </c>
      <c r="P17" s="106">
        <v>1.31448338732434</v>
      </c>
      <c r="R17" s="65">
        <v>1.0556377024214945</v>
      </c>
      <c r="S17" s="65">
        <v>0.55617854090118235</v>
      </c>
      <c r="T17" s="65">
        <v>-6.6492988401613481E-2</v>
      </c>
      <c r="U17" s="65">
        <v>0.56595214992192555</v>
      </c>
      <c r="V17" s="65" t="e">
        <v>#N/A</v>
      </c>
    </row>
    <row r="18" spans="1:22">
      <c r="A18" s="4">
        <v>38077</v>
      </c>
      <c r="B18" s="51">
        <f ca="1">INDEX(Calculations_forecast!$1:$95,MATCH("Fiscal_Impact",Calculations_forecast!$B:$B,0),MATCH($A18,Calculations_forecast!$9:$9,0))</f>
        <v>1.1501446197359007</v>
      </c>
      <c r="C18" s="52"/>
      <c r="D18" s="51">
        <f ca="1">INDEX(Calculations_forecast!$1:$95,MATCH("Fiscal_Impact_bars",Calculations_forecast!$B:$B,0),MATCH($A18,Calculations_forecast!$9:$9,0))</f>
        <v>0.60695021270133087</v>
      </c>
      <c r="E18" s="51">
        <f ca="1" xml:space="preserve"> INDEX(Calculations_forecast!$1:$95,MATCH("Federal Contribution to Real GDP Growth",Calculations_forecast!$B:$B,0),MATCH($A18,Calculations_forecast!$9:$9,0))</f>
        <v>0.32373621568863725</v>
      </c>
      <c r="F18" s="51">
        <f ca="1" xml:space="preserve"> INDEX(Calculations_forecast!$1:$95,MATCH("S&amp;L Contribution to Real GDP Growth",Calculations_forecast!$B:$B,0),MATCH($A18,Calculations_forecast!$9:$9,0))</f>
        <v>2.7223395391288364E-2</v>
      </c>
      <c r="G18" s="51">
        <f ca="1" xml:space="preserve"> INDEX(Calculations_forecast!$1:$95,MATCH("Contribution of Consumption Growth to Real GDP",Calculations_forecast!$B:$B,0),MATCH($A18,Calculations_forecast!$9:$9,0))</f>
        <v>0.25599060162140519</v>
      </c>
      <c r="H18" s="51" t="e">
        <f t="shared" ca="1" si="0"/>
        <v>#N/A</v>
      </c>
      <c r="I18" s="50"/>
      <c r="J18" s="51"/>
      <c r="K18" s="52"/>
      <c r="M18" s="51"/>
      <c r="N18" s="51"/>
      <c r="O18" s="105">
        <v>38077</v>
      </c>
      <c r="P18" s="106">
        <v>1.1503294775685071</v>
      </c>
      <c r="R18" s="65">
        <v>0.60681638821537898</v>
      </c>
      <c r="S18" s="65">
        <v>0.32373621568863725</v>
      </c>
      <c r="T18" s="65">
        <v>2.7223395391288364E-2</v>
      </c>
      <c r="U18" s="65">
        <v>0.25585677713545335</v>
      </c>
      <c r="V18" s="65" t="e">
        <v>#N/A</v>
      </c>
    </row>
    <row r="19" spans="1:22">
      <c r="A19" s="4">
        <v>38168</v>
      </c>
      <c r="B19" s="51">
        <f ca="1">INDEX(Calculations_forecast!$1:$95,MATCH("Fiscal_Impact",Calculations_forecast!$B:$B,0),MATCH($A19,Calculations_forecast!$9:$9,0))</f>
        <v>0.79775954592240939</v>
      </c>
      <c r="C19" s="52"/>
      <c r="D19" s="51">
        <f ca="1">INDEX(Calculations_forecast!$1:$95,MATCH("Fiscal_Impact_bars",Calculations_forecast!$B:$B,0),MATCH($A19,Calculations_forecast!$9:$9,0))</f>
        <v>0.39493588943246305</v>
      </c>
      <c r="E19" s="51">
        <f ca="1" xml:space="preserve"> INDEX(Calculations_forecast!$1:$95,MATCH("Federal Contribution to Real GDP Growth",Calculations_forecast!$B:$B,0),MATCH($A19,Calculations_forecast!$9:$9,0))</f>
        <v>0.17674254856841615</v>
      </c>
      <c r="F19" s="51">
        <f ca="1" xml:space="preserve"> INDEX(Calculations_forecast!$1:$95,MATCH("S&amp;L Contribution to Real GDP Growth",Calculations_forecast!$B:$B,0),MATCH($A19,Calculations_forecast!$9:$9,0))</f>
        <v>3.2132253366719932E-2</v>
      </c>
      <c r="G19" s="51">
        <f ca="1" xml:space="preserve"> INDEX(Calculations_forecast!$1:$95,MATCH("Contribution of Consumption Growth to Real GDP",Calculations_forecast!$B:$B,0),MATCH($A19,Calculations_forecast!$9:$9,0))</f>
        <v>0.186061087497327</v>
      </c>
      <c r="H19" s="51" t="e">
        <f t="shared" ca="1" si="0"/>
        <v>#N/A</v>
      </c>
      <c r="I19" s="50"/>
      <c r="J19" s="51"/>
      <c r="K19" s="52"/>
      <c r="M19" s="51"/>
      <c r="N19" s="51"/>
      <c r="O19" s="105">
        <v>38168</v>
      </c>
      <c r="P19" s="106">
        <v>0.79764678895028962</v>
      </c>
      <c r="R19" s="65">
        <v>0.39395278591944555</v>
      </c>
      <c r="S19" s="65">
        <v>0.17674254856841615</v>
      </c>
      <c r="T19" s="65">
        <v>3.2132253366719932E-2</v>
      </c>
      <c r="U19" s="65">
        <v>0.18507798398430947</v>
      </c>
      <c r="V19" s="65" t="e">
        <v>#N/A</v>
      </c>
    </row>
    <row r="20" spans="1:22">
      <c r="A20" s="4">
        <v>38260</v>
      </c>
      <c r="B20" s="51">
        <f ca="1">INDEX(Calculations_forecast!$1:$95,MATCH("Fiscal_Impact",Calculations_forecast!$B:$B,0),MATCH($A20,Calculations_forecast!$9:$9,0))</f>
        <v>0.53723160518222768</v>
      </c>
      <c r="C20" s="52"/>
      <c r="D20" s="51">
        <f ca="1">INDEX(Calculations_forecast!$1:$95,MATCH("Fiscal_Impact_bars",Calculations_forecast!$B:$B,0),MATCH($A20,Calculations_forecast!$9:$9,0))</f>
        <v>9.1316738861570157E-2</v>
      </c>
      <c r="E20" s="51">
        <f ca="1" xml:space="preserve"> INDEX(Calculations_forecast!$1:$95,MATCH("Federal Contribution to Real GDP Growth",Calculations_forecast!$B:$B,0),MATCH($A20,Calculations_forecast!$9:$9,0))</f>
        <v>0.33056710016545054</v>
      </c>
      <c r="F20" s="51">
        <f ca="1" xml:space="preserve"> INDEX(Calculations_forecast!$1:$95,MATCH("S&amp;L Contribution to Real GDP Growth",Calculations_forecast!$B:$B,0),MATCH($A20,Calculations_forecast!$9:$9,0))</f>
        <v>-0.18089296520240777</v>
      </c>
      <c r="G20" s="51">
        <f ca="1" xml:space="preserve"> INDEX(Calculations_forecast!$1:$95,MATCH("Contribution of Consumption Growth to Real GDP",Calculations_forecast!$B:$B,0),MATCH($A20,Calculations_forecast!$9:$9,0))</f>
        <v>-5.8357396101472621E-2</v>
      </c>
      <c r="H20" s="51" t="e">
        <f t="shared" ca="1" si="0"/>
        <v>#N/A</v>
      </c>
      <c r="I20" s="50"/>
      <c r="J20" s="51"/>
      <c r="K20" s="52"/>
      <c r="M20" s="51"/>
      <c r="N20" s="51"/>
      <c r="O20" s="105">
        <v>38260</v>
      </c>
      <c r="P20" s="106">
        <v>0.53676647884197037</v>
      </c>
      <c r="R20" s="65">
        <v>9.0659038811562342E-2</v>
      </c>
      <c r="S20" s="65">
        <v>0.33056710016545054</v>
      </c>
      <c r="T20" s="65">
        <v>-0.18089296520240777</v>
      </c>
      <c r="U20" s="65">
        <v>-5.9015096151480435E-2</v>
      </c>
      <c r="V20" s="65" t="e">
        <v>#N/A</v>
      </c>
    </row>
    <row r="21" spans="1:22">
      <c r="A21" s="4">
        <v>38352</v>
      </c>
      <c r="B21" s="51">
        <f ca="1">INDEX(Calculations_forecast!$1:$95,MATCH("Fiscal_Impact",Calculations_forecast!$B:$B,0),MATCH($A21,Calculations_forecast!$9:$9,0))</f>
        <v>0.25464497183260254</v>
      </c>
      <c r="C21" s="52"/>
      <c r="D21" s="51">
        <f ca="1">INDEX(Calculations_forecast!$1:$95,MATCH("Fiscal_Impact_bars",Calculations_forecast!$B:$B,0),MATCH($A21,Calculations_forecast!$9:$9,0))</f>
        <v>-7.4622953664953848E-2</v>
      </c>
      <c r="E21" s="51">
        <f ca="1" xml:space="preserve"> INDEX(Calculations_forecast!$1:$95,MATCH("Federal Contribution to Real GDP Growth",Calculations_forecast!$B:$B,0),MATCH($A21,Calculations_forecast!$9:$9,0))</f>
        <v>-5.0706422323159105E-2</v>
      </c>
      <c r="F21" s="51">
        <f ca="1" xml:space="preserve"> INDEX(Calculations_forecast!$1:$95,MATCH("S&amp;L Contribution to Real GDP Growth",Calculations_forecast!$B:$B,0),MATCH($A21,Calculations_forecast!$9:$9,0))</f>
        <v>9.8715789031297088E-3</v>
      </c>
      <c r="G21" s="51">
        <f ca="1" xml:space="preserve"> INDEX(Calculations_forecast!$1:$95,MATCH("Contribution of Consumption Growth to Real GDP",Calculations_forecast!$B:$B,0),MATCH($A21,Calculations_forecast!$9:$9,0))</f>
        <v>-3.3788110244924452E-2</v>
      </c>
      <c r="H21" s="51" t="e">
        <f t="shared" ca="1" si="0"/>
        <v>#N/A</v>
      </c>
      <c r="I21" s="50"/>
      <c r="J21" s="51"/>
      <c r="K21" s="52"/>
      <c r="M21" s="51"/>
      <c r="N21" s="51"/>
      <c r="O21" s="105">
        <v>38352</v>
      </c>
      <c r="P21" s="106">
        <v>0.25411222420216223</v>
      </c>
      <c r="R21" s="65">
        <v>-7.4979316137737895E-2</v>
      </c>
      <c r="S21" s="65">
        <v>-5.0706422323159105E-2</v>
      </c>
      <c r="T21" s="65">
        <v>9.8715789031297088E-3</v>
      </c>
      <c r="U21" s="65">
        <v>-3.4144472717708506E-2</v>
      </c>
      <c r="V21" s="65" t="e">
        <v>#N/A</v>
      </c>
    </row>
    <row r="22" spans="1:22">
      <c r="A22" s="4">
        <v>38442</v>
      </c>
      <c r="B22" s="51">
        <f ca="1">INDEX(Calculations_forecast!$1:$95,MATCH("Fiscal_Impact",Calculations_forecast!$B:$B,0),MATCH($A22,Calculations_forecast!$9:$9,0))</f>
        <v>6.7615947091310372E-2</v>
      </c>
      <c r="C22" s="52"/>
      <c r="D22" s="51">
        <f ca="1">INDEX(Calculations_forecast!$1:$95,MATCH("Fiscal_Impact_bars",Calculations_forecast!$B:$B,0),MATCH($A22,Calculations_forecast!$9:$9,0))</f>
        <v>-0.14116588626383786</v>
      </c>
      <c r="E22" s="51">
        <f ca="1" xml:space="preserve"> INDEX(Calculations_forecast!$1:$95,MATCH("Federal Contribution to Real GDP Growth",Calculations_forecast!$B:$B,0),MATCH($A22,Calculations_forecast!$9:$9,0))</f>
        <v>0.33153682533518491</v>
      </c>
      <c r="F22" s="51">
        <f ca="1" xml:space="preserve"> INDEX(Calculations_forecast!$1:$95,MATCH("S&amp;L Contribution to Real GDP Growth",Calculations_forecast!$B:$B,0),MATCH($A22,Calculations_forecast!$9:$9,0))</f>
        <v>5.6339071883215436E-2</v>
      </c>
      <c r="G22" s="51">
        <f ca="1" xml:space="preserve"> INDEX(Calculations_forecast!$1:$95,MATCH("Contribution of Consumption Growth to Real GDP",Calculations_forecast!$B:$B,0),MATCH($A22,Calculations_forecast!$9:$9,0))</f>
        <v>-0.52904178348223818</v>
      </c>
      <c r="H22" s="51" t="e">
        <f t="shared" ca="1" si="0"/>
        <v>#N/A</v>
      </c>
      <c r="I22" s="50"/>
      <c r="J22" s="51"/>
      <c r="K22" s="52"/>
      <c r="M22" s="51"/>
      <c r="N22" s="51"/>
      <c r="O22" s="105">
        <v>38442</v>
      </c>
      <c r="P22" s="106">
        <v>6.6966235871201082E-2</v>
      </c>
      <c r="R22" s="65">
        <v>-0.14176756510846567</v>
      </c>
      <c r="S22" s="65">
        <v>0.33153682533518491</v>
      </c>
      <c r="T22" s="65">
        <v>5.6339071883215436E-2</v>
      </c>
      <c r="U22" s="65">
        <v>-0.52964346232686599</v>
      </c>
      <c r="V22" s="65" t="e">
        <v>#N/A</v>
      </c>
    </row>
    <row r="23" spans="1:22">
      <c r="A23" s="4">
        <v>38533</v>
      </c>
      <c r="B23" s="51">
        <f ca="1">INDEX(Calculations_forecast!$1:$95,MATCH("Fiscal_Impact",Calculations_forecast!$B:$B,0),MATCH($A23,Calculations_forecast!$9:$9,0))</f>
        <v>-0.15492424335333863</v>
      </c>
      <c r="C23" s="52"/>
      <c r="D23" s="51">
        <f ca="1">INDEX(Calculations_forecast!$1:$95,MATCH("Fiscal_Impact_bars",Calculations_forecast!$B:$B,0),MATCH($A23,Calculations_forecast!$9:$9,0))</f>
        <v>-0.49522487234613299</v>
      </c>
      <c r="E23" s="51">
        <f ca="1" xml:space="preserve"> INDEX(Calculations_forecast!$1:$95,MATCH("Federal Contribution to Real GDP Growth",Calculations_forecast!$B:$B,0),MATCH($A23,Calculations_forecast!$9:$9,0))</f>
        <v>-3.1810859832086577E-2</v>
      </c>
      <c r="F23" s="51">
        <f ca="1" xml:space="preserve"> INDEX(Calculations_forecast!$1:$95,MATCH("S&amp;L Contribution to Real GDP Growth",Calculations_forecast!$B:$B,0),MATCH($A23,Calculations_forecast!$9:$9,0))</f>
        <v>-1.2214856443290777E-2</v>
      </c>
      <c r="G23" s="51">
        <f ca="1" xml:space="preserve"> INDEX(Calculations_forecast!$1:$95,MATCH("Contribution of Consumption Growth to Real GDP",Calculations_forecast!$B:$B,0),MATCH($A23,Calculations_forecast!$9:$9,0))</f>
        <v>-0.45119915607075561</v>
      </c>
      <c r="H23" s="51" t="e">
        <f t="shared" ca="1" si="0"/>
        <v>#N/A</v>
      </c>
      <c r="I23" s="50"/>
      <c r="J23" s="51"/>
      <c r="K23" s="52"/>
      <c r="M23" s="51"/>
      <c r="N23" s="51"/>
      <c r="O23" s="105">
        <v>38533</v>
      </c>
      <c r="P23" s="106">
        <v>-0.15536290532336286</v>
      </c>
      <c r="R23" s="65">
        <v>-0.49536377885881022</v>
      </c>
      <c r="S23" s="65">
        <v>-3.1810859832086577E-2</v>
      </c>
      <c r="T23" s="65">
        <v>-1.2214856443290777E-2</v>
      </c>
      <c r="U23" s="65">
        <v>-0.4513380625834329</v>
      </c>
      <c r="V23" s="65" t="e">
        <v>#N/A</v>
      </c>
    </row>
    <row r="24" spans="1:22">
      <c r="A24" s="4">
        <v>38625</v>
      </c>
      <c r="B24" s="51">
        <f ca="1">INDEX(Calculations_forecast!$1:$95,MATCH("Fiscal_Impact",Calculations_forecast!$B:$B,0),MATCH($A24,Calculations_forecast!$9:$9,0))</f>
        <v>-0.2233437210633637</v>
      </c>
      <c r="C24" s="52"/>
      <c r="D24" s="51">
        <f ca="1">INDEX(Calculations_forecast!$1:$95,MATCH("Fiscal_Impact_bars",Calculations_forecast!$B:$B,0),MATCH($A24,Calculations_forecast!$9:$9,0))</f>
        <v>-0.18236117197853002</v>
      </c>
      <c r="E24" s="51">
        <f ca="1" xml:space="preserve"> INDEX(Calculations_forecast!$1:$95,MATCH("Federal Contribution to Real GDP Growth",Calculations_forecast!$B:$B,0),MATCH($A24,Calculations_forecast!$9:$9,0))</f>
        <v>0.22590822763354765</v>
      </c>
      <c r="F24" s="51">
        <f ca="1" xml:space="preserve"> INDEX(Calculations_forecast!$1:$95,MATCH("S&amp;L Contribution to Real GDP Growth",Calculations_forecast!$B:$B,0),MATCH($A24,Calculations_forecast!$9:$9,0))</f>
        <v>2.932015949010823E-2</v>
      </c>
      <c r="G24" s="51">
        <f ca="1" xml:space="preserve"> INDEX(Calculations_forecast!$1:$95,MATCH("Contribution of Consumption Growth to Real GDP",Calculations_forecast!$B:$B,0),MATCH($A24,Calculations_forecast!$9:$9,0))</f>
        <v>-0.43758955910218589</v>
      </c>
      <c r="H24" s="51" t="e">
        <f t="shared" ca="1" si="0"/>
        <v>#N/A</v>
      </c>
      <c r="I24" s="50"/>
      <c r="J24" s="51"/>
      <c r="K24" s="52"/>
      <c r="M24" s="51"/>
      <c r="N24" s="51"/>
      <c r="O24" s="105">
        <v>38625</v>
      </c>
      <c r="P24" s="106">
        <v>-0.22358340032373472</v>
      </c>
      <c r="R24" s="65">
        <v>-0.1822229411899251</v>
      </c>
      <c r="S24" s="65">
        <v>0.22590822763354765</v>
      </c>
      <c r="T24" s="65">
        <v>2.932015949010823E-2</v>
      </c>
      <c r="U24" s="65">
        <v>-0.43745132831358097</v>
      </c>
      <c r="V24" s="65" t="e">
        <v>#N/A</v>
      </c>
    </row>
    <row r="25" spans="1:22">
      <c r="A25" s="4">
        <v>38717</v>
      </c>
      <c r="B25" s="51">
        <f ca="1">INDEX(Calculations_forecast!$1:$95,MATCH("Fiscal_Impact",Calculations_forecast!$B:$B,0),MATCH($A25,Calculations_forecast!$9:$9,0))</f>
        <v>-0.3240200455256681</v>
      </c>
      <c r="C25" s="52"/>
      <c r="D25" s="51">
        <f ca="1">INDEX(Calculations_forecast!$1:$95,MATCH("Fiscal_Impact_bars",Calculations_forecast!$B:$B,0),MATCH($A25,Calculations_forecast!$9:$9,0))</f>
        <v>-0.47732825151417152</v>
      </c>
      <c r="E25" s="51">
        <f ca="1" xml:space="preserve"> INDEX(Calculations_forecast!$1:$95,MATCH("Federal Contribution to Real GDP Growth",Calculations_forecast!$B:$B,0),MATCH($A25,Calculations_forecast!$9:$9,0))</f>
        <v>1.048761139159288E-2</v>
      </c>
      <c r="F25" s="51">
        <f ca="1" xml:space="preserve"> INDEX(Calculations_forecast!$1:$95,MATCH("S&amp;L Contribution to Real GDP Growth",Calculations_forecast!$B:$B,0),MATCH($A25,Calculations_forecast!$9:$9,0))</f>
        <v>5.1466154330109044E-2</v>
      </c>
      <c r="G25" s="51">
        <f ca="1" xml:space="preserve"> INDEX(Calculations_forecast!$1:$95,MATCH("Contribution of Consumption Growth to Real GDP",Calculations_forecast!$B:$B,0),MATCH($A25,Calculations_forecast!$9:$9,0))</f>
        <v>-0.53928201723587343</v>
      </c>
      <c r="H25" s="51" t="e">
        <f t="shared" ca="1" si="0"/>
        <v>#N/A</v>
      </c>
      <c r="I25" s="50"/>
      <c r="J25" s="51"/>
      <c r="K25" s="52"/>
      <c r="M25" s="51"/>
      <c r="N25" s="51"/>
      <c r="O25" s="105">
        <v>38717</v>
      </c>
      <c r="P25" s="106">
        <v>-0.32413696112997425</v>
      </c>
      <c r="R25" s="65">
        <v>-0.47719355936269608</v>
      </c>
      <c r="S25" s="65">
        <v>1.048761139159288E-2</v>
      </c>
      <c r="T25" s="65">
        <v>5.1466154330109044E-2</v>
      </c>
      <c r="U25" s="65">
        <v>-0.539147325084398</v>
      </c>
      <c r="V25" s="65" t="e">
        <v>#N/A</v>
      </c>
    </row>
    <row r="26" spans="1:22">
      <c r="A26" s="4">
        <v>38807</v>
      </c>
      <c r="B26" s="51">
        <f ca="1">INDEX(Calculations_forecast!$1:$95,MATCH("Fiscal_Impact",Calculations_forecast!$B:$B,0),MATCH($A26,Calculations_forecast!$9:$9,0))</f>
        <v>-0.17160335979365865</v>
      </c>
      <c r="C26" s="52"/>
      <c r="D26" s="51">
        <f ca="1">INDEX(Calculations_forecast!$1:$95,MATCH("Fiscal_Impact_bars",Calculations_forecast!$B:$B,0),MATCH($A26,Calculations_forecast!$9:$9,0))</f>
        <v>0.46850085666419994</v>
      </c>
      <c r="E26" s="51">
        <f ca="1" xml:space="preserve"> INDEX(Calculations_forecast!$1:$95,MATCH("Federal Contribution to Real GDP Growth",Calculations_forecast!$B:$B,0),MATCH($A26,Calculations_forecast!$9:$9,0))</f>
        <v>0.78965843632330068</v>
      </c>
      <c r="F26" s="51">
        <f ca="1" xml:space="preserve"> INDEX(Calculations_forecast!$1:$95,MATCH("S&amp;L Contribution to Real GDP Growth",Calculations_forecast!$B:$B,0),MATCH($A26,Calculations_forecast!$9:$9,0))</f>
        <v>0.21226086582071355</v>
      </c>
      <c r="G26" s="51">
        <f ca="1" xml:space="preserve"> INDEX(Calculations_forecast!$1:$95,MATCH("Contribution of Consumption Growth to Real GDP",Calculations_forecast!$B:$B,0),MATCH($A26,Calculations_forecast!$9:$9,0))</f>
        <v>-0.53341844547981432</v>
      </c>
      <c r="H26" s="51" t="e">
        <f t="shared" ca="1" si="0"/>
        <v>#N/A</v>
      </c>
      <c r="I26" s="50"/>
      <c r="J26" s="51"/>
      <c r="K26" s="52"/>
      <c r="M26" s="51"/>
      <c r="N26" s="51"/>
      <c r="O26" s="105">
        <v>38807</v>
      </c>
      <c r="P26" s="106">
        <v>-0.17142489009670606</v>
      </c>
      <c r="R26" s="65">
        <v>0.46908071902460724</v>
      </c>
      <c r="S26" s="65">
        <v>0.78965843632330068</v>
      </c>
      <c r="T26" s="65">
        <v>0.21226086582071355</v>
      </c>
      <c r="U26" s="65">
        <v>-0.53283858311940702</v>
      </c>
      <c r="V26" s="65" t="e">
        <v>#N/A</v>
      </c>
    </row>
    <row r="27" spans="1:22">
      <c r="A27" s="4">
        <v>38898</v>
      </c>
      <c r="B27" s="51">
        <f ca="1">INDEX(Calculations_forecast!$1:$95,MATCH("Fiscal_Impact",Calculations_forecast!$B:$B,0),MATCH($A27,Calculations_forecast!$9:$9,0))</f>
        <v>-0.19462794911704076</v>
      </c>
      <c r="C27" s="52"/>
      <c r="D27" s="51">
        <f ca="1">INDEX(Calculations_forecast!$1:$95,MATCH("Fiscal_Impact_bars",Calculations_forecast!$B:$B,0),MATCH($A27,Calculations_forecast!$9:$9,0))</f>
        <v>-0.58732322963966144</v>
      </c>
      <c r="E27" s="51">
        <f ca="1" xml:space="preserve"> INDEX(Calculations_forecast!$1:$95,MATCH("Federal Contribution to Real GDP Growth",Calculations_forecast!$B:$B,0),MATCH($A27,Calculations_forecast!$9:$9,0))</f>
        <v>-0.19773308695586284</v>
      </c>
      <c r="F27" s="51">
        <f ca="1" xml:space="preserve"> INDEX(Calculations_forecast!$1:$95,MATCH("S&amp;L Contribution to Real GDP Growth",Calculations_forecast!$B:$B,0),MATCH($A27,Calculations_forecast!$9:$9,0))</f>
        <v>0.18102485447619807</v>
      </c>
      <c r="G27" s="51">
        <f ca="1" xml:space="preserve"> INDEX(Calculations_forecast!$1:$95,MATCH("Contribution of Consumption Growth to Real GDP",Calculations_forecast!$B:$B,0),MATCH($A27,Calculations_forecast!$9:$9,0))</f>
        <v>-0.57061499715999664</v>
      </c>
      <c r="H27" s="51" t="e">
        <f t="shared" ca="1" si="0"/>
        <v>#N/A</v>
      </c>
      <c r="I27" s="50"/>
      <c r="J27" s="51"/>
      <c r="K27" s="52"/>
      <c r="M27" s="51"/>
      <c r="N27" s="51"/>
      <c r="O27" s="105">
        <v>38898</v>
      </c>
      <c r="P27" s="106">
        <v>-0.19420229687528634</v>
      </c>
      <c r="R27" s="65">
        <v>-0.58647340597313147</v>
      </c>
      <c r="S27" s="65">
        <v>-0.19773308695586284</v>
      </c>
      <c r="T27" s="65">
        <v>0.18102485447619807</v>
      </c>
      <c r="U27" s="65">
        <v>-0.56976517349346667</v>
      </c>
      <c r="V27" s="65" t="e">
        <v>#N/A</v>
      </c>
    </row>
    <row r="28" spans="1:22">
      <c r="A28" s="4">
        <v>38990</v>
      </c>
      <c r="B28" s="51">
        <f ca="1">INDEX(Calculations_forecast!$1:$95,MATCH("Fiscal_Impact",Calculations_forecast!$B:$B,0),MATCH($A28,Calculations_forecast!$9:$9,0))</f>
        <v>-0.24567587640327548</v>
      </c>
      <c r="C28" s="52"/>
      <c r="D28" s="51">
        <f ca="1">INDEX(Calculations_forecast!$1:$95,MATCH("Fiscal_Impact_bars",Calculations_forecast!$B:$B,0),MATCH($A28,Calculations_forecast!$9:$9,0))</f>
        <v>-0.38655288112346886</v>
      </c>
      <c r="E28" s="51">
        <f ca="1" xml:space="preserve"> INDEX(Calculations_forecast!$1:$95,MATCH("Federal Contribution to Real GDP Growth",Calculations_forecast!$B:$B,0),MATCH($A28,Calculations_forecast!$9:$9,0))</f>
        <v>-0.25687444970600998</v>
      </c>
      <c r="F28" s="51">
        <f ca="1" xml:space="preserve"> INDEX(Calculations_forecast!$1:$95,MATCH("S&amp;L Contribution to Real GDP Growth",Calculations_forecast!$B:$B,0),MATCH($A28,Calculations_forecast!$9:$9,0))</f>
        <v>0.15410769564929705</v>
      </c>
      <c r="G28" s="51">
        <f ca="1" xml:space="preserve"> INDEX(Calculations_forecast!$1:$95,MATCH("Contribution of Consumption Growth to Real GDP",Calculations_forecast!$B:$B,0),MATCH($A28,Calculations_forecast!$9:$9,0))</f>
        <v>-0.28378612706675593</v>
      </c>
      <c r="H28" s="51" t="e">
        <f t="shared" ca="1" si="0"/>
        <v>#N/A</v>
      </c>
      <c r="I28" s="50"/>
      <c r="J28" s="51"/>
      <c r="K28" s="52"/>
      <c r="M28" s="51"/>
      <c r="N28" s="51"/>
      <c r="O28" s="105">
        <v>38990</v>
      </c>
      <c r="P28" s="106">
        <v>-0.24500660278966063</v>
      </c>
      <c r="R28" s="65">
        <v>-0.38544016484742216</v>
      </c>
      <c r="S28" s="65">
        <v>-0.25687444970600998</v>
      </c>
      <c r="T28" s="65">
        <v>0.15410769564929705</v>
      </c>
      <c r="U28" s="65">
        <v>-0.28267341079070923</v>
      </c>
      <c r="V28" s="65" t="e">
        <v>#N/A</v>
      </c>
    </row>
    <row r="29" spans="1:22">
      <c r="A29" s="4">
        <v>39082</v>
      </c>
      <c r="B29" s="51">
        <f ca="1">INDEX(Calculations_forecast!$1:$95,MATCH("Fiscal_Impact",Calculations_forecast!$B:$B,0),MATCH($A29,Calculations_forecast!$9:$9,0))</f>
        <v>-5.7583633243891083E-2</v>
      </c>
      <c r="C29" s="52"/>
      <c r="D29" s="51">
        <f ca="1">INDEX(Calculations_forecast!$1:$95,MATCH("Fiscal_Impact_bars",Calculations_forecast!$B:$B,0),MATCH($A29,Calculations_forecast!$9:$9,0))</f>
        <v>0.27504072112336603</v>
      </c>
      <c r="E29" s="51">
        <f ca="1" xml:space="preserve"> INDEX(Calculations_forecast!$1:$95,MATCH("Federal Contribution to Real GDP Growth",Calculations_forecast!$B:$B,0),MATCH($A29,Calculations_forecast!$9:$9,0))</f>
        <v>0.43245078766705219</v>
      </c>
      <c r="F29" s="51">
        <f ca="1" xml:space="preserve"> INDEX(Calculations_forecast!$1:$95,MATCH("S&amp;L Contribution to Real GDP Growth",Calculations_forecast!$B:$B,0),MATCH($A29,Calculations_forecast!$9:$9,0))</f>
        <v>0.20568291667648927</v>
      </c>
      <c r="G29" s="51">
        <f ca="1" xml:space="preserve"> INDEX(Calculations_forecast!$1:$95,MATCH("Contribution of Consumption Growth to Real GDP",Calculations_forecast!$B:$B,0),MATCH($A29,Calculations_forecast!$9:$9,0))</f>
        <v>-0.36309298322017541</v>
      </c>
      <c r="H29" s="51" t="e">
        <f t="shared" ca="1" si="0"/>
        <v>#N/A</v>
      </c>
      <c r="I29" s="50"/>
      <c r="J29" s="51"/>
      <c r="K29" s="52"/>
      <c r="M29" s="51"/>
      <c r="N29" s="51"/>
      <c r="O29" s="105">
        <v>39082</v>
      </c>
      <c r="P29" s="65">
        <v>-5.6767919735550482E-2</v>
      </c>
      <c r="R29" s="65">
        <v>0.27576117285374446</v>
      </c>
      <c r="S29" s="65">
        <v>0.43245078766705219</v>
      </c>
      <c r="T29" s="65">
        <v>0.20568291667648927</v>
      </c>
      <c r="U29" s="65">
        <v>-0.36237253148979698</v>
      </c>
      <c r="V29" s="65" t="e">
        <v>#N/A</v>
      </c>
    </row>
    <row r="30" spans="1:22">
      <c r="A30" s="4">
        <v>39172</v>
      </c>
      <c r="B30" s="51">
        <f ca="1">INDEX(Calculations_forecast!$1:$95,MATCH("Fiscal_Impact",Calculations_forecast!$B:$B,0),MATCH($A30,Calculations_forecast!$9:$9,0))</f>
        <v>-0.20851727522799168</v>
      </c>
      <c r="C30" s="52"/>
      <c r="D30" s="51">
        <f ca="1">INDEX(Calculations_forecast!$1:$95,MATCH("Fiscal_Impact_bars",Calculations_forecast!$B:$B,0),MATCH($A30,Calculations_forecast!$9:$9,0))</f>
        <v>-0.13523371127220241</v>
      </c>
      <c r="E30" s="51">
        <f ca="1" xml:space="preserve"> INDEX(Calculations_forecast!$1:$95,MATCH("Federal Contribution to Real GDP Growth",Calculations_forecast!$B:$B,0),MATCH($A30,Calculations_forecast!$9:$9,0))</f>
        <v>-0.16825609716765377</v>
      </c>
      <c r="F30" s="51">
        <f ca="1" xml:space="preserve"> INDEX(Calculations_forecast!$1:$95,MATCH("S&amp;L Contribution to Real GDP Growth",Calculations_forecast!$B:$B,0),MATCH($A30,Calculations_forecast!$9:$9,0))</f>
        <v>0.2896509793087777</v>
      </c>
      <c r="G30" s="51">
        <f ca="1" xml:space="preserve"> INDEX(Calculations_forecast!$1:$95,MATCH("Contribution of Consumption Growth to Real GDP",Calculations_forecast!$B:$B,0),MATCH($A30,Calculations_forecast!$9:$9,0))</f>
        <v>-0.25662859341332633</v>
      </c>
      <c r="H30" s="51" t="e">
        <f t="shared" ca="1" si="0"/>
        <v>#N/A</v>
      </c>
      <c r="I30" s="50"/>
      <c r="J30" s="51"/>
      <c r="K30" s="52"/>
      <c r="M30" s="51"/>
      <c r="N30" s="51"/>
      <c r="O30" s="105">
        <v>39172</v>
      </c>
      <c r="P30" s="65">
        <v>-0.20762634189039852</v>
      </c>
      <c r="R30" s="65">
        <v>-0.13435296959478499</v>
      </c>
      <c r="S30" s="65">
        <v>-0.16825609716765377</v>
      </c>
      <c r="T30" s="65">
        <v>0.2896509793087777</v>
      </c>
      <c r="U30" s="65">
        <v>-0.25574785173590892</v>
      </c>
      <c r="V30" s="65" t="e">
        <v>#N/A</v>
      </c>
    </row>
    <row r="31" spans="1:22">
      <c r="A31" s="4">
        <v>39263</v>
      </c>
      <c r="B31" s="51">
        <f ca="1">INDEX(Calculations_forecast!$1:$95,MATCH("Fiscal_Impact",Calculations_forecast!$B:$B,0),MATCH($A31,Calculations_forecast!$9:$9,0))</f>
        <v>4.9170810998323378E-2</v>
      </c>
      <c r="C31" s="52"/>
      <c r="D31" s="51">
        <f ca="1">INDEX(Calculations_forecast!$1:$95,MATCH("Fiscal_Impact_bars",Calculations_forecast!$B:$B,0),MATCH($A31,Calculations_forecast!$9:$9,0))</f>
        <v>0.44342911526559875</v>
      </c>
      <c r="E31" s="51">
        <f ca="1" xml:space="preserve"> INDEX(Calculations_forecast!$1:$95,MATCH("Federal Contribution to Real GDP Growth",Calculations_forecast!$B:$B,0),MATCH($A31,Calculations_forecast!$9:$9,0))</f>
        <v>0.48640184559678112</v>
      </c>
      <c r="F31" s="51">
        <f ca="1" xml:space="preserve"> INDEX(Calculations_forecast!$1:$95,MATCH("S&amp;L Contribution to Real GDP Growth",Calculations_forecast!$B:$B,0),MATCH($A31,Calculations_forecast!$9:$9,0))</f>
        <v>0.22667878587790694</v>
      </c>
      <c r="G31" s="51">
        <f ca="1" xml:space="preserve"> INDEX(Calculations_forecast!$1:$95,MATCH("Contribution of Consumption Growth to Real GDP",Calculations_forecast!$B:$B,0),MATCH($A31,Calculations_forecast!$9:$9,0))</f>
        <v>-0.26965151620908928</v>
      </c>
      <c r="H31" s="51" t="e">
        <f t="shared" ca="1" si="0"/>
        <v>#N/A</v>
      </c>
      <c r="I31" s="50"/>
      <c r="J31" s="51"/>
      <c r="K31" s="52"/>
      <c r="M31" s="51"/>
      <c r="N31" s="51"/>
      <c r="O31" s="105">
        <v>39263</v>
      </c>
      <c r="P31" s="65">
        <v>5.0011537975792511E-2</v>
      </c>
      <c r="R31" s="65">
        <v>0.44407811349163273</v>
      </c>
      <c r="S31" s="65">
        <v>0.48640184559678112</v>
      </c>
      <c r="T31" s="65">
        <v>0.22667878587790694</v>
      </c>
      <c r="U31" s="65">
        <v>-0.2690025179830553</v>
      </c>
      <c r="V31" s="65" t="e">
        <v>#N/A</v>
      </c>
    </row>
    <row r="32" spans="1:22">
      <c r="A32" s="4">
        <v>39355</v>
      </c>
      <c r="B32" s="51">
        <f ca="1">INDEX(Calculations_forecast!$1:$95,MATCH("Fiscal_Impact",Calculations_forecast!$B:$B,0),MATCH($A32,Calculations_forecast!$9:$9,0))</f>
        <v>0.22739029476416533</v>
      </c>
      <c r="C32" s="52"/>
      <c r="D32" s="51">
        <f ca="1">INDEX(Calculations_forecast!$1:$95,MATCH("Fiscal_Impact_bars",Calculations_forecast!$B:$B,0),MATCH($A32,Calculations_forecast!$9:$9,0))</f>
        <v>0.32632505393989891</v>
      </c>
      <c r="E32" s="51">
        <f ca="1" xml:space="preserve"> INDEX(Calculations_forecast!$1:$95,MATCH("Federal Contribution to Real GDP Growth",Calculations_forecast!$B:$B,0),MATCH($A32,Calculations_forecast!$9:$9,0))</f>
        <v>0.2531853173838603</v>
      </c>
      <c r="F32" s="51">
        <f ca="1" xml:space="preserve"> INDEX(Calculations_forecast!$1:$95,MATCH("S&amp;L Contribution to Real GDP Growth",Calculations_forecast!$B:$B,0),MATCH($A32,Calculations_forecast!$9:$9,0))</f>
        <v>9.7933998852301751E-2</v>
      </c>
      <c r="G32" s="51">
        <f ca="1" xml:space="preserve"> INDEX(Calculations_forecast!$1:$95,MATCH("Contribution of Consumption Growth to Real GDP",Calculations_forecast!$B:$B,0),MATCH($A32,Calculations_forecast!$9:$9,0))</f>
        <v>-2.4794262296263123E-2</v>
      </c>
      <c r="H32" s="51" t="e">
        <f t="shared" ca="1" si="0"/>
        <v>#N/A</v>
      </c>
      <c r="I32" s="50"/>
      <c r="J32" s="51"/>
      <c r="K32" s="52"/>
      <c r="M32" s="51"/>
      <c r="N32" s="51"/>
      <c r="O32" s="105">
        <v>39355</v>
      </c>
      <c r="P32" s="65">
        <v>0.2281628801825144</v>
      </c>
      <c r="R32" s="65">
        <v>0.32716520397946547</v>
      </c>
      <c r="S32" s="65">
        <v>0.2531853173838603</v>
      </c>
      <c r="T32" s="65">
        <v>9.7933998852301751E-2</v>
      </c>
      <c r="U32" s="65">
        <v>-2.3954112256696573E-2</v>
      </c>
      <c r="V32" s="65" t="e">
        <v>#N/A</v>
      </c>
    </row>
    <row r="33" spans="1:22">
      <c r="A33" s="4">
        <v>39447</v>
      </c>
      <c r="B33" s="51">
        <f ca="1">INDEX(Calculations_forecast!$1:$95,MATCH("Fiscal_Impact",Calculations_forecast!$B:$B,0),MATCH($A33,Calculations_forecast!$9:$9,0))</f>
        <v>0.358400826046543</v>
      </c>
      <c r="C33" s="52"/>
      <c r="D33" s="51">
        <f ca="1">INDEX(Calculations_forecast!$1:$95,MATCH("Fiscal_Impact_bars",Calculations_forecast!$B:$B,0),MATCH($A33,Calculations_forecast!$9:$9,0))</f>
        <v>0.79908284625287673</v>
      </c>
      <c r="E33" s="51">
        <f ca="1" xml:space="preserve"> INDEX(Calculations_forecast!$1:$95,MATCH("Federal Contribution to Real GDP Growth",Calculations_forecast!$B:$B,0),MATCH($A33,Calculations_forecast!$9:$9,0))</f>
        <v>0.50239072652750294</v>
      </c>
      <c r="F33" s="51">
        <f ca="1" xml:space="preserve"> INDEX(Calculations_forecast!$1:$95,MATCH("S&amp;L Contribution to Real GDP Growth",Calculations_forecast!$B:$B,0),MATCH($A33,Calculations_forecast!$9:$9,0))</f>
        <v>0.11567673003930895</v>
      </c>
      <c r="G33" s="51">
        <f ca="1" xml:space="preserve"> INDEX(Calculations_forecast!$1:$95,MATCH("Contribution of Consumption Growth to Real GDP",Calculations_forecast!$B:$B,0),MATCH($A33,Calculations_forecast!$9:$9,0))</f>
        <v>0.18101538968606495</v>
      </c>
      <c r="H33" s="51" t="e">
        <f t="shared" ca="1" si="0"/>
        <v>#N/A</v>
      </c>
      <c r="I33" s="50"/>
      <c r="J33" s="51"/>
      <c r="K33" s="52"/>
      <c r="M33" s="51"/>
      <c r="N33" s="51"/>
      <c r="O33" s="105">
        <v>39447</v>
      </c>
      <c r="P33" s="65">
        <v>0.35909393294858755</v>
      </c>
      <c r="R33" s="65">
        <v>0.79948538391803692</v>
      </c>
      <c r="S33" s="65">
        <v>0.50239072652750294</v>
      </c>
      <c r="T33" s="65">
        <v>0.11567673003930895</v>
      </c>
      <c r="U33" s="65">
        <v>0.18141792735122514</v>
      </c>
      <c r="V33" s="65" t="e">
        <v>#N/A</v>
      </c>
    </row>
    <row r="34" spans="1:22">
      <c r="A34" s="4">
        <v>39538</v>
      </c>
      <c r="B34" s="51">
        <f ca="1">INDEX(Calculations_forecast!$1:$95,MATCH("Fiscal_Impact",Calculations_forecast!$B:$B,0),MATCH($A34,Calculations_forecast!$9:$9,0))</f>
        <v>0.4650463630527788</v>
      </c>
      <c r="C34" s="52"/>
      <c r="D34" s="51">
        <f ca="1">INDEX(Calculations_forecast!$1:$95,MATCH("Fiscal_Impact_bars",Calculations_forecast!$B:$B,0),MATCH($A34,Calculations_forecast!$9:$9,0))</f>
        <v>0.29134843675274075</v>
      </c>
      <c r="E34" s="51">
        <f ca="1" xml:space="preserve"> INDEX(Calculations_forecast!$1:$95,MATCH("Federal Contribution to Real GDP Growth",Calculations_forecast!$B:$B,0),MATCH($A34,Calculations_forecast!$9:$9,0))</f>
        <v>0.46606161602953788</v>
      </c>
      <c r="F34" s="51">
        <f ca="1" xml:space="preserve"> INDEX(Calculations_forecast!$1:$95,MATCH("S&amp;L Contribution to Real GDP Growth",Calculations_forecast!$B:$B,0),MATCH($A34,Calculations_forecast!$9:$9,0))</f>
        <v>-0.27269963736324315</v>
      </c>
      <c r="G34" s="51">
        <f ca="1" xml:space="preserve"> INDEX(Calculations_forecast!$1:$95,MATCH("Contribution of Consumption Growth to Real GDP",Calculations_forecast!$B:$B,0),MATCH($A34,Calculations_forecast!$9:$9,0))</f>
        <v>9.7986458086446029E-2</v>
      </c>
      <c r="H34" s="51" t="e">
        <f t="shared" ca="1" si="0"/>
        <v>#N/A</v>
      </c>
      <c r="I34" s="50"/>
      <c r="J34" s="51"/>
      <c r="K34" s="52"/>
      <c r="M34" s="51"/>
      <c r="N34" s="51"/>
      <c r="O34" s="105">
        <v>39538</v>
      </c>
      <c r="P34" s="65">
        <v>0.46553848659795405</v>
      </c>
      <c r="R34" s="65">
        <v>0.29142524500268102</v>
      </c>
      <c r="S34" s="65">
        <v>0.46606161602953788</v>
      </c>
      <c r="T34" s="65">
        <v>-0.27269963736324315</v>
      </c>
      <c r="U34" s="65">
        <v>9.8063266336386276E-2</v>
      </c>
      <c r="V34" s="65" t="e">
        <v>#N/A</v>
      </c>
    </row>
    <row r="35" spans="1:22">
      <c r="A35" s="4">
        <v>39629</v>
      </c>
      <c r="B35" s="51">
        <f ca="1">INDEX(Calculations_forecast!$1:$95,MATCH("Fiscal_Impact",Calculations_forecast!$B:$B,0),MATCH($A35,Calculations_forecast!$9:$9,0))</f>
        <v>1.088289644333952</v>
      </c>
      <c r="C35" s="52"/>
      <c r="D35" s="51">
        <f ca="1">INDEX(Calculations_forecast!$1:$95,MATCH("Fiscal_Impact_bars",Calculations_forecast!$B:$B,0),MATCH($A35,Calculations_forecast!$9:$9,0))</f>
        <v>2.9364022403902919</v>
      </c>
      <c r="E35" s="51">
        <f ca="1" xml:space="preserve"> INDEX(Calculations_forecast!$1:$95,MATCH("Federal Contribution to Real GDP Growth",Calculations_forecast!$B:$B,0),MATCH($A35,Calculations_forecast!$9:$9,0))</f>
        <v>0.6774166424745155</v>
      </c>
      <c r="F35" s="51">
        <f ca="1" xml:space="preserve"> INDEX(Calculations_forecast!$1:$95,MATCH("S&amp;L Contribution to Real GDP Growth",Calculations_forecast!$B:$B,0),MATCH($A35,Calculations_forecast!$9:$9,0))</f>
        <v>3.5063517966312262E-2</v>
      </c>
      <c r="G35" s="51">
        <f ca="1" xml:space="preserve"> INDEX(Calculations_forecast!$1:$95,MATCH("Contribution of Consumption Growth to Real GDP",Calculations_forecast!$B:$B,0),MATCH($A35,Calculations_forecast!$9:$9,0))</f>
        <v>2.2239220799494643</v>
      </c>
      <c r="H35" s="51" t="e">
        <f t="shared" ca="1" si="0"/>
        <v>#N/A</v>
      </c>
      <c r="I35" s="50"/>
      <c r="J35" s="51"/>
      <c r="K35" s="52"/>
      <c r="M35" s="51"/>
      <c r="N35" s="51"/>
      <c r="O35" s="105">
        <v>39629</v>
      </c>
      <c r="P35" s="65">
        <v>1.0886082443216683</v>
      </c>
      <c r="R35" s="65">
        <v>2.9363571443864895</v>
      </c>
      <c r="S35" s="65">
        <v>0.6774166424745155</v>
      </c>
      <c r="T35" s="65">
        <v>3.5063517966312262E-2</v>
      </c>
      <c r="U35" s="65">
        <v>2.223876983945662</v>
      </c>
      <c r="V35" s="65" t="e">
        <v>#N/A</v>
      </c>
    </row>
    <row r="36" spans="1:22">
      <c r="A36" s="4">
        <v>39721</v>
      </c>
      <c r="B36" s="51">
        <f ca="1">INDEX(Calculations_forecast!$1:$95,MATCH("Fiscal_Impact",Calculations_forecast!$B:$B,0),MATCH($A36,Calculations_forecast!$9:$9,0))</f>
        <v>1.415094477081047</v>
      </c>
      <c r="C36" s="52"/>
      <c r="D36" s="51">
        <f ca="1">INDEX(Calculations_forecast!$1:$95,MATCH("Fiscal_Impact_bars",Calculations_forecast!$B:$B,0),MATCH($A36,Calculations_forecast!$9:$9,0))</f>
        <v>1.6335443849282787</v>
      </c>
      <c r="E36" s="51">
        <f ca="1" xml:space="preserve"> INDEX(Calculations_forecast!$1:$95,MATCH("Federal Contribution to Real GDP Growth",Calculations_forecast!$B:$B,0),MATCH($A36,Calculations_forecast!$9:$9,0))</f>
        <v>0.40215007460068214</v>
      </c>
      <c r="F36" s="51">
        <f ca="1" xml:space="preserve"> INDEX(Calculations_forecast!$1:$95,MATCH("S&amp;L Contribution to Real GDP Growth",Calculations_forecast!$B:$B,0),MATCH($A36,Calculations_forecast!$9:$9,0))</f>
        <v>0.24826358543163576</v>
      </c>
      <c r="G36" s="51">
        <f ca="1" xml:space="preserve"> INDEX(Calculations_forecast!$1:$95,MATCH("Contribution of Consumption Growth to Real GDP",Calculations_forecast!$B:$B,0),MATCH($A36,Calculations_forecast!$9:$9,0))</f>
        <v>0.98313072489596065</v>
      </c>
      <c r="H36" s="51" t="e">
        <f t="shared" ca="1" si="0"/>
        <v>#N/A</v>
      </c>
      <c r="I36" s="50"/>
      <c r="J36" s="51"/>
      <c r="K36" s="52"/>
      <c r="M36" s="51"/>
      <c r="N36" s="51"/>
      <c r="O36" s="105">
        <v>39721</v>
      </c>
      <c r="P36" s="65">
        <v>1.4150397840455984</v>
      </c>
      <c r="R36" s="65">
        <v>1.6328913628751858</v>
      </c>
      <c r="S36" s="65">
        <v>0.40215007460068214</v>
      </c>
      <c r="T36" s="65">
        <v>0.24826358543163576</v>
      </c>
      <c r="U36" s="65">
        <v>0.98247770284286784</v>
      </c>
      <c r="V36" s="65" t="e">
        <v>#N/A</v>
      </c>
    </row>
    <row r="37" spans="1:22">
      <c r="A37" s="4">
        <v>39813</v>
      </c>
      <c r="B37" s="51">
        <f ca="1">INDEX(Calculations_forecast!$1:$95,MATCH("Fiscal_Impact",Calculations_forecast!$B:$B,0),MATCH($A37,Calculations_forecast!$9:$9,0))</f>
        <v>1.5722304257792783</v>
      </c>
      <c r="C37" s="52"/>
      <c r="D37" s="51">
        <f ca="1">INDEX(Calculations_forecast!$1:$95,MATCH("Fiscal_Impact_bars",Calculations_forecast!$B:$B,0),MATCH($A37,Calculations_forecast!$9:$9,0))</f>
        <v>1.4276266410458014</v>
      </c>
      <c r="E37" s="51">
        <f ca="1" xml:space="preserve"> INDEX(Calculations_forecast!$1:$95,MATCH("Federal Contribution to Real GDP Growth",Calculations_forecast!$B:$B,0),MATCH($A37,Calculations_forecast!$9:$9,0))</f>
        <v>0.41598813552797931</v>
      </c>
      <c r="F37" s="51">
        <f ca="1" xml:space="preserve"> INDEX(Calculations_forecast!$1:$95,MATCH("S&amp;L Contribution to Real GDP Growth",Calculations_forecast!$B:$B,0),MATCH($A37,Calculations_forecast!$9:$9,0))</f>
        <v>0.13584828257215409</v>
      </c>
      <c r="G37" s="51">
        <f ca="1" xml:space="preserve"> INDEX(Calculations_forecast!$1:$95,MATCH("Contribution of Consumption Growth to Real GDP",Calculations_forecast!$B:$B,0),MATCH($A37,Calculations_forecast!$9:$9,0))</f>
        <v>0.87579022294566811</v>
      </c>
      <c r="H37" s="51" t="e">
        <f t="shared" ca="1" si="0"/>
        <v>#N/A</v>
      </c>
      <c r="I37" s="50"/>
      <c r="J37" s="51"/>
      <c r="K37" s="52"/>
      <c r="M37" s="51"/>
      <c r="N37" s="51"/>
      <c r="O37" s="105">
        <v>39813</v>
      </c>
      <c r="P37" s="65">
        <v>1.5714379199638069</v>
      </c>
      <c r="R37" s="65">
        <v>1.4250779275908714</v>
      </c>
      <c r="S37" s="65">
        <v>0.41598813552797931</v>
      </c>
      <c r="T37" s="65">
        <v>0.13584828257215409</v>
      </c>
      <c r="U37" s="65">
        <v>0.87324150949073798</v>
      </c>
      <c r="V37" s="65" t="e">
        <v>#N/A</v>
      </c>
    </row>
    <row r="38" spans="1:22">
      <c r="A38" s="4">
        <v>39903</v>
      </c>
      <c r="B38" s="51">
        <f ca="1">INDEX(Calculations_forecast!$1:$95,MATCH("Fiscal_Impact",Calculations_forecast!$B:$B,0),MATCH($A38,Calculations_forecast!$9:$9,0))</f>
        <v>2.3635629801517695</v>
      </c>
      <c r="C38" s="52"/>
      <c r="D38" s="51">
        <f ca="1">INDEX(Calculations_forecast!$1:$95,MATCH("Fiscal_Impact_bars",Calculations_forecast!$B:$B,0),MATCH($A38,Calculations_forecast!$9:$9,0))</f>
        <v>3.4566786542427068</v>
      </c>
      <c r="E38" s="51">
        <f ca="1" xml:space="preserve"> INDEX(Calculations_forecast!$1:$95,MATCH("Federal Contribution to Real GDP Growth",Calculations_forecast!$B:$B,0),MATCH($A38,Calculations_forecast!$9:$9,0))</f>
        <v>0.4254447984093957</v>
      </c>
      <c r="F38" s="51">
        <f ca="1" xml:space="preserve"> INDEX(Calculations_forecast!$1:$95,MATCH("S&amp;L Contribution to Real GDP Growth",Calculations_forecast!$B:$B,0),MATCH($A38,Calculations_forecast!$9:$9,0))</f>
        <v>0.51867839201281729</v>
      </c>
      <c r="G38" s="51">
        <f ca="1" xml:space="preserve"> INDEX(Calculations_forecast!$1:$95,MATCH("Contribution of Consumption Growth to Real GDP",Calculations_forecast!$B:$B,0),MATCH($A38,Calculations_forecast!$9:$9,0))</f>
        <v>2.5125554638204939</v>
      </c>
      <c r="H38" s="51" t="e">
        <f t="shared" ca="1" si="0"/>
        <v>#N/A</v>
      </c>
      <c r="I38" s="50"/>
      <c r="J38" s="51"/>
      <c r="K38" s="52"/>
      <c r="M38" s="51"/>
      <c r="N38" s="51"/>
      <c r="O38" s="105">
        <v>39903</v>
      </c>
      <c r="P38" s="65">
        <v>2.3623504080078401</v>
      </c>
      <c r="R38" s="65">
        <v>3.4550751971788145</v>
      </c>
      <c r="S38" s="65">
        <v>0.4254447984093957</v>
      </c>
      <c r="T38" s="65">
        <v>0.51867839201281729</v>
      </c>
      <c r="U38" s="65">
        <v>2.5109520067566016</v>
      </c>
      <c r="V38" s="65" t="e">
        <v>#N/A</v>
      </c>
    </row>
    <row r="39" spans="1:22">
      <c r="A39" s="4">
        <v>39994</v>
      </c>
      <c r="B39" s="51">
        <f ca="1">INDEX(Calculations_forecast!$1:$95,MATCH("Fiscal_Impact",Calculations_forecast!$B:$B,0),MATCH($A39,Calculations_forecast!$9:$9,0))</f>
        <v>2.3394431574010119</v>
      </c>
      <c r="C39" s="52"/>
      <c r="D39" s="51">
        <f ca="1">INDEX(Calculations_forecast!$1:$95,MATCH("Fiscal_Impact_bars",Calculations_forecast!$B:$B,0),MATCH($A39,Calculations_forecast!$9:$9,0))</f>
        <v>2.8399229493872609</v>
      </c>
      <c r="E39" s="51">
        <f ca="1" xml:space="preserve"> INDEX(Calculations_forecast!$1:$95,MATCH("Federal Contribution to Real GDP Growth",Calculations_forecast!$B:$B,0),MATCH($A39,Calculations_forecast!$9:$9,0))</f>
        <v>0.8210153854899247</v>
      </c>
      <c r="F39" s="51">
        <f ca="1" xml:space="preserve"> INDEX(Calculations_forecast!$1:$95,MATCH("S&amp;L Contribution to Real GDP Growth",Calculations_forecast!$B:$B,0),MATCH($A39,Calculations_forecast!$9:$9,0))</f>
        <v>0.44902300474711004</v>
      </c>
      <c r="G39" s="51">
        <f ca="1" xml:space="preserve"> INDEX(Calculations_forecast!$1:$95,MATCH("Contribution of Consumption Growth to Real GDP",Calculations_forecast!$B:$B,0),MATCH($A39,Calculations_forecast!$9:$9,0))</f>
        <v>1.5698845591502264</v>
      </c>
      <c r="H39" s="51" t="e">
        <f t="shared" ca="1" si="0"/>
        <v>#N/A</v>
      </c>
      <c r="I39" s="50"/>
      <c r="J39" s="51"/>
      <c r="K39" s="52"/>
      <c r="M39" s="51"/>
      <c r="N39" s="51"/>
      <c r="O39" s="105">
        <v>39994</v>
      </c>
      <c r="P39" s="65">
        <v>2.3380611566135441</v>
      </c>
      <c r="R39" s="65">
        <v>2.8392001388093053</v>
      </c>
      <c r="S39" s="65">
        <v>0.8210153854899247</v>
      </c>
      <c r="T39" s="65">
        <v>0.44902300474711004</v>
      </c>
      <c r="U39" s="65">
        <v>1.5691617485722709</v>
      </c>
      <c r="V39" s="65" t="e">
        <v>#N/A</v>
      </c>
    </row>
    <row r="40" spans="1:22">
      <c r="A40" s="4">
        <v>40086</v>
      </c>
      <c r="B40" s="51">
        <f ca="1">INDEX(Calculations_forecast!$1:$95,MATCH("Fiscal_Impact",Calculations_forecast!$B:$B,0),MATCH($A40,Calculations_forecast!$9:$9,0))</f>
        <v>2.6140011967514094</v>
      </c>
      <c r="C40" s="52"/>
      <c r="D40" s="51">
        <f ca="1">INDEX(Calculations_forecast!$1:$95,MATCH("Fiscal_Impact_bars",Calculations_forecast!$B:$B,0),MATCH($A40,Calculations_forecast!$9:$9,0))</f>
        <v>2.731776542329869</v>
      </c>
      <c r="E40" s="51">
        <f ca="1" xml:space="preserve"> INDEX(Calculations_forecast!$1:$95,MATCH("Federal Contribution to Real GDP Growth",Calculations_forecast!$B:$B,0),MATCH($A40,Calculations_forecast!$9:$9,0))</f>
        <v>0.3099011287479479</v>
      </c>
      <c r="F40" s="51">
        <f ca="1" xml:space="preserve"> INDEX(Calculations_forecast!$1:$95,MATCH("S&amp;L Contribution to Real GDP Growth",Calculations_forecast!$B:$B,0),MATCH($A40,Calculations_forecast!$9:$9,0))</f>
        <v>-7.8954295226636106E-2</v>
      </c>
      <c r="G40" s="51">
        <f ca="1" xml:space="preserve"> INDEX(Calculations_forecast!$1:$95,MATCH("Contribution of Consumption Growth to Real GDP",Calculations_forecast!$B:$B,0),MATCH($A40,Calculations_forecast!$9:$9,0))</f>
        <v>2.5008297088085572</v>
      </c>
      <c r="H40" s="51" t="e">
        <f t="shared" ca="1" si="0"/>
        <v>#N/A</v>
      </c>
      <c r="I40" s="50"/>
      <c r="J40" s="51"/>
      <c r="K40" s="52"/>
      <c r="M40" s="51"/>
      <c r="N40" s="51"/>
      <c r="O40" s="105">
        <v>40086</v>
      </c>
      <c r="P40" s="65">
        <v>2.6127141703332617</v>
      </c>
      <c r="R40" s="65">
        <v>2.7315034177540554</v>
      </c>
      <c r="S40" s="65">
        <v>0.3099011287479479</v>
      </c>
      <c r="T40" s="65">
        <v>-7.8954295226636106E-2</v>
      </c>
      <c r="U40" s="65">
        <v>2.5005565842327435</v>
      </c>
      <c r="V40" s="65" t="e">
        <v>#N/A</v>
      </c>
    </row>
    <row r="41" spans="1:22">
      <c r="A41" s="4">
        <v>40178</v>
      </c>
      <c r="B41" s="51">
        <f ca="1">INDEX(Calculations_forecast!$1:$95,MATCH("Fiscal_Impact",Calculations_forecast!$B:$B,0),MATCH($A41,Calculations_forecast!$9:$9,0))</f>
        <v>2.8834969477377905</v>
      </c>
      <c r="C41" s="52"/>
      <c r="D41" s="51">
        <f ca="1">INDEX(Calculations_forecast!$1:$95,MATCH("Fiscal_Impact_bars",Calculations_forecast!$B:$B,0),MATCH($A41,Calculations_forecast!$9:$9,0))</f>
        <v>2.505609644991325</v>
      </c>
      <c r="E41" s="51">
        <f ca="1" xml:space="preserve"> INDEX(Calculations_forecast!$1:$95,MATCH("Federal Contribution to Real GDP Growth",Calculations_forecast!$B:$B,0),MATCH($A41,Calculations_forecast!$9:$9,0))</f>
        <v>0.53076574314039771</v>
      </c>
      <c r="F41" s="51">
        <f ca="1" xml:space="preserve"> INDEX(Calculations_forecast!$1:$95,MATCH("S&amp;L Contribution to Real GDP Growth",Calculations_forecast!$B:$B,0),MATCH($A41,Calculations_forecast!$9:$9,0))</f>
        <v>-0.34690414706751599</v>
      </c>
      <c r="G41" s="51">
        <f ca="1" xml:space="preserve"> INDEX(Calculations_forecast!$1:$95,MATCH("Contribution of Consumption Growth to Real GDP",Calculations_forecast!$B:$B,0),MATCH($A41,Calculations_forecast!$9:$9,0))</f>
        <v>2.3217480489184434</v>
      </c>
      <c r="H41" s="51" t="e">
        <f t="shared" ca="1" si="0"/>
        <v>#N/A</v>
      </c>
      <c r="I41" s="50"/>
      <c r="J41" s="51"/>
      <c r="K41" s="52"/>
      <c r="M41" s="51"/>
      <c r="N41" s="51"/>
      <c r="O41" s="105">
        <v>40178</v>
      </c>
      <c r="P41" s="65">
        <v>2.882683286931905</v>
      </c>
      <c r="R41" s="65">
        <v>2.5049543939854448</v>
      </c>
      <c r="S41" s="65">
        <v>0.53076574314039771</v>
      </c>
      <c r="T41" s="65">
        <v>-0.34690414706751599</v>
      </c>
      <c r="U41" s="65">
        <v>2.3210927979125633</v>
      </c>
      <c r="V41" s="65" t="e">
        <v>#N/A</v>
      </c>
    </row>
    <row r="42" spans="1:22">
      <c r="A42" s="4">
        <v>40268</v>
      </c>
      <c r="B42" s="51">
        <f ca="1">INDEX(Calculations_forecast!$1:$95,MATCH("Fiscal_Impact",Calculations_forecast!$B:$B,0),MATCH($A42,Calculations_forecast!$9:$9,0))</f>
        <v>2.5028954378242014</v>
      </c>
      <c r="C42" s="52"/>
      <c r="D42" s="51">
        <f ca="1">INDEX(Calculations_forecast!$1:$95,MATCH("Fiscal_Impact_bars",Calculations_forecast!$B:$B,0),MATCH($A42,Calculations_forecast!$9:$9,0))</f>
        <v>1.9342726145883526</v>
      </c>
      <c r="E42" s="51">
        <f ca="1" xml:space="preserve"> INDEX(Calculations_forecast!$1:$95,MATCH("Federal Contribution to Real GDP Growth",Calculations_forecast!$B:$B,0),MATCH($A42,Calculations_forecast!$9:$9,0))</f>
        <v>0.40306292023226487</v>
      </c>
      <c r="F42" s="51">
        <f ca="1" xml:space="preserve"> INDEX(Calculations_forecast!$1:$95,MATCH("S&amp;L Contribution to Real GDP Growth",Calculations_forecast!$B:$B,0),MATCH($A42,Calculations_forecast!$9:$9,0))</f>
        <v>-0.69837249244299748</v>
      </c>
      <c r="G42" s="51">
        <f ca="1" xml:space="preserve"> INDEX(Calculations_forecast!$1:$95,MATCH("Contribution of Consumption Growth to Real GDP",Calculations_forecast!$B:$B,0),MATCH($A42,Calculations_forecast!$9:$9,0))</f>
        <v>2.2295821867990853</v>
      </c>
      <c r="H42" s="51" t="e">
        <f t="shared" ca="1" si="0"/>
        <v>#N/A</v>
      </c>
      <c r="I42" s="50"/>
      <c r="J42" s="51"/>
      <c r="K42" s="52"/>
      <c r="M42" s="51"/>
      <c r="N42" s="51"/>
      <c r="O42" s="105">
        <v>40268</v>
      </c>
      <c r="P42" s="65">
        <v>2.5024068245996052</v>
      </c>
      <c r="R42" s="65">
        <v>1.9339693478496156</v>
      </c>
      <c r="S42" s="65">
        <v>0.40306292023226487</v>
      </c>
      <c r="T42" s="65">
        <v>-0.69837249244299748</v>
      </c>
      <c r="U42" s="65">
        <v>2.2292789200603482</v>
      </c>
      <c r="V42" s="65" t="e">
        <v>#N/A</v>
      </c>
    </row>
    <row r="43" spans="1:22">
      <c r="A43" s="4">
        <v>40359</v>
      </c>
      <c r="B43" s="51">
        <f ca="1">INDEX(Calculations_forecast!$1:$95,MATCH("Fiscal_Impact",Calculations_forecast!$B:$B,0),MATCH($A43,Calculations_forecast!$9:$9,0))</f>
        <v>2.1862451033945063</v>
      </c>
      <c r="C43" s="52"/>
      <c r="D43" s="51">
        <f ca="1">INDEX(Calculations_forecast!$1:$95,MATCH("Fiscal_Impact_bars",Calculations_forecast!$B:$B,0),MATCH($A43,Calculations_forecast!$9:$9,0))</f>
        <v>1.5733216116684792</v>
      </c>
      <c r="E43" s="51">
        <f ca="1" xml:space="preserve"> INDEX(Calculations_forecast!$1:$95,MATCH("Federal Contribution to Real GDP Growth",Calculations_forecast!$B:$B,0),MATCH($A43,Calculations_forecast!$9:$9,0))</f>
        <v>0.47443282924423047</v>
      </c>
      <c r="F43" s="51">
        <f ca="1" xml:space="preserve"> INDEX(Calculations_forecast!$1:$95,MATCH("S&amp;L Contribution to Real GDP Growth",Calculations_forecast!$B:$B,0),MATCH($A43,Calculations_forecast!$9:$9,0))</f>
        <v>-0.16804685575617126</v>
      </c>
      <c r="G43" s="51">
        <f ca="1" xml:space="preserve"> INDEX(Calculations_forecast!$1:$95,MATCH("Contribution of Consumption Growth to Real GDP",Calculations_forecast!$B:$B,0),MATCH($A43,Calculations_forecast!$9:$9,0))</f>
        <v>1.26693563818042</v>
      </c>
      <c r="H43" s="51" t="e">
        <f t="shared" ca="1" si="0"/>
        <v>#N/A</v>
      </c>
      <c r="I43" s="50"/>
      <c r="J43" s="51"/>
      <c r="K43" s="52"/>
      <c r="M43" s="51"/>
      <c r="N43" s="51"/>
      <c r="O43" s="105">
        <v>40359</v>
      </c>
      <c r="P43" s="65">
        <v>2.1859460391421059</v>
      </c>
      <c r="R43" s="65">
        <v>1.5733569969793075</v>
      </c>
      <c r="S43" s="65">
        <v>0.47443282924423047</v>
      </c>
      <c r="T43" s="65">
        <v>-0.16804685575617126</v>
      </c>
      <c r="U43" s="65">
        <v>1.2669710234912483</v>
      </c>
      <c r="V43" s="65" t="e">
        <v>#N/A</v>
      </c>
    </row>
    <row r="44" spans="1:22">
      <c r="A44" s="4">
        <v>40451</v>
      </c>
      <c r="B44" s="51">
        <f ca="1">INDEX(Calculations_forecast!$1:$95,MATCH("Fiscal_Impact",Calculations_forecast!$B:$B,0),MATCH($A44,Calculations_forecast!$9:$9,0))</f>
        <v>1.6696168846437289</v>
      </c>
      <c r="C44" s="52"/>
      <c r="D44" s="51">
        <f ca="1">INDEX(Calculations_forecast!$1:$95,MATCH("Fiscal_Impact_bars",Calculations_forecast!$B:$B,0),MATCH($A44,Calculations_forecast!$9:$9,0))</f>
        <v>0.66526366732675857</v>
      </c>
      <c r="E44" s="51">
        <f ca="1" xml:space="preserve"> INDEX(Calculations_forecast!$1:$95,MATCH("Federal Contribution to Real GDP Growth",Calculations_forecast!$B:$B,0),MATCH($A44,Calculations_forecast!$9:$9,0))</f>
        <v>-0.14703551907515375</v>
      </c>
      <c r="F44" s="51">
        <f ca="1" xml:space="preserve"> INDEX(Calculations_forecast!$1:$95,MATCH("S&amp;L Contribution to Real GDP Growth",Calculations_forecast!$B:$B,0),MATCH($A44,Calculations_forecast!$9:$9,0))</f>
        <v>-0.41869151520607056</v>
      </c>
      <c r="G44" s="51">
        <f ca="1" xml:space="preserve"> INDEX(Calculations_forecast!$1:$95,MATCH("Contribution of Consumption Growth to Real GDP",Calculations_forecast!$B:$B,0),MATCH($A44,Calculations_forecast!$9:$9,0))</f>
        <v>1.2309907016079829</v>
      </c>
      <c r="H44" s="51" t="e">
        <f t="shared" ca="1" si="0"/>
        <v>#N/A</v>
      </c>
      <c r="I44" s="50"/>
      <c r="J44" s="51"/>
      <c r="K44" s="52"/>
      <c r="M44" s="51"/>
      <c r="N44" s="51"/>
      <c r="O44" s="105">
        <v>40451</v>
      </c>
      <c r="P44" s="65">
        <v>1.6695118988394491</v>
      </c>
      <c r="R44" s="65">
        <v>0.6657668565434286</v>
      </c>
      <c r="S44" s="65">
        <v>-0.14703551907515375</v>
      </c>
      <c r="T44" s="65">
        <v>-0.41869151520607056</v>
      </c>
      <c r="U44" s="65">
        <v>1.2314938908246529</v>
      </c>
      <c r="V44" s="65" t="e">
        <v>#N/A</v>
      </c>
    </row>
    <row r="45" spans="1:22">
      <c r="A45" s="4">
        <v>40543</v>
      </c>
      <c r="B45" s="51">
        <f ca="1">INDEX(Calculations_forecast!$1:$95,MATCH("Fiscal_Impact",Calculations_forecast!$B:$B,0),MATCH($A45,Calculations_forecast!$9:$9,0))</f>
        <v>1.167671923466171</v>
      </c>
      <c r="C45" s="52"/>
      <c r="D45" s="51">
        <f ca="1">INDEX(Calculations_forecast!$1:$95,MATCH("Fiscal_Impact_bars",Calculations_forecast!$B:$B,0),MATCH($A45,Calculations_forecast!$9:$9,0))</f>
        <v>0.49782980028109314</v>
      </c>
      <c r="E45" s="51">
        <f ca="1" xml:space="preserve"> INDEX(Calculations_forecast!$1:$95,MATCH("Federal Contribution to Real GDP Growth",Calculations_forecast!$B:$B,0),MATCH($A45,Calculations_forecast!$9:$9,0))</f>
        <v>-4.8395089033764542E-2</v>
      </c>
      <c r="F45" s="51">
        <f ca="1" xml:space="preserve"> INDEX(Calculations_forecast!$1:$95,MATCH("S&amp;L Contribution to Real GDP Growth",Calculations_forecast!$B:$B,0),MATCH($A45,Calculations_forecast!$9:$9,0))</f>
        <v>-0.46078055719988614</v>
      </c>
      <c r="G45" s="51">
        <f ca="1" xml:space="preserve"> INDEX(Calculations_forecast!$1:$95,MATCH("Contribution of Consumption Growth to Real GDP",Calculations_forecast!$B:$B,0),MATCH($A45,Calculations_forecast!$9:$9,0))</f>
        <v>1.0070054465147438</v>
      </c>
      <c r="H45" s="51" t="e">
        <f t="shared" ca="1" si="0"/>
        <v>#N/A</v>
      </c>
      <c r="I45" s="50"/>
      <c r="J45" s="51"/>
      <c r="K45" s="52"/>
      <c r="M45" s="51"/>
      <c r="N45" s="51"/>
      <c r="O45" s="105">
        <v>40543</v>
      </c>
      <c r="P45" s="65">
        <v>1.1680296143476947</v>
      </c>
      <c r="R45" s="65">
        <v>0.49902525601842773</v>
      </c>
      <c r="S45" s="65">
        <v>-4.8395089033764542E-2</v>
      </c>
      <c r="T45" s="65">
        <v>-0.46078055719988614</v>
      </c>
      <c r="U45" s="65">
        <v>1.0082009022520784</v>
      </c>
      <c r="V45" s="65" t="e">
        <v>#N/A</v>
      </c>
    </row>
    <row r="46" spans="1:22">
      <c r="A46" s="4">
        <v>40633</v>
      </c>
      <c r="B46" s="51">
        <f ca="1">INDEX(Calculations_forecast!$1:$95,MATCH("Fiscal_Impact",Calculations_forecast!$B:$B,0),MATCH($A46,Calculations_forecast!$9:$9,0))</f>
        <v>0.34393954909864499</v>
      </c>
      <c r="C46" s="52"/>
      <c r="D46" s="51">
        <f ca="1">INDEX(Calculations_forecast!$1:$95,MATCH("Fiscal_Impact_bars",Calculations_forecast!$B:$B,0),MATCH($A46,Calculations_forecast!$9:$9,0))</f>
        <v>-1.3606568828817509</v>
      </c>
      <c r="E46" s="51">
        <f ca="1" xml:space="preserve"> INDEX(Calculations_forecast!$1:$95,MATCH("Federal Contribution to Real GDP Growth",Calculations_forecast!$B:$B,0),MATCH($A46,Calculations_forecast!$9:$9,0))</f>
        <v>-0.45960225377807395</v>
      </c>
      <c r="F46" s="51">
        <f ca="1" xml:space="preserve"> INDEX(Calculations_forecast!$1:$95,MATCH("S&amp;L Contribution to Real GDP Growth",Calculations_forecast!$B:$B,0),MATCH($A46,Calculations_forecast!$9:$9,0))</f>
        <v>-0.528806297147563</v>
      </c>
      <c r="G46" s="51">
        <f ca="1" xml:space="preserve"> INDEX(Calculations_forecast!$1:$95,MATCH("Contribution of Consumption Growth to Real GDP",Calculations_forecast!$B:$B,0),MATCH($A46,Calculations_forecast!$9:$9,0))</f>
        <v>-0.3722483319561139</v>
      </c>
      <c r="H46" s="51" t="e">
        <f t="shared" ca="1" si="0"/>
        <v>#N/A</v>
      </c>
      <c r="I46" s="50"/>
      <c r="J46" s="51"/>
      <c r="K46" s="52"/>
      <c r="M46" s="51"/>
      <c r="N46" s="51"/>
      <c r="O46" s="105">
        <v>40633</v>
      </c>
      <c r="P46" s="65">
        <v>0.34506014062191648</v>
      </c>
      <c r="R46" s="65">
        <v>-1.3579085470534982</v>
      </c>
      <c r="S46" s="65">
        <v>-0.45960225377807395</v>
      </c>
      <c r="T46" s="65">
        <v>-0.528806297147563</v>
      </c>
      <c r="U46" s="65">
        <v>-0.36949999612786111</v>
      </c>
      <c r="V46" s="65" t="e">
        <v>#N/A</v>
      </c>
    </row>
    <row r="47" spans="1:22">
      <c r="A47" s="4">
        <v>40724</v>
      </c>
      <c r="B47" s="51">
        <f ca="1">INDEX(Calculations_forecast!$1:$95,MATCH("Fiscal_Impact",Calculations_forecast!$B:$B,0),MATCH($A47,Calculations_forecast!$9:$9,0))</f>
        <v>-0.32074886168851569</v>
      </c>
      <c r="C47" s="52"/>
      <c r="D47" s="51">
        <f ca="1">INDEX(Calculations_forecast!$1:$95,MATCH("Fiscal_Impact_bars",Calculations_forecast!$B:$B,0),MATCH($A47,Calculations_forecast!$9:$9,0))</f>
        <v>-1.0854320314801635</v>
      </c>
      <c r="E47" s="51">
        <f ca="1" xml:space="preserve"> INDEX(Calculations_forecast!$1:$95,MATCH("Federal Contribution to Real GDP Growth",Calculations_forecast!$B:$B,0),MATCH($A47,Calculations_forecast!$9:$9,0))</f>
        <v>-0.12175529000456932</v>
      </c>
      <c r="F47" s="51">
        <f ca="1" xml:space="preserve"> INDEX(Calculations_forecast!$1:$95,MATCH("S&amp;L Contribution to Real GDP Growth",Calculations_forecast!$B:$B,0),MATCH($A47,Calculations_forecast!$9:$9,0))</f>
        <v>-0.42215374804526962</v>
      </c>
      <c r="G47" s="51">
        <f ca="1" xml:space="preserve"> INDEX(Calculations_forecast!$1:$95,MATCH("Contribution of Consumption Growth to Real GDP",Calculations_forecast!$B:$B,0),MATCH($A47,Calculations_forecast!$9:$9,0))</f>
        <v>-0.54152299343032462</v>
      </c>
      <c r="H47" s="51" t="e">
        <f t="shared" ca="1" si="0"/>
        <v>#N/A</v>
      </c>
      <c r="I47" s="50"/>
      <c r="J47" s="51"/>
      <c r="K47" s="52"/>
      <c r="M47" s="51"/>
      <c r="N47" s="51"/>
      <c r="O47" s="105">
        <v>40724</v>
      </c>
      <c r="P47" s="65">
        <v>-0.31901512406480065</v>
      </c>
      <c r="R47" s="65">
        <v>-1.0829440617675608</v>
      </c>
      <c r="S47" s="65">
        <v>-0.12175529000456932</v>
      </c>
      <c r="T47" s="65">
        <v>-0.42215374804526962</v>
      </c>
      <c r="U47" s="65">
        <v>-0.53903502371772194</v>
      </c>
      <c r="V47" s="65" t="e">
        <v>#N/A</v>
      </c>
    </row>
    <row r="48" spans="1:22">
      <c r="A48" s="4">
        <v>40816</v>
      </c>
      <c r="B48" s="51">
        <f ca="1">INDEX(Calculations_forecast!$1:$95,MATCH("Fiscal_Impact",Calculations_forecast!$B:$B,0),MATCH($A48,Calculations_forecast!$9:$9,0))</f>
        <v>-0.93007958212267472</v>
      </c>
      <c r="C48" s="52"/>
      <c r="D48" s="51">
        <f ca="1">INDEX(Calculations_forecast!$1:$95,MATCH("Fiscal_Impact_bars",Calculations_forecast!$B:$B,0),MATCH($A48,Calculations_forecast!$9:$9,0))</f>
        <v>-1.7720592144098775</v>
      </c>
      <c r="E48" s="51">
        <f ca="1" xml:space="preserve"> INDEX(Calculations_forecast!$1:$95,MATCH("Federal Contribution to Real GDP Growth",Calculations_forecast!$B:$B,0),MATCH($A48,Calculations_forecast!$9:$9,0))</f>
        <v>-0.68918470161195922</v>
      </c>
      <c r="F48" s="51">
        <f ca="1" xml:space="preserve"> INDEX(Calculations_forecast!$1:$95,MATCH("S&amp;L Contribution to Real GDP Growth",Calculations_forecast!$B:$B,0),MATCH($A48,Calculations_forecast!$9:$9,0))</f>
        <v>-0.42651337014389351</v>
      </c>
      <c r="G48" s="51">
        <f ca="1" xml:space="preserve"> INDEX(Calculations_forecast!$1:$95,MATCH("Contribution of Consumption Growth to Real GDP",Calculations_forecast!$B:$B,0),MATCH($A48,Calculations_forecast!$9:$9,0))</f>
        <v>-0.65636114265402468</v>
      </c>
      <c r="H48" s="51" t="e">
        <f t="shared" ca="1" si="0"/>
        <v>#N/A</v>
      </c>
      <c r="I48" s="50"/>
      <c r="J48" s="51"/>
      <c r="K48" s="52"/>
      <c r="M48" s="51"/>
      <c r="N48" s="51"/>
      <c r="O48" s="105">
        <v>40816</v>
      </c>
      <c r="P48" s="65">
        <v>-0.92802775092456535</v>
      </c>
      <c r="R48" s="65">
        <v>-1.7702836508956303</v>
      </c>
      <c r="S48" s="65">
        <v>-0.68918470161195922</v>
      </c>
      <c r="T48" s="65">
        <v>-0.42651337014389351</v>
      </c>
      <c r="U48" s="65">
        <v>-0.65458557913977777</v>
      </c>
      <c r="V48" s="65" t="e">
        <v>#N/A</v>
      </c>
    </row>
    <row r="49" spans="1:22">
      <c r="A49" s="4">
        <v>40908</v>
      </c>
      <c r="B49" s="51">
        <f ca="1">INDEX(Calculations_forecast!$1:$95,MATCH("Fiscal_Impact",Calculations_forecast!$B:$B,0),MATCH($A49,Calculations_forecast!$9:$9,0))</f>
        <v>-1.22402677271617</v>
      </c>
      <c r="C49" s="52"/>
      <c r="D49" s="51">
        <f ca="1">INDEX(Calculations_forecast!$1:$95,MATCH("Fiscal_Impact_bars",Calculations_forecast!$B:$B,0),MATCH($A49,Calculations_forecast!$9:$9,0))</f>
        <v>-0.67795896209288697</v>
      </c>
      <c r="E49" s="51">
        <f ca="1" xml:space="preserve"> INDEX(Calculations_forecast!$1:$95,MATCH("Federal Contribution to Real GDP Growth",Calculations_forecast!$B:$B,0),MATCH($A49,Calculations_forecast!$9:$9,0))</f>
        <v>0.12703099760135739</v>
      </c>
      <c r="F49" s="51">
        <f ca="1" xml:space="preserve"> INDEX(Calculations_forecast!$1:$95,MATCH("S&amp;L Contribution to Real GDP Growth",Calculations_forecast!$B:$B,0),MATCH($A49,Calculations_forecast!$9:$9,0))</f>
        <v>-0.17979178856134118</v>
      </c>
      <c r="G49" s="51">
        <f ca="1" xml:space="preserve"> INDEX(Calculations_forecast!$1:$95,MATCH("Contribution of Consumption Growth to Real GDP",Calculations_forecast!$B:$B,0),MATCH($A49,Calculations_forecast!$9:$9,0))</f>
        <v>-0.62519817113290321</v>
      </c>
      <c r="H49" s="51" t="e">
        <f t="shared" ca="1" si="0"/>
        <v>#N/A</v>
      </c>
      <c r="I49" s="50"/>
      <c r="J49" s="51"/>
      <c r="K49" s="52"/>
      <c r="M49" s="51"/>
      <c r="N49" s="51"/>
      <c r="O49" s="105">
        <v>40908</v>
      </c>
      <c r="P49" s="65">
        <v>-1.2219845035593075</v>
      </c>
      <c r="R49" s="65">
        <v>-0.67680175452054125</v>
      </c>
      <c r="S49" s="65">
        <v>0.12703099760135739</v>
      </c>
      <c r="T49" s="65">
        <v>-0.17979178856134118</v>
      </c>
      <c r="U49" s="65">
        <v>-0.62404096356055749</v>
      </c>
      <c r="V49" s="65" t="e">
        <v>#N/A</v>
      </c>
    </row>
    <row r="50" spans="1:22">
      <c r="A50" s="4">
        <v>40999</v>
      </c>
      <c r="B50" s="51">
        <f ca="1">INDEX(Calculations_forecast!$1:$95,MATCH("Fiscal_Impact",Calculations_forecast!$B:$B,0),MATCH($A50,Calculations_forecast!$9:$9,0))</f>
        <v>-1.1454272357985387</v>
      </c>
      <c r="C50" s="52"/>
      <c r="D50" s="51">
        <f ca="1">INDEX(Calculations_forecast!$1:$95,MATCH("Fiscal_Impact_bars",Calculations_forecast!$B:$B,0),MATCH($A50,Calculations_forecast!$9:$9,0))</f>
        <v>-1.0462587352112263</v>
      </c>
      <c r="E50" s="51">
        <f ca="1" xml:space="preserve"> INDEX(Calculations_forecast!$1:$95,MATCH("Federal Contribution to Real GDP Growth",Calculations_forecast!$B:$B,0),MATCH($A50,Calculations_forecast!$9:$9,0))</f>
        <v>0</v>
      </c>
      <c r="F50" s="51">
        <f ca="1" xml:space="preserve"> INDEX(Calculations_forecast!$1:$95,MATCH("S&amp;L Contribution to Real GDP Growth",Calculations_forecast!$B:$B,0),MATCH($A50,Calculations_forecast!$9:$9,0))</f>
        <v>-0.33386535032305981</v>
      </c>
      <c r="G50" s="51">
        <f ca="1" xml:space="preserve"> INDEX(Calculations_forecast!$1:$95,MATCH("Contribution of Consumption Growth to Real GDP",Calculations_forecast!$B:$B,0),MATCH($A50,Calculations_forecast!$9:$9,0))</f>
        <v>-0.7123933848881665</v>
      </c>
      <c r="H50" s="51" t="e">
        <f t="shared" ca="1" si="0"/>
        <v>#N/A</v>
      </c>
      <c r="I50" s="50"/>
      <c r="J50" s="51"/>
      <c r="K50" s="52"/>
      <c r="M50" s="51"/>
      <c r="N50" s="51"/>
      <c r="O50" s="105">
        <v>40999</v>
      </c>
      <c r="P50" s="65">
        <v>-1.1436797167008024</v>
      </c>
      <c r="R50" s="65">
        <v>-1.0446893996194773</v>
      </c>
      <c r="S50" s="65">
        <v>0</v>
      </c>
      <c r="T50" s="65">
        <v>-0.33386535032305981</v>
      </c>
      <c r="U50" s="65">
        <v>-0.7108240492964174</v>
      </c>
      <c r="V50" s="65" t="e">
        <v>#N/A</v>
      </c>
    </row>
    <row r="51" spans="1:22">
      <c r="A51" s="4">
        <v>41090</v>
      </c>
      <c r="B51" s="51">
        <f ca="1">INDEX(Calculations_forecast!$1:$95,MATCH("Fiscal_Impact",Calculations_forecast!$B:$B,0),MATCH($A51,Calculations_forecast!$9:$9,0))</f>
        <v>-1.1122428748214519</v>
      </c>
      <c r="C51" s="52"/>
      <c r="D51" s="51">
        <f ca="1">INDEX(Calculations_forecast!$1:$95,MATCH("Fiscal_Impact_bars",Calculations_forecast!$B:$B,0),MATCH($A51,Calculations_forecast!$9:$9,0))</f>
        <v>-0.95269458757181724</v>
      </c>
      <c r="E51" s="51">
        <f ca="1" xml:space="preserve"> INDEX(Calculations_forecast!$1:$95,MATCH("Federal Contribution to Real GDP Growth",Calculations_forecast!$B:$B,0),MATCH($A51,Calculations_forecast!$9:$9,0))</f>
        <v>-0.24988264035093891</v>
      </c>
      <c r="F51" s="51">
        <f ca="1" xml:space="preserve"> INDEX(Calculations_forecast!$1:$95,MATCH("S&amp;L Contribution to Real GDP Growth",Calculations_forecast!$B:$B,0),MATCH($A51,Calculations_forecast!$9:$9,0))</f>
        <v>-0.14893062623441342</v>
      </c>
      <c r="G51" s="51">
        <f ca="1" xml:space="preserve"> INDEX(Calculations_forecast!$1:$95,MATCH("Contribution of Consumption Growth to Real GDP",Calculations_forecast!$B:$B,0),MATCH($A51,Calculations_forecast!$9:$9,0))</f>
        <v>-0.55388132098646492</v>
      </c>
      <c r="H51" s="51" t="e">
        <f t="shared" ca="1" si="0"/>
        <v>#N/A</v>
      </c>
      <c r="I51" s="50"/>
      <c r="J51" s="51"/>
      <c r="K51" s="52"/>
      <c r="M51" s="51"/>
      <c r="N51" s="51"/>
      <c r="O51" s="105">
        <v>41090</v>
      </c>
      <c r="P51" s="65">
        <v>-1.1109782124572012</v>
      </c>
      <c r="R51" s="65">
        <v>-0.95213804479315545</v>
      </c>
      <c r="S51" s="65">
        <v>-0.24988264035093891</v>
      </c>
      <c r="T51" s="65">
        <v>-0.14893062623441342</v>
      </c>
      <c r="U51" s="65">
        <v>-0.55332477820780313</v>
      </c>
      <c r="V51" s="65" t="e">
        <v>#N/A</v>
      </c>
    </row>
    <row r="52" spans="1:22">
      <c r="A52" s="4">
        <v>41182</v>
      </c>
      <c r="B52" s="51">
        <f ca="1">INDEX(Calculations_forecast!$1:$95,MATCH("Fiscal_Impact",Calculations_forecast!$B:$B,0),MATCH($A52,Calculations_forecast!$9:$9,0))</f>
        <v>-0.80260064995728442</v>
      </c>
      <c r="C52" s="52"/>
      <c r="D52" s="51">
        <f ca="1">INDEX(Calculations_forecast!$1:$95,MATCH("Fiscal_Impact_bars",Calculations_forecast!$B:$B,0),MATCH($A52,Calculations_forecast!$9:$9,0))</f>
        <v>-0.5334903149532072</v>
      </c>
      <c r="E52" s="51">
        <f ca="1" xml:space="preserve"> INDEX(Calculations_forecast!$1:$95,MATCH("Federal Contribution to Real GDP Growth",Calculations_forecast!$B:$B,0),MATCH($A52,Calculations_forecast!$9:$9,0))</f>
        <v>6.4374510338206223E-2</v>
      </c>
      <c r="F52" s="51">
        <f ca="1" xml:space="preserve"> INDEX(Calculations_forecast!$1:$95,MATCH("S&amp;L Contribution to Real GDP Growth",Calculations_forecast!$B:$B,0),MATCH($A52,Calculations_forecast!$9:$9,0))</f>
        <v>-0.18265513211532777</v>
      </c>
      <c r="G52" s="51">
        <f ca="1" xml:space="preserve"> INDEX(Calculations_forecast!$1:$95,MATCH("Contribution of Consumption Growth to Real GDP",Calculations_forecast!$B:$B,0),MATCH($A52,Calculations_forecast!$9:$9,0))</f>
        <v>-0.41520969317608564</v>
      </c>
      <c r="H52" s="51" t="e">
        <f t="shared" ca="1" si="0"/>
        <v>#N/A</v>
      </c>
      <c r="I52" s="50"/>
      <c r="J52" s="51"/>
      <c r="K52" s="52"/>
      <c r="M52" s="51"/>
      <c r="N52" s="51"/>
      <c r="O52" s="105">
        <v>41182</v>
      </c>
      <c r="P52" s="65">
        <v>-0.8016402916858375</v>
      </c>
      <c r="R52" s="65">
        <v>-0.53293196781017593</v>
      </c>
      <c r="S52" s="65">
        <v>6.4374510338206223E-2</v>
      </c>
      <c r="T52" s="65">
        <v>-0.18265513211532777</v>
      </c>
      <c r="U52" s="65">
        <v>-0.41465134603305437</v>
      </c>
      <c r="V52" s="65" t="e">
        <v>#N/A</v>
      </c>
    </row>
    <row r="53" spans="1:22">
      <c r="A53" s="4">
        <v>41274</v>
      </c>
      <c r="B53" s="51">
        <f ca="1">INDEX(Calculations_forecast!$1:$95,MATCH("Fiscal_Impact",Calculations_forecast!$B:$B,0),MATCH($A53,Calculations_forecast!$9:$9,0))</f>
        <v>-0.94935171426526532</v>
      </c>
      <c r="C53" s="52"/>
      <c r="D53" s="51">
        <f ca="1">INDEX(Calculations_forecast!$1:$95,MATCH("Fiscal_Impact_bars",Calculations_forecast!$B:$B,0),MATCH($A53,Calculations_forecast!$9:$9,0))</f>
        <v>-1.2649632193248106</v>
      </c>
      <c r="E53" s="51">
        <f ca="1" xml:space="preserve"> INDEX(Calculations_forecast!$1:$95,MATCH("Federal Contribution to Real GDP Growth",Calculations_forecast!$B:$B,0),MATCH($A53,Calculations_forecast!$9:$9,0))</f>
        <v>-0.60148787834979023</v>
      </c>
      <c r="F53" s="51">
        <f ca="1" xml:space="preserve"> INDEX(Calculations_forecast!$1:$95,MATCH("S&amp;L Contribution to Real GDP Growth",Calculations_forecast!$B:$B,0),MATCH($A53,Calculations_forecast!$9:$9,0))</f>
        <v>-0.12534386428736363</v>
      </c>
      <c r="G53" s="51">
        <f ca="1" xml:space="preserve"> INDEX(Calculations_forecast!$1:$95,MATCH("Contribution of Consumption Growth to Real GDP",Calculations_forecast!$B:$B,0),MATCH($A53,Calculations_forecast!$9:$9,0))</f>
        <v>-0.53813147668765682</v>
      </c>
      <c r="H53" s="51" t="e">
        <f t="shared" ca="1" si="0"/>
        <v>#N/A</v>
      </c>
      <c r="I53" s="50"/>
      <c r="J53" s="51"/>
      <c r="K53" s="52"/>
      <c r="M53" s="51"/>
      <c r="N53" s="51"/>
      <c r="O53" s="105">
        <v>41274</v>
      </c>
      <c r="P53" s="65">
        <v>-0.94843714485537212</v>
      </c>
      <c r="R53" s="65">
        <v>-1.2639891671986798</v>
      </c>
      <c r="S53" s="65">
        <v>-0.60148787834979023</v>
      </c>
      <c r="T53" s="65">
        <v>-0.12534386428736363</v>
      </c>
      <c r="U53" s="65">
        <v>-0.53715742456152604</v>
      </c>
      <c r="V53" s="65" t="e">
        <v>#N/A</v>
      </c>
    </row>
    <row r="54" spans="1:22">
      <c r="A54" s="4">
        <v>41364</v>
      </c>
      <c r="B54" s="51">
        <f ca="1">INDEX(Calculations_forecast!$1:$95,MATCH("Fiscal_Impact",Calculations_forecast!$B:$B,0),MATCH($A54,Calculations_forecast!$9:$9,0))</f>
        <v>-1.0679652980955963</v>
      </c>
      <c r="C54" s="52"/>
      <c r="D54" s="51">
        <f ca="1">INDEX(Calculations_forecast!$1:$95,MATCH("Fiscal_Impact_bars",Calculations_forecast!$B:$B,0),MATCH($A54,Calculations_forecast!$9:$9,0))</f>
        <v>-1.5207130705325507</v>
      </c>
      <c r="E54" s="51">
        <f ca="1" xml:space="preserve"> INDEX(Calculations_forecast!$1:$95,MATCH("Federal Contribution to Real GDP Growth",Calculations_forecast!$B:$B,0),MATCH($A54,Calculations_forecast!$9:$9,0))</f>
        <v>-0.66254717492515458</v>
      </c>
      <c r="F54" s="51">
        <f ca="1" xml:space="preserve"> INDEX(Calculations_forecast!$1:$95,MATCH("S&amp;L Contribution to Real GDP Growth",Calculations_forecast!$B:$B,0),MATCH($A54,Calculations_forecast!$9:$9,0))</f>
        <v>2.2257279358768152E-2</v>
      </c>
      <c r="G54" s="51">
        <f ca="1" xml:space="preserve"> INDEX(Calculations_forecast!$1:$95,MATCH("Contribution of Consumption Growth to Real GDP",Calculations_forecast!$B:$B,0),MATCH($A54,Calculations_forecast!$9:$9,0))</f>
        <v>-0.8804231749661644</v>
      </c>
      <c r="H54" s="51" t="e">
        <f t="shared" ca="1" si="0"/>
        <v>#N/A</v>
      </c>
      <c r="I54" s="50"/>
      <c r="J54" s="51"/>
      <c r="K54" s="52"/>
      <c r="M54" s="51"/>
      <c r="N54" s="51"/>
      <c r="O54" s="105">
        <v>41364</v>
      </c>
      <c r="P54" s="65">
        <v>-1.0677943814911135</v>
      </c>
      <c r="R54" s="65">
        <v>-1.522118346162443</v>
      </c>
      <c r="S54" s="65">
        <v>-0.66254717492515458</v>
      </c>
      <c r="T54" s="65">
        <v>2.2257279358768152E-2</v>
      </c>
      <c r="U54" s="65">
        <v>-0.88182845059605652</v>
      </c>
      <c r="V54" s="65" t="e">
        <v>#N/A</v>
      </c>
    </row>
    <row r="55" spans="1:22">
      <c r="A55" s="4">
        <v>41455</v>
      </c>
      <c r="B55" s="51">
        <f ca="1">INDEX(Calculations_forecast!$1:$95,MATCH("Fiscal_Impact",Calculations_forecast!$B:$B,0),MATCH($A55,Calculations_forecast!$9:$9,0))</f>
        <v>-1.0847008049136182</v>
      </c>
      <c r="C55" s="52"/>
      <c r="D55" s="51">
        <f ca="1">INDEX(Calculations_forecast!$1:$95,MATCH("Fiscal_Impact_bars",Calculations_forecast!$B:$B,0),MATCH($A55,Calculations_forecast!$9:$9,0))</f>
        <v>-1.0196366148439047</v>
      </c>
      <c r="E55" s="51">
        <f ca="1" xml:space="preserve"> INDEX(Calculations_forecast!$1:$95,MATCH("Federal Contribution to Real GDP Growth",Calculations_forecast!$B:$B,0),MATCH($A55,Calculations_forecast!$9:$9,0))</f>
        <v>-0.23896908907120556</v>
      </c>
      <c r="F55" s="51">
        <f ca="1" xml:space="preserve"> INDEX(Calculations_forecast!$1:$95,MATCH("S&amp;L Contribution to Real GDP Growth",Calculations_forecast!$B:$B,0),MATCH($A55,Calculations_forecast!$9:$9,0))</f>
        <v>0.11196097978714271</v>
      </c>
      <c r="G55" s="51">
        <f ca="1" xml:space="preserve"> INDEX(Calculations_forecast!$1:$95,MATCH("Contribution of Consumption Growth to Real GDP",Calculations_forecast!$B:$B,0),MATCH($A55,Calculations_forecast!$9:$9,0))</f>
        <v>-0.89262850555984186</v>
      </c>
      <c r="H55" s="51" t="e">
        <f t="shared" ca="1" si="0"/>
        <v>#N/A</v>
      </c>
      <c r="I55" s="50"/>
      <c r="J55" s="51"/>
      <c r="K55" s="52"/>
      <c r="M55" s="51"/>
      <c r="N55" s="51"/>
      <c r="O55" s="105">
        <v>41455</v>
      </c>
      <c r="P55" s="65">
        <v>-1.0849840617072184</v>
      </c>
      <c r="R55" s="65">
        <v>-1.0208967656575745</v>
      </c>
      <c r="S55" s="65">
        <v>-0.23896908907120556</v>
      </c>
      <c r="T55" s="65">
        <v>0.11196097978714271</v>
      </c>
      <c r="U55" s="65">
        <v>-0.89388865637351156</v>
      </c>
      <c r="V55" s="65" t="e">
        <v>#N/A</v>
      </c>
    </row>
    <row r="56" spans="1:22">
      <c r="A56" s="4">
        <v>41547</v>
      </c>
      <c r="B56" s="51">
        <f ca="1">INDEX(Calculations_forecast!$1:$95,MATCH("Fiscal_Impact",Calculations_forecast!$B:$B,0),MATCH($A56,Calculations_forecast!$9:$9,0))</f>
        <v>-1.1546743712359437</v>
      </c>
      <c r="C56" s="52"/>
      <c r="D56" s="51">
        <f ca="1">INDEX(Calculations_forecast!$1:$95,MATCH("Fiscal_Impact_bars",Calculations_forecast!$B:$B,0),MATCH($A56,Calculations_forecast!$9:$9,0))</f>
        <v>-0.81338458024250904</v>
      </c>
      <c r="E56" s="51">
        <f ca="1" xml:space="preserve"> INDEX(Calculations_forecast!$1:$95,MATCH("Federal Contribution to Real GDP Growth",Calculations_forecast!$B:$B,0),MATCH($A56,Calculations_forecast!$9:$9,0))</f>
        <v>-0.4083880168799649</v>
      </c>
      <c r="F56" s="51">
        <f ca="1" xml:space="preserve"> INDEX(Calculations_forecast!$1:$95,MATCH("S&amp;L Contribution to Real GDP Growth",Calculations_forecast!$B:$B,0),MATCH($A56,Calculations_forecast!$9:$9,0))</f>
        <v>2.464642607383977E-2</v>
      </c>
      <c r="G56" s="51">
        <f ca="1" xml:space="preserve"> INDEX(Calculations_forecast!$1:$95,MATCH("Contribution of Consumption Growth to Real GDP",Calculations_forecast!$B:$B,0),MATCH($A56,Calculations_forecast!$9:$9,0))</f>
        <v>-0.42964298943638385</v>
      </c>
      <c r="H56" s="51" t="e">
        <f t="shared" ca="1" si="0"/>
        <v>#N/A</v>
      </c>
      <c r="I56" s="50"/>
      <c r="J56" s="51"/>
      <c r="K56" s="52"/>
      <c r="M56" s="51"/>
      <c r="N56" s="51"/>
      <c r="O56" s="105">
        <v>41547</v>
      </c>
      <c r="P56" s="65">
        <v>-1.1551081438533237</v>
      </c>
      <c r="R56" s="65">
        <v>-0.81342829639459802</v>
      </c>
      <c r="S56" s="65">
        <v>-0.4083880168799649</v>
      </c>
      <c r="T56" s="65">
        <v>2.464642607383977E-2</v>
      </c>
      <c r="U56" s="65">
        <v>-0.42968670558847294</v>
      </c>
      <c r="V56" s="65" t="e">
        <v>#N/A</v>
      </c>
    </row>
    <row r="57" spans="1:22">
      <c r="A57" s="4">
        <v>41639</v>
      </c>
      <c r="B57" s="51">
        <f ca="1">INDEX(Calculations_forecast!$1:$95,MATCH("Fiscal_Impact",Calculations_forecast!$B:$B,0),MATCH($A57,Calculations_forecast!$9:$9,0))</f>
        <v>-1.111700717163872</v>
      </c>
      <c r="C57" s="52"/>
      <c r="D57" s="51">
        <f ca="1">INDEX(Calculations_forecast!$1:$95,MATCH("Fiscal_Impact_bars",Calculations_forecast!$B:$B,0),MATCH($A57,Calculations_forecast!$9:$9,0))</f>
        <v>-1.0930686030365233</v>
      </c>
      <c r="E57" s="51">
        <f ca="1" xml:space="preserve"> INDEX(Calculations_forecast!$1:$95,MATCH("Federal Contribution to Real GDP Growth",Calculations_forecast!$B:$B,0),MATCH($A57,Calculations_forecast!$9:$9,0))</f>
        <v>-0.47939287820342646</v>
      </c>
      <c r="F57" s="51">
        <f ca="1" xml:space="preserve"> INDEX(Calculations_forecast!$1:$95,MATCH("S&amp;L Contribution to Real GDP Growth",Calculations_forecast!$B:$B,0),MATCH($A57,Calculations_forecast!$9:$9,0))</f>
        <v>-8.262237858107345E-2</v>
      </c>
      <c r="G57" s="51">
        <f ca="1" xml:space="preserve"> INDEX(Calculations_forecast!$1:$95,MATCH("Contribution of Consumption Growth to Real GDP",Calculations_forecast!$B:$B,0),MATCH($A57,Calculations_forecast!$9:$9,0))</f>
        <v>-0.53105334625202338</v>
      </c>
      <c r="H57" s="51" t="e">
        <f t="shared" ca="1" si="0"/>
        <v>#N/A</v>
      </c>
      <c r="I57" s="50"/>
      <c r="J57" s="51"/>
      <c r="K57" s="52"/>
      <c r="M57" s="51"/>
      <c r="N57" s="51"/>
      <c r="O57" s="105">
        <v>41639</v>
      </c>
      <c r="P57" s="65">
        <v>-1.112336316661678</v>
      </c>
      <c r="R57" s="65">
        <v>-1.0929018584320964</v>
      </c>
      <c r="S57" s="65">
        <v>-0.47939287820342646</v>
      </c>
      <c r="T57" s="65">
        <v>-8.262237858107345E-2</v>
      </c>
      <c r="U57" s="65">
        <v>-0.53088660164759638</v>
      </c>
      <c r="V57" s="65" t="e">
        <v>#N/A</v>
      </c>
    </row>
    <row r="58" spans="1:22">
      <c r="A58" s="4">
        <v>41729</v>
      </c>
      <c r="B58" s="51">
        <f ca="1">INDEX(Calculations_forecast!$1:$95,MATCH("Fiscal_Impact",Calculations_forecast!$B:$B,0),MATCH($A58,Calculations_forecast!$9:$9,0))</f>
        <v>-0.95993731676299099</v>
      </c>
      <c r="C58" s="52"/>
      <c r="D58" s="51">
        <f ca="1">INDEX(Calculations_forecast!$1:$95,MATCH("Fiscal_Impact_bars",Calculations_forecast!$B:$B,0),MATCH($A58,Calculations_forecast!$9:$9,0))</f>
        <v>-0.91365946892902727</v>
      </c>
      <c r="E58" s="51">
        <f ca="1" xml:space="preserve"> INDEX(Calculations_forecast!$1:$95,MATCH("Federal Contribution to Real GDP Growth",Calculations_forecast!$B:$B,0),MATCH($A58,Calculations_forecast!$9:$9,0))</f>
        <v>2.8699358565453026E-2</v>
      </c>
      <c r="F58" s="51">
        <f ca="1" xml:space="preserve"> INDEX(Calculations_forecast!$1:$95,MATCH("S&amp;L Contribution to Real GDP Growth",Calculations_forecast!$B:$B,0),MATCH($A58,Calculations_forecast!$9:$9,0))</f>
        <v>-0.283021942863105</v>
      </c>
      <c r="G58" s="51">
        <f ca="1" xml:space="preserve"> INDEX(Calculations_forecast!$1:$95,MATCH("Contribution of Consumption Growth to Real GDP",Calculations_forecast!$B:$B,0),MATCH($A58,Calculations_forecast!$9:$9,0))</f>
        <v>-0.6593368846313753</v>
      </c>
      <c r="H58" s="51" t="e">
        <f t="shared" ca="1" si="0"/>
        <v>#N/A</v>
      </c>
      <c r="I58" s="50"/>
      <c r="J58" s="51"/>
      <c r="K58" s="52"/>
      <c r="M58" s="51"/>
      <c r="N58" s="51"/>
      <c r="O58" s="105">
        <v>41729</v>
      </c>
      <c r="P58" s="65">
        <v>-0.96034591825595217</v>
      </c>
      <c r="R58" s="65">
        <v>-0.91415675253953987</v>
      </c>
      <c r="S58" s="65">
        <v>2.8699358565453026E-2</v>
      </c>
      <c r="T58" s="65">
        <v>-0.283021942863105</v>
      </c>
      <c r="U58" s="65">
        <v>-0.6598341682418879</v>
      </c>
      <c r="V58" s="65" t="e">
        <v>#N/A</v>
      </c>
    </row>
    <row r="59" spans="1:22">
      <c r="A59" s="4">
        <v>41820</v>
      </c>
      <c r="B59" s="51">
        <f ca="1">INDEX(Calculations_forecast!$1:$95,MATCH("Fiscal_Impact",Calculations_forecast!$B:$B,0),MATCH($A59,Calculations_forecast!$9:$9,0))</f>
        <v>-0.81334971842504888</v>
      </c>
      <c r="C59" s="52"/>
      <c r="D59" s="51">
        <f ca="1">INDEX(Calculations_forecast!$1:$95,MATCH("Fiscal_Impact_bars",Calculations_forecast!$B:$B,0),MATCH($A59,Calculations_forecast!$9:$9,0))</f>
        <v>-0.43328622149213586</v>
      </c>
      <c r="E59" s="51">
        <f ca="1" xml:space="preserve"> INDEX(Calculations_forecast!$1:$95,MATCH("Federal Contribution to Real GDP Growth",Calculations_forecast!$B:$B,0),MATCH($A59,Calculations_forecast!$9:$9,0))</f>
        <v>-0.25953926438648395</v>
      </c>
      <c r="F59" s="51">
        <f ca="1" xml:space="preserve"> INDEX(Calculations_forecast!$1:$95,MATCH("S&amp;L Contribution to Real GDP Growth",Calculations_forecast!$B:$B,0),MATCH($A59,Calculations_forecast!$9:$9,0))</f>
        <v>0.26279236610793766</v>
      </c>
      <c r="G59" s="51">
        <f ca="1" xml:space="preserve"> INDEX(Calculations_forecast!$1:$95,MATCH("Contribution of Consumption Growth to Real GDP",Calculations_forecast!$B:$B,0),MATCH($A59,Calculations_forecast!$9:$9,0))</f>
        <v>-0.43653932321358957</v>
      </c>
      <c r="H59" s="51" t="e">
        <f t="shared" ca="1" si="0"/>
        <v>#N/A</v>
      </c>
      <c r="I59" s="50"/>
      <c r="J59" s="51"/>
      <c r="K59" s="52"/>
      <c r="M59" s="51"/>
      <c r="N59" s="51"/>
      <c r="O59" s="105">
        <v>41820</v>
      </c>
      <c r="P59" s="65">
        <v>-0.81334738239778837</v>
      </c>
      <c r="R59" s="65">
        <v>-0.43290262222491904</v>
      </c>
      <c r="S59" s="65">
        <v>-0.25953926438648395</v>
      </c>
      <c r="T59" s="65">
        <v>0.26279236610793766</v>
      </c>
      <c r="U59" s="65">
        <v>-0.43615572394637275</v>
      </c>
      <c r="V59" s="65" t="e">
        <v>#N/A</v>
      </c>
    </row>
    <row r="60" spans="1:22">
      <c r="A60" s="4">
        <v>41912</v>
      </c>
      <c r="B60" s="51">
        <f ca="1">INDEX(Calculations_forecast!$1:$95,MATCH("Fiscal_Impact",Calculations_forecast!$B:$B,0),MATCH($A60,Calculations_forecast!$9:$9,0))</f>
        <v>-0.55261917095386826</v>
      </c>
      <c r="C60" s="52"/>
      <c r="D60" s="51">
        <f ca="1">INDEX(Calculations_forecast!$1:$95,MATCH("Fiscal_Impact_bars",Calculations_forecast!$B:$B,0),MATCH($A60,Calculations_forecast!$9:$9,0))</f>
        <v>0.2295376096422137</v>
      </c>
      <c r="E60" s="51">
        <f ca="1" xml:space="preserve"> INDEX(Calculations_forecast!$1:$95,MATCH("Federal Contribution to Real GDP Growth",Calculations_forecast!$B:$B,0),MATCH($A60,Calculations_forecast!$9:$9,0))</f>
        <v>0.32527046372718754</v>
      </c>
      <c r="F60" s="51">
        <f ca="1" xml:space="preserve"> INDEX(Calculations_forecast!$1:$95,MATCH("S&amp;L Contribution to Real GDP Growth",Calculations_forecast!$B:$B,0),MATCH($A60,Calculations_forecast!$9:$9,0))</f>
        <v>0.1789748782327098</v>
      </c>
      <c r="G60" s="51">
        <f ca="1" xml:space="preserve"> INDEX(Calculations_forecast!$1:$95,MATCH("Contribution of Consumption Growth to Real GDP",Calculations_forecast!$B:$B,0),MATCH($A60,Calculations_forecast!$9:$9,0))</f>
        <v>-0.27470773231768364</v>
      </c>
      <c r="H60" s="51" t="e">
        <f t="shared" ca="1" si="0"/>
        <v>#N/A</v>
      </c>
      <c r="I60" s="50"/>
      <c r="J60" s="51"/>
      <c r="K60" s="52"/>
      <c r="M60" s="51"/>
      <c r="N60" s="51"/>
      <c r="O60" s="105">
        <v>41912</v>
      </c>
      <c r="P60" s="65">
        <v>-0.55247973088110502</v>
      </c>
      <c r="R60" s="65">
        <v>0.23004230967213524</v>
      </c>
      <c r="S60" s="65">
        <v>0.32527046372718754</v>
      </c>
      <c r="T60" s="65">
        <v>0.1789748782327098</v>
      </c>
      <c r="U60" s="65">
        <v>-0.27420303228776211</v>
      </c>
      <c r="V60" s="65" t="e">
        <v>#N/A</v>
      </c>
    </row>
    <row r="61" spans="1:22">
      <c r="A61" s="4">
        <v>42004</v>
      </c>
      <c r="B61" s="51">
        <f ca="1">INDEX(Calculations_forecast!$1:$95,MATCH("Fiscal_Impact",Calculations_forecast!$B:$B,0),MATCH($A61,Calculations_forecast!$9:$9,0))</f>
        <v>-0.33625177550577506</v>
      </c>
      <c r="C61" s="52"/>
      <c r="D61" s="51">
        <f ca="1">INDEX(Calculations_forecast!$1:$95,MATCH("Fiscal_Impact_bars",Calculations_forecast!$B:$B,0),MATCH($A61,Calculations_forecast!$9:$9,0))</f>
        <v>-0.22759902124415071</v>
      </c>
      <c r="E61" s="51">
        <f ca="1" xml:space="preserve"> INDEX(Calculations_forecast!$1:$95,MATCH("Federal Contribution to Real GDP Growth",Calculations_forecast!$B:$B,0),MATCH($A61,Calculations_forecast!$9:$9,0))</f>
        <v>-0.40263589325352733</v>
      </c>
      <c r="F61" s="51">
        <f ca="1" xml:space="preserve"> INDEX(Calculations_forecast!$1:$95,MATCH("S&amp;L Contribution to Real GDP Growth",Calculations_forecast!$B:$B,0),MATCH($A61,Calculations_forecast!$9:$9,0))</f>
        <v>0.35660558361807787</v>
      </c>
      <c r="G61" s="51">
        <f ca="1" xml:space="preserve"> INDEX(Calculations_forecast!$1:$95,MATCH("Contribution of Consumption Growth to Real GDP",Calculations_forecast!$B:$B,0),MATCH($A61,Calculations_forecast!$9:$9,0))</f>
        <v>-0.18156871160870125</v>
      </c>
      <c r="H61" s="51" t="e">
        <f t="shared" ca="1" si="0"/>
        <v>#N/A</v>
      </c>
      <c r="I61" s="50"/>
      <c r="J61" s="51"/>
      <c r="K61" s="52"/>
      <c r="M61" s="51"/>
      <c r="N61" s="51"/>
      <c r="O61" s="105">
        <v>42004</v>
      </c>
      <c r="P61" s="65">
        <v>-0.33619829430864323</v>
      </c>
      <c r="R61" s="65">
        <v>-0.22777611214224933</v>
      </c>
      <c r="S61" s="65">
        <v>-0.40263589325352733</v>
      </c>
      <c r="T61" s="65">
        <v>0.35660558361807787</v>
      </c>
      <c r="U61" s="65">
        <v>-0.18174580250679986</v>
      </c>
      <c r="V61" s="65" t="e">
        <v>#N/A</v>
      </c>
    </row>
    <row r="62" spans="1:22">
      <c r="A62" s="4">
        <v>42094</v>
      </c>
      <c r="B62" s="51">
        <f ca="1">INDEX(Calculations_forecast!$1:$95,MATCH("Fiscal_Impact",Calculations_forecast!$B:$B,0),MATCH($A62,Calculations_forecast!$9:$9,0))</f>
        <v>-2.8808485239319587E-3</v>
      </c>
      <c r="C62" s="52"/>
      <c r="D62" s="51">
        <f ca="1">INDEX(Calculations_forecast!$1:$95,MATCH("Fiscal_Impact_bars",Calculations_forecast!$B:$B,0),MATCH($A62,Calculations_forecast!$9:$9,0))</f>
        <v>0.41982423899834503</v>
      </c>
      <c r="E62" s="51">
        <f ca="1" xml:space="preserve"> INDEX(Calculations_forecast!$1:$95,MATCH("Federal Contribution to Real GDP Growth",Calculations_forecast!$B:$B,0),MATCH($A62,Calculations_forecast!$9:$9,0))</f>
        <v>0.14629033869013772</v>
      </c>
      <c r="F62" s="51">
        <f ca="1" xml:space="preserve"> INDEX(Calculations_forecast!$1:$95,MATCH("S&amp;L Contribution to Real GDP Growth",Calculations_forecast!$B:$B,0),MATCH($A62,Calculations_forecast!$9:$9,0))</f>
        <v>0.25659458111921857</v>
      </c>
      <c r="G62" s="51">
        <f ca="1" xml:space="preserve"> INDEX(Calculations_forecast!$1:$95,MATCH("Contribution of Consumption Growth to Real GDP",Calculations_forecast!$B:$B,0),MATCH($A62,Calculations_forecast!$9:$9,0))</f>
        <v>1.6939319188988784E-2</v>
      </c>
      <c r="H62" s="51" t="e">
        <f t="shared" ca="1" si="0"/>
        <v>#N/A</v>
      </c>
      <c r="I62" s="50"/>
      <c r="J62" s="51"/>
      <c r="K62" s="52"/>
      <c r="M62" s="51"/>
      <c r="N62" s="51"/>
      <c r="O62" s="105">
        <v>42094</v>
      </c>
      <c r="P62" s="65">
        <v>-2.6647587555630042E-3</v>
      </c>
      <c r="R62" s="65">
        <v>0.41997738967278114</v>
      </c>
      <c r="S62" s="65">
        <v>0.14629033869013772</v>
      </c>
      <c r="T62" s="65">
        <v>0.25659458111921857</v>
      </c>
      <c r="U62" s="65">
        <v>1.709246986342489E-2</v>
      </c>
      <c r="V62" s="65" t="e">
        <v>#N/A</v>
      </c>
    </row>
    <row r="63" spans="1:22">
      <c r="A63" s="4">
        <v>42185</v>
      </c>
      <c r="B63" s="51">
        <f ca="1">INDEX(Calculations_forecast!$1:$95,MATCH("Fiscal_Impact",Calculations_forecast!$B:$B,0),MATCH($A63,Calculations_forecast!$9:$9,0))</f>
        <v>0.28744929336851061</v>
      </c>
      <c r="C63" s="52"/>
      <c r="D63" s="51">
        <f ca="1">INDEX(Calculations_forecast!$1:$95,MATCH("Fiscal_Impact_bars",Calculations_forecast!$B:$B,0),MATCH($A63,Calculations_forecast!$9:$9,0))</f>
        <v>0.7280343460776344</v>
      </c>
      <c r="E63" s="51">
        <f ca="1" xml:space="preserve"> INDEX(Calculations_forecast!$1:$95,MATCH("Federal Contribution to Real GDP Growth",Calculations_forecast!$B:$B,0),MATCH($A63,Calculations_forecast!$9:$9,0))</f>
        <v>7.0700742288375362E-2</v>
      </c>
      <c r="F63" s="51">
        <f ca="1" xml:space="preserve"> INDEX(Calculations_forecast!$1:$95,MATCH("S&amp;L Contribution to Real GDP Growth",Calculations_forecast!$B:$B,0),MATCH($A63,Calculations_forecast!$9:$9,0))</f>
        <v>0.64352931294851234</v>
      </c>
      <c r="G63" s="51">
        <f ca="1" xml:space="preserve"> INDEX(Calculations_forecast!$1:$95,MATCH("Contribution of Consumption Growth to Real GDP",Calculations_forecast!$B:$B,0),MATCH($A63,Calculations_forecast!$9:$9,0))</f>
        <v>1.3804290840746787E-2</v>
      </c>
      <c r="H63" s="51" t="e">
        <f t="shared" ca="1" si="0"/>
        <v>#N/A</v>
      </c>
      <c r="I63" s="50"/>
      <c r="J63" s="51"/>
      <c r="K63" s="52"/>
      <c r="M63" s="51"/>
      <c r="N63" s="51"/>
      <c r="O63" s="105">
        <v>42185</v>
      </c>
      <c r="P63" s="65">
        <v>0.28773273083881368</v>
      </c>
      <c r="R63" s="65">
        <v>0.72868733615258763</v>
      </c>
      <c r="S63" s="65">
        <v>7.0700742288375362E-2</v>
      </c>
      <c r="T63" s="65">
        <v>0.64352931294851234</v>
      </c>
      <c r="U63" s="65">
        <v>1.4457280915700031E-2</v>
      </c>
      <c r="V63" s="65" t="e">
        <v>#N/A</v>
      </c>
    </row>
    <row r="64" spans="1:22">
      <c r="A64" s="4">
        <v>42277</v>
      </c>
      <c r="B64" s="51">
        <f ca="1">INDEX(Calculations_forecast!$1:$95,MATCH("Fiscal_Impact",Calculations_forecast!$B:$B,0),MATCH($A64,Calculations_forecast!$9:$9,0))</f>
        <v>0.30250219319486593</v>
      </c>
      <c r="C64" s="52"/>
      <c r="D64" s="51">
        <f ca="1">INDEX(Calculations_forecast!$1:$95,MATCH("Fiscal_Impact_bars",Calculations_forecast!$B:$B,0),MATCH($A64,Calculations_forecast!$9:$9,0))</f>
        <v>0.28974920894763506</v>
      </c>
      <c r="E64" s="51">
        <f ca="1" xml:space="preserve"> INDEX(Calculations_forecast!$1:$95,MATCH("Federal Contribution to Real GDP Growth",Calculations_forecast!$B:$B,0),MATCH($A64,Calculations_forecast!$9:$9,0))</f>
        <v>-4.0459993692974532E-2</v>
      </c>
      <c r="F64" s="51">
        <f ca="1" xml:space="preserve"> INDEX(Calculations_forecast!$1:$95,MATCH("S&amp;L Contribution to Real GDP Growth",Calculations_forecast!$B:$B,0),MATCH($A64,Calculations_forecast!$9:$9,0))</f>
        <v>0.37339268809680465</v>
      </c>
      <c r="G64" s="51">
        <f ca="1" xml:space="preserve"> INDEX(Calculations_forecast!$1:$95,MATCH("Contribution of Consumption Growth to Real GDP",Calculations_forecast!$B:$B,0),MATCH($A64,Calculations_forecast!$9:$9,0))</f>
        <v>-4.3183485456195034E-2</v>
      </c>
      <c r="H64" s="51" t="e">
        <f t="shared" ca="1" si="0"/>
        <v>#N/A</v>
      </c>
      <c r="I64" s="50"/>
      <c r="J64" s="51"/>
      <c r="K64" s="52"/>
      <c r="M64" s="51"/>
      <c r="N64" s="51"/>
      <c r="O64" s="105">
        <v>42277</v>
      </c>
      <c r="P64" s="65">
        <v>0.30277055375234663</v>
      </c>
      <c r="R64" s="65">
        <v>0.29019360132626698</v>
      </c>
      <c r="S64" s="65">
        <v>-4.0459993692974532E-2</v>
      </c>
      <c r="T64" s="65">
        <v>0.37339268809680465</v>
      </c>
      <c r="U64" s="65">
        <v>-4.2739093077563135E-2</v>
      </c>
      <c r="V64" s="65" t="e">
        <v>#N/A</v>
      </c>
    </row>
    <row r="65" spans="1:22">
      <c r="A65" s="4">
        <v>42369</v>
      </c>
      <c r="B65" s="51">
        <f ca="1">INDEX(Calculations_forecast!$1:$95,MATCH("Fiscal_Impact",Calculations_forecast!$B:$B,0),MATCH($A65,Calculations_forecast!$9:$9,0))</f>
        <v>0.39526921446692664</v>
      </c>
      <c r="C65" s="52"/>
      <c r="D65" s="51">
        <f ca="1">INDEX(Calculations_forecast!$1:$95,MATCH("Fiscal_Impact_bars",Calculations_forecast!$B:$B,0),MATCH($A65,Calculations_forecast!$9:$9,0))</f>
        <v>0.14346906384409217</v>
      </c>
      <c r="E65" s="51">
        <f ca="1" xml:space="preserve"> INDEX(Calculations_forecast!$1:$95,MATCH("Federal Contribution to Real GDP Growth",Calculations_forecast!$B:$B,0),MATCH($A65,Calculations_forecast!$9:$9,0))</f>
        <v>0.15522321761312086</v>
      </c>
      <c r="F65" s="51">
        <f ca="1" xml:space="preserve"> INDEX(Calculations_forecast!$1:$95,MATCH("S&amp;L Contribution to Real GDP Growth",Calculations_forecast!$B:$B,0),MATCH($A65,Calculations_forecast!$9:$9,0))</f>
        <v>-2.9901202776906586E-2</v>
      </c>
      <c r="G65" s="51">
        <f ca="1" xml:space="preserve"> INDEX(Calculations_forecast!$1:$95,MATCH("Contribution of Consumption Growth to Real GDP",Calculations_forecast!$B:$B,0),MATCH($A65,Calculations_forecast!$9:$9,0))</f>
        <v>1.8147049007877891E-2</v>
      </c>
      <c r="H65" s="51" t="e">
        <f t="shared" ca="1" si="0"/>
        <v>#N/A</v>
      </c>
      <c r="I65" s="50"/>
      <c r="J65" s="51"/>
      <c r="K65" s="52"/>
      <c r="M65" s="51"/>
      <c r="N65" s="51"/>
      <c r="O65" s="105">
        <v>42369</v>
      </c>
      <c r="P65" s="65">
        <v>0.39560460106898127</v>
      </c>
      <c r="R65" s="65">
        <v>0.14356007712428931</v>
      </c>
      <c r="S65" s="65">
        <v>0.15522321761312086</v>
      </c>
      <c r="T65" s="65">
        <v>-2.9901202776906586E-2</v>
      </c>
      <c r="U65" s="65">
        <v>1.8238062288075046E-2</v>
      </c>
      <c r="V65" s="65" t="e">
        <v>#N/A</v>
      </c>
    </row>
    <row r="66" spans="1:22">
      <c r="A66" s="4">
        <v>42460</v>
      </c>
      <c r="B66" s="51">
        <f ca="1">INDEX(Calculations_forecast!$1:$95,MATCH("Fiscal_Impact",Calculations_forecast!$B:$B,0),MATCH($A66,Calculations_forecast!$9:$9,0))</f>
        <v>0.45717724514927893</v>
      </c>
      <c r="C66" s="52"/>
      <c r="D66" s="51">
        <f ca="1">INDEX(Calculations_forecast!$1:$95,MATCH("Fiscal_Impact_bars",Calculations_forecast!$B:$B,0),MATCH($A66,Calculations_forecast!$9:$9,0))</f>
        <v>0.66745636172775435</v>
      </c>
      <c r="E66" s="51">
        <f ca="1" xml:space="preserve"> INDEX(Calculations_forecast!$1:$95,MATCH("Federal Contribution to Real GDP Growth",Calculations_forecast!$B:$B,0),MATCH($A66,Calculations_forecast!$9:$9,0))</f>
        <v>1.343678026237514E-2</v>
      </c>
      <c r="F66" s="51">
        <f ca="1" xml:space="preserve"> INDEX(Calculations_forecast!$1:$95,MATCH("S&amp;L Contribution to Real GDP Growth",Calculations_forecast!$B:$B,0),MATCH($A66,Calculations_forecast!$9:$9,0))</f>
        <v>0.59869443015379598</v>
      </c>
      <c r="G66" s="51">
        <f ca="1" xml:space="preserve"> INDEX(Calculations_forecast!$1:$95,MATCH("Contribution of Consumption Growth to Real GDP",Calculations_forecast!$B:$B,0),MATCH($A66,Calculations_forecast!$9:$9,0))</f>
        <v>5.5325151311583262E-2</v>
      </c>
      <c r="H66" s="51" t="e">
        <f t="shared" ca="1" si="0"/>
        <v>#N/A</v>
      </c>
      <c r="I66" s="50"/>
      <c r="J66" s="51"/>
      <c r="K66" s="52"/>
      <c r="M66" s="51"/>
      <c r="N66" s="51"/>
      <c r="O66" s="105">
        <v>42460</v>
      </c>
      <c r="P66" s="65">
        <v>0.45764784676902504</v>
      </c>
      <c r="R66" s="65">
        <v>0.66815037247295617</v>
      </c>
      <c r="S66" s="65">
        <v>1.343678026237514E-2</v>
      </c>
      <c r="T66" s="65">
        <v>0.59869443015379598</v>
      </c>
      <c r="U66" s="65">
        <v>5.6019162056785005E-2</v>
      </c>
      <c r="V66" s="65" t="e">
        <v>#N/A</v>
      </c>
    </row>
    <row r="67" spans="1:22">
      <c r="A67" s="4">
        <v>42551</v>
      </c>
      <c r="B67" s="51">
        <f ca="1">INDEX(Calculations_forecast!$1:$95,MATCH("Fiscal_Impact",Calculations_forecast!$B:$B,0),MATCH($A67,Calculations_forecast!$9:$9,0))</f>
        <v>0.2529243251752189</v>
      </c>
      <c r="C67" s="52"/>
      <c r="D67" s="51">
        <f ca="1">INDEX(Calculations_forecast!$1:$95,MATCH("Fiscal_Impact_bars",Calculations_forecast!$B:$B,0),MATCH($A67,Calculations_forecast!$9:$9,0))</f>
        <v>-8.8977333818605925E-2</v>
      </c>
      <c r="E67" s="51">
        <f ca="1" xml:space="preserve"> INDEX(Calculations_forecast!$1:$95,MATCH("Federal Contribution to Real GDP Growth",Calculations_forecast!$B:$B,0),MATCH($A67,Calculations_forecast!$9:$9,0))</f>
        <v>-0.10336201930262059</v>
      </c>
      <c r="F67" s="51">
        <f ca="1" xml:space="preserve"> INDEX(Calculations_forecast!$1:$95,MATCH("S&amp;L Contribution to Real GDP Growth",Calculations_forecast!$B:$B,0),MATCH($A67,Calculations_forecast!$9:$9,0))</f>
        <v>-4.5276669373014188E-2</v>
      </c>
      <c r="G67" s="51">
        <f ca="1" xml:space="preserve"> INDEX(Calculations_forecast!$1:$95,MATCH("Contribution of Consumption Growth to Real GDP",Calculations_forecast!$B:$B,0),MATCH($A67,Calculations_forecast!$9:$9,0))</f>
        <v>5.9661354857028857E-2</v>
      </c>
      <c r="H67" s="51" t="e">
        <f t="shared" ref="H67:H117" ca="1" si="1">IF($A67 &lt; EOMONTH(TODAY(),-3),NA(), 1)</f>
        <v>#N/A</v>
      </c>
      <c r="I67" s="50"/>
      <c r="J67" s="51"/>
      <c r="K67" s="52"/>
      <c r="M67" s="51"/>
      <c r="N67" s="51"/>
      <c r="O67" s="105">
        <v>42551</v>
      </c>
      <c r="P67" s="65">
        <v>0.25356984595823218</v>
      </c>
      <c r="R67" s="65">
        <v>-8.7624667090583863E-2</v>
      </c>
      <c r="S67" s="65">
        <v>-0.10336201930262059</v>
      </c>
      <c r="T67" s="65">
        <v>-4.5276669373014188E-2</v>
      </c>
      <c r="U67" s="65">
        <v>6.1014021585050933E-2</v>
      </c>
      <c r="V67" s="65" t="e">
        <v>#N/A</v>
      </c>
    </row>
    <row r="68" spans="1:22">
      <c r="A68" s="4">
        <v>42643</v>
      </c>
      <c r="B68" s="51">
        <f ca="1">INDEX(Calculations_forecast!$1:$95,MATCH("Fiscal_Impact",Calculations_forecast!$B:$B,0),MATCH($A68,Calculations_forecast!$9:$9,0))</f>
        <v>0.21189725428855349</v>
      </c>
      <c r="C68" s="52"/>
      <c r="D68" s="51">
        <f ca="1">INDEX(Calculations_forecast!$1:$95,MATCH("Fiscal_Impact_bars",Calculations_forecast!$B:$B,0),MATCH($A68,Calculations_forecast!$9:$9,0))</f>
        <v>0.12564092540097332</v>
      </c>
      <c r="E68" s="51">
        <f ca="1" xml:space="preserve"> INDEX(Calculations_forecast!$1:$95,MATCH("Federal Contribution to Real GDP Growth",Calculations_forecast!$B:$B,0),MATCH($A68,Calculations_forecast!$9:$9,0))</f>
        <v>0.107265790726086</v>
      </c>
      <c r="F68" s="51">
        <f ca="1" xml:space="preserve"> INDEX(Calculations_forecast!$1:$95,MATCH("S&amp;L Contribution to Real GDP Growth",Calculations_forecast!$B:$B,0),MATCH($A68,Calculations_forecast!$9:$9,0))</f>
        <v>6.5786443698670843E-2</v>
      </c>
      <c r="G68" s="51">
        <f ca="1" xml:space="preserve"> INDEX(Calculations_forecast!$1:$95,MATCH("Contribution of Consumption Growth to Real GDP",Calculations_forecast!$B:$B,0),MATCH($A68,Calculations_forecast!$9:$9,0))</f>
        <v>-4.7411309023783516E-2</v>
      </c>
      <c r="H68" s="51" t="e">
        <f t="shared" ca="1" si="1"/>
        <v>#N/A</v>
      </c>
      <c r="I68" s="50"/>
      <c r="J68" s="56"/>
      <c r="K68" s="52"/>
      <c r="M68" s="51"/>
      <c r="N68" s="51"/>
      <c r="O68" s="105">
        <v>42643</v>
      </c>
      <c r="P68" s="65">
        <v>0.21268061591063531</v>
      </c>
      <c r="R68" s="65">
        <v>0.12663668113587967</v>
      </c>
      <c r="S68" s="65">
        <v>0.107265790726086</v>
      </c>
      <c r="T68" s="65">
        <v>6.5786443698670843E-2</v>
      </c>
      <c r="U68" s="65">
        <v>-4.6415553288877184E-2</v>
      </c>
      <c r="V68" s="65" t="e">
        <v>#N/A</v>
      </c>
    </row>
    <row r="69" spans="1:22">
      <c r="A69" s="4">
        <v>42735</v>
      </c>
      <c r="B69" s="51">
        <f ca="1">INDEX(Calculations_forecast!$1:$95,MATCH("Fiscal_Impact",Calculations_forecast!$B:$B,0),MATCH($A69,Calculations_forecast!$9:$9,0))</f>
        <v>0.18407088449892631</v>
      </c>
      <c r="C69" s="52"/>
      <c r="D69" s="51">
        <f ca="1">INDEX(Calculations_forecast!$1:$95,MATCH("Fiscal_Impact_bars",Calculations_forecast!$B:$B,0),MATCH($A69,Calculations_forecast!$9:$9,0))</f>
        <v>3.2163584685583543E-2</v>
      </c>
      <c r="E69" s="51">
        <f ca="1" xml:space="preserve"> INDEX(Calculations_forecast!$1:$95,MATCH("Federal Contribution to Real GDP Growth",Calculations_forecast!$B:$B,0),MATCH($A69,Calculations_forecast!$9:$9,0))</f>
        <v>3.0935726308045433E-2</v>
      </c>
      <c r="F69" s="51">
        <f ca="1" xml:space="preserve"> INDEX(Calculations_forecast!$1:$95,MATCH("S&amp;L Contribution to Real GDP Growth",Calculations_forecast!$B:$B,0),MATCH($A69,Calculations_forecast!$9:$9,0))</f>
        <v>-4.5061092428421859E-3</v>
      </c>
      <c r="G69" s="51">
        <f ca="1" xml:space="preserve"> INDEX(Calculations_forecast!$1:$95,MATCH("Contribution of Consumption Growth to Real GDP",Calculations_forecast!$B:$B,0),MATCH($A69,Calculations_forecast!$9:$9,0))</f>
        <v>5.7339676203802918E-3</v>
      </c>
      <c r="H69" s="51" t="e">
        <f t="shared" ca="1" si="1"/>
        <v>#N/A</v>
      </c>
      <c r="I69" s="50"/>
      <c r="J69" s="56"/>
      <c r="K69" s="52"/>
      <c r="M69" s="51"/>
      <c r="N69" s="51"/>
      <c r="O69" s="105">
        <v>42735</v>
      </c>
      <c r="P69" s="65">
        <v>0.18507882391926436</v>
      </c>
      <c r="R69" s="65">
        <v>3.315290915880556E-2</v>
      </c>
      <c r="S69" s="65">
        <v>3.0935726308045433E-2</v>
      </c>
      <c r="T69" s="65">
        <v>-4.5061092428421859E-3</v>
      </c>
      <c r="U69" s="65">
        <v>6.7232920936023104E-3</v>
      </c>
      <c r="V69" s="65" t="e">
        <v>#N/A</v>
      </c>
    </row>
    <row r="70" spans="1:22">
      <c r="A70" s="4">
        <v>42825</v>
      </c>
      <c r="B70" s="51">
        <f ca="1">INDEX(Calculations_forecast!$1:$95,MATCH("Fiscal_Impact",Calculations_forecast!$B:$B,0),MATCH($A70,Calculations_forecast!$9:$9,0))</f>
        <v>8.1798453510982735E-3</v>
      </c>
      <c r="C70" s="52"/>
      <c r="D70" s="51">
        <f ca="1">INDEX(Calculations_forecast!$1:$95,MATCH("Fiscal_Impact_bars",Calculations_forecast!$B:$B,0),MATCH($A70,Calculations_forecast!$9:$9,0))</f>
        <v>-3.6107794863557849E-2</v>
      </c>
      <c r="E70" s="51">
        <f ca="1" xml:space="preserve"> INDEX(Calculations_forecast!$1:$95,MATCH("Federal Contribution to Real GDP Growth",Calculations_forecast!$B:$B,0),MATCH($A70,Calculations_forecast!$9:$9,0))</f>
        <v>-2.1963948769754935E-3</v>
      </c>
      <c r="F70" s="51">
        <f ca="1" xml:space="preserve"> INDEX(Calculations_forecast!$1:$95,MATCH("S&amp;L Contribution to Real GDP Growth",Calculations_forecast!$B:$B,0),MATCH($A70,Calculations_forecast!$9:$9,0))</f>
        <v>-0.1320774262558142</v>
      </c>
      <c r="G70" s="51">
        <f ca="1" xml:space="preserve"> INDEX(Calculations_forecast!$1:$95,MATCH("Contribution of Consumption Growth to Real GDP",Calculations_forecast!$B:$B,0),MATCH($A70,Calculations_forecast!$9:$9,0))</f>
        <v>9.8166026269231835E-2</v>
      </c>
      <c r="H70" s="51" t="e">
        <f t="shared" ca="1" si="1"/>
        <v>#N/A</v>
      </c>
      <c r="I70" s="50"/>
      <c r="J70" s="56"/>
      <c r="K70" s="52"/>
      <c r="M70" s="51"/>
      <c r="N70" s="51"/>
      <c r="O70" s="105">
        <v>42825</v>
      </c>
      <c r="P70" s="65">
        <v>9.1630281702740866E-3</v>
      </c>
      <c r="R70" s="65">
        <v>-3.551281052300502E-2</v>
      </c>
      <c r="S70" s="65">
        <v>-2.1963948769754935E-3</v>
      </c>
      <c r="T70" s="65">
        <v>-0.1320774262558142</v>
      </c>
      <c r="U70" s="65">
        <v>9.8761010609784664E-2</v>
      </c>
      <c r="V70" s="65" t="e">
        <v>#N/A</v>
      </c>
    </row>
    <row r="71" spans="1:22">
      <c r="A71" s="4">
        <v>42916</v>
      </c>
      <c r="B71" s="51">
        <f ca="1">INDEX(Calculations_forecast!$1:$95,MATCH("Fiscal_Impact",Calculations_forecast!$B:$B,0),MATCH($A71,Calculations_forecast!$9:$9,0))</f>
        <v>5.869354075579436E-2</v>
      </c>
      <c r="C71" s="52"/>
      <c r="D71" s="51">
        <f ca="1">INDEX(Calculations_forecast!$1:$95,MATCH("Fiscal_Impact_bars",Calculations_forecast!$B:$B,0),MATCH($A71,Calculations_forecast!$9:$9,0))</f>
        <v>0.11307744780017842</v>
      </c>
      <c r="E71" s="51">
        <f ca="1" xml:space="preserve"> INDEX(Calculations_forecast!$1:$95,MATCH("Federal Contribution to Real GDP Growth",Calculations_forecast!$B:$B,0),MATCH($A71,Calculations_forecast!$9:$9,0))</f>
        <v>0.15722373117778898</v>
      </c>
      <c r="F71" s="51">
        <f ca="1" xml:space="preserve"> INDEX(Calculations_forecast!$1:$95,MATCH("S&amp;L Contribution to Real GDP Growth",Calculations_forecast!$B:$B,0),MATCH($A71,Calculations_forecast!$9:$9,0))</f>
        <v>-0.14233356065032873</v>
      </c>
      <c r="G71" s="51">
        <f ca="1" xml:space="preserve"> INDEX(Calculations_forecast!$1:$95,MATCH("Contribution of Consumption Growth to Real GDP",Calculations_forecast!$B:$B,0),MATCH($A71,Calculations_forecast!$9:$9,0))</f>
        <v>9.8187277272718171E-2</v>
      </c>
      <c r="H71" s="51" t="e">
        <f t="shared" ca="1" si="1"/>
        <v>#N/A</v>
      </c>
      <c r="I71" s="50"/>
      <c r="J71" s="56"/>
      <c r="K71" s="52"/>
      <c r="M71" s="51"/>
      <c r="N71" s="51"/>
      <c r="O71" s="105">
        <v>42916</v>
      </c>
      <c r="P71" s="65">
        <v>5.9479056317188701E-2</v>
      </c>
      <c r="R71" s="65">
        <v>0.1136394454970746</v>
      </c>
      <c r="S71" s="65">
        <v>0.15722373117778898</v>
      </c>
      <c r="T71" s="65">
        <v>-0.14233356065032873</v>
      </c>
      <c r="U71" s="65">
        <v>9.8749274969614345E-2</v>
      </c>
      <c r="V71" s="65" t="e">
        <v>#N/A</v>
      </c>
    </row>
    <row r="72" spans="1:22">
      <c r="A72" s="4">
        <v>43008</v>
      </c>
      <c r="B72" s="51">
        <f ca="1">INDEX(Calculations_forecast!$1:$95,MATCH("Fiscal_Impact",Calculations_forecast!$B:$B,0),MATCH($A72,Calculations_forecast!$9:$9,0))</f>
        <v>9.7358959000288722E-4</v>
      </c>
      <c r="C72" s="52"/>
      <c r="D72" s="51">
        <f ca="1">INDEX(Calculations_forecast!$1:$95,MATCH("Fiscal_Impact_bars",Calculations_forecast!$B:$B,0),MATCH($A72,Calculations_forecast!$9:$9,0))</f>
        <v>-0.10523887926219257</v>
      </c>
      <c r="E72" s="51">
        <f ca="1" xml:space="preserve"> INDEX(Calculations_forecast!$1:$95,MATCH("Federal Contribution to Real GDP Growth",Calculations_forecast!$B:$B,0),MATCH($A72,Calculations_forecast!$9:$9,0))</f>
        <v>-8.3667601119409449E-2</v>
      </c>
      <c r="F72" s="51">
        <f ca="1" xml:space="preserve"> INDEX(Calculations_forecast!$1:$95,MATCH("S&amp;L Contribution to Real GDP Growth",Calculations_forecast!$B:$B,0),MATCH($A72,Calculations_forecast!$9:$9,0))</f>
        <v>-9.7759683448250215E-2</v>
      </c>
      <c r="G72" s="51">
        <f ca="1" xml:space="preserve"> INDEX(Calculations_forecast!$1:$95,MATCH("Contribution of Consumption Growth to Real GDP",Calculations_forecast!$B:$B,0),MATCH($A72,Calculations_forecast!$9:$9,0))</f>
        <v>7.6188405305467097E-2</v>
      </c>
      <c r="H72" s="51" t="e">
        <f t="shared" ca="1" si="1"/>
        <v>#N/A</v>
      </c>
      <c r="I72" s="50"/>
      <c r="J72" s="56"/>
      <c r="K72" s="52"/>
      <c r="M72" s="51"/>
      <c r="N72" s="51"/>
      <c r="O72" s="105">
        <v>43008</v>
      </c>
      <c r="P72" s="65">
        <v>1.747763895418971E-3</v>
      </c>
      <c r="R72" s="65">
        <v>-0.10428848855119925</v>
      </c>
      <c r="S72" s="65">
        <v>-8.3667601119409449E-2</v>
      </c>
      <c r="T72" s="65">
        <v>-9.7759683448250215E-2</v>
      </c>
      <c r="U72" s="65">
        <v>7.7138796016460412E-2</v>
      </c>
      <c r="V72" s="65" t="e">
        <v>#N/A</v>
      </c>
    </row>
    <row r="73" spans="1:22">
      <c r="A73" s="4">
        <v>43100</v>
      </c>
      <c r="B73" s="51">
        <f ca="1">INDEX(Calculations_forecast!$1:$95,MATCH("Fiscal_Impact",Calculations_forecast!$B:$B,0),MATCH($A73,Calculations_forecast!$9:$9,0))</f>
        <v>0.10538259388336803</v>
      </c>
      <c r="C73" s="52"/>
      <c r="D73" s="51">
        <f ca="1">INDEX(Calculations_forecast!$1:$95,MATCH("Fiscal_Impact_bars",Calculations_forecast!$B:$B,0),MATCH($A73,Calculations_forecast!$9:$9,0))</f>
        <v>0.44979960185904411</v>
      </c>
      <c r="E73" s="51">
        <f ca="1" xml:space="preserve"> INDEX(Calculations_forecast!$1:$95,MATCH("Federal Contribution to Real GDP Growth",Calculations_forecast!$B:$B,0),MATCH($A73,Calculations_forecast!$9:$9,0))</f>
        <v>0.26370924377184263</v>
      </c>
      <c r="F73" s="51">
        <f ca="1" xml:space="preserve"> INDEX(Calculations_forecast!$1:$95,MATCH("S&amp;L Contribution to Real GDP Growth",Calculations_forecast!$B:$B,0),MATCH($A73,Calculations_forecast!$9:$9,0))</f>
        <v>0.14849866309676357</v>
      </c>
      <c r="G73" s="51">
        <f ca="1" xml:space="preserve"> INDEX(Calculations_forecast!$1:$95,MATCH("Contribution of Consumption Growth to Real GDP",Calculations_forecast!$B:$B,0),MATCH($A73,Calculations_forecast!$9:$9,0))</f>
        <v>3.7591694990437928E-2</v>
      </c>
      <c r="H73" s="51" t="e">
        <f t="shared" ca="1" si="1"/>
        <v>#N/A</v>
      </c>
      <c r="I73" s="50"/>
      <c r="J73" s="56"/>
      <c r="K73" s="52"/>
      <c r="M73" s="51"/>
      <c r="N73" s="51"/>
      <c r="O73" s="105">
        <v>43100</v>
      </c>
      <c r="P73" s="65">
        <v>0.10619825214753197</v>
      </c>
      <c r="R73" s="65">
        <v>0.45095486216725755</v>
      </c>
      <c r="S73" s="65">
        <v>0.26370924377184263</v>
      </c>
      <c r="T73" s="65">
        <v>0.14849866309676357</v>
      </c>
      <c r="U73" s="65">
        <v>3.8746955298651339E-2</v>
      </c>
      <c r="V73" s="65" t="e">
        <v>#N/A</v>
      </c>
    </row>
    <row r="74" spans="1:22">
      <c r="A74" s="4">
        <v>43190</v>
      </c>
      <c r="B74" s="51">
        <f ca="1">INDEX(Calculations_forecast!$1:$95,MATCH("Fiscal_Impact",Calculations_forecast!$B:$B,0),MATCH($A74,Calculations_forecast!$9:$9,0))</f>
        <v>0.19888537122735328</v>
      </c>
      <c r="C74" s="52"/>
      <c r="D74" s="51">
        <f ca="1">INDEX(Calculations_forecast!$1:$95,MATCH("Fiscal_Impact_bars",Calculations_forecast!$B:$B,0),MATCH($A74,Calculations_forecast!$9:$9,0))</f>
        <v>0.3379033145123832</v>
      </c>
      <c r="E74" s="51">
        <f ca="1" xml:space="preserve"> INDEX(Calculations_forecast!$1:$95,MATCH("Federal Contribution to Real GDP Growth",Calculations_forecast!$B:$B,0),MATCH($A74,Calculations_forecast!$9:$9,0))</f>
        <v>0.17107205350489638</v>
      </c>
      <c r="F74" s="51">
        <f ca="1" xml:space="preserve"> INDEX(Calculations_forecast!$1:$95,MATCH("S&amp;L Contribution to Real GDP Growth",Calculations_forecast!$B:$B,0),MATCH($A74,Calculations_forecast!$9:$9,0))</f>
        <v>9.4040781419639577E-2</v>
      </c>
      <c r="G74" s="51">
        <f ca="1" xml:space="preserve"> INDEX(Calculations_forecast!$1:$95,MATCH("Contribution of Consumption Growth to Real GDP",Calculations_forecast!$B:$B,0),MATCH($A74,Calculations_forecast!$9:$9,0))</f>
        <v>7.279047958784722E-2</v>
      </c>
      <c r="H74" s="51" t="e">
        <f t="shared" ca="1" si="1"/>
        <v>#N/A</v>
      </c>
      <c r="I74" s="50"/>
      <c r="J74" s="56"/>
      <c r="K74" s="52"/>
      <c r="M74" s="51"/>
      <c r="N74" s="51"/>
      <c r="O74" s="105">
        <v>43190</v>
      </c>
      <c r="P74" s="65">
        <v>0.19957186600888305</v>
      </c>
      <c r="R74" s="65">
        <v>0.33798164492239924</v>
      </c>
      <c r="S74" s="65">
        <v>0.17107205350489638</v>
      </c>
      <c r="T74" s="65">
        <v>9.4040781419639577E-2</v>
      </c>
      <c r="U74" s="65">
        <v>7.2868809997863243E-2</v>
      </c>
      <c r="V74" s="65" t="e">
        <v>#N/A</v>
      </c>
    </row>
    <row r="75" spans="1:22">
      <c r="A75" s="4">
        <v>43281</v>
      </c>
      <c r="B75" s="51">
        <f ca="1">INDEX(Calculations_forecast!$1:$95,MATCH("Fiscal_Impact",Calculations_forecast!$B:$B,0),MATCH($A75,Calculations_forecast!$9:$9,0))</f>
        <v>0.34971147474760494</v>
      </c>
      <c r="C75" s="52"/>
      <c r="D75" s="51">
        <f ca="1">INDEX(Calculations_forecast!$1:$95,MATCH("Fiscal_Impact_bars",Calculations_forecast!$B:$B,0),MATCH($A75,Calculations_forecast!$9:$9,0))</f>
        <v>0.71638186188118502</v>
      </c>
      <c r="E75" s="51">
        <f ca="1" xml:space="preserve"> INDEX(Calculations_forecast!$1:$95,MATCH("Federal Contribution to Real GDP Growth",Calculations_forecast!$B:$B,0),MATCH($A75,Calculations_forecast!$9:$9,0))</f>
        <v>0.23432580724025623</v>
      </c>
      <c r="F75" s="51">
        <f ca="1" xml:space="preserve"> INDEX(Calculations_forecast!$1:$95,MATCH("S&amp;L Contribution to Real GDP Growth",Calculations_forecast!$B:$B,0),MATCH($A75,Calculations_forecast!$9:$9,0))</f>
        <v>0.19879645477208485</v>
      </c>
      <c r="G75" s="51">
        <f ca="1" xml:space="preserve"> INDEX(Calculations_forecast!$1:$95,MATCH("Contribution of Consumption Growth to Real GDP",Calculations_forecast!$B:$B,0),MATCH($A75,Calculations_forecast!$9:$9,0))</f>
        <v>0.28325959986884391</v>
      </c>
      <c r="H75" s="51" t="e">
        <f t="shared" ca="1" si="1"/>
        <v>#N/A</v>
      </c>
      <c r="I75" s="50"/>
      <c r="J75" s="56"/>
      <c r="K75" s="52"/>
      <c r="M75" s="51"/>
      <c r="N75" s="51"/>
      <c r="O75" s="105">
        <v>43281</v>
      </c>
      <c r="P75" s="65">
        <v>0.34631571818204832</v>
      </c>
      <c r="R75" s="65">
        <v>0.70061485418973568</v>
      </c>
      <c r="S75" s="65">
        <v>0.23432580724025623</v>
      </c>
      <c r="T75" s="65">
        <v>0.19879645477208485</v>
      </c>
      <c r="U75" s="65">
        <v>0.26749259217739457</v>
      </c>
      <c r="V75" s="65" t="e">
        <v>#N/A</v>
      </c>
    </row>
    <row r="76" spans="1:22">
      <c r="A76" s="4">
        <v>43373</v>
      </c>
      <c r="B76" s="51">
        <f ca="1">INDEX(Calculations_forecast!$1:$95,MATCH("Fiscal_Impact",Calculations_forecast!$B:$B,0),MATCH($A76,Calculations_forecast!$9:$9,0))</f>
        <v>0.56544324690110837</v>
      </c>
      <c r="C76" s="52"/>
      <c r="D76" s="51">
        <f ca="1">INDEX(Calculations_forecast!$1:$95,MATCH("Fiscal_Impact_bars",Calculations_forecast!$B:$B,0),MATCH($A76,Calculations_forecast!$9:$9,0))</f>
        <v>0.75768820935182102</v>
      </c>
      <c r="E76" s="51">
        <f ca="1" xml:space="preserve"> INDEX(Calculations_forecast!$1:$95,MATCH("Federal Contribution to Real GDP Growth",Calculations_forecast!$B:$B,0),MATCH($A76,Calculations_forecast!$9:$9,0))</f>
        <v>0.21494235511719018</v>
      </c>
      <c r="F76" s="51">
        <f ca="1" xml:space="preserve"> INDEX(Calculations_forecast!$1:$95,MATCH("S&amp;L Contribution to Real GDP Growth",Calculations_forecast!$B:$B,0),MATCH($A76,Calculations_forecast!$9:$9,0))</f>
        <v>0.34693334371453488</v>
      </c>
      <c r="G76" s="51">
        <f ca="1" xml:space="preserve"> INDEX(Calculations_forecast!$1:$95,MATCH("Contribution of Consumption Growth to Real GDP",Calculations_forecast!$B:$B,0),MATCH($A76,Calculations_forecast!$9:$9,0))</f>
        <v>0.19581251052009599</v>
      </c>
      <c r="H76" s="51">
        <f t="shared" ca="1" si="1"/>
        <v>1</v>
      </c>
      <c r="I76" s="50"/>
      <c r="J76" s="51"/>
      <c r="K76" s="52"/>
      <c r="M76" s="51"/>
      <c r="N76" s="51"/>
      <c r="O76" s="105">
        <v>43373</v>
      </c>
      <c r="P76" s="65">
        <v>0.55835089148300743</v>
      </c>
      <c r="R76" s="65">
        <v>0.74385220465263735</v>
      </c>
      <c r="S76" s="65">
        <v>0.21494235511719018</v>
      </c>
      <c r="T76" s="65">
        <v>0.34693334371453488</v>
      </c>
      <c r="U76" s="65">
        <v>0.18197650582091232</v>
      </c>
      <c r="V76" s="65">
        <v>1</v>
      </c>
    </row>
    <row r="77" spans="1:22">
      <c r="A77" s="78">
        <v>43464</v>
      </c>
      <c r="B77" s="51">
        <f ca="1">INDEX(Calculations_forecast!$1:$95,MATCH("Fiscal_Impact",Calculations_forecast!$B:$B,0),MATCH($A77,Calculations_forecast!$9:$9,0))</f>
        <v>0.64950171749207053</v>
      </c>
      <c r="C77" s="52"/>
      <c r="D77" s="51">
        <f ca="1">INDEX(Calculations_forecast!$1:$95,MATCH("Fiscal_Impact_bars",Calculations_forecast!$B:$B,0),MATCH($A77,Calculations_forecast!$9:$9,0))</f>
        <v>0.78603348422289243</v>
      </c>
      <c r="E77" s="51">
        <f ca="1" xml:space="preserve"> INDEX(Calculations_forecast!$1:$95,MATCH("Federal Contribution to Real GDP Growth",Calculations_forecast!$B:$B,0),MATCH($A77,Calculations_forecast!$9:$9,0))</f>
        <v>0.38891886954077759</v>
      </c>
      <c r="F77" s="51">
        <f ca="1" xml:space="preserve"> INDEX(Calculations_forecast!$1:$95,MATCH("S&amp;L Contribution to Real GDP Growth",Calculations_forecast!$B:$B,0),MATCH($A77,Calculations_forecast!$9:$9,0))</f>
        <v>0.1368455074305191</v>
      </c>
      <c r="G77" s="51">
        <f ca="1" xml:space="preserve"> INDEX(Calculations_forecast!$1:$95,MATCH("Contribution of Consumption Growth to Real GDP",Calculations_forecast!$B:$B,0),MATCH($A77,Calculations_forecast!$9:$9,0))</f>
        <v>0.26026910725159574</v>
      </c>
      <c r="H77" s="51">
        <f t="shared" ca="1" si="1"/>
        <v>1</v>
      </c>
      <c r="I77" s="50"/>
      <c r="J77" s="51"/>
      <c r="K77" s="52"/>
      <c r="M77" s="51"/>
      <c r="N77" s="51"/>
      <c r="O77" s="105">
        <v>43464</v>
      </c>
      <c r="P77" s="65">
        <v>0.63890089077698686</v>
      </c>
      <c r="R77" s="65">
        <v>0.7731548593431754</v>
      </c>
      <c r="S77" s="65">
        <v>0.38891886954077759</v>
      </c>
      <c r="T77" s="65">
        <v>0.1368455074305191</v>
      </c>
      <c r="U77" s="65">
        <v>0.24739048237187869</v>
      </c>
      <c r="V77" s="65">
        <v>1</v>
      </c>
    </row>
    <row r="78" spans="1:22">
      <c r="A78" s="78">
        <v>43554</v>
      </c>
      <c r="B78" s="51">
        <f ca="1">INDEX(Calculations_forecast!$1:$95,MATCH("Fiscal_Impact",Calculations_forecast!$B:$B,0),MATCH($A78,Calculations_forecast!$9:$9,0))</f>
        <v>0.71467259420562812</v>
      </c>
      <c r="C78" s="52"/>
      <c r="D78" s="51">
        <f ca="1">INDEX(Calculations_forecast!$1:$95,MATCH("Fiscal_Impact_bars",Calculations_forecast!$B:$B,0),MATCH($A78,Calculations_forecast!$9:$9,0))</f>
        <v>0.59858682136661434</v>
      </c>
      <c r="E78" s="51">
        <f ca="1" xml:space="preserve"> INDEX(Calculations_forecast!$1:$95,MATCH("Federal Contribution to Real GDP Growth",Calculations_forecast!$B:$B,0),MATCH($A78,Calculations_forecast!$9:$9,0))</f>
        <v>0.13669275196812652</v>
      </c>
      <c r="F78" s="51">
        <f ca="1" xml:space="preserve"> INDEX(Calculations_forecast!$1:$95,MATCH("S&amp;L Contribution to Real GDP Growth",Calculations_forecast!$B:$B,0),MATCH($A78,Calculations_forecast!$9:$9,0))</f>
        <v>0.13650383047447068</v>
      </c>
      <c r="G78" s="51">
        <f ca="1" xml:space="preserve"> INDEX(Calculations_forecast!$1:$95,MATCH("Contribution of Consumption Growth to Real GDP",Calculations_forecast!$B:$B,0),MATCH($A78,Calculations_forecast!$9:$9,0))</f>
        <v>0.32539023892401714</v>
      </c>
      <c r="H78" s="51">
        <f t="shared" ca="1" si="1"/>
        <v>1</v>
      </c>
      <c r="I78" s="50"/>
      <c r="J78" s="51"/>
      <c r="K78" s="52"/>
      <c r="M78" s="51"/>
      <c r="N78" s="51"/>
      <c r="O78" s="105">
        <v>43554</v>
      </c>
      <c r="P78" s="65">
        <v>0.70117619304355627</v>
      </c>
      <c r="R78" s="65">
        <v>0.58708285398867699</v>
      </c>
      <c r="S78" s="65">
        <v>0.13669275196812652</v>
      </c>
      <c r="T78" s="65">
        <v>0.13650383047447068</v>
      </c>
      <c r="U78" s="65">
        <v>0.31388627154607979</v>
      </c>
      <c r="V78" s="65">
        <v>1</v>
      </c>
    </row>
    <row r="79" spans="1:22">
      <c r="A79" s="78">
        <v>43646</v>
      </c>
      <c r="B79" s="51">
        <f ca="1">INDEX(Calculations_forecast!$1:$95,MATCH("Fiscal_Impact",Calculations_forecast!$B:$B,0),MATCH($A79,Calculations_forecast!$9:$9,0))</f>
        <v>0.65661659076771806</v>
      </c>
      <c r="C79" s="52"/>
      <c r="D79" s="51">
        <f ca="1">INDEX(Calculations_forecast!$1:$95,MATCH("Fiscal_Impact_bars",Calculations_forecast!$B:$B,0),MATCH($A79,Calculations_forecast!$9:$9,0))</f>
        <v>0.48415784812954465</v>
      </c>
      <c r="E79" s="51">
        <f ca="1" xml:space="preserve"> INDEX(Calculations_forecast!$1:$95,MATCH("Federal Contribution to Real GDP Growth",Calculations_forecast!$B:$B,0),MATCH($A79,Calculations_forecast!$9:$9,0))</f>
        <v>-1.7884137182385483E-2</v>
      </c>
      <c r="F79" s="51">
        <f ca="1" xml:space="preserve"> INDEX(Calculations_forecast!$1:$95,MATCH("S&amp;L Contribution to Real GDP Growth",Calculations_forecast!$B:$B,0),MATCH($A79,Calculations_forecast!$9:$9,0))</f>
        <v>0.12126426695093348</v>
      </c>
      <c r="G79" s="51">
        <f ca="1" xml:space="preserve"> INDEX(Calculations_forecast!$1:$95,MATCH("Contribution of Consumption Growth to Real GDP",Calculations_forecast!$B:$B,0),MATCH($A79,Calculations_forecast!$9:$9,0))</f>
        <v>0.38077771836099666</v>
      </c>
      <c r="H79" s="51">
        <f t="shared" ca="1" si="1"/>
        <v>1</v>
      </c>
      <c r="I79" s="50"/>
      <c r="J79" s="51"/>
      <c r="K79" s="52"/>
      <c r="M79" s="51"/>
      <c r="N79" s="51"/>
      <c r="O79" s="105">
        <v>43646</v>
      </c>
      <c r="P79" s="65">
        <v>0.6444899667572096</v>
      </c>
      <c r="R79" s="65">
        <v>0.47386994904434915</v>
      </c>
      <c r="S79" s="65">
        <v>-1.7884137182385483E-2</v>
      </c>
      <c r="T79" s="65">
        <v>0.12126426695093348</v>
      </c>
      <c r="U79" s="65">
        <v>0.37048981927580116</v>
      </c>
      <c r="V79" s="65">
        <v>1</v>
      </c>
    </row>
    <row r="80" spans="1:22">
      <c r="A80" s="78">
        <v>43738</v>
      </c>
      <c r="B80" s="51">
        <f ca="1">INDEX(Calculations_forecast!$1:$95,MATCH("Fiscal_Impact",Calculations_forecast!$B:$B,0),MATCH($A80,Calculations_forecast!$9:$9,0))</f>
        <v>0.59548707606079354</v>
      </c>
      <c r="C80" s="52"/>
      <c r="D80" s="51">
        <f ca="1">INDEX(Calculations_forecast!$1:$95,MATCH("Fiscal_Impact_bars",Calculations_forecast!$B:$B,0),MATCH($A80,Calculations_forecast!$9:$9,0))</f>
        <v>0.5131701505241224</v>
      </c>
      <c r="E80" s="51">
        <f ca="1" xml:space="preserve"> INDEX(Calculations_forecast!$1:$95,MATCH("Federal Contribution to Real GDP Growth",Calculations_forecast!$B:$B,0),MATCH($A80,Calculations_forecast!$9:$9,0))</f>
        <v>-7.106442291340645E-2</v>
      </c>
      <c r="F80" s="51">
        <f ca="1" xml:space="preserve"> INDEX(Calculations_forecast!$1:$95,MATCH("S&amp;L Contribution to Real GDP Growth",Calculations_forecast!$B:$B,0),MATCH($A80,Calculations_forecast!$9:$9,0))</f>
        <v>0.11570915218848674</v>
      </c>
      <c r="G80" s="51">
        <f ca="1" xml:space="preserve"> INDEX(Calculations_forecast!$1:$95,MATCH("Contribution of Consumption Growth to Real GDP",Calculations_forecast!$B:$B,0),MATCH($A80,Calculations_forecast!$9:$9,0))</f>
        <v>0.46852542124904212</v>
      </c>
      <c r="H80" s="51">
        <f t="shared" ca="1" si="1"/>
        <v>1</v>
      </c>
      <c r="I80" s="50"/>
      <c r="J80" s="51"/>
      <c r="K80" s="52"/>
      <c r="M80" s="51"/>
      <c r="N80" s="51"/>
      <c r="O80" s="105">
        <v>43738</v>
      </c>
      <c r="P80" s="65">
        <v>0.58448198006686813</v>
      </c>
      <c r="R80" s="65">
        <v>0.50382025789127094</v>
      </c>
      <c r="S80" s="65">
        <v>-7.106442291340645E-2</v>
      </c>
      <c r="T80" s="65">
        <v>0.11570915218848674</v>
      </c>
      <c r="U80" s="65">
        <v>0.4591755286161906</v>
      </c>
      <c r="V80" s="65">
        <v>1</v>
      </c>
    </row>
    <row r="81" spans="1:22">
      <c r="A81" s="78">
        <v>43829</v>
      </c>
      <c r="B81" s="51">
        <f ca="1">INDEX(Calculations_forecast!$1:$95,MATCH("Fiscal_Impact",Calculations_forecast!$B:$B,0),MATCH($A81,Calculations_forecast!$9:$9,0))</f>
        <v>0.51532243672346534</v>
      </c>
      <c r="C81" s="52"/>
      <c r="D81" s="51">
        <f ca="1">INDEX(Calculations_forecast!$1:$95,MATCH("Fiscal_Impact_bars",Calculations_forecast!$B:$B,0),MATCH($A81,Calculations_forecast!$9:$9,0))</f>
        <v>0.46537492687357995</v>
      </c>
      <c r="E81" s="51">
        <f ca="1" xml:space="preserve"> INDEX(Calculations_forecast!$1:$95,MATCH("Federal Contribution to Real GDP Growth",Calculations_forecast!$B:$B,0),MATCH($A81,Calculations_forecast!$9:$9,0))</f>
        <v>-0.18916908990226713</v>
      </c>
      <c r="F81" s="51">
        <f ca="1" xml:space="preserve"> INDEX(Calculations_forecast!$1:$95,MATCH("S&amp;L Contribution to Real GDP Growth",Calculations_forecast!$B:$B,0),MATCH($A81,Calculations_forecast!$9:$9,0))</f>
        <v>0.10214125743238456</v>
      </c>
      <c r="G81" s="51">
        <f ca="1" xml:space="preserve"> INDEX(Calculations_forecast!$1:$95,MATCH("Contribution of Consumption Growth to Real GDP",Calculations_forecast!$B:$B,0),MATCH($A81,Calculations_forecast!$9:$9,0))</f>
        <v>0.5524027593434625</v>
      </c>
      <c r="H81" s="51">
        <f t="shared" ca="1" si="1"/>
        <v>1</v>
      </c>
      <c r="I81" s="50"/>
      <c r="J81" s="51"/>
      <c r="K81" s="52"/>
      <c r="M81" s="51"/>
      <c r="N81" s="51"/>
      <c r="O81" s="105">
        <v>43829</v>
      </c>
      <c r="P81" s="65">
        <v>0.50546081918115204</v>
      </c>
      <c r="R81" s="65">
        <v>0.45707021580031104</v>
      </c>
      <c r="S81" s="65">
        <v>-0.18916908990226713</v>
      </c>
      <c r="T81" s="65">
        <v>0.10214125743238456</v>
      </c>
      <c r="U81" s="65">
        <v>0.54409804827019359</v>
      </c>
      <c r="V81" s="65">
        <v>1</v>
      </c>
    </row>
    <row r="82" spans="1:22">
      <c r="A82" s="78">
        <v>43920</v>
      </c>
      <c r="B82" s="51">
        <f ca="1">INDEX(Calculations_forecast!$1:$95,MATCH("Fiscal_Impact",Calculations_forecast!$B:$B,0),MATCH($A82,Calculations_forecast!$9:$9,0))</f>
        <v>0.35998667564733616</v>
      </c>
      <c r="C82" s="52"/>
      <c r="D82" s="51">
        <f ca="1">INDEX(Calculations_forecast!$1:$95,MATCH("Fiscal_Impact_bars",Calculations_forecast!$B:$B,0),MATCH($A82,Calculations_forecast!$9:$9,0))</f>
        <v>-2.2756222937902304E-2</v>
      </c>
      <c r="E82" s="51">
        <f ca="1" xml:space="preserve"> INDEX(Calculations_forecast!$1:$95,MATCH("Federal Contribution to Real GDP Growth",Calculations_forecast!$B:$B,0),MATCH($A82,Calculations_forecast!$9:$9,0))</f>
        <v>-0.45287212222989609</v>
      </c>
      <c r="F82" s="51">
        <f ca="1" xml:space="preserve"> INDEX(Calculations_forecast!$1:$95,MATCH("S&amp;L Contribution to Real GDP Growth",Calculations_forecast!$B:$B,0),MATCH($A82,Calculations_forecast!$9:$9,0))</f>
        <v>0.10625660677533684</v>
      </c>
      <c r="G82" s="51">
        <f ca="1" xml:space="preserve"> INDEX(Calculations_forecast!$1:$95,MATCH("Contribution of Consumption Growth to Real GDP",Calculations_forecast!$B:$B,0),MATCH($A82,Calculations_forecast!$9:$9,0))</f>
        <v>0.32385929251665696</v>
      </c>
      <c r="H82" s="51">
        <f t="shared" ca="1" si="1"/>
        <v>1</v>
      </c>
      <c r="I82" s="50"/>
      <c r="J82" s="51"/>
      <c r="K82" s="52"/>
      <c r="M82" s="51"/>
      <c r="N82" s="51"/>
      <c r="O82" s="105">
        <v>43920</v>
      </c>
      <c r="P82" s="65">
        <v>0.35107265564847934</v>
      </c>
      <c r="R82" s="65">
        <v>-3.0469800142013725E-2</v>
      </c>
      <c r="S82" s="65">
        <v>-0.45287212222989609</v>
      </c>
      <c r="T82" s="65">
        <v>0.10625660677533684</v>
      </c>
      <c r="U82" s="65">
        <v>0.31614571531254554</v>
      </c>
      <c r="V82" s="65">
        <v>1</v>
      </c>
    </row>
    <row r="83" spans="1:22">
      <c r="A83" s="78">
        <v>44012</v>
      </c>
      <c r="B83" s="51">
        <f ca="1">INDEX(Calculations_forecast!$1:$95,MATCH("Fiscal_Impact",Calculations_forecast!$B:$B,0),MATCH($A83,Calculations_forecast!$9:$9,0))</f>
        <v>0.23805748033969515</v>
      </c>
      <c r="C83" s="52"/>
      <c r="D83" s="51">
        <f ca="1">INDEX(Calculations_forecast!$1:$95,MATCH("Fiscal_Impact_bars",Calculations_forecast!$B:$B,0),MATCH($A83,Calculations_forecast!$9:$9,0))</f>
        <v>-3.5589331010195194E-3</v>
      </c>
      <c r="E83" s="51">
        <f ca="1" xml:space="preserve"> INDEX(Calculations_forecast!$1:$95,MATCH("Federal Contribution to Real GDP Growth",Calculations_forecast!$B:$B,0),MATCH($A83,Calculations_forecast!$9:$9,0))</f>
        <v>-0.13784868277787138</v>
      </c>
      <c r="F83" s="51">
        <f ca="1" xml:space="preserve"> INDEX(Calculations_forecast!$1:$95,MATCH("S&amp;L Contribution to Real GDP Growth",Calculations_forecast!$B:$B,0),MATCH($A83,Calculations_forecast!$9:$9,0))</f>
        <v>0.10269796268249076</v>
      </c>
      <c r="G83" s="51">
        <f ca="1" xml:space="preserve"> INDEX(Calculations_forecast!$1:$95,MATCH("Contribution of Consumption Growth to Real GDP",Calculations_forecast!$B:$B,0),MATCH($A83,Calculations_forecast!$9:$9,0))</f>
        <v>3.1591786994361097E-2</v>
      </c>
      <c r="H83" s="51">
        <f t="shared" ca="1" si="1"/>
        <v>1</v>
      </c>
      <c r="I83" s="50"/>
      <c r="J83" s="51"/>
      <c r="K83" s="52"/>
      <c r="M83" s="51"/>
      <c r="N83" s="51"/>
      <c r="O83" s="105">
        <v>44012</v>
      </c>
      <c r="P83" s="65">
        <v>0.22988977134075314</v>
      </c>
      <c r="R83" s="65">
        <v>-1.0861588186555644E-2</v>
      </c>
      <c r="S83" s="65">
        <v>-0.13784868277787138</v>
      </c>
      <c r="T83" s="65">
        <v>0.10269796268249076</v>
      </c>
      <c r="U83" s="65">
        <v>2.4289131908824972E-2</v>
      </c>
      <c r="V83" s="65">
        <v>1</v>
      </c>
    </row>
    <row r="84" spans="1:22">
      <c r="A84" s="78">
        <v>44104</v>
      </c>
      <c r="B84" s="51">
        <f ca="1">INDEX(Calculations_forecast!$1:$95,MATCH("Fiscal_Impact",Calculations_forecast!$B:$B,0),MATCH($A84,Calculations_forecast!$9:$9,0))</f>
        <v>0.12162888559246156</v>
      </c>
      <c r="C84" s="52"/>
      <c r="D84" s="51">
        <f ca="1">INDEX(Calculations_forecast!$1:$95,MATCH("Fiscal_Impact_bars",Calculations_forecast!$B:$B,0),MATCH($A84,Calculations_forecast!$9:$9,0))</f>
        <v>4.745577153518811E-2</v>
      </c>
      <c r="E84" s="51">
        <f ca="1" xml:space="preserve"> INDEX(Calculations_forecast!$1:$95,MATCH("Federal Contribution to Real GDP Growth",Calculations_forecast!$B:$B,0),MATCH($A84,Calculations_forecast!$9:$9,0))</f>
        <v>-4.0783859632189161E-2</v>
      </c>
      <c r="F84" s="51">
        <f ca="1" xml:space="preserve"> INDEX(Calculations_forecast!$1:$95,MATCH("S&amp;L Contribution to Real GDP Growth",Calculations_forecast!$B:$B,0),MATCH($A84,Calculations_forecast!$9:$9,0))</f>
        <v>0.10236599226672286</v>
      </c>
      <c r="G84" s="51">
        <f ca="1" xml:space="preserve"> INDEX(Calculations_forecast!$1:$95,MATCH("Contribution of Consumption Growth to Real GDP",Calculations_forecast!$B:$B,0),MATCH($A84,Calculations_forecast!$9:$9,0))</f>
        <v>-1.4126361099345583E-2</v>
      </c>
      <c r="H84" s="51">
        <f t="shared" ca="1" si="1"/>
        <v>1</v>
      </c>
      <c r="I84" s="50"/>
      <c r="J84" s="51"/>
      <c r="K84" s="52"/>
      <c r="M84" s="51"/>
      <c r="N84" s="51"/>
      <c r="O84" s="105">
        <v>44104</v>
      </c>
      <c r="P84" s="65">
        <v>0.11763815994728892</v>
      </c>
      <c r="R84" s="65">
        <v>5.4813812317414022E-2</v>
      </c>
      <c r="S84" s="65">
        <v>-4.0783859632189161E-2</v>
      </c>
      <c r="T84" s="65">
        <v>0.10236599226672286</v>
      </c>
      <c r="U84" s="65">
        <v>-6.7683203171196695E-3</v>
      </c>
      <c r="V84" s="65">
        <v>1</v>
      </c>
    </row>
    <row r="85" spans="1:22">
      <c r="A85" s="78">
        <v>44195</v>
      </c>
      <c r="B85" s="51">
        <f ca="1">INDEX(Calculations_forecast!$1:$95,MATCH("Fiscal_Impact",Calculations_forecast!$B:$B,0),MATCH($A85,Calculations_forecast!$9:$9,0))</f>
        <v>3.8483396926828669E-3</v>
      </c>
      <c r="C85" s="52"/>
      <c r="D85" s="51">
        <f ca="1">INDEX(Calculations_forecast!$1:$95,MATCH("Fiscal_Impact_bars",Calculations_forecast!$B:$B,0),MATCH($A85,Calculations_forecast!$9:$9,0))</f>
        <v>-5.7472567255348189E-3</v>
      </c>
      <c r="E85" s="51">
        <f ca="1" xml:space="preserve"> INDEX(Calculations_forecast!$1:$95,MATCH("Federal Contribution to Real GDP Growth",Calculations_forecast!$B:$B,0),MATCH($A85,Calculations_forecast!$9:$9,0))</f>
        <v>-1.4963002802228405E-2</v>
      </c>
      <c r="F85" s="51">
        <f ca="1" xml:space="preserve"> INDEX(Calculations_forecast!$1:$95,MATCH("S&amp;L Contribution to Real GDP Growth",Calculations_forecast!$B:$B,0),MATCH($A85,Calculations_forecast!$9:$9,0))</f>
        <v>9.1517387546621601E-2</v>
      </c>
      <c r="G85" s="51">
        <f ca="1" xml:space="preserve"> INDEX(Calculations_forecast!$1:$95,MATCH("Contribution of Consumption Growth to Real GDP",Calculations_forecast!$B:$B,0),MATCH($A85,Calculations_forecast!$9:$9,0))</f>
        <v>-8.2301641469928008E-2</v>
      </c>
      <c r="H85" s="51">
        <f t="shared" ca="1" si="1"/>
        <v>1</v>
      </c>
      <c r="I85" s="50"/>
      <c r="J85" s="51"/>
      <c r="K85" s="52"/>
      <c r="M85" s="51"/>
      <c r="N85" s="51"/>
      <c r="O85" s="105">
        <v>44195</v>
      </c>
      <c r="P85" s="65">
        <v>3.4881401083846006E-3</v>
      </c>
      <c r="R85" s="65">
        <v>4.7013644469375004E-4</v>
      </c>
      <c r="S85" s="65">
        <v>-1.4963002802228405E-2</v>
      </c>
      <c r="T85" s="65">
        <v>9.1517387546621601E-2</v>
      </c>
      <c r="U85" s="65">
        <v>-7.6084248299699439E-2</v>
      </c>
      <c r="V85" s="65">
        <v>1</v>
      </c>
    </row>
    <row r="86" spans="1:22">
      <c r="A86" s="78">
        <v>44285</v>
      </c>
      <c r="B86" s="51">
        <f ca="1">INDEX(Calculations_forecast!$1:$95,MATCH("Fiscal_Impact",Calculations_forecast!$B:$B,0),MATCH($A86,Calculations_forecast!$9:$9,0))</f>
        <v>3.0129862346559982E-2</v>
      </c>
      <c r="C86" s="52"/>
      <c r="D86" s="51">
        <f ca="1">INDEX(Calculations_forecast!$1:$95,MATCH("Fiscal_Impact_bars",Calculations_forecast!$B:$B,0),MATCH($A86,Calculations_forecast!$9:$9,0))</f>
        <v>8.2369867677606151E-2</v>
      </c>
      <c r="E86" s="51">
        <f ca="1" xml:space="preserve"> INDEX(Calculations_forecast!$1:$95,MATCH("Federal Contribution to Real GDP Growth",Calculations_forecast!$B:$B,0),MATCH($A86,Calculations_forecast!$9:$9,0))</f>
        <v>4.376199686655332E-2</v>
      </c>
      <c r="F86" s="51">
        <f ca="1" xml:space="preserve"> INDEX(Calculations_forecast!$1:$95,MATCH("S&amp;L Contribution to Real GDP Growth",Calculations_forecast!$B:$B,0),MATCH($A86,Calculations_forecast!$9:$9,0))</f>
        <v>9.1996704303633395E-2</v>
      </c>
      <c r="G86" s="51">
        <f ca="1" xml:space="preserve"> INDEX(Calculations_forecast!$1:$95,MATCH("Contribution of Consumption Growth to Real GDP",Calculations_forecast!$B:$B,0),MATCH($A86,Calculations_forecast!$9:$9,0))</f>
        <v>-5.3388833492580556E-2</v>
      </c>
      <c r="H86" s="51">
        <f t="shared" ca="1" si="1"/>
        <v>1</v>
      </c>
      <c r="I86" s="50"/>
      <c r="J86" s="51"/>
      <c r="K86" s="52"/>
      <c r="M86" s="51"/>
      <c r="N86" s="51"/>
      <c r="O86" s="105">
        <v>44285</v>
      </c>
      <c r="P86" s="65">
        <v>3.2982103166303976E-2</v>
      </c>
      <c r="R86" s="65">
        <v>8.7506052089663777E-2</v>
      </c>
      <c r="S86" s="65">
        <v>4.376199686655332E-2</v>
      </c>
      <c r="T86" s="65">
        <v>9.1996704303633395E-2</v>
      </c>
      <c r="U86" s="65">
        <v>-4.825264908052293E-2</v>
      </c>
      <c r="V86" s="65">
        <v>1</v>
      </c>
    </row>
    <row r="87" spans="1:22">
      <c r="A87" s="78">
        <v>44377</v>
      </c>
      <c r="B87" s="51">
        <f ca="1">INDEX(Calculations_forecast!$1:$95,MATCH("Fiscal_Impact",Calculations_forecast!$B:$B,0),MATCH($A87,Calculations_forecast!$9:$9,0))</f>
        <v>4.920507843935315E-2</v>
      </c>
      <c r="C87" s="52"/>
      <c r="D87" s="51">
        <f ca="1">INDEX(Calculations_forecast!$1:$95,MATCH("Fiscal_Impact_bars",Calculations_forecast!$B:$B,0),MATCH($A87,Calculations_forecast!$9:$9,0))</f>
        <v>7.274193127015316E-2</v>
      </c>
      <c r="E87" s="51">
        <f ca="1" xml:space="preserve"> INDEX(Calculations_forecast!$1:$95,MATCH("Federal Contribution to Real GDP Growth",Calculations_forecast!$B:$B,0),MATCH($A87,Calculations_forecast!$9:$9,0))</f>
        <v>-1.755892154925397E-2</v>
      </c>
      <c r="F87" s="51">
        <f ca="1" xml:space="preserve"> INDEX(Calculations_forecast!$1:$95,MATCH("S&amp;L Contribution to Real GDP Growth",Calculations_forecast!$B:$B,0),MATCH($A87,Calculations_forecast!$9:$9,0))</f>
        <v>8.9416537598035126E-2</v>
      </c>
      <c r="G87" s="51">
        <f ca="1" xml:space="preserve"> INDEX(Calculations_forecast!$1:$95,MATCH("Contribution of Consumption Growth to Real GDP",Calculations_forecast!$B:$B,0),MATCH($A87,Calculations_forecast!$9:$9,0))</f>
        <v>8.8431522137199495E-4</v>
      </c>
      <c r="H87" s="51">
        <f t="shared" ca="1" si="1"/>
        <v>1</v>
      </c>
      <c r="I87" s="50"/>
      <c r="J87" s="51"/>
      <c r="K87" s="52"/>
      <c r="M87" s="51"/>
      <c r="N87" s="51"/>
      <c r="O87" s="105">
        <v>44377</v>
      </c>
      <c r="P87" s="65">
        <v>5.4795823462860493E-2</v>
      </c>
      <c r="R87" s="65">
        <v>7.6393292999670445E-2</v>
      </c>
      <c r="S87" s="65">
        <v>-1.755892154925397E-2</v>
      </c>
      <c r="T87" s="65">
        <v>8.9416537598035126E-2</v>
      </c>
      <c r="U87" s="65">
        <v>4.5356769508892924E-3</v>
      </c>
      <c r="V87" s="65">
        <v>1</v>
      </c>
    </row>
    <row r="88" spans="1:22">
      <c r="A88" s="78">
        <v>44469</v>
      </c>
      <c r="B88" s="51">
        <f ca="1">INDEX(Calculations_forecast!$1:$95,MATCH("Fiscal_Impact",Calculations_forecast!$B:$B,0),MATCH($A88,Calculations_forecast!$9:$9,0))</f>
        <v>5.4213622760575862E-2</v>
      </c>
      <c r="C88" s="52"/>
      <c r="D88" s="51">
        <f ca="1">INDEX(Calculations_forecast!$1:$95,MATCH("Fiscal_Impact_bars",Calculations_forecast!$B:$B,0),MATCH($A88,Calculations_forecast!$9:$9,0))</f>
        <v>6.7489948820078943E-2</v>
      </c>
      <c r="E88" s="51">
        <f ca="1" xml:space="preserve"> INDEX(Calculations_forecast!$1:$95,MATCH("Federal Contribution to Real GDP Growth",Calculations_forecast!$B:$B,0),MATCH($A88,Calculations_forecast!$9:$9,0))</f>
        <v>-1.8780745816180885E-2</v>
      </c>
      <c r="F88" s="51">
        <f ca="1" xml:space="preserve"> INDEX(Calculations_forecast!$1:$95,MATCH("S&amp;L Contribution to Real GDP Growth",Calculations_forecast!$B:$B,0),MATCH($A88,Calculations_forecast!$9:$9,0))</f>
        <v>8.7593546687384116E-2</v>
      </c>
      <c r="G88" s="51">
        <f ca="1" xml:space="preserve"> INDEX(Calculations_forecast!$1:$95,MATCH("Contribution of Consumption Growth to Real GDP",Calculations_forecast!$B:$B,0),MATCH($A88,Calculations_forecast!$9:$9,0))</f>
        <v>-1.3228520511242862E-3</v>
      </c>
      <c r="H88" s="51">
        <f t="shared" ca="1" si="1"/>
        <v>1</v>
      </c>
      <c r="I88" s="50"/>
      <c r="J88" s="51"/>
      <c r="K88" s="52"/>
      <c r="M88" s="51"/>
      <c r="N88" s="51"/>
      <c r="O88" s="105">
        <v>44469</v>
      </c>
      <c r="P88" s="65">
        <v>5.8562710350761576E-2</v>
      </c>
      <c r="R88" s="65">
        <v>6.988135986901832E-2</v>
      </c>
      <c r="S88" s="65">
        <v>-1.8780745816180885E-2</v>
      </c>
      <c r="T88" s="65">
        <v>8.7593546687384116E-2</v>
      </c>
      <c r="U88" s="65">
        <v>1.0685589978150958E-3</v>
      </c>
      <c r="V88" s="65">
        <v>1</v>
      </c>
    </row>
    <row r="89" spans="1:22">
      <c r="A89" s="78">
        <v>44560</v>
      </c>
      <c r="B89" s="51">
        <f ca="1">INDEX(Calculations_forecast!$1:$95,MATCH("Fiscal_Impact",Calculations_forecast!$B:$B,0),MATCH($A89,Calculations_forecast!$9:$9,0))</f>
        <v>6.5957475296601162E-2</v>
      </c>
      <c r="C89" s="52"/>
      <c r="D89" s="51">
        <f ca="1">INDEX(Calculations_forecast!$1:$95,MATCH("Fiscal_Impact_bars",Calculations_forecast!$B:$B,0),MATCH($A89,Calculations_forecast!$9:$9,0))</f>
        <v>4.1228153418566379E-2</v>
      </c>
      <c r="E89" s="51">
        <f ca="1" xml:space="preserve"> INDEX(Calculations_forecast!$1:$95,MATCH("Federal Contribution to Real GDP Growth",Calculations_forecast!$B:$B,0),MATCH($A89,Calculations_forecast!$9:$9,0))</f>
        <v>-4.1729538779057759E-2</v>
      </c>
      <c r="F89" s="51">
        <f ca="1" xml:space="preserve"> INDEX(Calculations_forecast!$1:$95,MATCH("S&amp;L Contribution to Real GDP Growth",Calculations_forecast!$B:$B,0),MATCH($A89,Calculations_forecast!$9:$9,0))</f>
        <v>8.5980852072168448E-2</v>
      </c>
      <c r="G89" s="51">
        <f ca="1" xml:space="preserve"> INDEX(Calculations_forecast!$1:$95,MATCH("Contribution of Consumption Growth to Real GDP",Calculations_forecast!$B:$B,0),MATCH($A89,Calculations_forecast!$9:$9,0))</f>
        <v>-3.0231598745443108E-3</v>
      </c>
      <c r="H89" s="51">
        <f t="shared" ca="1" si="1"/>
        <v>1</v>
      </c>
      <c r="I89" s="50"/>
      <c r="J89" s="51"/>
      <c r="K89" s="52"/>
      <c r="M89" s="51"/>
      <c r="N89" s="51"/>
      <c r="O89" s="105">
        <v>44560</v>
      </c>
      <c r="P89" s="65">
        <v>6.9047487157452556E-2</v>
      </c>
      <c r="R89" s="65">
        <v>4.2409243671457653E-2</v>
      </c>
      <c r="S89" s="65">
        <v>-4.1729538779057759E-2</v>
      </c>
      <c r="T89" s="65">
        <v>8.5980852072168448E-2</v>
      </c>
      <c r="U89" s="65">
        <v>-1.8420696216530359E-3</v>
      </c>
      <c r="V89" s="65">
        <v>1</v>
      </c>
    </row>
    <row r="90" spans="1:22">
      <c r="A90" s="78">
        <v>44650</v>
      </c>
      <c r="B90" s="51">
        <f ca="1">INDEX(Calculations_forecast!$1:$95,MATCH("Fiscal_Impact",Calculations_forecast!$B:$B,0),MATCH($A90,Calculations_forecast!$9:$9,0))</f>
        <v>9.4020919409656373E-2</v>
      </c>
      <c r="C90" s="52"/>
      <c r="D90" s="51">
        <f ca="1">INDEX(Calculations_forecast!$1:$95,MATCH("Fiscal_Impact_bars",Calculations_forecast!$B:$B,0),MATCH($A90,Calculations_forecast!$9:$9,0))</f>
        <v>0.19462364412982702</v>
      </c>
      <c r="E90" s="51">
        <f ca="1" xml:space="preserve"> INDEX(Calculations_forecast!$1:$95,MATCH("Federal Contribution to Real GDP Growth",Calculations_forecast!$B:$B,0),MATCH($A90,Calculations_forecast!$9:$9,0))</f>
        <v>4.4058727435138889E-2</v>
      </c>
      <c r="F90" s="51">
        <f ca="1" xml:space="preserve"> INDEX(Calculations_forecast!$1:$95,MATCH("S&amp;L Contribution to Real GDP Growth",Calculations_forecast!$B:$B,0),MATCH($A90,Calculations_forecast!$9:$9,0))</f>
        <v>8.5703529747205978E-2</v>
      </c>
      <c r="G90" s="51">
        <f ca="1" xml:space="preserve"> INDEX(Calculations_forecast!$1:$95,MATCH("Contribution of Consumption Growth to Real GDP",Calculations_forecast!$B:$B,0),MATCH($A90,Calculations_forecast!$9:$9,0))</f>
        <v>6.4861386947482169E-2</v>
      </c>
      <c r="H90" s="51">
        <f t="shared" ca="1" si="1"/>
        <v>1</v>
      </c>
      <c r="I90" s="50"/>
      <c r="J90" s="51"/>
      <c r="K90" s="52"/>
      <c r="M90" s="51"/>
      <c r="N90" s="51"/>
      <c r="O90" s="105">
        <v>44650</v>
      </c>
      <c r="P90" s="65">
        <v>9.5826663886274172E-2</v>
      </c>
      <c r="R90" s="65">
        <v>0.1946227590049503</v>
      </c>
      <c r="S90" s="65">
        <v>4.4058727435138889E-2</v>
      </c>
      <c r="T90" s="65">
        <v>8.5703529747205978E-2</v>
      </c>
      <c r="U90" s="65">
        <v>6.4860501822605443E-2</v>
      </c>
      <c r="V90" s="65">
        <v>1</v>
      </c>
    </row>
    <row r="91" spans="1:22">
      <c r="A91" s="78">
        <v>44742</v>
      </c>
      <c r="B91" s="51">
        <f ca="1">INDEX(Calculations_forecast!$1:$95,MATCH("Fiscal_Impact",Calculations_forecast!$B:$B,0),MATCH($A91,Calculations_forecast!$9:$9,0))</f>
        <v>0.11561732366077485</v>
      </c>
      <c r="C91" s="52"/>
      <c r="D91" s="51">
        <f ca="1">INDEX(Calculations_forecast!$1:$95,MATCH("Fiscal_Impact_bars",Calculations_forecast!$B:$B,0),MATCH($A91,Calculations_forecast!$9:$9,0))</f>
        <v>0.15912754827462705</v>
      </c>
      <c r="E91" s="51">
        <f ca="1" xml:space="preserve"> INDEX(Calculations_forecast!$1:$95,MATCH("Federal Contribution to Real GDP Growth",Calculations_forecast!$B:$B,0),MATCH($A91,Calculations_forecast!$9:$9,0))</f>
        <v>-5.0988140381411577E-2</v>
      </c>
      <c r="F91" s="51">
        <f ca="1" xml:space="preserve"> INDEX(Calculations_forecast!$1:$95,MATCH("S&amp;L Contribution to Real GDP Growth",Calculations_forecast!$B:$B,0),MATCH($A91,Calculations_forecast!$9:$9,0))</f>
        <v>8.4832439193832598E-2</v>
      </c>
      <c r="G91" s="51">
        <f ca="1" xml:space="preserve"> INDEX(Calculations_forecast!$1:$95,MATCH("Contribution of Consumption Growth to Real GDP",Calculations_forecast!$B:$B,0),MATCH($A91,Calculations_forecast!$9:$9,0))</f>
        <v>0.12528324946220604</v>
      </c>
      <c r="H91" s="51">
        <f t="shared" ca="1" si="1"/>
        <v>1</v>
      </c>
      <c r="I91" s="50"/>
      <c r="J91" s="51"/>
      <c r="K91" s="52"/>
      <c r="M91" s="51"/>
      <c r="N91" s="51"/>
      <c r="O91" s="105">
        <v>44742</v>
      </c>
      <c r="P91" s="65">
        <v>0.11635173484633102</v>
      </c>
      <c r="R91" s="65">
        <v>0.15849357683989782</v>
      </c>
      <c r="S91" s="65">
        <v>-5.0988140381411577E-2</v>
      </c>
      <c r="T91" s="65">
        <v>8.4832439193832598E-2</v>
      </c>
      <c r="U91" s="65">
        <v>0.12464927802747679</v>
      </c>
      <c r="V91" s="65">
        <v>1</v>
      </c>
    </row>
    <row r="92" spans="1:22">
      <c r="A92" s="78">
        <v>44834</v>
      </c>
      <c r="B92" s="51">
        <f ca="1">INDEX(Calculations_forecast!$1:$95,MATCH("Fiscal_Impact",Calculations_forecast!$B:$B,0),MATCH($A92,Calculations_forecast!$9:$9,0))</f>
        <v>0.16022354928606547</v>
      </c>
      <c r="C92" s="52"/>
      <c r="D92" s="51">
        <f ca="1">INDEX(Calculations_forecast!$1:$95,MATCH("Fiscal_Impact_bars",Calculations_forecast!$B:$B,0),MATCH($A92,Calculations_forecast!$9:$9,0))</f>
        <v>0.24591485132124147</v>
      </c>
      <c r="E92" s="51">
        <f ca="1" xml:space="preserve"> INDEX(Calculations_forecast!$1:$95,MATCH("Federal Contribution to Real GDP Growth",Calculations_forecast!$B:$B,0),MATCH($A92,Calculations_forecast!$9:$9,0))</f>
        <v>-2.8439234916692712E-2</v>
      </c>
      <c r="F92" s="51">
        <f ca="1" xml:space="preserve"> INDEX(Calculations_forecast!$1:$95,MATCH("S&amp;L Contribution to Real GDP Growth",Calculations_forecast!$B:$B,0),MATCH($A92,Calculations_forecast!$9:$9,0))</f>
        <v>8.2351478228834873E-2</v>
      </c>
      <c r="G92" s="51">
        <f ca="1" xml:space="preserve"> INDEX(Calculations_forecast!$1:$95,MATCH("Contribution of Consumption Growth to Real GDP",Calculations_forecast!$B:$B,0),MATCH($A92,Calculations_forecast!$9:$9,0))</f>
        <v>0.1920026080090993</v>
      </c>
      <c r="H92" s="51">
        <f t="shared" ca="1" si="1"/>
        <v>1</v>
      </c>
      <c r="I92" s="50"/>
      <c r="J92" s="51"/>
      <c r="K92" s="52"/>
      <c r="M92" s="51"/>
      <c r="N92" s="51"/>
      <c r="O92" s="105">
        <v>44834</v>
      </c>
      <c r="P92" s="65">
        <v>0.16004594723777338</v>
      </c>
      <c r="R92" s="65">
        <v>0.24465820943478783</v>
      </c>
      <c r="S92" s="65">
        <v>-2.8439234916692712E-2</v>
      </c>
      <c r="T92" s="65">
        <v>8.2351478228834873E-2</v>
      </c>
      <c r="U92" s="65">
        <v>0.19074596612264566</v>
      </c>
      <c r="V92" s="65">
        <v>1</v>
      </c>
    </row>
    <row r="93" spans="1:22">
      <c r="A93" s="78">
        <v>44925</v>
      </c>
      <c r="B93" s="51">
        <f ca="1">INDEX(Calculations_forecast!$1:$95,MATCH("Fiscal_Impact",Calculations_forecast!$B:$B,0),MATCH($A93,Calculations_forecast!$9:$9,0))</f>
        <v>0.23059818183703534</v>
      </c>
      <c r="C93" s="52"/>
      <c r="D93" s="51">
        <f ca="1">INDEX(Calculations_forecast!$1:$95,MATCH("Fiscal_Impact_bars",Calculations_forecast!$B:$B,0),MATCH($A93,Calculations_forecast!$9:$9,0))</f>
        <v>0.32272668362244589</v>
      </c>
      <c r="E93" s="51">
        <f ca="1" xml:space="preserve"> INDEX(Calculations_forecast!$1:$95,MATCH("Federal Contribution to Real GDP Growth",Calculations_forecast!$B:$B,0),MATCH($A93,Calculations_forecast!$9:$9,0))</f>
        <v>-1.4848969507150553E-2</v>
      </c>
      <c r="F93" s="51">
        <f ca="1" xml:space="preserve"> INDEX(Calculations_forecast!$1:$95,MATCH("S&amp;L Contribution to Real GDP Growth",Calculations_forecast!$B:$B,0),MATCH($A93,Calculations_forecast!$9:$9,0))</f>
        <v>8.0300471135663853E-2</v>
      </c>
      <c r="G93" s="51">
        <f ca="1" xml:space="preserve"> INDEX(Calculations_forecast!$1:$95,MATCH("Contribution of Consumption Growth to Real GDP",Calculations_forecast!$B:$B,0),MATCH($A93,Calculations_forecast!$9:$9,0))</f>
        <v>0.25727518199393257</v>
      </c>
      <c r="H93" s="51">
        <f t="shared" ca="1" si="1"/>
        <v>1</v>
      </c>
      <c r="I93" s="50"/>
      <c r="J93" s="51"/>
      <c r="K93" s="52"/>
      <c r="M93" s="51"/>
      <c r="N93" s="51"/>
      <c r="O93" s="105">
        <v>44925</v>
      </c>
      <c r="P93" s="65">
        <v>0.22964089343406968</v>
      </c>
      <c r="R93" s="65">
        <v>0.32078902845664287</v>
      </c>
      <c r="S93" s="65">
        <v>-1.4848969507150553E-2</v>
      </c>
      <c r="T93" s="65">
        <v>8.0300471135663853E-2</v>
      </c>
      <c r="U93" s="65">
        <v>0.25533752682812955</v>
      </c>
      <c r="V93" s="65">
        <v>1</v>
      </c>
    </row>
    <row r="94" spans="1:22">
      <c r="A94" s="78">
        <v>45015</v>
      </c>
      <c r="B94" s="51">
        <f ca="1">INDEX(Calculations_forecast!$1:$95,MATCH("Fiscal_Impact",Calculations_forecast!$B:$B,0),MATCH($A94,Calculations_forecast!$9:$9,0))</f>
        <v>0.28221776653505237</v>
      </c>
      <c r="C94" s="52"/>
      <c r="D94" s="51">
        <f ca="1">INDEX(Calculations_forecast!$1:$95,MATCH("Fiscal_Impact_bars",Calculations_forecast!$B:$B,0),MATCH($A94,Calculations_forecast!$9:$9,0))</f>
        <v>0.40110198292189525</v>
      </c>
      <c r="E94" s="51">
        <f ca="1" xml:space="preserve"> INDEX(Calculations_forecast!$1:$95,MATCH("Federal Contribution to Real GDP Growth",Calculations_forecast!$B:$B,0),MATCH($A94,Calculations_forecast!$9:$9,0))</f>
        <v>7.8052479763028634E-2</v>
      </c>
      <c r="F94" s="51">
        <f ca="1" xml:space="preserve"> INDEX(Calculations_forecast!$1:$95,MATCH("S&amp;L Contribution to Real GDP Growth",Calculations_forecast!$B:$B,0),MATCH($A94,Calculations_forecast!$9:$9,0))</f>
        <v>7.9484948121127524E-2</v>
      </c>
      <c r="G94" s="51">
        <f ca="1" xml:space="preserve"> INDEX(Calculations_forecast!$1:$95,MATCH("Contribution of Consumption Growth to Real GDP",Calculations_forecast!$B:$B,0),MATCH($A94,Calculations_forecast!$9:$9,0))</f>
        <v>0.24356455503773913</v>
      </c>
      <c r="H94" s="51">
        <f t="shared" ca="1" si="1"/>
        <v>1</v>
      </c>
      <c r="I94" s="50"/>
      <c r="J94" s="51"/>
      <c r="K94" s="52"/>
      <c r="M94" s="51"/>
      <c r="N94" s="51"/>
      <c r="O94" s="105">
        <v>45015</v>
      </c>
      <c r="P94" s="65">
        <v>0.28062082328555826</v>
      </c>
      <c r="R94" s="65">
        <v>0.39854247841090457</v>
      </c>
      <c r="S94" s="65">
        <v>7.8052479763028634E-2</v>
      </c>
      <c r="T94" s="65">
        <v>7.9484948121127524E-2</v>
      </c>
      <c r="U94" s="65">
        <v>0.24100505052674842</v>
      </c>
      <c r="V94" s="65">
        <v>1</v>
      </c>
    </row>
    <row r="95" spans="1:22">
      <c r="A95" s="78">
        <v>45107</v>
      </c>
      <c r="B95" s="51">
        <f ca="1">INDEX(Calculations_forecast!$1:$95,MATCH("Fiscal_Impact",Calculations_forecast!$B:$B,0),MATCH($A95,Calculations_forecast!$9:$9,0))</f>
        <v>0.31761867253327086</v>
      </c>
      <c r="C95" s="52"/>
      <c r="D95" s="51">
        <f ca="1">INDEX(Calculations_forecast!$1:$95,MATCH("Fiscal_Impact_bars",Calculations_forecast!$B:$B,0),MATCH($A95,Calculations_forecast!$9:$9,0))</f>
        <v>0.3007311722675009</v>
      </c>
      <c r="E95" s="51">
        <f ca="1" xml:space="preserve"> INDEX(Calculations_forecast!$1:$95,MATCH("Federal Contribution to Real GDP Growth",Calculations_forecast!$B:$B,0),MATCH($A95,Calculations_forecast!$9:$9,0))</f>
        <v>1.3138856054429697E-3</v>
      </c>
      <c r="F95" s="51">
        <f ca="1" xml:space="preserve"> INDEX(Calculations_forecast!$1:$95,MATCH("S&amp;L Contribution to Real GDP Growth",Calculations_forecast!$B:$B,0),MATCH($A95,Calculations_forecast!$9:$9,0))</f>
        <v>7.6572126993334141E-2</v>
      </c>
      <c r="G95" s="51">
        <f ca="1" xml:space="preserve"> INDEX(Calculations_forecast!$1:$95,MATCH("Contribution of Consumption Growth to Real GDP",Calculations_forecast!$B:$B,0),MATCH($A95,Calculations_forecast!$9:$9,0))</f>
        <v>0.22284515966872376</v>
      </c>
      <c r="H95" s="51">
        <f t="shared" ca="1" si="1"/>
        <v>1</v>
      </c>
      <c r="I95" s="50"/>
      <c r="J95" s="51"/>
      <c r="K95" s="52"/>
      <c r="M95" s="51"/>
      <c r="N95" s="51"/>
      <c r="O95" s="105">
        <v>45107</v>
      </c>
      <c r="P95" s="65">
        <v>0.31552344343037753</v>
      </c>
      <c r="R95" s="65">
        <v>0.29810405741917489</v>
      </c>
      <c r="S95" s="65">
        <v>1.3138856054429697E-3</v>
      </c>
      <c r="T95" s="65">
        <v>7.6572126993334141E-2</v>
      </c>
      <c r="U95" s="65">
        <v>0.22021804482039775</v>
      </c>
      <c r="V95" s="65">
        <v>1</v>
      </c>
    </row>
    <row r="96" spans="1:22">
      <c r="A96" s="78">
        <v>45199</v>
      </c>
      <c r="B96" s="51">
        <f ca="1">INDEX(Calculations_forecast!$1:$95,MATCH("Fiscal_Impact",Calculations_forecast!$B:$B,0),MATCH($A96,Calculations_forecast!$9:$9,0))</f>
        <v>0.32612015275909678</v>
      </c>
      <c r="C96" s="52"/>
      <c r="D96" s="51">
        <f ca="1">INDEX(Calculations_forecast!$1:$95,MATCH("Fiscal_Impact_bars",Calculations_forecast!$B:$B,0),MATCH($A96,Calculations_forecast!$9:$9,0))</f>
        <v>0.27992077222454498</v>
      </c>
      <c r="E96" s="51">
        <f ca="1" xml:space="preserve"> INDEX(Calculations_forecast!$1:$95,MATCH("Federal Contribution to Real GDP Growth",Calculations_forecast!$B:$B,0),MATCH($A96,Calculations_forecast!$9:$9,0))</f>
        <v>-2.7798699423200626E-3</v>
      </c>
      <c r="F96" s="51">
        <f ca="1" xml:space="preserve"> INDEX(Calculations_forecast!$1:$95,MATCH("S&amp;L Contribution to Real GDP Growth",Calculations_forecast!$B:$B,0),MATCH($A96,Calculations_forecast!$9:$9,0))</f>
        <v>7.5570277824707585E-2</v>
      </c>
      <c r="G96" s="51">
        <f ca="1" xml:space="preserve"> INDEX(Calculations_forecast!$1:$95,MATCH("Contribution of Consumption Growth to Real GDP",Calculations_forecast!$B:$B,0),MATCH($A96,Calculations_forecast!$9:$9,0))</f>
        <v>0.20713036434215745</v>
      </c>
      <c r="H96" s="51">
        <f t="shared" ca="1" si="1"/>
        <v>1</v>
      </c>
      <c r="I96" s="50"/>
      <c r="J96" s="51"/>
      <c r="K96" s="52"/>
      <c r="M96" s="51"/>
      <c r="N96" s="51"/>
      <c r="O96" s="105">
        <v>45199</v>
      </c>
      <c r="P96" s="65">
        <v>0.32367023408505358</v>
      </c>
      <c r="R96" s="65">
        <v>0.27724537205349209</v>
      </c>
      <c r="S96" s="65">
        <v>-2.7798699423200626E-3</v>
      </c>
      <c r="T96" s="65">
        <v>7.5570277824707585E-2</v>
      </c>
      <c r="U96" s="65">
        <v>0.20445496417110454</v>
      </c>
      <c r="V96" s="65">
        <v>1</v>
      </c>
    </row>
    <row r="97" spans="1:22">
      <c r="A97" s="78">
        <v>45290</v>
      </c>
      <c r="B97" s="51">
        <f ca="1">INDEX(Calculations_forecast!$1:$95,MATCH("Fiscal_Impact",Calculations_forecast!$B:$B,0),MATCH($A97,Calculations_forecast!$9:$9,0))</f>
        <v>0.31138236022474802</v>
      </c>
      <c r="C97" s="52"/>
      <c r="D97" s="51">
        <f ca="1">INDEX(Calculations_forecast!$1:$95,MATCH("Fiscal_Impact_bars",Calculations_forecast!$B:$B,0),MATCH($A97,Calculations_forecast!$9:$9,0))</f>
        <v>0.26377551348505102</v>
      </c>
      <c r="E97" s="51">
        <f ca="1" xml:space="preserve"> INDEX(Calculations_forecast!$1:$95,MATCH("Federal Contribution to Real GDP Growth",Calculations_forecast!$B:$B,0),MATCH($A97,Calculations_forecast!$9:$9,0))</f>
        <v>-8.4551308261520146E-4</v>
      </c>
      <c r="F97" s="51">
        <f ca="1" xml:space="preserve"> INDEX(Calculations_forecast!$1:$95,MATCH("S&amp;L Contribution to Real GDP Growth",Calculations_forecast!$B:$B,0),MATCH($A97,Calculations_forecast!$9:$9,0))</f>
        <v>7.3601845687802994E-2</v>
      </c>
      <c r="G97" s="51">
        <f ca="1" xml:space="preserve"> INDEX(Calculations_forecast!$1:$95,MATCH("Contribution of Consumption Growth to Real GDP",Calculations_forecast!$B:$B,0),MATCH($A97,Calculations_forecast!$9:$9,0))</f>
        <v>0.19101918087986325</v>
      </c>
      <c r="H97" s="51">
        <f t="shared" ca="1" si="1"/>
        <v>1</v>
      </c>
      <c r="I97" s="50"/>
      <c r="J97" s="51"/>
      <c r="K97" s="52"/>
      <c r="M97" s="51"/>
      <c r="N97" s="51"/>
      <c r="O97" s="105">
        <v>45290</v>
      </c>
      <c r="P97" s="65">
        <v>0.30873285938686384</v>
      </c>
      <c r="R97" s="65">
        <v>0.26103952966388377</v>
      </c>
      <c r="S97" s="65">
        <v>-8.4551308261520146E-4</v>
      </c>
      <c r="T97" s="65">
        <v>7.3601845687802994E-2</v>
      </c>
      <c r="U97" s="65">
        <v>0.18828319705869595</v>
      </c>
      <c r="V97" s="65">
        <v>1</v>
      </c>
    </row>
    <row r="98" spans="1:22">
      <c r="A98" s="78">
        <v>45381</v>
      </c>
      <c r="B98" s="51">
        <f ca="1">INDEX(Calculations_forecast!$1:$95,MATCH("Fiscal_Impact",Calculations_forecast!$B:$B,0),MATCH($A98,Calculations_forecast!$9:$9,0))</f>
        <v>0.29595991453388526</v>
      </c>
      <c r="C98" s="52"/>
      <c r="D98" s="51">
        <f ca="1">INDEX(Calculations_forecast!$1:$95,MATCH("Fiscal_Impact_bars",Calculations_forecast!$B:$B,0),MATCH($A98,Calculations_forecast!$9:$9,0))</f>
        <v>0.33941220015844398</v>
      </c>
      <c r="E98" s="51">
        <f ca="1" xml:space="preserve"> INDEX(Calculations_forecast!$1:$95,MATCH("Federal Contribution to Real GDP Growth",Calculations_forecast!$B:$B,0),MATCH($A98,Calculations_forecast!$9:$9,0))</f>
        <v>7.1005770550207001E-2</v>
      </c>
      <c r="F98" s="51">
        <f ca="1" xml:space="preserve"> INDEX(Calculations_forecast!$1:$95,MATCH("S&amp;L Contribution to Real GDP Growth",Calculations_forecast!$B:$B,0),MATCH($A98,Calculations_forecast!$9:$9,0))</f>
        <v>7.2453653399403739E-2</v>
      </c>
      <c r="G98" s="51">
        <f ca="1" xml:space="preserve"> INDEX(Calculations_forecast!$1:$95,MATCH("Contribution of Consumption Growth to Real GDP",Calculations_forecast!$B:$B,0),MATCH($A98,Calculations_forecast!$9:$9,0))</f>
        <v>0.1959527762088332</v>
      </c>
      <c r="H98" s="51">
        <f t="shared" ca="1" si="1"/>
        <v>1</v>
      </c>
      <c r="I98" s="50"/>
      <c r="J98" s="51"/>
      <c r="K98" s="52"/>
      <c r="M98" s="51"/>
      <c r="N98" s="51"/>
      <c r="O98" s="105">
        <v>45381</v>
      </c>
      <c r="P98" s="65">
        <v>0.29328211618502675</v>
      </c>
      <c r="R98" s="65">
        <v>0.33673950560355626</v>
      </c>
      <c r="S98" s="65">
        <v>7.1005770550207001E-2</v>
      </c>
      <c r="T98" s="65">
        <v>7.2453653399403739E-2</v>
      </c>
      <c r="U98" s="65">
        <v>0.19328008165394547</v>
      </c>
      <c r="V98" s="65">
        <v>1</v>
      </c>
    </row>
    <row r="99" spans="1:22">
      <c r="A99" s="78">
        <v>45473</v>
      </c>
      <c r="B99" s="51">
        <f ca="1">INDEX(Calculations_forecast!$1:$95,MATCH("Fiscal_Impact",Calculations_forecast!$B:$B,0),MATCH($A99,Calculations_forecast!$9:$9,0))</f>
        <v>0.28861400030146556</v>
      </c>
      <c r="C99" s="52"/>
      <c r="D99" s="51">
        <f ca="1">INDEX(Calculations_forecast!$1:$95,MATCH("Fiscal_Impact_bars",Calculations_forecast!$B:$B,0),MATCH($A99,Calculations_forecast!$9:$9,0))</f>
        <v>0.27134751533782231</v>
      </c>
      <c r="E99" s="51">
        <f ca="1" xml:space="preserve"> INDEX(Calculations_forecast!$1:$95,MATCH("Federal Contribution to Real GDP Growth",Calculations_forecast!$B:$B,0),MATCH($A99,Calculations_forecast!$9:$9,0))</f>
        <v>5.6261493364258087E-5</v>
      </c>
      <c r="F99" s="51">
        <f ca="1" xml:space="preserve"> INDEX(Calculations_forecast!$1:$95,MATCH("S&amp;L Contribution to Real GDP Growth",Calculations_forecast!$B:$B,0),MATCH($A99,Calculations_forecast!$9:$9,0))</f>
        <v>6.9739342798926504E-2</v>
      </c>
      <c r="G99" s="51">
        <f ca="1" xml:space="preserve"> INDEX(Calculations_forecast!$1:$95,MATCH("Contribution of Consumption Growth to Real GDP",Calculations_forecast!$B:$B,0),MATCH($A99,Calculations_forecast!$9:$9,0))</f>
        <v>0.20155191104553152</v>
      </c>
      <c r="H99" s="51">
        <f t="shared" ca="1" si="1"/>
        <v>1</v>
      </c>
      <c r="I99" s="50"/>
      <c r="J99" s="51"/>
      <c r="K99" s="52"/>
      <c r="M99" s="51"/>
      <c r="N99" s="51"/>
      <c r="O99" s="105">
        <v>45473</v>
      </c>
      <c r="P99" s="65">
        <v>0.28594648554836777</v>
      </c>
      <c r="R99" s="65">
        <v>0.26876153487253907</v>
      </c>
      <c r="S99" s="65">
        <v>5.6261493364258087E-5</v>
      </c>
      <c r="T99" s="65">
        <v>6.9739342798926504E-2</v>
      </c>
      <c r="U99" s="65">
        <v>0.19896593058024828</v>
      </c>
      <c r="V99" s="65">
        <v>1</v>
      </c>
    </row>
    <row r="100" spans="1:22">
      <c r="A100" s="78">
        <v>45565</v>
      </c>
      <c r="B100" s="51">
        <f ca="1">INDEX(Calculations_forecast!$1:$95,MATCH("Fiscal_Impact",Calculations_forecast!$B:$B,0),MATCH($A100,Calculations_forecast!$9:$9,0))</f>
        <v>0.28675872127088115</v>
      </c>
      <c r="C100" s="52"/>
      <c r="D100" s="51">
        <f ca="1">INDEX(Calculations_forecast!$1:$95,MATCH("Fiscal_Impact_bars",Calculations_forecast!$B:$B,0),MATCH($A100,Calculations_forecast!$9:$9,0))</f>
        <v>0.27249965610220728</v>
      </c>
      <c r="E100" s="51">
        <f ca="1" xml:space="preserve"> INDEX(Calculations_forecast!$1:$95,MATCH("Federal Contribution to Real GDP Growth",Calculations_forecast!$B:$B,0),MATCH($A100,Calculations_forecast!$9:$9,0))</f>
        <v>4.0819347266647819E-3</v>
      </c>
      <c r="F100" s="51">
        <f ca="1" xml:space="preserve"> INDEX(Calculations_forecast!$1:$95,MATCH("S&amp;L Contribution to Real GDP Growth",Calculations_forecast!$B:$B,0),MATCH($A100,Calculations_forecast!$9:$9,0))</f>
        <v>6.7870954298085734E-2</v>
      </c>
      <c r="G100" s="51">
        <f ca="1" xml:space="preserve"> INDEX(Calculations_forecast!$1:$95,MATCH("Contribution of Consumption Growth to Real GDP",Calculations_forecast!$B:$B,0),MATCH($A100,Calculations_forecast!$9:$9,0))</f>
        <v>0.20054676707745678</v>
      </c>
      <c r="H100" s="51">
        <f t="shared" ca="1" si="1"/>
        <v>1</v>
      </c>
      <c r="I100" s="50"/>
      <c r="J100" s="51"/>
      <c r="K100" s="52"/>
      <c r="M100" s="51"/>
      <c r="N100" s="51"/>
      <c r="O100" s="105">
        <v>45565</v>
      </c>
      <c r="P100" s="65">
        <v>0.28413459191335938</v>
      </c>
      <c r="R100" s="65">
        <v>0.26999779751345837</v>
      </c>
      <c r="S100" s="65">
        <v>4.0819347266647819E-3</v>
      </c>
      <c r="T100" s="65">
        <v>6.7870954298085734E-2</v>
      </c>
      <c r="U100" s="65">
        <v>0.19804490848870784</v>
      </c>
      <c r="V100" s="65">
        <v>1</v>
      </c>
    </row>
    <row r="101" spans="1:22">
      <c r="A101" s="78">
        <v>45656</v>
      </c>
      <c r="B101" s="51">
        <f ca="1">INDEX(Calculations_forecast!$1:$95,MATCH("Fiscal_Impact",Calculations_forecast!$B:$B,0),MATCH($A101,Calculations_forecast!$9:$9,0))</f>
        <v>0.28794521623739361</v>
      </c>
      <c r="C101" s="52"/>
      <c r="D101" s="51">
        <f ca="1">INDEX(Calculations_forecast!$1:$95,MATCH("Fiscal_Impact_bars",Calculations_forecast!$B:$B,0),MATCH($A101,Calculations_forecast!$9:$9,0))</f>
        <v>0.26852149335110093</v>
      </c>
      <c r="E101" s="51">
        <f ca="1" xml:space="preserve"> INDEX(Calculations_forecast!$1:$95,MATCH("Federal Contribution to Real GDP Growth",Calculations_forecast!$B:$B,0),MATCH($A101,Calculations_forecast!$9:$9,0))</f>
        <v>3.2774049322098317E-3</v>
      </c>
      <c r="F101" s="51">
        <f ca="1" xml:space="preserve"> INDEX(Calculations_forecast!$1:$95,MATCH("S&amp;L Contribution to Real GDP Growth",Calculations_forecast!$B:$B,0),MATCH($A101,Calculations_forecast!$9:$9,0))</f>
        <v>6.5991468977977266E-2</v>
      </c>
      <c r="G101" s="51">
        <f ca="1" xml:space="preserve"> INDEX(Calculations_forecast!$1:$95,MATCH("Contribution of Consumption Growth to Real GDP",Calculations_forecast!$B:$B,0),MATCH($A101,Calculations_forecast!$9:$9,0))</f>
        <v>0.19925261944091383</v>
      </c>
      <c r="H101" s="51">
        <f t="shared" ca="1" si="1"/>
        <v>1</v>
      </c>
      <c r="I101" s="50"/>
      <c r="J101" s="51"/>
      <c r="K101" s="52"/>
      <c r="M101" s="51"/>
      <c r="N101" s="51"/>
      <c r="O101" s="105">
        <v>45656</v>
      </c>
      <c r="P101" s="65">
        <v>0.28540004818822523</v>
      </c>
      <c r="R101" s="65">
        <v>0.26610135476334734</v>
      </c>
      <c r="S101" s="65">
        <v>3.2774049322098317E-3</v>
      </c>
      <c r="T101" s="65">
        <v>6.5991468977977266E-2</v>
      </c>
      <c r="U101" s="65">
        <v>0.19683248085316024</v>
      </c>
      <c r="V101" s="65">
        <v>1</v>
      </c>
    </row>
    <row r="102" spans="1:22">
      <c r="A102" s="78">
        <v>45746</v>
      </c>
      <c r="B102" s="51">
        <f ca="1">INDEX(Calculations_forecast!$1:$95,MATCH("Fiscal_Impact",Calculations_forecast!$B:$B,0),MATCH($A102,Calculations_forecast!$9:$9,0))</f>
        <v>0.28930423564101271</v>
      </c>
      <c r="C102" s="52"/>
      <c r="D102" s="51">
        <f ca="1">INDEX(Calculations_forecast!$1:$95,MATCH("Fiscal_Impact_bars",Calculations_forecast!$B:$B,0),MATCH($A102,Calculations_forecast!$9:$9,0))</f>
        <v>0.34484827777292026</v>
      </c>
      <c r="E102" s="51">
        <f ca="1" xml:space="preserve"> INDEX(Calculations_forecast!$1:$95,MATCH("Federal Contribution to Real GDP Growth",Calculations_forecast!$B:$B,0),MATCH($A102,Calculations_forecast!$9:$9,0))</f>
        <v>7.8929111074997602E-2</v>
      </c>
      <c r="F102" s="51">
        <f ca="1" xml:space="preserve"> INDEX(Calculations_forecast!$1:$95,MATCH("S&amp;L Contribution to Real GDP Growth",Calculations_forecast!$B:$B,0),MATCH($A102,Calculations_forecast!$9:$9,0))</f>
        <v>6.4829358385432398E-2</v>
      </c>
      <c r="G102" s="51">
        <f ca="1" xml:space="preserve"> INDEX(Calculations_forecast!$1:$95,MATCH("Contribution of Consumption Growth to Real GDP",Calculations_forecast!$B:$B,0),MATCH($A102,Calculations_forecast!$9:$9,0))</f>
        <v>0.20108980831249029</v>
      </c>
      <c r="H102" s="51">
        <f t="shared" ca="1" si="1"/>
        <v>1</v>
      </c>
      <c r="I102" s="50"/>
      <c r="J102" s="51"/>
      <c r="K102" s="52"/>
      <c r="M102" s="51"/>
      <c r="N102" s="51"/>
      <c r="O102" s="105">
        <v>45746</v>
      </c>
      <c r="P102" s="65">
        <v>0.28685931869391701</v>
      </c>
      <c r="R102" s="65">
        <v>0.34257658762632348</v>
      </c>
      <c r="S102" s="65">
        <v>7.8929111074997602E-2</v>
      </c>
      <c r="T102" s="65">
        <v>6.4829358385432398E-2</v>
      </c>
      <c r="U102" s="65">
        <v>0.19881811816589345</v>
      </c>
      <c r="V102" s="65">
        <v>1</v>
      </c>
    </row>
    <row r="103" spans="1:22">
      <c r="A103" s="78">
        <v>45838</v>
      </c>
      <c r="B103" s="51">
        <f ca="1">INDEX(Calculations_forecast!$1:$95,MATCH("Fiscal_Impact",Calculations_forecast!$B:$B,0),MATCH($A103,Calculations_forecast!$9:$9,0))</f>
        <v>0.28953348889343067</v>
      </c>
      <c r="C103" s="52"/>
      <c r="D103" s="51">
        <f ca="1">INDEX(Calculations_forecast!$1:$95,MATCH("Fiscal_Impact_bars",Calculations_forecast!$B:$B,0),MATCH($A103,Calculations_forecast!$9:$9,0))</f>
        <v>0.27226452834749415</v>
      </c>
      <c r="E103" s="51">
        <f ca="1" xml:space="preserve"> INDEX(Calculations_forecast!$1:$95,MATCH("Federal Contribution to Real GDP Growth",Calculations_forecast!$B:$B,0),MATCH($A103,Calculations_forecast!$9:$9,0))</f>
        <v>5.9914142449913931E-3</v>
      </c>
      <c r="F103" s="51">
        <f ca="1" xml:space="preserve"> INDEX(Calculations_forecast!$1:$95,MATCH("S&amp;L Contribution to Real GDP Growth",Calculations_forecast!$B:$B,0),MATCH($A103,Calculations_forecast!$9:$9,0))</f>
        <v>6.2219104294313723E-2</v>
      </c>
      <c r="G103" s="51">
        <f ca="1" xml:space="preserve"> INDEX(Calculations_forecast!$1:$95,MATCH("Contribution of Consumption Growth to Real GDP",Calculations_forecast!$B:$B,0),MATCH($A103,Calculations_forecast!$9:$9,0))</f>
        <v>0.20405400980818902</v>
      </c>
      <c r="H103" s="51">
        <f t="shared" ca="1" si="1"/>
        <v>1</v>
      </c>
      <c r="I103" s="50"/>
      <c r="J103" s="51"/>
      <c r="K103" s="52"/>
      <c r="M103" s="51"/>
      <c r="N103" s="51"/>
      <c r="O103" s="105">
        <v>45838</v>
      </c>
      <c r="P103" s="65">
        <v>0.28719642692196373</v>
      </c>
      <c r="R103" s="65">
        <v>0.27010996778472568</v>
      </c>
      <c r="S103" s="65">
        <v>5.9914142449913931E-3</v>
      </c>
      <c r="T103" s="65">
        <v>6.2219104294313723E-2</v>
      </c>
      <c r="U103" s="65">
        <v>0.20189944924542055</v>
      </c>
      <c r="V103" s="65">
        <v>1</v>
      </c>
    </row>
    <row r="104" spans="1:22">
      <c r="A104" s="78">
        <v>45930</v>
      </c>
      <c r="B104" s="51">
        <f ca="1">INDEX(Calculations_forecast!$1:$95,MATCH("Fiscal_Impact",Calculations_forecast!$B:$B,0),MATCH($A104,Calculations_forecast!$9:$9,0))</f>
        <v>0.29186336894885356</v>
      </c>
      <c r="C104" s="52"/>
      <c r="D104" s="51">
        <f ca="1">INDEX(Calculations_forecast!$1:$95,MATCH("Fiscal_Impact_bars",Calculations_forecast!$B:$B,0),MATCH($A104,Calculations_forecast!$9:$9,0))</f>
        <v>0.28181917632389897</v>
      </c>
      <c r="E104" s="51">
        <f ca="1" xml:space="preserve"> INDEX(Calculations_forecast!$1:$95,MATCH("Federal Contribution to Real GDP Growth",Calculations_forecast!$B:$B,0),MATCH($A104,Calculations_forecast!$9:$9,0))</f>
        <v>6.3420373821675285E-3</v>
      </c>
      <c r="F104" s="51">
        <f ca="1" xml:space="preserve"> INDEX(Calculations_forecast!$1:$95,MATCH("S&amp;L Contribution to Real GDP Growth",Calculations_forecast!$B:$B,0),MATCH($A104,Calculations_forecast!$9:$9,0))</f>
        <v>6.8424156870940028E-2</v>
      </c>
      <c r="G104" s="51">
        <f ca="1" xml:space="preserve"> INDEX(Calculations_forecast!$1:$95,MATCH("Contribution of Consumption Growth to Real GDP",Calculations_forecast!$B:$B,0),MATCH($A104,Calculations_forecast!$9:$9,0))</f>
        <v>0.2070529820707914</v>
      </c>
      <c r="H104" s="51">
        <f t="shared" ca="1" si="1"/>
        <v>1</v>
      </c>
      <c r="I104" s="50"/>
      <c r="J104" s="51"/>
      <c r="K104" s="52"/>
      <c r="M104" s="51"/>
      <c r="N104" s="51"/>
      <c r="O104" s="105">
        <v>45930</v>
      </c>
      <c r="P104" s="65">
        <v>0.28963130456101982</v>
      </c>
      <c r="R104" s="65">
        <v>0.27973730806968283</v>
      </c>
      <c r="S104" s="65">
        <v>6.3420373821675285E-3</v>
      </c>
      <c r="T104" s="65">
        <v>6.8424156870940028E-2</v>
      </c>
      <c r="U104" s="65">
        <v>0.20497111381657529</v>
      </c>
      <c r="V104" s="65">
        <v>1</v>
      </c>
    </row>
    <row r="105" spans="1:22">
      <c r="A105" s="78">
        <v>46021</v>
      </c>
      <c r="B105" s="51">
        <f ca="1">INDEX(Calculations_forecast!$1:$95,MATCH("Fiscal_Impact",Calculations_forecast!$B:$B,0),MATCH($A105,Calculations_forecast!$9:$9,0))</f>
        <v>0.29673281056411027</v>
      </c>
      <c r="C105" s="52"/>
      <c r="D105" s="51">
        <f ca="1">INDEX(Calculations_forecast!$1:$95,MATCH("Fiscal_Impact_bars",Calculations_forecast!$B:$B,0),MATCH($A105,Calculations_forecast!$9:$9,0))</f>
        <v>0.28799925981212759</v>
      </c>
      <c r="E105" s="51">
        <f ca="1" xml:space="preserve"> INDEX(Calculations_forecast!$1:$95,MATCH("Federal Contribution to Real GDP Growth",Calculations_forecast!$B:$B,0),MATCH($A105,Calculations_forecast!$9:$9,0))</f>
        <v>7.0181970651988102E-3</v>
      </c>
      <c r="F105" s="51">
        <f ca="1" xml:space="preserve"> INDEX(Calculations_forecast!$1:$95,MATCH("S&amp;L Contribution to Real GDP Growth",Calculations_forecast!$B:$B,0),MATCH($A105,Calculations_forecast!$9:$9,0))</f>
        <v>7.0505656527337854E-2</v>
      </c>
      <c r="G105" s="51">
        <f ca="1" xml:space="preserve"> INDEX(Calculations_forecast!$1:$95,MATCH("Contribution of Consumption Growth to Real GDP",Calculations_forecast!$B:$B,0),MATCH($A105,Calculations_forecast!$9:$9,0))</f>
        <v>0.21047540621959096</v>
      </c>
      <c r="H105" s="51">
        <f t="shared" ca="1" si="1"/>
        <v>1</v>
      </c>
      <c r="I105" s="50"/>
      <c r="J105" s="51"/>
      <c r="K105" s="52"/>
      <c r="M105" s="51"/>
      <c r="N105" s="51"/>
      <c r="O105" s="105">
        <v>46021</v>
      </c>
      <c r="P105" s="65">
        <v>0.29460895102813545</v>
      </c>
      <c r="R105" s="65">
        <v>0.2860119406318099</v>
      </c>
      <c r="S105" s="65">
        <v>7.0181970651988102E-3</v>
      </c>
      <c r="T105" s="65">
        <v>7.0505656527337854E-2</v>
      </c>
      <c r="U105" s="65">
        <v>0.20848808703927321</v>
      </c>
      <c r="V105" s="65">
        <v>1</v>
      </c>
    </row>
    <row r="106" spans="1:22">
      <c r="A106" s="78">
        <v>46111</v>
      </c>
      <c r="B106" s="51">
        <f ca="1">INDEX(Calculations_forecast!$1:$95,MATCH("Fiscal_Impact",Calculations_forecast!$B:$B,0),MATCH($A106,Calculations_forecast!$9:$9,0))</f>
        <v>0.28169098337425436</v>
      </c>
      <c r="C106" s="52"/>
      <c r="D106" s="51">
        <f ca="1">INDEX(Calculations_forecast!$1:$95,MATCH("Fiscal_Impact_bars",Calculations_forecast!$B:$B,0),MATCH($A106,Calculations_forecast!$9:$9,0))</f>
        <v>0.28468096901349671</v>
      </c>
      <c r="E106" s="51">
        <f ca="1" xml:space="preserve"> INDEX(Calculations_forecast!$1:$95,MATCH("Federal Contribution to Real GDP Growth",Calculations_forecast!$B:$B,0),MATCH($A106,Calculations_forecast!$9:$9,0))</f>
        <v>7.4566752328910579E-2</v>
      </c>
      <c r="F106" s="51">
        <f ca="1" xml:space="preserve"> INDEX(Calculations_forecast!$1:$95,MATCH("S&amp;L Contribution to Real GDP Growth",Calculations_forecast!$B:$B,0),MATCH($A106,Calculations_forecast!$9:$9,0))</f>
        <v>6.9801428464907972E-2</v>
      </c>
      <c r="G106" s="51">
        <f ca="1" xml:space="preserve"> INDEX(Calculations_forecast!$1:$95,MATCH("Contribution of Consumption Growth to Real GDP",Calculations_forecast!$B:$B,0),MATCH($A106,Calculations_forecast!$9:$9,0))</f>
        <v>0.14031278821967819</v>
      </c>
      <c r="H106" s="51">
        <f t="shared" ca="1" si="1"/>
        <v>1</v>
      </c>
      <c r="I106" s="50"/>
      <c r="J106" s="51"/>
      <c r="K106" s="52"/>
      <c r="M106" s="51"/>
      <c r="N106" s="51"/>
      <c r="O106" s="105">
        <v>46111</v>
      </c>
      <c r="P106" s="65">
        <v>0.27969971977432256</v>
      </c>
      <c r="R106" s="65">
        <v>0.28293966261107178</v>
      </c>
      <c r="S106" s="65">
        <v>7.4566752328910579E-2</v>
      </c>
      <c r="T106" s="65">
        <v>6.9801428464907972E-2</v>
      </c>
      <c r="U106" s="65">
        <v>0.13857148181725323</v>
      </c>
      <c r="V106" s="65">
        <v>1</v>
      </c>
    </row>
    <row r="107" spans="1:22">
      <c r="A107" s="78">
        <v>46203</v>
      </c>
      <c r="B107" s="51">
        <f ca="1">INDEX(Calculations_forecast!$1:$95,MATCH("Fiscal_Impact",Calculations_forecast!$B:$B,0),MATCH($A107,Calculations_forecast!$9:$9,0))</f>
        <v>0.25016869236338291</v>
      </c>
      <c r="C107" s="52"/>
      <c r="D107" s="51">
        <f ca="1">INDEX(Calculations_forecast!$1:$95,MATCH("Fiscal_Impact_bars",Calculations_forecast!$B:$B,0),MATCH($A107,Calculations_forecast!$9:$9,0))</f>
        <v>0.14617536430400838</v>
      </c>
      <c r="E107" s="51">
        <f ca="1" xml:space="preserve"> INDEX(Calculations_forecast!$1:$95,MATCH("Federal Contribution to Real GDP Growth",Calculations_forecast!$B:$B,0),MATCH($A107,Calculations_forecast!$9:$9,0))</f>
        <v>9.0966740955317552E-3</v>
      </c>
      <c r="F107" s="51">
        <f ca="1" xml:space="preserve"> INDEX(Calculations_forecast!$1:$95,MATCH("S&amp;L Contribution to Real GDP Growth",Calculations_forecast!$B:$B,0),MATCH($A107,Calculations_forecast!$9:$9,0))</f>
        <v>6.8915014834732766E-2</v>
      </c>
      <c r="G107" s="51">
        <f ca="1" xml:space="preserve"> INDEX(Calculations_forecast!$1:$95,MATCH("Contribution of Consumption Growth to Real GDP",Calculations_forecast!$B:$B,0),MATCH($A107,Calculations_forecast!$9:$9,0))</f>
        <v>6.8163675373743848E-2</v>
      </c>
      <c r="H107" s="51">
        <f t="shared" ca="1" si="1"/>
        <v>1</v>
      </c>
      <c r="I107" s="50"/>
      <c r="J107" s="51"/>
      <c r="K107" s="52"/>
      <c r="M107" s="51"/>
      <c r="N107" s="51"/>
      <c r="O107" s="105">
        <v>46203</v>
      </c>
      <c r="P107" s="65">
        <v>0.24829534052201907</v>
      </c>
      <c r="R107" s="65">
        <v>0.14449245077551159</v>
      </c>
      <c r="S107" s="65">
        <v>9.0966740955317552E-3</v>
      </c>
      <c r="T107" s="65">
        <v>6.8915014834732766E-2</v>
      </c>
      <c r="U107" s="65">
        <v>6.648076184524708E-2</v>
      </c>
      <c r="V107" s="65">
        <v>1</v>
      </c>
    </row>
    <row r="108" spans="1:22">
      <c r="A108" s="78">
        <v>46295</v>
      </c>
      <c r="B108" s="51">
        <f ca="1">INDEX(Calculations_forecast!$1:$95,MATCH("Fiscal_Impact",Calculations_forecast!$B:$B,0),MATCH($A108,Calculations_forecast!$9:$9,0))</f>
        <v>0.20763637104902175</v>
      </c>
      <c r="C108" s="52"/>
      <c r="D108" s="51">
        <f ca="1">INDEX(Calculations_forecast!$1:$95,MATCH("Fiscal_Impact_bars",Calculations_forecast!$B:$B,0),MATCH($A108,Calculations_forecast!$9:$9,0))</f>
        <v>0.11168989106645434</v>
      </c>
      <c r="E108" s="51">
        <f ca="1" xml:space="preserve"> INDEX(Calculations_forecast!$1:$95,MATCH("Federal Contribution to Real GDP Growth",Calculations_forecast!$B:$B,0),MATCH($A108,Calculations_forecast!$9:$9,0))</f>
        <v>9.8071610779934069E-3</v>
      </c>
      <c r="F108" s="51">
        <f ca="1" xml:space="preserve"> INDEX(Calculations_forecast!$1:$95,MATCH("S&amp;L Contribution to Real GDP Growth",Calculations_forecast!$B:$B,0),MATCH($A108,Calculations_forecast!$9:$9,0))</f>
        <v>6.8434471272025788E-2</v>
      </c>
      <c r="G108" s="51">
        <f ca="1" xml:space="preserve"> INDEX(Calculations_forecast!$1:$95,MATCH("Contribution of Consumption Growth to Real GDP",Calculations_forecast!$B:$B,0),MATCH($A108,Calculations_forecast!$9:$9,0))</f>
        <v>3.3448258716435142E-2</v>
      </c>
      <c r="H108" s="51">
        <f t="shared" ca="1" si="1"/>
        <v>1</v>
      </c>
      <c r="I108" s="50"/>
      <c r="J108" s="51"/>
      <c r="K108" s="52"/>
      <c r="M108" s="51"/>
      <c r="N108" s="51"/>
      <c r="O108" s="105">
        <v>46295</v>
      </c>
      <c r="P108" s="65">
        <v>0.20588787548452256</v>
      </c>
      <c r="R108" s="65">
        <v>0.11010744791969693</v>
      </c>
      <c r="S108" s="65">
        <v>9.8071610779934069E-3</v>
      </c>
      <c r="T108" s="65">
        <v>6.8434471272025788E-2</v>
      </c>
      <c r="U108" s="65">
        <v>3.1865815569677734E-2</v>
      </c>
      <c r="V108" s="65">
        <v>1</v>
      </c>
    </row>
    <row r="109" spans="1:22">
      <c r="A109" s="78">
        <v>46386</v>
      </c>
      <c r="B109" s="51">
        <f ca="1">INDEX(Calculations_forecast!$1:$95,MATCH("Fiscal_Impact",Calculations_forecast!$B:$B,0),MATCH($A109,Calculations_forecast!$9:$9,0))</f>
        <v>0.15482269614642299</v>
      </c>
      <c r="C109" s="52"/>
      <c r="D109" s="51">
        <f ca="1">INDEX(Calculations_forecast!$1:$95,MATCH("Fiscal_Impact_bars",Calculations_forecast!$B:$B,0),MATCH($A109,Calculations_forecast!$9:$9,0))</f>
        <v>7.6744560201732634E-2</v>
      </c>
      <c r="E109" s="51">
        <f ca="1" xml:space="preserve"> INDEX(Calculations_forecast!$1:$95,MATCH("Federal Contribution to Real GDP Growth",Calculations_forecast!$B:$B,0),MATCH($A109,Calculations_forecast!$9:$9,0))</f>
        <v>1.0778234537787751E-2</v>
      </c>
      <c r="F109" s="51">
        <f ca="1" xml:space="preserve"> INDEX(Calculations_forecast!$1:$95,MATCH("S&amp;L Contribution to Real GDP Growth",Calculations_forecast!$B:$B,0),MATCH($A109,Calculations_forecast!$9:$9,0))</f>
        <v>6.7934168754899882E-2</v>
      </c>
      <c r="G109" s="51">
        <f ca="1" xml:space="preserve"> INDEX(Calculations_forecast!$1:$95,MATCH("Contribution of Consumption Growth to Real GDP",Calculations_forecast!$B:$B,0),MATCH($A109,Calculations_forecast!$9:$9,0))</f>
        <v>-1.9678430909550052E-3</v>
      </c>
      <c r="H109" s="51">
        <f t="shared" ca="1" si="1"/>
        <v>1</v>
      </c>
      <c r="I109" s="50"/>
      <c r="J109" s="51"/>
      <c r="K109" s="52"/>
      <c r="M109" s="51"/>
      <c r="N109" s="51"/>
      <c r="O109" s="105">
        <v>46386</v>
      </c>
      <c r="P109" s="65">
        <v>0.15319951408149701</v>
      </c>
      <c r="R109" s="65">
        <v>7.5258495019707675E-2</v>
      </c>
      <c r="S109" s="65">
        <v>1.0778234537787751E-2</v>
      </c>
      <c r="T109" s="65">
        <v>6.7934168754899882E-2</v>
      </c>
      <c r="U109" s="65">
        <v>-3.453908272979961E-3</v>
      </c>
      <c r="V109" s="65">
        <v>1</v>
      </c>
    </row>
    <row r="110" spans="1:22">
      <c r="A110" s="78">
        <v>46476</v>
      </c>
      <c r="B110" s="51">
        <f ca="1">INDEX(Calculations_forecast!$1:$95,MATCH("Fiscal_Impact",Calculations_forecast!$B:$B,0),MATCH($A110,Calculations_forecast!$9:$9,0))</f>
        <v>0.11927555029086323</v>
      </c>
      <c r="C110" s="52"/>
      <c r="D110" s="51">
        <f ca="1">INDEX(Calculations_forecast!$1:$95,MATCH("Fiscal_Impact_bars",Calculations_forecast!$B:$B,0),MATCH($A110,Calculations_forecast!$9:$9,0))</f>
        <v>0.14249238559125754</v>
      </c>
      <c r="E110" s="51">
        <f ca="1" xml:space="preserve"> INDEX(Calculations_forecast!$1:$95,MATCH("Federal Contribution to Real GDP Growth",Calculations_forecast!$B:$B,0),MATCH($A110,Calculations_forecast!$9:$9,0))</f>
        <v>8.2808217308671092E-2</v>
      </c>
      <c r="F110" s="51">
        <f ca="1" xml:space="preserve"> INDEX(Calculations_forecast!$1:$95,MATCH("S&amp;L Contribution to Real GDP Growth",Calculations_forecast!$B:$B,0),MATCH($A110,Calculations_forecast!$9:$9,0))</f>
        <v>6.8019363652907477E-2</v>
      </c>
      <c r="G110" s="51">
        <f ca="1" xml:space="preserve"> INDEX(Calculations_forecast!$1:$95,MATCH("Contribution of Consumption Growth to Real GDP",Calculations_forecast!$B:$B,0),MATCH($A110,Calculations_forecast!$9:$9,0))</f>
        <v>-8.3351953703210135E-3</v>
      </c>
      <c r="H110" s="51">
        <f t="shared" ca="1" si="1"/>
        <v>1</v>
      </c>
      <c r="I110" s="50"/>
      <c r="J110" s="51"/>
      <c r="K110" s="52"/>
      <c r="M110" s="51"/>
      <c r="N110" s="51"/>
      <c r="O110" s="105">
        <v>46476</v>
      </c>
      <c r="P110" s="65">
        <v>0.11779793563948464</v>
      </c>
      <c r="R110" s="65">
        <v>0.1413333488430224</v>
      </c>
      <c r="S110" s="65">
        <v>8.2808217308671092E-2</v>
      </c>
      <c r="T110" s="65">
        <v>6.8019363652907477E-2</v>
      </c>
      <c r="U110" s="65">
        <v>-9.4942321185561632E-3</v>
      </c>
      <c r="V110" s="65">
        <v>1</v>
      </c>
    </row>
    <row r="111" spans="1:22">
      <c r="A111" s="78">
        <v>46568</v>
      </c>
      <c r="B111" s="51">
        <f ca="1">INDEX(Calculations_forecast!$1:$95,MATCH("Fiscal_Impact",Calculations_forecast!$B:$B,0),MATCH($A111,Calculations_forecast!$9:$9,0))</f>
        <v>0.10019531063993992</v>
      </c>
      <c r="C111" s="52"/>
      <c r="D111" s="51">
        <f ca="1">INDEX(Calculations_forecast!$1:$95,MATCH("Fiscal_Impact_bars",Calculations_forecast!$B:$B,0),MATCH($A111,Calculations_forecast!$9:$9,0))</f>
        <v>6.9854405700315175E-2</v>
      </c>
      <c r="E111" s="51">
        <f ca="1" xml:space="preserve"> INDEX(Calculations_forecast!$1:$95,MATCH("Federal Contribution to Real GDP Growth",Calculations_forecast!$B:$B,0),MATCH($A111,Calculations_forecast!$9:$9,0))</f>
        <v>1.7264541326256485E-2</v>
      </c>
      <c r="F111" s="51">
        <f ca="1" xml:space="preserve"> INDEX(Calculations_forecast!$1:$95,MATCH("S&amp;L Contribution to Real GDP Growth",Calculations_forecast!$B:$B,0),MATCH($A111,Calculations_forecast!$9:$9,0))</f>
        <v>6.8965790420521159E-2</v>
      </c>
      <c r="G111" s="51">
        <f ca="1" xml:space="preserve"> INDEX(Calculations_forecast!$1:$95,MATCH("Contribution of Consumption Growth to Real GDP",Calculations_forecast!$B:$B,0),MATCH($A111,Calculations_forecast!$9:$9,0))</f>
        <v>-1.6375926046462472E-2</v>
      </c>
      <c r="H111" s="51">
        <f t="shared" ca="1" si="1"/>
        <v>1</v>
      </c>
      <c r="I111" s="50"/>
      <c r="J111" s="51"/>
      <c r="K111" s="52"/>
      <c r="M111" s="51"/>
      <c r="N111" s="51"/>
      <c r="O111" s="105">
        <v>46568</v>
      </c>
      <c r="P111" s="65">
        <v>9.8907905765971041E-2</v>
      </c>
      <c r="R111" s="65">
        <v>6.8932331281457149E-2</v>
      </c>
      <c r="S111" s="65">
        <v>1.7264541326256485E-2</v>
      </c>
      <c r="T111" s="65">
        <v>6.8965790420521159E-2</v>
      </c>
      <c r="U111" s="65">
        <v>-1.7298000465320502E-2</v>
      </c>
      <c r="V111" s="65">
        <v>1</v>
      </c>
    </row>
    <row r="112" spans="1:22">
      <c r="A112" s="78">
        <v>46660</v>
      </c>
      <c r="B112" s="51">
        <f ca="1">INDEX(Calculations_forecast!$1:$95,MATCH("Fiscal_Impact",Calculations_forecast!$B:$B,0),MATCH($A112,Calculations_forecast!$9:$9,0))</f>
        <v>8.3057782292814186E-2</v>
      </c>
      <c r="C112" s="52"/>
      <c r="D112" s="51">
        <f ca="1">INDEX(Calculations_forecast!$1:$95,MATCH("Fiscal_Impact_bars",Calculations_forecast!$B:$B,0),MATCH($A112,Calculations_forecast!$9:$9,0))</f>
        <v>4.3139777677951428E-2</v>
      </c>
      <c r="E112" s="51">
        <f ca="1" xml:space="preserve"> INDEX(Calculations_forecast!$1:$95,MATCH("Federal Contribution to Real GDP Growth",Calculations_forecast!$B:$B,0),MATCH($A112,Calculations_forecast!$9:$9,0))</f>
        <v>2.0071886622330049E-2</v>
      </c>
      <c r="F112" s="51">
        <f ca="1" xml:space="preserve"> INDEX(Calculations_forecast!$1:$95,MATCH("S&amp;L Contribution to Real GDP Growth",Calculations_forecast!$B:$B,0),MATCH($A112,Calculations_forecast!$9:$9,0))</f>
        <v>6.8544703201518828E-2</v>
      </c>
      <c r="G112" s="51">
        <f ca="1" xml:space="preserve"> INDEX(Calculations_forecast!$1:$95,MATCH("Contribution of Consumption Growth to Real GDP",Calculations_forecast!$B:$B,0),MATCH($A112,Calculations_forecast!$9:$9,0))</f>
        <v>-4.5476812145897445E-2</v>
      </c>
      <c r="H112" s="51">
        <f t="shared" ca="1" si="1"/>
        <v>1</v>
      </c>
      <c r="I112" s="50"/>
      <c r="J112" s="51"/>
      <c r="K112" s="52"/>
      <c r="M112" s="51"/>
      <c r="N112" s="51"/>
      <c r="O112" s="105">
        <v>46660</v>
      </c>
      <c r="P112" s="65">
        <v>8.198460626346743E-2</v>
      </c>
      <c r="R112" s="65">
        <v>4.2414249909682497E-2</v>
      </c>
      <c r="S112" s="65">
        <v>2.0071886622330049E-2</v>
      </c>
      <c r="T112" s="65">
        <v>6.8544703201518828E-2</v>
      </c>
      <c r="U112" s="65">
        <v>-4.6202339914166377E-2</v>
      </c>
      <c r="V112" s="65">
        <v>1</v>
      </c>
    </row>
    <row r="113" spans="1:22">
      <c r="A113" s="78">
        <v>46751</v>
      </c>
      <c r="B113" s="51">
        <f ca="1">INDEX(Calculations_forecast!$1:$95,MATCH("Fiscal_Impact",Calculations_forecast!$B:$B,0),MATCH($A113,Calculations_forecast!$9:$9,0))</f>
        <v>6.7916315277223138E-2</v>
      </c>
      <c r="C113" s="52"/>
      <c r="D113" s="51">
        <f ca="1">INDEX(Calculations_forecast!$1:$95,MATCH("Fiscal_Impact_bars",Calculations_forecast!$B:$B,0),MATCH($A113,Calculations_forecast!$9:$9,0))</f>
        <v>1.61786921393684E-2</v>
      </c>
      <c r="E113" s="51">
        <f ca="1" xml:space="preserve"> INDEX(Calculations_forecast!$1:$95,MATCH("Federal Contribution to Real GDP Growth",Calculations_forecast!$B:$B,0),MATCH($A113,Calculations_forecast!$9:$9,0))</f>
        <v>2.3173481231563781E-2</v>
      </c>
      <c r="F113" s="51">
        <f ca="1" xml:space="preserve"> INDEX(Calculations_forecast!$1:$95,MATCH("S&amp;L Contribution to Real GDP Growth",Calculations_forecast!$B:$B,0),MATCH($A113,Calculations_forecast!$9:$9,0))</f>
        <v>6.8128633103454517E-2</v>
      </c>
      <c r="G113" s="51">
        <f ca="1" xml:space="preserve"> INDEX(Calculations_forecast!$1:$95,MATCH("Contribution of Consumption Growth to Real GDP",Calculations_forecast!$B:$B,0),MATCH($A113,Calculations_forecast!$9:$9,0))</f>
        <v>-7.5123422195649894E-2</v>
      </c>
      <c r="H113" s="51">
        <f t="shared" ca="1" si="1"/>
        <v>1</v>
      </c>
      <c r="I113" s="50"/>
      <c r="J113" s="51"/>
      <c r="K113" s="52"/>
      <c r="M113" s="51"/>
      <c r="N113" s="51"/>
      <c r="O113" s="105">
        <v>46751</v>
      </c>
      <c r="P113" s="65">
        <v>6.707910180731004E-2</v>
      </c>
      <c r="R113" s="65">
        <v>1.5636477195078088E-2</v>
      </c>
      <c r="S113" s="65">
        <v>2.3173481231563781E-2</v>
      </c>
      <c r="T113" s="65">
        <v>6.8128633103454517E-2</v>
      </c>
      <c r="U113" s="65">
        <v>-7.5665637139940206E-2</v>
      </c>
      <c r="V113" s="65">
        <v>1</v>
      </c>
    </row>
    <row r="114" spans="1:22">
      <c r="A114" s="78">
        <v>46842</v>
      </c>
      <c r="B114" s="51">
        <f ca="1">INDEX(Calculations_forecast!$1:$95,MATCH("Fiscal_Impact",Calculations_forecast!$B:$B,0),MATCH($A114,Calculations_forecast!$9:$9,0))</f>
        <v>8.3675601588622972E-2</v>
      </c>
      <c r="C114" s="52"/>
      <c r="D114" s="51">
        <f ca="1">INDEX(Calculations_forecast!$1:$95,MATCH("Fiscal_Impact_bars",Calculations_forecast!$B:$B,0),MATCH($A114,Calculations_forecast!$9:$9,0))</f>
        <v>0.20552953083685691</v>
      </c>
      <c r="E114" s="51">
        <f ca="1" xml:space="preserve"> INDEX(Calculations_forecast!$1:$95,MATCH("Federal Contribution to Real GDP Growth",Calculations_forecast!$B:$B,0),MATCH($A114,Calculations_forecast!$9:$9,0))</f>
        <v>9.5466923355699548E-2</v>
      </c>
      <c r="F114" s="51">
        <f ca="1" xml:space="preserve"> INDEX(Calculations_forecast!$1:$95,MATCH("S&amp;L Contribution to Real GDP Growth",Calculations_forecast!$B:$B,0),MATCH($A114,Calculations_forecast!$9:$9,0))</f>
        <v>6.758797771203845E-2</v>
      </c>
      <c r="G114" s="51">
        <f ca="1" xml:space="preserve"> INDEX(Calculations_forecast!$1:$95,MATCH("Contribution of Consumption Growth to Real GDP",Calculations_forecast!$B:$B,0),MATCH($A114,Calculations_forecast!$9:$9,0))</f>
        <v>4.24746297691189E-2</v>
      </c>
      <c r="H114" s="51">
        <f t="shared" ca="1" si="1"/>
        <v>1</v>
      </c>
      <c r="I114" s="50"/>
      <c r="J114" s="51"/>
      <c r="K114" s="52"/>
      <c r="M114" s="51"/>
      <c r="N114" s="51"/>
      <c r="O114" s="105">
        <v>46842</v>
      </c>
      <c r="P114" s="65">
        <v>8.2970141921589746E-2</v>
      </c>
      <c r="R114" s="65">
        <v>0.20489750930014128</v>
      </c>
      <c r="S114" s="65">
        <v>9.5466923355699548E-2</v>
      </c>
      <c r="T114" s="65">
        <v>6.758797771203845E-2</v>
      </c>
      <c r="U114" s="65">
        <v>4.1842608232403281E-2</v>
      </c>
      <c r="V114" s="65">
        <v>1</v>
      </c>
    </row>
    <row r="115" spans="1:22">
      <c r="A115" s="78">
        <v>46934</v>
      </c>
      <c r="B115" s="51">
        <f ca="1">INDEX(Calculations_forecast!$1:$95,MATCH("Fiscal_Impact",Calculations_forecast!$B:$B,0),MATCH($A115,Calculations_forecast!$9:$9,0))</f>
        <v>0.12947867761826132</v>
      </c>
      <c r="C115" s="52"/>
      <c r="D115" s="51">
        <f ca="1">INDEX(Calculations_forecast!$1:$95,MATCH("Fiscal_Impact_bars",Calculations_forecast!$B:$B,0),MATCH($A115,Calculations_forecast!$9:$9,0))</f>
        <v>0.25306670981886858</v>
      </c>
      <c r="E115" s="51">
        <f ca="1" xml:space="preserve"> INDEX(Calculations_forecast!$1:$95,MATCH("Federal Contribution to Real GDP Growth",Calculations_forecast!$B:$B,0),MATCH($A115,Calculations_forecast!$9:$9,0))</f>
        <v>2.9511861050775436E-2</v>
      </c>
      <c r="F115" s="51">
        <f ca="1" xml:space="preserve"> INDEX(Calculations_forecast!$1:$95,MATCH("S&amp;L Contribution to Real GDP Growth",Calculations_forecast!$B:$B,0),MATCH($A115,Calculations_forecast!$9:$9,0))</f>
        <v>6.7391009913379527E-2</v>
      </c>
      <c r="G115" s="51">
        <f ca="1" xml:space="preserve"> INDEX(Calculations_forecast!$1:$95,MATCH("Contribution of Consumption Growth to Real GDP",Calculations_forecast!$B:$B,0),MATCH($A115,Calculations_forecast!$9:$9,0))</f>
        <v>0.15616383885471363</v>
      </c>
      <c r="H115" s="51">
        <f t="shared" ca="1" si="1"/>
        <v>1</v>
      </c>
      <c r="I115" s="50"/>
      <c r="J115" s="51"/>
      <c r="K115" s="52"/>
      <c r="M115" s="51"/>
      <c r="N115" s="51"/>
      <c r="O115" s="105">
        <v>46934</v>
      </c>
      <c r="P115" s="65">
        <v>0.12885014548908558</v>
      </c>
      <c r="R115" s="65">
        <v>0.25245234555144047</v>
      </c>
      <c r="S115" s="65">
        <v>2.9511861050775436E-2</v>
      </c>
      <c r="T115" s="65">
        <v>6.7391009913379527E-2</v>
      </c>
      <c r="U115" s="65">
        <v>0.15554947458728552</v>
      </c>
      <c r="V115" s="65">
        <v>1</v>
      </c>
    </row>
    <row r="116" spans="1:22">
      <c r="A116" s="78">
        <v>47026</v>
      </c>
      <c r="B116" s="51">
        <f ca="1">INDEX(Calculations_forecast!$1:$95,MATCH("Fiscal_Impact",Calculations_forecast!$B:$B,0),MATCH($A116,Calculations_forecast!$9:$9,0))</f>
        <v>0.20114334454113514</v>
      </c>
      <c r="C116" s="52"/>
      <c r="D116" s="51">
        <f ca="1">INDEX(Calculations_forecast!$1:$95,MATCH("Fiscal_Impact_bars",Calculations_forecast!$B:$B,0),MATCH($A116,Calculations_forecast!$9:$9,0))</f>
        <v>0.32979844536944669</v>
      </c>
      <c r="E116" s="51">
        <f ca="1" xml:space="preserve"> INDEX(Calculations_forecast!$1:$95,MATCH("Federal Contribution to Real GDP Growth",Calculations_forecast!$B:$B,0),MATCH($A116,Calculations_forecast!$9:$9,0))</f>
        <v>3.2672477842271626E-2</v>
      </c>
      <c r="F116" s="51">
        <f ca="1" xml:space="preserve"> INDEX(Calculations_forecast!$1:$95,MATCH("S&amp;L Contribution to Real GDP Growth",Calculations_forecast!$B:$B,0),MATCH($A116,Calculations_forecast!$9:$9,0))</f>
        <v>6.5522528799878813E-2</v>
      </c>
      <c r="G116" s="51">
        <f ca="1" xml:space="preserve"> INDEX(Calculations_forecast!$1:$95,MATCH("Contribution of Consumption Growth to Real GDP",Calculations_forecast!$B:$B,0),MATCH($A116,Calculations_forecast!$9:$9,0))</f>
        <v>0.23160343872729622</v>
      </c>
      <c r="H116" s="51">
        <f t="shared" ca="1" si="1"/>
        <v>1</v>
      </c>
      <c r="I116" s="50"/>
      <c r="J116" s="51"/>
      <c r="K116" s="52"/>
      <c r="M116" s="51"/>
      <c r="N116" s="51"/>
      <c r="O116" s="105">
        <v>47026</v>
      </c>
      <c r="P116" s="65">
        <v>0.20054172978698406</v>
      </c>
      <c r="R116" s="65">
        <v>0.3291805871012764</v>
      </c>
      <c r="S116" s="65">
        <v>3.2672477842271626E-2</v>
      </c>
      <c r="T116" s="65">
        <v>6.5522528799878813E-2</v>
      </c>
      <c r="U116" s="65">
        <v>0.23098558045912596</v>
      </c>
      <c r="V116" s="65">
        <v>1</v>
      </c>
    </row>
    <row r="117" spans="1:22">
      <c r="A117" s="78">
        <v>47117</v>
      </c>
      <c r="B117" s="51">
        <f ca="1">INDEX(Calculations_forecast!$1:$95,MATCH("Fiscal_Impact",Calculations_forecast!$B:$B,0),MATCH($A117,Calculations_forecast!$9:$9,0))</f>
        <v>0.29743306970726979</v>
      </c>
      <c r="C117" s="52"/>
      <c r="D117" s="51">
        <f ca="1">INDEX(Calculations_forecast!$1:$95,MATCH("Fiscal_Impact_bars",Calculations_forecast!$B:$B,0),MATCH($A117,Calculations_forecast!$9:$9,0))</f>
        <v>0.40133759280390702</v>
      </c>
      <c r="E117" s="51">
        <f ca="1" xml:space="preserve"> INDEX(Calculations_forecast!$1:$95,MATCH("Federal Contribution to Real GDP Growth",Calculations_forecast!$B:$B,0),MATCH($A117,Calculations_forecast!$9:$9,0))</f>
        <v>3.096187026094821E-2</v>
      </c>
      <c r="F117" s="51">
        <f ca="1" xml:space="preserve"> INDEX(Calculations_forecast!$1:$95,MATCH("S&amp;L Contribution to Real GDP Growth",Calculations_forecast!$B:$B,0),MATCH($A117,Calculations_forecast!$9:$9,0))</f>
        <v>6.3030107338980512E-2</v>
      </c>
      <c r="G117" s="51">
        <f ca="1" xml:space="preserve"> INDEX(Calculations_forecast!$1:$95,MATCH("Contribution of Consumption Growth to Real GDP",Calculations_forecast!$B:$B,0),MATCH($A117,Calculations_forecast!$9:$9,0))</f>
        <v>0.3073456152039783</v>
      </c>
      <c r="H117" s="51">
        <f t="shared" ca="1" si="1"/>
        <v>1</v>
      </c>
      <c r="I117" s="50"/>
      <c r="J117" s="51"/>
      <c r="K117" s="52"/>
      <c r="M117" s="51"/>
      <c r="N117" s="51"/>
      <c r="O117" s="105">
        <v>47117</v>
      </c>
      <c r="P117" s="65">
        <v>0.29681173699580105</v>
      </c>
      <c r="R117" s="65">
        <v>0.40071650603034603</v>
      </c>
      <c r="S117" s="65">
        <v>3.096187026094821E-2</v>
      </c>
      <c r="T117" s="65">
        <v>6.3030107338980512E-2</v>
      </c>
      <c r="U117" s="65">
        <v>0.30672452843041731</v>
      </c>
      <c r="V117" s="65">
        <v>1</v>
      </c>
    </row>
    <row r="118" spans="1:22">
      <c r="A118" s="50"/>
      <c r="B118" s="56"/>
      <c r="C118" s="52"/>
      <c r="D118" s="56"/>
      <c r="E118" s="51"/>
      <c r="F118" s="51"/>
      <c r="G118" s="51"/>
      <c r="I118" s="50"/>
      <c r="J118" s="51"/>
      <c r="K118" s="52"/>
      <c r="M118" s="51"/>
      <c r="N118" s="51"/>
      <c r="O118" s="105"/>
    </row>
    <row r="119" spans="1:22">
      <c r="A119" s="50"/>
      <c r="B119" s="56"/>
      <c r="C119" s="52"/>
      <c r="D119" s="56"/>
      <c r="E119" s="51"/>
      <c r="F119" s="51"/>
      <c r="G119" s="51"/>
      <c r="I119" s="50"/>
      <c r="J119" s="51"/>
      <c r="K119" s="52"/>
      <c r="M119" s="51"/>
      <c r="N119" s="51"/>
      <c r="O119" s="105"/>
    </row>
    <row r="120" spans="1:22">
      <c r="A120" s="50"/>
      <c r="B120" s="56"/>
      <c r="C120" s="52"/>
      <c r="D120" s="56"/>
      <c r="E120" s="51"/>
      <c r="F120" s="51"/>
      <c r="G120" s="51"/>
      <c r="I120" s="50"/>
      <c r="J120" s="51"/>
      <c r="K120" s="52"/>
      <c r="M120" s="51"/>
      <c r="N120" s="51"/>
      <c r="O120" s="105"/>
    </row>
    <row r="121" spans="1:22">
      <c r="A121" s="50"/>
      <c r="B121" s="56"/>
      <c r="C121" s="52"/>
      <c r="D121" s="56"/>
      <c r="E121" s="51"/>
      <c r="F121" s="51"/>
      <c r="G121" s="51"/>
      <c r="I121" s="50"/>
      <c r="J121" s="51"/>
      <c r="K121" s="52"/>
      <c r="M121" s="51"/>
      <c r="N121" s="51"/>
      <c r="O121" s="105"/>
    </row>
    <row r="122" spans="1:22">
      <c r="A122" s="50"/>
      <c r="B122" s="56"/>
      <c r="C122" s="52"/>
      <c r="D122" s="56"/>
      <c r="E122" s="51"/>
      <c r="F122" s="51"/>
      <c r="G122" s="51"/>
      <c r="I122" s="50"/>
      <c r="J122" s="51"/>
      <c r="K122" s="52"/>
      <c r="M122" s="51"/>
      <c r="N122" s="51"/>
      <c r="O122" s="105"/>
    </row>
    <row r="123" spans="1:22">
      <c r="A123" s="50"/>
      <c r="B123" s="56"/>
      <c r="C123" s="52"/>
      <c r="D123" s="56"/>
      <c r="E123" s="51"/>
      <c r="F123" s="51"/>
      <c r="G123" s="51"/>
      <c r="I123" s="50"/>
      <c r="J123" s="51"/>
      <c r="K123" s="52"/>
      <c r="L123" s="51"/>
      <c r="M123" s="51"/>
      <c r="N123" s="51"/>
      <c r="O123" s="105"/>
    </row>
    <row r="124" spans="1:22">
      <c r="A124" s="50"/>
      <c r="B124" s="51"/>
      <c r="C124" s="52"/>
      <c r="D124" s="51"/>
      <c r="E124" s="51"/>
      <c r="F124" s="51"/>
      <c r="G124" s="51"/>
      <c r="I124" s="50"/>
      <c r="J124" s="51"/>
      <c r="K124" s="52"/>
      <c r="L124" s="51"/>
      <c r="M124" s="51"/>
      <c r="N124" s="51"/>
      <c r="O124" s="105"/>
    </row>
    <row r="125" spans="1:22">
      <c r="A125" s="50"/>
      <c r="B125" s="51"/>
      <c r="C125" s="52"/>
      <c r="D125" s="51"/>
      <c r="E125" s="51"/>
      <c r="F125" s="51"/>
      <c r="G125" s="51"/>
      <c r="I125" s="50"/>
      <c r="J125" s="51"/>
      <c r="K125" s="52"/>
      <c r="L125" s="51"/>
      <c r="M125" s="51"/>
      <c r="N125" s="51"/>
      <c r="O125" s="105"/>
    </row>
    <row r="126" spans="1:22">
      <c r="A126" s="50"/>
      <c r="B126" s="51"/>
      <c r="C126" s="52"/>
      <c r="D126" s="51"/>
      <c r="E126" s="51"/>
      <c r="F126" s="51"/>
      <c r="G126" s="51"/>
      <c r="I126" s="50"/>
      <c r="J126" s="51"/>
      <c r="K126" s="52"/>
      <c r="L126" s="51"/>
      <c r="M126" s="51"/>
      <c r="N126" s="51"/>
      <c r="O126" s="105"/>
    </row>
    <row r="127" spans="1:22">
      <c r="A127" s="50"/>
      <c r="B127" s="51"/>
      <c r="C127" s="52"/>
      <c r="D127" s="51"/>
      <c r="E127" s="51"/>
      <c r="F127" s="51"/>
      <c r="G127" s="51"/>
      <c r="I127" s="50"/>
      <c r="J127" s="51"/>
      <c r="K127" s="52"/>
      <c r="L127" s="51"/>
      <c r="M127" s="51"/>
      <c r="N127" s="51"/>
      <c r="O127" s="105"/>
    </row>
    <row r="128" spans="1:22">
      <c r="A128" s="50"/>
      <c r="B128" s="51"/>
      <c r="C128" s="52"/>
      <c r="D128" s="51"/>
      <c r="E128" s="51"/>
      <c r="F128" s="51"/>
      <c r="G128" s="51"/>
      <c r="I128" s="50"/>
      <c r="J128" s="51"/>
      <c r="K128" s="52"/>
      <c r="L128" s="51"/>
      <c r="M128" s="51"/>
      <c r="N128" s="51"/>
      <c r="O128" s="105"/>
    </row>
    <row r="129" spans="1:15">
      <c r="A129" s="50"/>
      <c r="B129" s="51"/>
      <c r="C129" s="52"/>
      <c r="D129" s="51"/>
      <c r="E129" s="51"/>
      <c r="F129" s="51"/>
      <c r="G129" s="51"/>
      <c r="I129" s="50"/>
      <c r="J129" s="51"/>
      <c r="K129" s="52"/>
      <c r="L129" s="51"/>
      <c r="M129" s="51"/>
      <c r="N129" s="51"/>
      <c r="O129" s="105"/>
    </row>
    <row r="130" spans="1:15">
      <c r="A130" s="50"/>
      <c r="B130" s="51"/>
      <c r="C130" s="52"/>
      <c r="D130" s="51"/>
      <c r="E130" s="51"/>
      <c r="F130" s="51"/>
      <c r="G130" s="51"/>
      <c r="I130" s="50"/>
      <c r="J130" s="51"/>
      <c r="K130" s="52"/>
      <c r="L130" s="51"/>
      <c r="M130" s="51"/>
      <c r="N130" s="51"/>
      <c r="O130" s="105"/>
    </row>
    <row r="131" spans="1:15">
      <c r="A131" s="50"/>
      <c r="B131" s="51"/>
      <c r="C131" s="52"/>
      <c r="D131" s="51"/>
      <c r="E131" s="51"/>
      <c r="F131" s="51"/>
      <c r="G131" s="51"/>
      <c r="I131" s="50"/>
      <c r="J131" s="51"/>
      <c r="K131" s="52"/>
      <c r="L131" s="51"/>
      <c r="M131" s="51"/>
      <c r="N131" s="51"/>
      <c r="O131" s="105"/>
    </row>
    <row r="132" spans="1:15">
      <c r="A132" s="50"/>
      <c r="B132" s="51"/>
      <c r="C132" s="52"/>
      <c r="D132" s="51"/>
      <c r="E132" s="51"/>
      <c r="F132" s="51"/>
      <c r="G132" s="51"/>
      <c r="I132" s="50"/>
      <c r="J132" s="51"/>
      <c r="K132" s="52"/>
      <c r="L132" s="51"/>
      <c r="M132" s="51"/>
      <c r="N132" s="51"/>
      <c r="O132" s="105"/>
    </row>
    <row r="133" spans="1:15">
      <c r="A133" s="50"/>
      <c r="B133" s="51"/>
      <c r="C133" s="52"/>
      <c r="D133" s="51"/>
      <c r="E133" s="51"/>
      <c r="F133" s="51"/>
      <c r="G133" s="51"/>
      <c r="I133" s="50"/>
      <c r="J133" s="51"/>
      <c r="K133" s="52"/>
      <c r="L133" s="51"/>
      <c r="M133" s="51"/>
      <c r="N133" s="51"/>
      <c r="O133" s="105"/>
    </row>
    <row r="134" spans="1:15">
      <c r="A134" s="50"/>
      <c r="B134" s="51"/>
      <c r="C134" s="52"/>
      <c r="D134" s="51"/>
      <c r="E134" s="51"/>
      <c r="F134" s="51"/>
      <c r="G134" s="51"/>
      <c r="I134" s="50"/>
      <c r="J134" s="51"/>
      <c r="K134" s="52"/>
      <c r="L134" s="51"/>
      <c r="M134" s="51"/>
      <c r="N134" s="51"/>
      <c r="O134" s="105"/>
    </row>
    <row r="135" spans="1:15">
      <c r="A135" s="50"/>
      <c r="B135" s="51"/>
      <c r="C135" s="52"/>
      <c r="D135" s="51"/>
      <c r="E135" s="51"/>
      <c r="F135" s="51"/>
      <c r="G135" s="51"/>
      <c r="I135" s="50"/>
      <c r="J135" s="51"/>
      <c r="K135" s="52"/>
      <c r="L135" s="51"/>
      <c r="M135" s="51"/>
      <c r="N135" s="51"/>
      <c r="O135" s="105"/>
    </row>
    <row r="136" spans="1:15">
      <c r="A136" s="50"/>
      <c r="B136" s="51"/>
      <c r="C136" s="52"/>
      <c r="D136" s="51"/>
      <c r="E136" s="51"/>
      <c r="F136" s="51"/>
      <c r="G136" s="51"/>
      <c r="I136" s="50"/>
      <c r="J136" s="51"/>
      <c r="K136" s="52"/>
      <c r="L136" s="51"/>
      <c r="M136" s="51"/>
      <c r="N136" s="51"/>
      <c r="O136" s="105"/>
    </row>
    <row r="137" spans="1:15">
      <c r="A137" s="50"/>
      <c r="B137" s="51"/>
      <c r="C137" s="52"/>
      <c r="D137" s="51"/>
      <c r="E137" s="51"/>
      <c r="F137" s="51"/>
      <c r="G137" s="51"/>
      <c r="I137" s="50"/>
      <c r="J137" s="51"/>
      <c r="K137" s="52"/>
      <c r="L137" s="51"/>
      <c r="M137" s="51"/>
      <c r="N137" s="51"/>
      <c r="O137" s="105"/>
    </row>
    <row r="138" spans="1:15">
      <c r="A138" s="50"/>
      <c r="B138" s="51"/>
      <c r="C138" s="52"/>
      <c r="D138" s="51"/>
      <c r="E138" s="51"/>
      <c r="F138" s="51"/>
      <c r="G138" s="51"/>
      <c r="I138" s="50"/>
      <c r="J138" s="51"/>
      <c r="K138" s="52"/>
      <c r="L138" s="51"/>
      <c r="M138" s="51"/>
      <c r="N138" s="51"/>
      <c r="O138" s="105"/>
    </row>
    <row r="139" spans="1:15">
      <c r="A139" s="50"/>
      <c r="B139" s="51"/>
      <c r="C139" s="52"/>
      <c r="D139" s="51"/>
      <c r="E139" s="51"/>
      <c r="F139" s="51"/>
      <c r="G139" s="51"/>
      <c r="I139" s="50"/>
      <c r="J139" s="51"/>
      <c r="K139" s="52"/>
      <c r="L139" s="51"/>
      <c r="M139" s="51"/>
      <c r="N139" s="51"/>
      <c r="O139" s="105"/>
    </row>
    <row r="140" spans="1:15">
      <c r="A140" s="50"/>
      <c r="B140" s="51"/>
      <c r="C140" s="52"/>
      <c r="D140" s="51"/>
      <c r="E140" s="51"/>
      <c r="F140" s="51"/>
      <c r="G140" s="51"/>
      <c r="I140" s="50"/>
      <c r="J140" s="51"/>
      <c r="K140" s="52"/>
      <c r="L140" s="51"/>
      <c r="M140" s="51"/>
      <c r="N140" s="51"/>
      <c r="O140" s="105"/>
    </row>
    <row r="141" spans="1:15">
      <c r="A141" s="50"/>
      <c r="B141" s="51"/>
      <c r="C141" s="52"/>
      <c r="D141" s="51"/>
      <c r="E141" s="51"/>
      <c r="F141" s="51"/>
      <c r="G141" s="51"/>
      <c r="I141" s="50"/>
      <c r="J141" s="51"/>
      <c r="K141" s="52"/>
      <c r="L141" s="51"/>
      <c r="M141" s="51"/>
      <c r="N141" s="51"/>
      <c r="O141" s="105"/>
    </row>
    <row r="142" spans="1:15">
      <c r="A142" s="50"/>
      <c r="B142" s="51"/>
      <c r="C142" s="52"/>
      <c r="D142" s="51"/>
      <c r="E142" s="51"/>
      <c r="F142" s="51"/>
      <c r="G142" s="51"/>
      <c r="I142" s="50"/>
      <c r="J142" s="51"/>
      <c r="K142" s="52"/>
      <c r="L142" s="51"/>
      <c r="M142" s="51"/>
      <c r="N142" s="51"/>
      <c r="O142" s="105"/>
    </row>
    <row r="143" spans="1:15">
      <c r="A143" s="50"/>
      <c r="B143" s="51"/>
      <c r="C143" s="52"/>
      <c r="D143" s="51"/>
      <c r="E143" s="51"/>
      <c r="F143" s="51"/>
      <c r="G143" s="51"/>
      <c r="I143" s="50"/>
      <c r="J143" s="51"/>
      <c r="K143" s="52"/>
      <c r="L143" s="51"/>
      <c r="M143" s="51"/>
      <c r="N143" s="51"/>
      <c r="O143" s="105"/>
    </row>
    <row r="144" spans="1:15">
      <c r="A144" s="50"/>
      <c r="B144" s="51"/>
      <c r="C144" s="52"/>
      <c r="D144" s="51"/>
      <c r="E144" s="51"/>
      <c r="F144" s="51"/>
      <c r="G144" s="51"/>
      <c r="I144" s="50"/>
      <c r="J144" s="51"/>
      <c r="K144" s="52"/>
      <c r="L144" s="51"/>
      <c r="M144" s="51"/>
      <c r="N144" s="51"/>
      <c r="O144" s="105"/>
    </row>
    <row r="145" spans="1:15">
      <c r="A145" s="44"/>
      <c r="I145" s="50"/>
      <c r="J145" s="51"/>
      <c r="K145" s="52"/>
      <c r="L145" s="51"/>
      <c r="M145" s="51"/>
      <c r="N145" s="51"/>
      <c r="O145" s="105"/>
    </row>
    <row r="146" spans="1:15">
      <c r="A146" s="44"/>
      <c r="I146" s="50"/>
      <c r="J146" s="51"/>
      <c r="K146" s="52"/>
      <c r="L146" s="51"/>
      <c r="M146" s="51"/>
      <c r="N146" s="51"/>
      <c r="O146" s="105"/>
    </row>
    <row r="147" spans="1:15">
      <c r="A147" s="44"/>
      <c r="I147" s="50"/>
      <c r="J147" s="51"/>
      <c r="K147" s="52"/>
      <c r="L147" s="51"/>
      <c r="M147" s="51"/>
      <c r="N147" s="51"/>
      <c r="O147" s="105"/>
    </row>
    <row r="148" spans="1:15">
      <c r="A148" s="44"/>
      <c r="I148" s="50"/>
      <c r="J148" s="51"/>
      <c r="K148" s="52"/>
      <c r="L148" s="51"/>
      <c r="M148" s="51"/>
      <c r="N148" s="51"/>
      <c r="O148" s="105"/>
    </row>
    <row r="149" spans="1:15">
      <c r="A149" s="44"/>
      <c r="I149" s="50"/>
      <c r="J149" s="51"/>
      <c r="K149" s="52"/>
      <c r="L149" s="51"/>
      <c r="M149" s="51"/>
      <c r="N149" s="51"/>
      <c r="O149" s="105"/>
    </row>
    <row r="150" spans="1:15">
      <c r="A150" s="44"/>
      <c r="I150" s="50"/>
      <c r="J150" s="51"/>
      <c r="K150" s="52"/>
      <c r="L150" s="51"/>
      <c r="M150" s="51"/>
      <c r="N150" s="51"/>
      <c r="O150" s="105"/>
    </row>
    <row r="151" spans="1:15">
      <c r="A151" s="44"/>
      <c r="I151" s="50"/>
      <c r="J151" s="51"/>
      <c r="K151" s="52"/>
      <c r="L151" s="51"/>
      <c r="M151" s="51"/>
      <c r="N151" s="51"/>
      <c r="O151" s="105"/>
    </row>
    <row r="152" spans="1:15">
      <c r="A152" s="44"/>
      <c r="I152" s="50"/>
      <c r="J152" s="51"/>
      <c r="K152" s="52"/>
      <c r="L152" s="51"/>
      <c r="M152" s="51"/>
      <c r="N152" s="51"/>
      <c r="O152" s="105"/>
    </row>
    <row r="153" spans="1:15">
      <c r="A153" s="44"/>
      <c r="I153" s="44"/>
    </row>
    <row r="154" spans="1:15">
      <c r="A154" s="44"/>
      <c r="I154" s="44"/>
    </row>
    <row r="155" spans="1:15">
      <c r="I155" s="44"/>
    </row>
    <row r="156" spans="1:15">
      <c r="I156" s="44"/>
    </row>
    <row r="157" spans="1:15">
      <c r="I157" s="44"/>
    </row>
    <row r="158" spans="1:15">
      <c r="I158" s="44"/>
    </row>
    <row r="159" spans="1:15">
      <c r="I159" s="44"/>
    </row>
    <row r="160" spans="1:15">
      <c r="I160" s="44"/>
    </row>
    <row r="161" spans="9:9">
      <c r="I161" s="44"/>
    </row>
    <row r="162" spans="9:9">
      <c r="I162" s="4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zoomScale="130" zoomScaleNormal="100" zoomScaleSheetLayoutView="130" zoomScalePageLayoutView="85" workbookViewId="0">
      <selection activeCell="L2" sqref="L2"/>
    </sheetView>
  </sheetViews>
  <sheetFormatPr defaultRowHeight="15"/>
  <cols>
    <col min="1" max="16384" width="9.140625" style="42"/>
  </cols>
  <sheetData>
    <row r="1" spans="1:9" ht="15" customHeight="1">
      <c r="A1" s="45"/>
      <c r="B1" s="45"/>
      <c r="C1" s="111"/>
      <c r="D1" s="111"/>
      <c r="E1" s="111"/>
      <c r="F1" s="111"/>
      <c r="G1" s="111"/>
      <c r="H1" s="45"/>
      <c r="I1" s="45"/>
    </row>
    <row r="2" spans="1:9" ht="15" customHeight="1">
      <c r="A2" s="45"/>
      <c r="B2" s="45"/>
      <c r="C2" s="111"/>
      <c r="D2" s="111"/>
      <c r="E2" s="111"/>
      <c r="F2" s="111"/>
      <c r="G2" s="111"/>
      <c r="H2" s="45"/>
      <c r="I2" s="45"/>
    </row>
    <row r="3" spans="1:9">
      <c r="A3" s="46"/>
      <c r="B3" s="46"/>
      <c r="C3" s="47"/>
      <c r="D3" s="47"/>
      <c r="E3" s="47"/>
      <c r="F3" s="47"/>
      <c r="G3" s="47"/>
      <c r="H3" s="47"/>
      <c r="I3" s="47"/>
    </row>
    <row r="9" spans="1:9">
      <c r="D9" s="43"/>
      <c r="G9" s="43"/>
    </row>
    <row r="30" spans="2:8">
      <c r="B30" s="53"/>
    </row>
    <row r="32" spans="2:8" ht="15" customHeight="1">
      <c r="B32" s="54"/>
      <c r="C32" s="54"/>
      <c r="D32" s="54"/>
      <c r="E32" s="54"/>
      <c r="F32" s="54"/>
      <c r="G32" s="54"/>
      <c r="H32" s="54"/>
    </row>
    <row r="33" spans="1:8">
      <c r="B33" s="54"/>
      <c r="C33" s="54"/>
      <c r="D33" s="54"/>
      <c r="E33" s="54"/>
      <c r="F33" s="54"/>
      <c r="G33" s="54"/>
      <c r="H33" s="54"/>
    </row>
    <row r="34" spans="1:8">
      <c r="B34" s="54"/>
      <c r="C34" s="54"/>
      <c r="D34" s="54"/>
      <c r="E34" s="54"/>
      <c r="F34" s="54"/>
      <c r="G34" s="54"/>
      <c r="H34" s="54"/>
    </row>
    <row r="35" spans="1:8">
      <c r="B35" s="54"/>
      <c r="C35" s="54"/>
      <c r="D35" s="54"/>
      <c r="E35" s="54"/>
      <c r="F35" s="54"/>
      <c r="G35" s="54"/>
      <c r="H35" s="54"/>
    </row>
    <row r="36" spans="1:8">
      <c r="B36" s="54"/>
      <c r="C36" s="54"/>
      <c r="D36" s="54"/>
      <c r="E36" s="54"/>
      <c r="F36" s="54"/>
      <c r="G36" s="54"/>
      <c r="H36" s="54"/>
    </row>
    <row r="37" spans="1:8">
      <c r="B37" s="54"/>
      <c r="C37" s="54"/>
      <c r="D37" s="54"/>
      <c r="E37" s="54"/>
      <c r="F37" s="54"/>
      <c r="G37" s="54"/>
      <c r="H37" s="54"/>
    </row>
    <row r="38" spans="1:8">
      <c r="B38" s="54"/>
      <c r="C38" s="54"/>
      <c r="D38" s="54"/>
      <c r="E38" s="54"/>
      <c r="F38" s="54"/>
      <c r="G38" s="54"/>
      <c r="H38" s="54"/>
    </row>
    <row r="39" spans="1:8">
      <c r="B39" s="54"/>
      <c r="C39" s="54"/>
      <c r="D39" s="54"/>
      <c r="E39" s="54"/>
      <c r="F39" s="54"/>
      <c r="G39" s="54"/>
      <c r="H39" s="54"/>
    </row>
    <row r="40" spans="1:8">
      <c r="B40" s="54"/>
      <c r="C40" s="54"/>
      <c r="D40" s="54"/>
      <c r="E40" s="54"/>
      <c r="F40" s="54"/>
      <c r="G40" s="54"/>
      <c r="H40" s="54"/>
    </row>
    <row r="41" spans="1:8">
      <c r="B41" s="54"/>
      <c r="C41" s="54"/>
      <c r="D41" s="54"/>
      <c r="E41" s="54"/>
      <c r="F41" s="54"/>
      <c r="G41" s="54"/>
      <c r="H41" s="54"/>
    </row>
    <row r="42" spans="1:8">
      <c r="B42" s="54"/>
      <c r="C42" s="54"/>
      <c r="D42" s="54"/>
      <c r="E42" s="54"/>
      <c r="F42" s="54"/>
      <c r="G42" s="54"/>
      <c r="H42" s="54"/>
    </row>
    <row r="43" spans="1:8" ht="15" customHeight="1">
      <c r="B43" s="55"/>
      <c r="C43" s="55"/>
      <c r="D43" s="55"/>
      <c r="E43" s="55"/>
      <c r="F43" s="55"/>
      <c r="G43" s="55"/>
      <c r="H43" s="55"/>
    </row>
    <row r="44" spans="1:8" ht="15" customHeight="1">
      <c r="B44" s="112" t="s">
        <v>377</v>
      </c>
      <c r="C44" s="113"/>
      <c r="D44" s="113"/>
      <c r="E44" s="113"/>
      <c r="F44" s="113"/>
      <c r="G44" s="113"/>
      <c r="H44" s="114"/>
    </row>
    <row r="45" spans="1:8">
      <c r="A45" s="48"/>
      <c r="B45" s="115"/>
      <c r="C45" s="116"/>
      <c r="D45" s="116"/>
      <c r="E45" s="116"/>
      <c r="F45" s="116"/>
      <c r="G45" s="116"/>
      <c r="H45" s="117"/>
    </row>
    <row r="46" spans="1:8" ht="20.25" customHeight="1">
      <c r="B46" s="115"/>
      <c r="C46" s="116"/>
      <c r="D46" s="116"/>
      <c r="E46" s="116"/>
      <c r="F46" s="116"/>
      <c r="G46" s="116"/>
      <c r="H46" s="117"/>
    </row>
    <row r="47" spans="1:8" ht="9.75" customHeight="1">
      <c r="B47" s="118" t="s">
        <v>372</v>
      </c>
      <c r="C47" s="119"/>
      <c r="D47" s="119"/>
      <c r="E47" s="120" t="s">
        <v>373</v>
      </c>
      <c r="F47" s="120"/>
      <c r="G47" s="120"/>
      <c r="H47" s="121"/>
    </row>
    <row r="49" s="8" customFormat="1"/>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77d3a9d9deedd29c33a1f77da303a223">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343dd30a879e0ef96174a0123084c7a7"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3EEB379-BA00-4F0C-9BFD-513718F6BC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5d118-ba7b-4807-b700-df6f95cfff50"/>
    <ds:schemaRef ds:uri="66951ee6-cd93-49c7-9437-e871b2a11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4394E3-3BAA-4308-9228-D8613BAFADE5}">
  <ds:schemaRefs>
    <ds:schemaRef ds:uri="http://www.w3.org/XML/1998/namespace"/>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office/infopath/2007/PartnerControls"/>
    <ds:schemaRef ds:uri="http://purl.org/dc/dcmitype/"/>
    <ds:schemaRef ds:uri="66951ee6-cd93-49c7-9437-e871b2a117d6"/>
    <ds:schemaRef ds:uri="cac5d118-ba7b-4807-b700-df6f95cfff50"/>
  </ds:schemaRefs>
</ds:datastoreItem>
</file>

<file path=customXml/itemProps3.xml><?xml version="1.0" encoding="utf-8"?>
<ds:datastoreItem xmlns:ds="http://schemas.openxmlformats.org/officeDocument/2006/customXml" ds:itemID="{DDEBAC5E-F142-42B9-9FF5-14FB02D28CB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MASTER</vt:lpstr>
      <vt:lpstr>q_projections</vt:lpstr>
      <vt:lpstr>a_projections</vt:lpstr>
      <vt:lpstr>current_projections</vt:lpstr>
      <vt:lpstr>projection_figures</vt:lpstr>
      <vt:lpstr>Calculations_forecast</vt:lpstr>
      <vt:lpstr>data_pull</vt:lpstr>
      <vt:lpstr>Fiscal_impact_072718</vt:lpstr>
      <vt:lpstr>fiscal_impact</vt:lpstr>
      <vt:lpstr>_DLX3.USE</vt:lpstr>
      <vt:lpstr>fiscal_impact!Print_Area</vt:lpstr>
      <vt:lpstr>projection_figures!Print_Area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2018-11-29T15:16:15Z</cp:lastPrinted>
  <dcterms:created xsi:type="dcterms:W3CDTF">2014-09-08T20:08:32Z</dcterms:created>
  <dcterms:modified xsi:type="dcterms:W3CDTF">2018-12-05T17:39:55Z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