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charts/chart5.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chart3.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15" yWindow="1995" windowWidth="18195" windowHeight="9270" activeTab="3"/>
  </bookViews>
  <sheets>
    <sheet name="MASTER" sheetId="1" r:id="rId1"/>
    <sheet name="HaverPull" sheetId="2" r:id="rId2"/>
    <sheet name="Calculations" sheetId="5" r:id="rId3"/>
    <sheet name="Panel_FiscalImpact" sheetId="19" r:id="rId4"/>
    <sheet name="fiscal_iFinal" sheetId="20" r:id="rId5"/>
  </sheets>
  <externalReferences>
    <externalReference r:id="rId6"/>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45621"/>
</workbook>
</file>

<file path=xl/calcChain.xml><?xml version="1.0" encoding="utf-8"?>
<calcChain xmlns="http://schemas.openxmlformats.org/spreadsheetml/2006/main">
  <c r="GV81" i="5" l="1"/>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s="1"/>
  <c r="GU22" i="5"/>
  <c r="GU57" i="5" s="1"/>
  <c r="GT22" i="5"/>
  <c r="GT57" i="5" s="1"/>
  <c r="GS22" i="5"/>
  <c r="GS57" i="5" s="1"/>
  <c r="GR22" i="5"/>
  <c r="GR57" i="5" s="1"/>
  <c r="GQ22" i="5"/>
  <c r="GQ57" i="5" s="1"/>
  <c r="GP22" i="5"/>
  <c r="GP57" i="5" s="1"/>
  <c r="GO22" i="5"/>
  <c r="GO57" i="5" s="1"/>
  <c r="GN22" i="5"/>
  <c r="GN57" i="5" s="1"/>
  <c r="GM22" i="5"/>
  <c r="GM57" i="5" s="1"/>
  <c r="GL22" i="5"/>
  <c r="GL57" i="5" s="1"/>
  <c r="GK22" i="5"/>
  <c r="GK57" i="5" s="1"/>
  <c r="GJ22" i="5"/>
  <c r="GI22" i="5"/>
  <c r="GI57" i="5" s="1"/>
  <c r="GH22" i="5"/>
  <c r="GH57" i="5" s="1"/>
  <c r="GG22" i="5"/>
  <c r="GG57" i="5" s="1"/>
  <c r="GF22" i="5"/>
  <c r="GF57" i="5" s="1"/>
  <c r="GE22" i="5"/>
  <c r="GE57" i="5" s="1"/>
  <c r="GD22" i="5"/>
  <c r="GD57" i="5" s="1"/>
  <c r="GC22" i="5"/>
  <c r="GC57" i="5" s="1"/>
  <c r="GB22" i="5"/>
  <c r="GB57" i="5" s="1"/>
  <c r="GA22" i="5"/>
  <c r="GA57" i="5" s="1"/>
  <c r="FZ22" i="5"/>
  <c r="FZ57" i="5" s="1"/>
  <c r="FY22" i="5"/>
  <c r="FY57" i="5" s="1"/>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s="1"/>
  <c r="GU17" i="5"/>
  <c r="GU35" i="5" s="1"/>
  <c r="GT17" i="5"/>
  <c r="GT35" i="5" s="1"/>
  <c r="GS17" i="5"/>
  <c r="GS35" i="5" s="1"/>
  <c r="GR17" i="5"/>
  <c r="GR35" i="5" s="1"/>
  <c r="GQ17" i="5"/>
  <c r="GQ35" i="5" s="1"/>
  <c r="GP17" i="5"/>
  <c r="GP35" i="5" s="1"/>
  <c r="GO17" i="5"/>
  <c r="GO35" i="5" s="1"/>
  <c r="GN17" i="5"/>
  <c r="GN35" i="5" s="1"/>
  <c r="GM17" i="5"/>
  <c r="GM35" i="5" s="1"/>
  <c r="GL17" i="5"/>
  <c r="GL35" i="5" s="1"/>
  <c r="GK17" i="5"/>
  <c r="GK35" i="5" s="1"/>
  <c r="GJ17" i="5"/>
  <c r="GJ35" i="5" s="1"/>
  <c r="GI17" i="5"/>
  <c r="GI35" i="5" s="1"/>
  <c r="GH17" i="5"/>
  <c r="GH35" i="5" s="1"/>
  <c r="GG17" i="5"/>
  <c r="GG35" i="5" s="1"/>
  <c r="GF17" i="5"/>
  <c r="GF35" i="5" s="1"/>
  <c r="GE17" i="5"/>
  <c r="GE35" i="5" s="1"/>
  <c r="GD17" i="5"/>
  <c r="GD35" i="5" s="1"/>
  <c r="GC17" i="5"/>
  <c r="GC35" i="5" s="1"/>
  <c r="GB17" i="5"/>
  <c r="GB35" i="5" s="1"/>
  <c r="GA17" i="5"/>
  <c r="GA35" i="5" s="1"/>
  <c r="FZ17" i="5"/>
  <c r="FZ35" i="5" s="1"/>
  <c r="FY17" i="5"/>
  <c r="FY35" i="5" s="1"/>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K34" i="5" s="1"/>
  <c r="GJ14" i="5"/>
  <c r="GJ34" i="5" s="1"/>
  <c r="GI14" i="5"/>
  <c r="GI34" i="5" s="1"/>
  <c r="GH14" i="5"/>
  <c r="GH34" i="5" s="1"/>
  <c r="GG14" i="5"/>
  <c r="GG34" i="5" s="1"/>
  <c r="GF14" i="5"/>
  <c r="GF34" i="5" s="1"/>
  <c r="GE14" i="5"/>
  <c r="GE34" i="5" s="1"/>
  <c r="GD14" i="5"/>
  <c r="GD34" i="5" s="1"/>
  <c r="GC14" i="5"/>
  <c r="GC34" i="5" s="1"/>
  <c r="GB14" i="5"/>
  <c r="GB34" i="5" s="1"/>
  <c r="GA14" i="5"/>
  <c r="GA34" i="5" s="1"/>
  <c r="FZ14" i="5"/>
  <c r="FZ34" i="5" s="1"/>
  <c r="FY14" i="5"/>
  <c r="FY34"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s="1"/>
  <c r="GU11" i="5"/>
  <c r="GU32" i="5" s="1"/>
  <c r="GT11" i="5"/>
  <c r="GT32" i="5" s="1"/>
  <c r="GS11" i="5"/>
  <c r="GS32" i="5" s="1"/>
  <c r="GR11" i="5"/>
  <c r="GR32" i="5" s="1"/>
  <c r="GQ11" i="5"/>
  <c r="GQ32" i="5" s="1"/>
  <c r="GP11" i="5"/>
  <c r="GP32" i="5" s="1"/>
  <c r="GO11" i="5"/>
  <c r="GO32" i="5" s="1"/>
  <c r="GN11" i="5"/>
  <c r="GN32" i="5" s="1"/>
  <c r="GM11" i="5"/>
  <c r="GM32" i="5" s="1"/>
  <c r="GL11" i="5"/>
  <c r="GL32" i="5" s="1"/>
  <c r="GK11" i="5"/>
  <c r="GK32" i="5" s="1"/>
  <c r="GJ11" i="5"/>
  <c r="GJ32" i="5" s="1"/>
  <c r="GI11" i="5"/>
  <c r="GI32" i="5" s="1"/>
  <c r="GH11" i="5"/>
  <c r="GH32" i="5" s="1"/>
  <c r="GG11" i="5"/>
  <c r="GG32" i="5" s="1"/>
  <c r="GF11" i="5"/>
  <c r="GF32" i="5" s="1"/>
  <c r="GE11" i="5"/>
  <c r="GE32" i="5" s="1"/>
  <c r="GD11" i="5"/>
  <c r="GD32" i="5" s="1"/>
  <c r="GC11" i="5"/>
  <c r="GC32" i="5" s="1"/>
  <c r="GB11" i="5"/>
  <c r="GB32" i="5" s="1"/>
  <c r="GA11" i="5"/>
  <c r="GA32" i="5" s="1"/>
  <c r="FZ11" i="5"/>
  <c r="FZ32" i="5" s="1"/>
  <c r="FY11" i="5"/>
  <c r="FY32"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N40" i="5"/>
  <c r="GO40" i="5"/>
  <c r="GN41" i="5"/>
  <c r="GQ40" i="5"/>
  <c r="GR41" i="5"/>
  <c r="GU41" i="5"/>
  <c r="GH38" i="5"/>
  <c r="GG38" i="5"/>
  <c r="GI40" i="5"/>
  <c r="GR40" i="5"/>
  <c r="GO41" i="5"/>
  <c r="GM41" i="5"/>
  <c r="GG40" i="5"/>
  <c r="GT38" i="5"/>
  <c r="GV38" i="5"/>
  <c r="GH40" i="5"/>
  <c r="GU38" i="5"/>
  <c r="GJ41" i="5"/>
  <c r="GQ41" i="5"/>
  <c r="GL40" i="5"/>
  <c r="GT41" i="5"/>
  <c r="GD38" i="5"/>
  <c r="GJ38" i="5"/>
  <c r="GV40" i="5"/>
  <c r="GS41" i="5"/>
  <c r="GU40" i="5"/>
  <c r="GM38" i="5"/>
  <c r="GB38" i="5"/>
  <c r="GN38" i="5"/>
  <c r="GC38" i="5"/>
  <c r="GR38" i="5"/>
  <c r="GK38" i="5"/>
  <c r="GS40" i="5"/>
  <c r="GQ38" i="5"/>
  <c r="GI38" i="5"/>
  <c r="GL38" i="5"/>
  <c r="GK40" i="5"/>
  <c r="GJ40" i="5"/>
  <c r="GS38" i="5"/>
  <c r="GO38" i="5"/>
  <c r="GP41" i="5"/>
  <c r="GF38" i="5"/>
  <c r="GP38" i="5"/>
  <c r="GM40" i="5"/>
  <c r="GL41" i="5"/>
  <c r="GE38" i="5"/>
  <c r="GF40" i="5"/>
  <c r="GT40" i="5"/>
  <c r="GV41" i="5"/>
  <c r="GP40" i="5"/>
  <c r="GK41" i="5"/>
  <c r="GJ57" i="5" l="1"/>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s="1"/>
  <c r="GJ47" i="5" s="1"/>
  <c r="GG45" i="5"/>
  <c r="GG46" i="5" s="1"/>
  <c r="GG47" i="5" s="1"/>
  <c r="GO45" i="5"/>
  <c r="GO46" i="5" s="1"/>
  <c r="GO47" i="5" s="1"/>
  <c r="GQ45" i="5"/>
  <c r="GQ46" i="5" s="1"/>
  <c r="GQ47" i="5" s="1"/>
  <c r="GI45" i="5"/>
  <c r="GI46" i="5" s="1"/>
  <c r="GI47" i="5" s="1"/>
  <c r="GK45" i="5"/>
  <c r="GK46" i="5" s="1"/>
  <c r="GK47" i="5" s="1"/>
  <c r="GR45" i="5"/>
  <c r="GR46" i="5" s="1"/>
  <c r="GR47" i="5" s="1"/>
  <c r="GC45" i="5"/>
  <c r="GC46" i="5" s="1"/>
  <c r="GC47" i="5" s="1"/>
  <c r="GS45" i="5"/>
  <c r="GS46" i="5" s="1"/>
  <c r="GS47" i="5" s="1"/>
  <c r="GH45" i="5"/>
  <c r="GH46" i="5" s="1"/>
  <c r="GH47" i="5" s="1"/>
  <c r="GP45" i="5"/>
  <c r="GP46" i="5" s="1"/>
  <c r="GP47" i="5" s="1"/>
  <c r="GD45" i="5"/>
  <c r="GD46" i="5" s="1"/>
  <c r="GD47" i="5" s="1"/>
  <c r="GL45" i="5"/>
  <c r="GL46" i="5" s="1"/>
  <c r="GL47" i="5" s="1"/>
  <c r="GT45" i="5"/>
  <c r="GT46" i="5" s="1"/>
  <c r="GT47" i="5" s="1"/>
  <c r="GE45" i="5"/>
  <c r="GE46" i="5" s="1"/>
  <c r="GE47" i="5" s="1"/>
  <c r="GM45" i="5"/>
  <c r="GM46" i="5" s="1"/>
  <c r="GM47" i="5" s="1"/>
  <c r="GU45" i="5"/>
  <c r="GU46" i="5" s="1"/>
  <c r="GU47" i="5" s="1"/>
  <c r="GF45" i="5"/>
  <c r="GF46" i="5" s="1"/>
  <c r="GF47" i="5" s="1"/>
  <c r="GN45" i="5"/>
  <c r="GN46" i="5" s="1"/>
  <c r="GN47" i="5" s="1"/>
  <c r="GV45" i="5"/>
  <c r="GV46" i="5" s="1"/>
  <c r="GV47" i="5" s="1"/>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E67" i="20" s="1"/>
  <c r="A66" i="20"/>
  <c r="E66" i="20" s="1"/>
  <c r="A65" i="20"/>
  <c r="B65" i="20" s="1"/>
  <c r="A64" i="20"/>
  <c r="A63" i="20"/>
  <c r="D63" i="20" s="1"/>
  <c r="A62" i="20"/>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s="1"/>
  <c r="FT11" i="5"/>
  <c r="FT12" i="5"/>
  <c r="FT13" i="5"/>
  <c r="FP14" i="5"/>
  <c r="FP15" i="5"/>
  <c r="FP16" i="5"/>
  <c r="FW23" i="5"/>
  <c r="FW21" i="5"/>
  <c r="FX22" i="5"/>
  <c r="FX24" i="5"/>
  <c r="FX25" i="5"/>
  <c r="A58" i="20"/>
  <c r="B58" i="20" s="1"/>
  <c r="FS11" i="5"/>
  <c r="FS12" i="5"/>
  <c r="FS13" i="5"/>
  <c r="FO14" i="5"/>
  <c r="FO15" i="5"/>
  <c r="FO16" i="5"/>
  <c r="FK35" i="5"/>
  <c r="FV23" i="5"/>
  <c r="FV21" i="5"/>
  <c r="FW22" i="5"/>
  <c r="FW24" i="5"/>
  <c r="FW25" i="5"/>
  <c r="A57" i="20"/>
  <c r="FR11" i="5"/>
  <c r="FR12" i="5"/>
  <c r="FR13" i="5"/>
  <c r="FN14" i="5"/>
  <c r="FN15" i="5"/>
  <c r="FN16" i="5"/>
  <c r="FJ35" i="5"/>
  <c r="FU23" i="5"/>
  <c r="FU21" i="5"/>
  <c r="FV22" i="5"/>
  <c r="FV24" i="5"/>
  <c r="FV25"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5" i="5"/>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5" i="5"/>
  <c r="FK23" i="5"/>
  <c r="FK21" i="5"/>
  <c r="FL22" i="5"/>
  <c r="FL24" i="5"/>
  <c r="FL25" i="5"/>
  <c r="A46" i="20"/>
  <c r="B46" i="20" s="1"/>
  <c r="FG11" i="5"/>
  <c r="FG12" i="5"/>
  <c r="FG13" i="5"/>
  <c r="FC14" i="5"/>
  <c r="FC15" i="5"/>
  <c r="FC16" i="5"/>
  <c r="EY35" i="5"/>
  <c r="FJ23" i="5"/>
  <c r="FJ21" i="5"/>
  <c r="FK22" i="5"/>
  <c r="FK24" i="5"/>
  <c r="FK25" i="5"/>
  <c r="A45" i="20"/>
  <c r="B45" i="20" s="1"/>
  <c r="FF11" i="5"/>
  <c r="FF12" i="5"/>
  <c r="FF13" i="5"/>
  <c r="FB14" i="5"/>
  <c r="FB15" i="5"/>
  <c r="FB16" i="5"/>
  <c r="EX35" i="5"/>
  <c r="FI23" i="5"/>
  <c r="FI21" i="5"/>
  <c r="FJ22" i="5"/>
  <c r="FJ24" i="5"/>
  <c r="FJ25" i="5"/>
  <c r="A44" i="20"/>
  <c r="B44" i="20" s="1"/>
  <c r="FE11" i="5"/>
  <c r="FE12" i="5"/>
  <c r="FE13" i="5"/>
  <c r="FA14" i="5"/>
  <c r="FA15" i="5"/>
  <c r="FA16" i="5"/>
  <c r="EW35" i="5"/>
  <c r="FH23" i="5"/>
  <c r="FH21" i="5"/>
  <c r="FI22" i="5"/>
  <c r="FI24" i="5"/>
  <c r="FI25" i="5"/>
  <c r="A43" i="20"/>
  <c r="B43" i="20" s="1"/>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5" i="5"/>
  <c r="FD23" i="5"/>
  <c r="FD21" i="5"/>
  <c r="FE22" i="5"/>
  <c r="FE24" i="5"/>
  <c r="FE25" i="5"/>
  <c r="A39" i="20"/>
  <c r="B39" i="20" s="1"/>
  <c r="EZ11" i="5"/>
  <c r="EZ12" i="5"/>
  <c r="EZ13" i="5"/>
  <c r="EV14" i="5"/>
  <c r="EV15" i="5"/>
  <c r="EV16" i="5"/>
  <c r="ER35" i="5"/>
  <c r="FC23" i="5"/>
  <c r="FC21" i="5"/>
  <c r="FD22" i="5"/>
  <c r="FD24" i="5"/>
  <c r="FD25" i="5"/>
  <c r="A38" i="20"/>
  <c r="B38" i="20" s="1"/>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s="1"/>
  <c r="EL11" i="5"/>
  <c r="EL12" i="5"/>
  <c r="EL13" i="5"/>
  <c r="EH14" i="5"/>
  <c r="EH15" i="5"/>
  <c r="EH16" i="5"/>
  <c r="ED35" i="5"/>
  <c r="EO23" i="5"/>
  <c r="EO21" i="5"/>
  <c r="EP22" i="5"/>
  <c r="EP24" i="5"/>
  <c r="EP25" i="5"/>
  <c r="A24" i="20"/>
  <c r="B24" i="20" s="1"/>
  <c r="EK11" i="5"/>
  <c r="EK12" i="5"/>
  <c r="EK13" i="5"/>
  <c r="EG14" i="5"/>
  <c r="EG15" i="5"/>
  <c r="EG16" i="5"/>
  <c r="EC35" i="5"/>
  <c r="EN23" i="5"/>
  <c r="EN21" i="5"/>
  <c r="EO22" i="5"/>
  <c r="EO24" i="5"/>
  <c r="EO25" i="5"/>
  <c r="A23" i="20"/>
  <c r="B23" i="20" s="1"/>
  <c r="EJ11" i="5"/>
  <c r="EJ12" i="5"/>
  <c r="EJ13" i="5"/>
  <c r="EF14" i="5"/>
  <c r="EF15" i="5"/>
  <c r="EF16" i="5"/>
  <c r="EB35" i="5"/>
  <c r="EM23" i="5"/>
  <c r="EM21" i="5"/>
  <c r="EN22" i="5"/>
  <c r="EN24" i="5"/>
  <c r="EN25" i="5"/>
  <c r="A22" i="20"/>
  <c r="B22" i="20" s="1"/>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5" i="5"/>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s="1"/>
  <c r="DW11" i="5"/>
  <c r="DW12" i="5"/>
  <c r="DW13" i="5"/>
  <c r="DS14" i="5"/>
  <c r="DS15" i="5"/>
  <c r="DS16" i="5"/>
  <c r="DO35" i="5"/>
  <c r="DZ23" i="5"/>
  <c r="DZ21" i="5"/>
  <c r="EA22" i="5"/>
  <c r="EA24" i="5"/>
  <c r="EA25" i="5"/>
  <c r="A9" i="20"/>
  <c r="B9" i="20" s="1"/>
  <c r="DV11" i="5"/>
  <c r="DV12" i="5"/>
  <c r="DV13" i="5"/>
  <c r="DR14" i="5"/>
  <c r="DR15" i="5"/>
  <c r="DR16" i="5"/>
  <c r="DN35" i="5"/>
  <c r="DY23" i="5"/>
  <c r="DY21" i="5"/>
  <c r="DZ22" i="5"/>
  <c r="DZ24" i="5"/>
  <c r="DZ25" i="5"/>
  <c r="A8" i="20"/>
  <c r="B8" i="20" s="1"/>
  <c r="DU11" i="5"/>
  <c r="DU12" i="5"/>
  <c r="DU13" i="5"/>
  <c r="DQ14" i="5"/>
  <c r="DQ15" i="5"/>
  <c r="DQ16" i="5"/>
  <c r="DM35" i="5"/>
  <c r="DX23" i="5"/>
  <c r="DX21" i="5"/>
  <c r="DY22" i="5"/>
  <c r="DY24" i="5"/>
  <c r="DY25" i="5"/>
  <c r="A7" i="20"/>
  <c r="B7" i="20" s="1"/>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F62" i="5" s="1"/>
  <c r="EG26" i="5"/>
  <c r="EH26" i="5"/>
  <c r="EI26" i="5"/>
  <c r="EJ26" i="5"/>
  <c r="EK26" i="5"/>
  <c r="EL26" i="5"/>
  <c r="EM26" i="5"/>
  <c r="EN26" i="5"/>
  <c r="EO26" i="5"/>
  <c r="EP26" i="5"/>
  <c r="EQ26" i="5"/>
  <c r="EQ62" i="5" s="1"/>
  <c r="ER26" i="5"/>
  <c r="ES26" i="5"/>
  <c r="ET26" i="5"/>
  <c r="EU26" i="5"/>
  <c r="EV26" i="5"/>
  <c r="EW26" i="5"/>
  <c r="EX26" i="5"/>
  <c r="EY26" i="5"/>
  <c r="EZ26" i="5"/>
  <c r="FA26" i="5"/>
  <c r="FA62" i="5" s="1"/>
  <c r="FB26" i="5"/>
  <c r="FC26" i="5"/>
  <c r="FD26" i="5"/>
  <c r="FE26" i="5"/>
  <c r="FF26" i="5"/>
  <c r="FG26" i="5"/>
  <c r="FH26" i="5"/>
  <c r="FH62" i="5" s="1"/>
  <c r="FI26" i="5"/>
  <c r="FJ26" i="5"/>
  <c r="FK26" i="5"/>
  <c r="FL26" i="5"/>
  <c r="FL62" i="5" s="1"/>
  <c r="FM26" i="5"/>
  <c r="FN26" i="5"/>
  <c r="FO26" i="5"/>
  <c r="FP26" i="5"/>
  <c r="FQ26" i="5"/>
  <c r="FR26" i="5"/>
  <c r="FS26" i="5"/>
  <c r="FT26" i="5"/>
  <c r="FU26" i="5"/>
  <c r="FV26" i="5"/>
  <c r="FW26" i="5"/>
  <c r="FX26" i="5"/>
  <c r="C67" i="5"/>
  <c r="C69" i="5" s="1"/>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F62" i="5" s="1"/>
  <c r="AE24" i="5"/>
  <c r="AD24" i="5"/>
  <c r="AC24" i="5"/>
  <c r="AB24" i="5"/>
  <c r="AA24" i="5"/>
  <c r="Z24" i="5"/>
  <c r="Y24" i="5"/>
  <c r="X24" i="5"/>
  <c r="X62" i="5" s="1"/>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s="1"/>
  <c r="C64" i="5" s="1"/>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FW35" i="5"/>
  <c r="DD35" i="5"/>
  <c r="DG35" i="5"/>
  <c r="DW35" i="5"/>
  <c r="EM35" i="5"/>
  <c r="FC35" i="5"/>
  <c r="FL35" i="5"/>
  <c r="FX35" i="5"/>
  <c r="GV39" i="5"/>
  <c r="GF39" i="5"/>
  <c r="GT39" i="5"/>
  <c r="GD39" i="5"/>
  <c r="CI62" i="5" l="1"/>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s="1"/>
  <c r="AG53" i="5"/>
  <c r="AG63" i="5" s="1"/>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s="1"/>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s="1"/>
  <c r="CK33" i="5"/>
  <c r="Y62" i="5"/>
  <c r="CK62" i="5"/>
  <c r="BV32" i="5"/>
  <c r="BF53" i="5"/>
  <c r="BN53" i="5"/>
  <c r="BV53" i="5"/>
  <c r="DQ53" i="5"/>
  <c r="BC50" i="5"/>
  <c r="CR50" i="5"/>
  <c r="DO33" i="5"/>
  <c r="ES32" i="5"/>
  <c r="EU32" i="5"/>
  <c r="FT32" i="5"/>
  <c r="CC53" i="5"/>
  <c r="FM53" i="5"/>
  <c r="FM63" i="5" s="1"/>
  <c r="FU53" i="5"/>
  <c r="BK50" i="5"/>
  <c r="DR33" i="5"/>
  <c r="EI33" i="5"/>
  <c r="EZ33" i="5"/>
  <c r="CO53" i="5"/>
  <c r="AA32" i="5"/>
  <c r="BW33" i="5"/>
  <c r="CM34" i="5"/>
  <c r="CN54" i="5"/>
  <c r="DD54" i="5"/>
  <c r="DL54" i="5"/>
  <c r="EB54" i="5"/>
  <c r="EB64" i="5" s="1"/>
  <c r="EK54" i="5"/>
  <c r="ER54" i="5"/>
  <c r="ER64" i="5" s="1"/>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s="1"/>
  <c r="CW53" i="5"/>
  <c r="DE53" i="5"/>
  <c r="FI53" i="5"/>
  <c r="FI63" i="5" s="1"/>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s="1"/>
  <c r="DE62" i="5"/>
  <c r="E69" i="5"/>
  <c r="EO62" i="5"/>
  <c r="DN33" i="5"/>
  <c r="DU50" i="5"/>
  <c r="EB57" i="5"/>
  <c r="DX33" i="5"/>
  <c r="EE32" i="5"/>
  <c r="GF63" i="5"/>
  <c r="GI68" i="5" s="1"/>
  <c r="AJ50" i="5"/>
  <c r="EM33" i="5"/>
  <c r="EP33" i="5"/>
  <c r="EW34" i="5"/>
  <c r="FG32" i="5"/>
  <c r="FI33" i="5"/>
  <c r="FU34" i="5"/>
  <c r="GR63" i="5"/>
  <c r="GU68" i="5" s="1"/>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s="1"/>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CJ64" i="5" s="1"/>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s="1"/>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s="1"/>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G63" i="5" s="1"/>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AG64" i="5" s="1"/>
  <c r="BE54" i="5"/>
  <c r="BM54" i="5"/>
  <c r="BU54" i="5"/>
  <c r="CC54" i="5"/>
  <c r="CL54" i="5"/>
  <c r="CS54" i="5"/>
  <c r="DA54" i="5"/>
  <c r="DJ54" i="5"/>
  <c r="DQ54" i="5"/>
  <c r="DY54" i="5"/>
  <c r="DY64" i="5" s="1"/>
  <c r="EN54" i="5"/>
  <c r="EV54" i="5"/>
  <c r="FD54" i="5"/>
  <c r="FM54" i="5"/>
  <c r="FM64" i="5" s="1"/>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s="1"/>
  <c r="AU33" i="5"/>
  <c r="AU32" i="5"/>
  <c r="GF64" i="5"/>
  <c r="GU64" i="5"/>
  <c r="BG33" i="5"/>
  <c r="DB54" i="5"/>
  <c r="T53" i="5"/>
  <c r="BY54" i="5"/>
  <c r="BZ54" i="5"/>
  <c r="CZ53" i="5"/>
  <c r="CY53" i="5"/>
  <c r="BB34" i="5"/>
  <c r="GN64" i="5"/>
  <c r="GN63" i="5"/>
  <c r="GQ68" i="5" s="1"/>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s="1"/>
  <c r="EW62" i="5"/>
  <c r="EX33" i="5"/>
  <c r="FC34" i="5"/>
  <c r="FW32" i="5"/>
  <c r="D7" i="20"/>
  <c r="D15" i="20"/>
  <c r="GL63" i="5"/>
  <c r="GO68" i="5" s="1"/>
  <c r="GP63" i="5"/>
  <c r="GS68" i="5" s="1"/>
  <c r="J32" i="5"/>
  <c r="R32" i="5"/>
  <c r="BK32" i="5"/>
  <c r="CI32" i="5"/>
  <c r="CY33" i="5"/>
  <c r="M32" i="5"/>
  <c r="U32" i="5"/>
  <c r="AK32" i="5"/>
  <c r="CV33" i="5"/>
  <c r="DD33" i="5"/>
  <c r="C34" i="5"/>
  <c r="R34" i="5"/>
  <c r="AO34" i="5"/>
  <c r="AW34" i="5"/>
  <c r="CC34" i="5"/>
  <c r="AY34" i="5"/>
  <c r="BG34" i="5"/>
  <c r="DO54" i="5"/>
  <c r="EL54" i="5"/>
  <c r="FB54" i="5"/>
  <c r="FB64" i="5" s="1"/>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B63" i="5" s="1"/>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s="1"/>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CJ63" i="5" s="1"/>
  <c r="DP53" i="5"/>
  <c r="DX53" i="5"/>
  <c r="BX50" i="5"/>
  <c r="CE50" i="5"/>
  <c r="DA50" i="5"/>
  <c r="AE57" i="5"/>
  <c r="AT57" i="5"/>
  <c r="CU57" i="5"/>
  <c r="EI62" i="5"/>
  <c r="DM33" i="5"/>
  <c r="DW57" i="5"/>
  <c r="EF57" i="5"/>
  <c r="EH32" i="5"/>
  <c r="EQ50" i="5"/>
  <c r="ES50" i="5"/>
  <c r="EP32" i="5"/>
  <c r="EY50" i="5"/>
  <c r="EZ50" i="5"/>
  <c r="FA32" i="5"/>
  <c r="FK57" i="5"/>
  <c r="FU57" i="5"/>
  <c r="FP34" i="5"/>
  <c r="GO64" i="5"/>
  <c r="GE63" i="5"/>
  <c r="GH68" i="5" s="1"/>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GG68" i="5" s="1"/>
  <c r="K32" i="5"/>
  <c r="X32" i="5"/>
  <c r="AO32" i="5"/>
  <c r="BN34" i="5"/>
  <c r="CL34" i="5"/>
  <c r="CX34" i="5"/>
  <c r="BK54" i="5"/>
  <c r="CG54" i="5"/>
  <c r="DX54" i="5"/>
  <c r="FI54" i="5"/>
  <c r="FI64" i="5" s="1"/>
  <c r="DZ53" i="5"/>
  <c r="BE50" i="5"/>
  <c r="AX57" i="5"/>
  <c r="BE62" i="5"/>
  <c r="FV62" i="5"/>
  <c r="FE62" i="5"/>
  <c r="DU62" i="5"/>
  <c r="DL32" i="5"/>
  <c r="DJ34" i="5"/>
  <c r="DP34" i="5"/>
  <c r="DQ34" i="5"/>
  <c r="EK33" i="5"/>
  <c r="EP34" i="5"/>
  <c r="ES34" i="5"/>
  <c r="FB62" i="5"/>
  <c r="FN57" i="5"/>
  <c r="FV33" i="5"/>
  <c r="GT64" i="5"/>
  <c r="GE64" i="5"/>
  <c r="C151" i="20"/>
  <c r="E152" i="20"/>
  <c r="GQ51" i="5"/>
  <c r="GQ52" i="5" s="1"/>
  <c r="GQ58" i="5" s="1"/>
  <c r="GQ59" i="5" s="1"/>
  <c r="GT67" i="5" s="1"/>
  <c r="GF51" i="5"/>
  <c r="GF52" i="5" s="1"/>
  <c r="GF58" i="5" s="1"/>
  <c r="GF59" i="5" s="1"/>
  <c r="GH51" i="5"/>
  <c r="GH52" i="5" s="1"/>
  <c r="GH58" i="5" s="1"/>
  <c r="GH59" i="5" s="1"/>
  <c r="GO51" i="5"/>
  <c r="GO52" i="5" s="1"/>
  <c r="GO58" i="5" s="1"/>
  <c r="GO59" i="5" s="1"/>
  <c r="GU51" i="5"/>
  <c r="GU52" i="5" s="1"/>
  <c r="GU58" i="5" s="1"/>
  <c r="GU59" i="5" s="1"/>
  <c r="GS51" i="5"/>
  <c r="GS52" i="5" s="1"/>
  <c r="GS58" i="5" s="1"/>
  <c r="GS59" i="5" s="1"/>
  <c r="GV67" i="5" s="1"/>
  <c r="GM51" i="5"/>
  <c r="GM52" i="5" s="1"/>
  <c r="GM58" i="5" s="1"/>
  <c r="GM59" i="5" s="1"/>
  <c r="GJ51" i="5"/>
  <c r="GJ52" i="5" s="1"/>
  <c r="GJ58" i="5" s="1"/>
  <c r="GJ59" i="5" s="1"/>
  <c r="GM67" i="5" s="1"/>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s="1"/>
  <c r="GQ64" i="5"/>
  <c r="GQ63" i="5"/>
  <c r="GT68" i="5" s="1"/>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s="1"/>
  <c r="EJ54" i="5"/>
  <c r="EO54" i="5"/>
  <c r="EP62" i="5"/>
  <c r="EH34" i="5"/>
  <c r="D17" i="20"/>
  <c r="AL33" i="5"/>
  <c r="I34" i="5"/>
  <c r="AZ34" i="5"/>
  <c r="EQ54" i="5"/>
  <c r="EP54" i="5"/>
  <c r="R57" i="5"/>
  <c r="R62" i="5"/>
  <c r="DV50" i="5"/>
  <c r="DW50" i="5"/>
  <c r="FD62" i="5"/>
  <c r="FD57" i="5"/>
  <c r="FK50" i="5"/>
  <c r="FL50" i="5"/>
  <c r="D10" i="20"/>
  <c r="DQ33" i="5"/>
  <c r="D12" i="20"/>
  <c r="D20" i="20"/>
  <c r="GC63" i="5"/>
  <c r="GF68" i="5" s="1"/>
  <c r="GC64" i="5"/>
  <c r="GI63" i="5"/>
  <c r="GL68" i="5" s="1"/>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s="1"/>
  <c r="GN58" i="5" s="1"/>
  <c r="GN59" i="5" s="1"/>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s="1"/>
  <c r="GV58" i="5" s="1"/>
  <c r="GV59" i="5" s="1"/>
  <c r="FZ64" i="5"/>
  <c r="GH63" i="5"/>
  <c r="GK68" i="5" s="1"/>
  <c r="GD51" i="5"/>
  <c r="GD52" i="5" s="1"/>
  <c r="GD58" i="5" s="1"/>
  <c r="GD59" i="5" s="1"/>
  <c r="GG63" i="5"/>
  <c r="GJ68" i="5" s="1"/>
  <c r="GG51" i="5"/>
  <c r="GG52" i="5" s="1"/>
  <c r="GG58" i="5" s="1"/>
  <c r="GG59" i="5" s="1"/>
  <c r="GK51" i="5"/>
  <c r="GK52" i="5" s="1"/>
  <c r="GK58" i="5" s="1"/>
  <c r="GK59" i="5" s="1"/>
  <c r="GI51" i="5"/>
  <c r="GI52" i="5" s="1"/>
  <c r="GI58" i="5" s="1"/>
  <c r="GI59" i="5" s="1"/>
  <c r="GE51" i="5"/>
  <c r="GE52" i="5" s="1"/>
  <c r="GE58" i="5" s="1"/>
  <c r="GE59" i="5" s="1"/>
  <c r="GL51" i="5"/>
  <c r="GL52" i="5" s="1"/>
  <c r="GL58" i="5" s="1"/>
  <c r="GL59" i="5" s="1"/>
  <c r="GP51" i="5"/>
  <c r="GP52" i="5" s="1"/>
  <c r="GP58" i="5" s="1"/>
  <c r="GP59" i="5" s="1"/>
  <c r="GT51" i="5"/>
  <c r="GT52" i="5" s="1"/>
  <c r="GT58" i="5" s="1"/>
  <c r="GT59" i="5" s="1"/>
  <c r="GR51" i="5"/>
  <c r="GR52" i="5" s="1"/>
  <c r="GR58" i="5" s="1"/>
  <c r="GR59" i="5" s="1"/>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C67"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C66" i="20"/>
  <c r="B66" i="20"/>
  <c r="D66" i="20"/>
  <c r="C64" i="20"/>
  <c r="E64"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E65" i="20"/>
  <c r="D65" i="20"/>
  <c r="C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GE68" i="5" l="1"/>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GU70" i="5"/>
  <c r="BX64" i="5"/>
  <c r="EI64" i="5"/>
  <c r="EA64" i="5"/>
  <c r="BW63" i="5"/>
  <c r="O64" i="5"/>
  <c r="FY63" i="5"/>
  <c r="GB68" i="5" s="1"/>
  <c r="FN63" i="5"/>
  <c r="CG63" i="5"/>
  <c r="DR64" i="5"/>
  <c r="EM63" i="5"/>
  <c r="GT70" i="5"/>
  <c r="FX64" i="5"/>
  <c r="EJ63" i="5"/>
  <c r="DP63" i="5"/>
  <c r="EM64" i="5"/>
  <c r="DB63" i="5"/>
  <c r="DN63" i="5"/>
  <c r="BM64" i="5"/>
  <c r="EV63" i="5"/>
  <c r="FY64" i="5"/>
  <c r="FH63" i="5"/>
  <c r="AS64" i="5"/>
  <c r="CF64" i="5"/>
  <c r="DB64" i="5"/>
  <c r="BG64" i="5"/>
  <c r="H63" i="5"/>
  <c r="I64" i="5"/>
  <c r="N64" i="5"/>
  <c r="DK64" i="5"/>
  <c r="AJ63" i="5"/>
  <c r="BT64" i="5"/>
  <c r="GF70" i="5"/>
  <c r="BE64" i="5"/>
  <c r="AP63" i="5"/>
  <c r="DU63" i="5"/>
  <c r="CD64" i="5"/>
  <c r="CB63" i="5"/>
  <c r="H64" i="5"/>
  <c r="FU63" i="5"/>
  <c r="DV64" i="5"/>
  <c r="EN63" i="5"/>
  <c r="R64" i="5"/>
  <c r="AB64" i="5"/>
  <c r="CW64" i="5"/>
  <c r="BZ64" i="5"/>
  <c r="E64" i="5"/>
  <c r="V64" i="5"/>
  <c r="EF63" i="5"/>
  <c r="EF64" i="5"/>
  <c r="DR63" i="5"/>
  <c r="DD64" i="5"/>
  <c r="CM64" i="5"/>
  <c r="DQ64" i="5"/>
  <c r="CW63" i="5"/>
  <c r="O63" i="5"/>
  <c r="GV69" i="5"/>
  <c r="EC64" i="5"/>
  <c r="FO63" i="5"/>
  <c r="EW64" i="5"/>
  <c r="EL64" i="5"/>
  <c r="DW63" i="5"/>
  <c r="M63" i="5"/>
  <c r="GO70"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GN70" i="5"/>
  <c r="AX64" i="5"/>
  <c r="AA63" i="5"/>
  <c r="BJ63" i="5"/>
  <c r="BP63" i="5"/>
  <c r="BN63" i="5"/>
  <c r="EN64" i="5"/>
  <c r="GT69" i="5"/>
  <c r="EY64" i="5"/>
  <c r="EY63" i="5"/>
  <c r="FX63" i="5"/>
  <c r="GA68" i="5" s="1"/>
  <c r="GM70" i="5"/>
  <c r="FW64" i="5"/>
  <c r="FW63" i="5"/>
  <c r="FL64" i="5"/>
  <c r="FL63" i="5"/>
  <c r="CX64" i="5"/>
  <c r="CX63" i="5"/>
  <c r="EH63" i="5"/>
  <c r="GM69" i="5"/>
  <c r="AC63" i="5"/>
  <c r="AC64" i="5"/>
  <c r="DV63" i="5"/>
  <c r="DX64" i="5"/>
  <c r="DX63" i="5"/>
  <c r="FC64" i="5"/>
  <c r="FC63" i="5"/>
  <c r="DH64" i="5"/>
  <c r="AH64" i="5"/>
  <c r="AE63" i="5"/>
  <c r="AE64" i="5"/>
  <c r="GQ67" i="5"/>
  <c r="GQ69" i="5" s="1"/>
  <c r="GI67" i="5"/>
  <c r="GI69" i="5" s="1"/>
  <c r="GQ70" i="5"/>
  <c r="GP67" i="5"/>
  <c r="GP69" i="5" s="1"/>
  <c r="GR67" i="5"/>
  <c r="GR69" i="5" s="1"/>
  <c r="GS70" i="5"/>
  <c r="GJ70" i="5"/>
  <c r="EE63" i="5"/>
  <c r="EE64" i="5"/>
  <c r="FE63" i="5"/>
  <c r="FE64" i="5"/>
  <c r="AL63" i="5"/>
  <c r="AL64" i="5"/>
  <c r="ED63" i="5"/>
  <c r="ED64" i="5"/>
  <c r="CP64" i="5"/>
  <c r="CP63" i="5"/>
  <c r="CT64" i="5"/>
  <c r="CT63" i="5"/>
  <c r="FD64" i="5"/>
  <c r="FD63" i="5"/>
  <c r="GV70" i="5"/>
  <c r="ES63" i="5"/>
  <c r="ES64" i="5"/>
  <c r="AT63" i="5"/>
  <c r="AT64" i="5"/>
  <c r="CH64" i="5"/>
  <c r="CH63" i="5"/>
  <c r="L63" i="5"/>
  <c r="L64" i="5"/>
  <c r="T64" i="5"/>
  <c r="T63" i="5"/>
  <c r="P64" i="5"/>
  <c r="P63" i="5"/>
  <c r="S63" i="5"/>
  <c r="S64" i="5"/>
  <c r="EQ63" i="5"/>
  <c r="EQ64" i="5"/>
  <c r="GP70" i="5"/>
  <c r="GS67" i="5"/>
  <c r="GS69" i="5" s="1"/>
  <c r="GU67" i="5"/>
  <c r="GU69" i="5" s="1"/>
  <c r="GR70" i="5"/>
  <c r="GH70" i="5"/>
  <c r="GK67" i="5"/>
  <c r="GK69" i="5" s="1"/>
  <c r="GN67" i="5"/>
  <c r="GN69" i="5" s="1"/>
  <c r="GK70" i="5"/>
  <c r="GE70" i="5"/>
  <c r="GH67" i="5"/>
  <c r="GH69" i="5" s="1"/>
  <c r="GG70" i="5"/>
  <c r="GJ67" i="5"/>
  <c r="GJ69" i="5" s="1"/>
  <c r="GD70" i="5"/>
  <c r="GG67" i="5"/>
  <c r="GG69" i="5" s="1"/>
  <c r="GL70" i="5"/>
  <c r="GO67" i="5"/>
  <c r="GO69" i="5" s="1"/>
  <c r="GL67" i="5"/>
  <c r="GL69" i="5" s="1"/>
  <c r="GI70" i="5"/>
  <c r="FK68" i="5" l="1"/>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EM41" i="5"/>
  <c r="M39" i="5"/>
  <c r="EG40" i="5"/>
  <c r="FS40" i="5"/>
  <c r="EB38" i="5"/>
  <c r="BJ39" i="5"/>
  <c r="EM39" i="5"/>
  <c r="AP40" i="5"/>
  <c r="AF40" i="5"/>
  <c r="FK41" i="5"/>
  <c r="FH40" i="5"/>
  <c r="BH39" i="5"/>
  <c r="BI39" i="5"/>
  <c r="BM39" i="5"/>
  <c r="CG41" i="5"/>
  <c r="CL39" i="5"/>
  <c r="DO40" i="5"/>
  <c r="Z40" i="5"/>
  <c r="DF38" i="5"/>
  <c r="J39" i="5"/>
  <c r="AU39" i="5"/>
  <c r="BD40" i="5"/>
  <c r="BH41" i="5"/>
  <c r="FE39" i="5"/>
  <c r="CG39" i="5"/>
  <c r="BO40" i="5"/>
  <c r="EV40" i="5"/>
  <c r="BE39" i="5"/>
  <c r="BJ40" i="5"/>
  <c r="BB39" i="5"/>
  <c r="CR40" i="5"/>
  <c r="DV38" i="5"/>
  <c r="EP39" i="5"/>
  <c r="DX39" i="5"/>
  <c r="EZ40" i="5"/>
  <c r="AF41" i="5"/>
  <c r="EW39" i="5"/>
  <c r="BX39" i="5"/>
  <c r="O41" i="5"/>
  <c r="DS40" i="5"/>
  <c r="CI41" i="5"/>
  <c r="O40" i="5"/>
  <c r="DJ41" i="5"/>
  <c r="DM41" i="5"/>
  <c r="AD40" i="5"/>
  <c r="FV41" i="5"/>
  <c r="BC41" i="5"/>
  <c r="FB38" i="5"/>
  <c r="E38" i="5"/>
  <c r="AJ39" i="5"/>
  <c r="I40" i="5"/>
  <c r="ER38" i="5"/>
  <c r="GG41" i="5"/>
  <c r="AO39" i="5"/>
  <c r="FR40" i="5"/>
  <c r="BA40" i="5"/>
  <c r="BV40" i="5"/>
  <c r="DP38" i="5"/>
  <c r="BN38" i="5"/>
  <c r="CN38" i="5"/>
  <c r="AI40" i="5"/>
  <c r="CA38" i="5"/>
  <c r="GG39" i="5"/>
  <c r="FY38" i="5"/>
  <c r="P38" i="5"/>
  <c r="FL39" i="5"/>
  <c r="DN38" i="5"/>
  <c r="BL41" i="5"/>
  <c r="BI38" i="5"/>
  <c r="GE40" i="5"/>
  <c r="F40" i="5"/>
  <c r="DS38" i="5"/>
  <c r="C39" i="5"/>
  <c r="FT39" i="5"/>
  <c r="BR41" i="5"/>
  <c r="DA39" i="5"/>
  <c r="GM39" i="5"/>
  <c r="AV39" i="5"/>
  <c r="CN39" i="5"/>
  <c r="CM38" i="5"/>
  <c r="EY38" i="5"/>
  <c r="EN39" i="5"/>
  <c r="EN38" i="5"/>
  <c r="DI41" i="5"/>
  <c r="C40" i="5"/>
  <c r="FE41" i="5"/>
  <c r="FM40" i="5"/>
  <c r="AX39" i="5"/>
  <c r="J41" i="5"/>
  <c r="FO40" i="5"/>
  <c r="U40" i="5"/>
  <c r="FT38" i="5"/>
  <c r="EH40" i="5"/>
  <c r="EY41" i="5"/>
  <c r="L41" i="5"/>
  <c r="DQ41" i="5"/>
  <c r="FZ39" i="5"/>
  <c r="BA38" i="5"/>
  <c r="S41" i="5"/>
  <c r="EC38" i="5"/>
  <c r="FZ41" i="5"/>
  <c r="AT39" i="5"/>
  <c r="CJ41" i="5"/>
  <c r="CX38" i="5"/>
  <c r="X38" i="5"/>
  <c r="CY41" i="5"/>
  <c r="G39" i="5"/>
  <c r="AT40" i="5"/>
  <c r="FC40" i="5"/>
  <c r="DF41" i="5"/>
  <c r="BP38" i="5"/>
  <c r="EY40" i="5"/>
  <c r="DV40" i="5"/>
  <c r="AO41" i="5"/>
  <c r="FD41" i="5"/>
  <c r="EX39" i="5"/>
  <c r="FB41" i="5"/>
  <c r="DX40" i="5"/>
  <c r="BM41" i="5"/>
  <c r="EU38" i="5"/>
  <c r="FH38" i="5"/>
  <c r="GA39" i="5"/>
  <c r="CM40" i="5"/>
  <c r="BT38" i="5"/>
  <c r="FA41" i="5"/>
  <c r="CH38" i="5"/>
  <c r="AG39" i="5"/>
  <c r="FK40" i="5"/>
  <c r="AO40" i="5"/>
  <c r="BV41" i="5"/>
  <c r="CK41" i="5"/>
  <c r="ER39" i="5"/>
  <c r="FF39" i="5"/>
  <c r="DR40" i="5"/>
  <c r="EX38" i="5"/>
  <c r="EE41" i="5"/>
  <c r="DT40" i="5"/>
  <c r="EC40" i="5"/>
  <c r="FJ39" i="5"/>
  <c r="EY39" i="5"/>
  <c r="DX41" i="5"/>
  <c r="GB40" i="5"/>
  <c r="GA41" i="5"/>
  <c r="FU39" i="5"/>
  <c r="BG41" i="5"/>
  <c r="BG39" i="5"/>
  <c r="D38" i="5"/>
  <c r="AV38" i="5"/>
  <c r="Q38" i="5"/>
  <c r="EL41" i="5"/>
  <c r="GN39" i="5"/>
  <c r="FC39" i="5"/>
  <c r="FX38" i="5"/>
  <c r="ED39" i="5"/>
  <c r="DK41" i="5"/>
  <c r="AL38" i="5"/>
  <c r="DK39" i="5"/>
  <c r="AA41" i="5"/>
  <c r="AB38" i="5"/>
  <c r="FY39" i="5"/>
  <c r="FQ38" i="5"/>
  <c r="AY40" i="5"/>
  <c r="FE38" i="5"/>
  <c r="Q39" i="5"/>
  <c r="BD41" i="5"/>
  <c r="CE40" i="5"/>
  <c r="DY40" i="5"/>
  <c r="BZ41" i="5"/>
  <c r="F41" i="5"/>
  <c r="EF40" i="5"/>
  <c r="GB39" i="5"/>
  <c r="BP41" i="5"/>
  <c r="CA39" i="5"/>
  <c r="FA39" i="5"/>
  <c r="CO38" i="5"/>
  <c r="DJ38" i="5"/>
  <c r="FY40" i="5"/>
  <c r="DP39" i="5"/>
  <c r="DA40" i="5"/>
  <c r="AL41" i="5"/>
  <c r="ED40" i="5"/>
  <c r="CS38" i="5"/>
  <c r="DU41" i="5"/>
  <c r="BM40" i="5"/>
  <c r="DB38" i="5"/>
  <c r="ES38" i="5"/>
  <c r="BS40" i="5"/>
  <c r="BN40" i="5"/>
  <c r="CB40" i="5"/>
  <c r="FQ40" i="5"/>
  <c r="AW39" i="5"/>
  <c r="EK41" i="5"/>
  <c r="EG38" i="5"/>
  <c r="DJ40" i="5"/>
  <c r="EI39" i="5"/>
  <c r="EA40" i="5"/>
  <c r="CE39" i="5"/>
  <c r="DB39" i="5"/>
  <c r="DL41" i="5"/>
  <c r="DU40" i="5"/>
  <c r="G38" i="5"/>
  <c r="BX38" i="5"/>
  <c r="CB41" i="5"/>
  <c r="AJ38" i="5"/>
  <c r="G41" i="5"/>
  <c r="H40" i="5"/>
  <c r="DT41" i="5"/>
  <c r="DQ38" i="5"/>
  <c r="DF39" i="5"/>
  <c r="AQ38" i="5"/>
  <c r="L40" i="5"/>
  <c r="AJ40" i="5"/>
  <c r="EU40" i="5"/>
  <c r="AG40" i="5"/>
  <c r="CA41" i="5"/>
  <c r="BK40" i="5"/>
  <c r="E40" i="5"/>
  <c r="FU38" i="5"/>
  <c r="BK41" i="5"/>
  <c r="H38" i="5"/>
  <c r="AU38" i="5"/>
  <c r="DG38" i="5"/>
  <c r="CN41" i="5"/>
  <c r="BG40" i="5"/>
  <c r="CI40" i="5"/>
  <c r="DM38" i="5"/>
  <c r="K38" i="5"/>
  <c r="DL38" i="5"/>
  <c r="GI41" i="5"/>
  <c r="AN40" i="5"/>
  <c r="DI39" i="5"/>
  <c r="EN41" i="5"/>
  <c r="BH40" i="5"/>
  <c r="E39" i="5"/>
  <c r="DD39" i="5"/>
  <c r="BT41" i="5"/>
  <c r="AR40" i="5"/>
  <c r="EP40" i="5"/>
  <c r="FH41" i="5"/>
  <c r="AN39" i="5"/>
  <c r="EO40" i="5"/>
  <c r="GL39" i="5"/>
  <c r="FC38" i="5"/>
  <c r="CW41" i="5"/>
  <c r="AL39" i="5"/>
  <c r="BJ38" i="5"/>
  <c r="BO41" i="5"/>
  <c r="EU39" i="5"/>
  <c r="V41" i="5"/>
  <c r="DD41" i="5"/>
  <c r="CL41" i="5"/>
  <c r="BO39" i="5"/>
  <c r="DQ40" i="5"/>
  <c r="AY41" i="5"/>
  <c r="DK38" i="5"/>
  <c r="EK39" i="5"/>
  <c r="GC40" i="5"/>
  <c r="AD39" i="5"/>
  <c r="AI39" i="5"/>
  <c r="AQ41" i="5"/>
  <c r="S39" i="5"/>
  <c r="AX38" i="5"/>
  <c r="T41" i="5"/>
  <c r="EI41" i="5"/>
  <c r="AG38" i="5"/>
  <c r="BO38" i="5"/>
  <c r="GI39" i="5"/>
  <c r="EA39" i="5"/>
  <c r="AA39" i="5"/>
  <c r="BY41" i="5"/>
  <c r="CZ40" i="5"/>
  <c r="DW39" i="5"/>
  <c r="EQ41" i="5"/>
  <c r="Q40" i="5"/>
  <c r="BB38" i="5"/>
  <c r="J40" i="5"/>
  <c r="FW41" i="5"/>
  <c r="AC38" i="5"/>
  <c r="CQ39" i="5"/>
  <c r="AQ39" i="5"/>
  <c r="BL40" i="5"/>
  <c r="DY38" i="5"/>
  <c r="CZ38" i="5"/>
  <c r="EN40" i="5"/>
  <c r="H41" i="5"/>
  <c r="BT39" i="5"/>
  <c r="AY39" i="5"/>
  <c r="CS41" i="5"/>
  <c r="DG39" i="5"/>
  <c r="DB41" i="5"/>
  <c r="CT39" i="5"/>
  <c r="FZ38" i="5"/>
  <c r="BB41" i="5"/>
  <c r="CZ39" i="5"/>
  <c r="FR41" i="5"/>
  <c r="EF41" i="5"/>
  <c r="BV39" i="5"/>
  <c r="DM40" i="5"/>
  <c r="DH41" i="5"/>
  <c r="W39" i="5"/>
  <c r="FY41" i="5"/>
  <c r="U39" i="5"/>
  <c r="CE41" i="5"/>
  <c r="FT41" i="5"/>
  <c r="CD39" i="5"/>
  <c r="DG40" i="5"/>
  <c r="CU39" i="5"/>
  <c r="ET38" i="5"/>
  <c r="U38" i="5"/>
  <c r="AA40" i="5"/>
  <c r="CJ39" i="5"/>
  <c r="GE39" i="5"/>
  <c r="DN41" i="5"/>
  <c r="BG38" i="5"/>
  <c r="EQ40" i="5"/>
  <c r="X41" i="5"/>
  <c r="CK40" i="5"/>
  <c r="AB39" i="5"/>
  <c r="DX38" i="5"/>
  <c r="R39" i="5"/>
  <c r="L38" i="5"/>
  <c r="ES39" i="5"/>
  <c r="CS40" i="5"/>
  <c r="K39" i="5"/>
  <c r="CW40" i="5"/>
  <c r="FQ39" i="5"/>
  <c r="DC40" i="5"/>
  <c r="O39" i="5"/>
  <c r="N39" i="5"/>
  <c r="EF39" i="5"/>
  <c r="Q41" i="5"/>
  <c r="EZ41" i="5"/>
  <c r="FQ41" i="5"/>
  <c r="EL39" i="5"/>
  <c r="DD40" i="5"/>
  <c r="FS39" i="5"/>
  <c r="EX40" i="5"/>
  <c r="CU41" i="5"/>
  <c r="BE41" i="5"/>
  <c r="DR39" i="5"/>
  <c r="DO38" i="5"/>
  <c r="T38" i="5"/>
  <c r="FN41" i="5"/>
  <c r="T40" i="5"/>
  <c r="FE40" i="5"/>
  <c r="I41" i="5"/>
  <c r="FM41" i="5"/>
  <c r="AE38" i="5"/>
  <c r="ES41" i="5"/>
  <c r="FX41" i="5"/>
  <c r="DL39" i="5"/>
  <c r="EO39" i="5"/>
  <c r="GD41" i="5"/>
  <c r="CS39" i="5"/>
  <c r="CH39" i="5"/>
  <c r="GK39" i="5"/>
  <c r="CY38" i="5"/>
  <c r="DZ41" i="5"/>
  <c r="GC39" i="5"/>
  <c r="AQ40" i="5"/>
  <c r="EP41" i="5"/>
  <c r="BZ39" i="5"/>
  <c r="CJ40" i="5"/>
  <c r="V40" i="5"/>
  <c r="FW38" i="5"/>
  <c r="FL38" i="5"/>
  <c r="DP40" i="5"/>
  <c r="AD41" i="5"/>
  <c r="CI38" i="5"/>
  <c r="AZ41" i="5"/>
  <c r="GP39" i="5"/>
  <c r="CQ38" i="5"/>
  <c r="M41" i="5"/>
  <c r="DA38" i="5"/>
  <c r="Y41" i="5"/>
  <c r="FN38" i="5"/>
  <c r="FF40" i="5"/>
  <c r="GS39" i="5"/>
  <c r="CP41" i="5"/>
  <c r="EJ40" i="5"/>
  <c r="CQ40" i="5"/>
  <c r="P40" i="5"/>
  <c r="GH41" i="5"/>
  <c r="EV39" i="5"/>
  <c r="BC39" i="5"/>
  <c r="Z39" i="5"/>
  <c r="BN39" i="5"/>
  <c r="X40" i="5"/>
  <c r="AB41" i="5"/>
  <c r="BY38" i="5"/>
  <c r="CA40" i="5"/>
  <c r="BB40" i="5"/>
  <c r="EA41" i="5"/>
  <c r="FW39" i="5"/>
  <c r="EV41" i="5"/>
  <c r="CM41" i="5"/>
  <c r="BD39" i="5"/>
  <c r="EK38" i="5"/>
  <c r="M38" i="5"/>
  <c r="DY41" i="5"/>
  <c r="FB40" i="5"/>
  <c r="BE40" i="5"/>
  <c r="ED38" i="5"/>
  <c r="I38" i="5"/>
  <c r="L39" i="5"/>
  <c r="BF39" i="5"/>
  <c r="DD38" i="5"/>
  <c r="CG40" i="5"/>
  <c r="CX39" i="5"/>
  <c r="FJ41" i="5"/>
  <c r="CW38" i="5"/>
  <c r="FG40" i="5"/>
  <c r="GD40" i="5"/>
  <c r="CW39" i="5"/>
  <c r="CY39" i="5"/>
  <c r="FF41" i="5"/>
  <c r="DZ40" i="5"/>
  <c r="EW38" i="5"/>
  <c r="CG38" i="5"/>
  <c r="AR41" i="5"/>
  <c r="AW41" i="5"/>
  <c r="AO38" i="5"/>
  <c r="BY39" i="5"/>
  <c r="AN38" i="5"/>
  <c r="EG41" i="5"/>
  <c r="DE38" i="5"/>
  <c r="EA38" i="5"/>
  <c r="CV41" i="5"/>
  <c r="CP39" i="5"/>
  <c r="AV41" i="5"/>
  <c r="CH41" i="5"/>
  <c r="FH39" i="5"/>
  <c r="FS38" i="5"/>
  <c r="GC41" i="5"/>
  <c r="FN40" i="5"/>
  <c r="EJ41" i="5"/>
  <c r="BR40" i="5"/>
  <c r="DU39" i="5"/>
  <c r="BK38" i="5"/>
  <c r="EV38" i="5"/>
  <c r="CY40" i="5"/>
  <c r="K40" i="5"/>
  <c r="EE40" i="5"/>
  <c r="FR38" i="5"/>
  <c r="DO41" i="5"/>
  <c r="EF38" i="5"/>
  <c r="N40" i="5"/>
  <c r="BX41" i="5"/>
  <c r="CO39" i="5"/>
  <c r="DV41" i="5"/>
  <c r="CK39" i="5"/>
  <c r="EJ39" i="5"/>
  <c r="BF38" i="5"/>
  <c r="AH41" i="5"/>
  <c r="BQ41" i="5"/>
  <c r="FL40" i="5"/>
  <c r="CH40" i="5"/>
  <c r="CI39" i="5"/>
  <c r="R41" i="5"/>
  <c r="EW41" i="5"/>
  <c r="DR41" i="5"/>
  <c r="BT40" i="5"/>
  <c r="AI41" i="5"/>
  <c r="W38" i="5"/>
  <c r="BA39" i="5"/>
  <c r="BW41" i="5"/>
  <c r="EE39" i="5"/>
  <c r="BY40" i="5"/>
  <c r="CV39" i="5"/>
  <c r="CT38" i="5"/>
  <c r="FI39" i="5"/>
  <c r="DK40" i="5"/>
  <c r="AM38" i="5"/>
  <c r="BZ40" i="5"/>
  <c r="FP38" i="5"/>
  <c r="BX40" i="5"/>
  <c r="FS41" i="5"/>
  <c r="CF41" i="5"/>
  <c r="DA41" i="5"/>
  <c r="CC41" i="5"/>
  <c r="AT41" i="5"/>
  <c r="V38" i="5"/>
  <c r="CD41" i="5"/>
  <c r="BJ41" i="5"/>
  <c r="FG39" i="5"/>
  <c r="ET39" i="5"/>
  <c r="EQ39" i="5"/>
  <c r="AS41" i="5"/>
  <c r="FG38" i="5"/>
  <c r="CU40" i="5"/>
  <c r="BI40" i="5"/>
  <c r="AS40" i="5"/>
  <c r="CL38" i="5"/>
  <c r="DV39" i="5"/>
  <c r="CC38" i="5"/>
  <c r="D40" i="5"/>
  <c r="DU38" i="5"/>
  <c r="AE40" i="5"/>
  <c r="FK39" i="5"/>
  <c r="FX39" i="5"/>
  <c r="M40" i="5"/>
  <c r="CD38" i="5"/>
  <c r="T39" i="5"/>
  <c r="ET40" i="5"/>
  <c r="EB40" i="5"/>
  <c r="C41" i="5"/>
  <c r="CX41" i="5"/>
  <c r="I39" i="5"/>
  <c r="FV38" i="5"/>
  <c r="AG41" i="5"/>
  <c r="BW39" i="5"/>
  <c r="CR38" i="5"/>
  <c r="CF40" i="5"/>
  <c r="BC40" i="5"/>
  <c r="AZ38" i="5"/>
  <c r="G40" i="5"/>
  <c r="GE41" i="5"/>
  <c r="AT38" i="5"/>
  <c r="AK40" i="5"/>
  <c r="EB39" i="5"/>
  <c r="CO40" i="5"/>
  <c r="CF38" i="5"/>
  <c r="CT41" i="5"/>
  <c r="AJ41" i="5"/>
  <c r="GU39" i="5"/>
  <c r="FG41" i="5"/>
  <c r="V39" i="5"/>
  <c r="GB41" i="5"/>
  <c r="CZ41" i="5"/>
  <c r="DW38" i="5"/>
  <c r="AM41" i="5"/>
  <c r="CU38" i="5"/>
  <c r="AH40" i="5"/>
  <c r="D39" i="5"/>
  <c r="GQ39" i="5"/>
  <c r="GA38" i="5"/>
  <c r="K41" i="5"/>
  <c r="EC39" i="5"/>
  <c r="ED41" i="5"/>
  <c r="FX40" i="5"/>
  <c r="DY39" i="5"/>
  <c r="AY38" i="5"/>
  <c r="DC41" i="5"/>
  <c r="BD38" i="5"/>
  <c r="DZ39" i="5"/>
  <c r="AK38" i="5"/>
  <c r="BQ40" i="5"/>
  <c r="ER40" i="5"/>
  <c r="EM40" i="5"/>
  <c r="EP38" i="5"/>
  <c r="X39" i="5"/>
  <c r="AE39" i="5"/>
  <c r="BS41" i="5"/>
  <c r="BC38" i="5"/>
  <c r="FM38" i="5"/>
  <c r="AN41" i="5"/>
  <c r="O38" i="5"/>
  <c r="EH38" i="5"/>
  <c r="CE38" i="5"/>
  <c r="BQ39" i="5"/>
  <c r="FO39" i="5"/>
  <c r="EK40" i="5"/>
  <c r="F38" i="5"/>
  <c r="FU40" i="5"/>
  <c r="N38" i="5"/>
  <c r="AC39" i="5"/>
  <c r="CT40" i="5"/>
  <c r="FB39" i="5"/>
  <c r="AX40" i="5"/>
  <c r="BN41" i="5"/>
  <c r="FA38" i="5"/>
  <c r="AX41" i="5"/>
  <c r="EZ39" i="5"/>
  <c r="EW40" i="5"/>
  <c r="EZ38" i="5"/>
  <c r="CV38" i="5"/>
  <c r="DC38" i="5"/>
  <c r="S38" i="5"/>
  <c r="AI38" i="5"/>
  <c r="AH39" i="5"/>
  <c r="FZ40" i="5"/>
  <c r="DO39" i="5"/>
  <c r="CR39" i="5"/>
  <c r="FM39" i="5"/>
  <c r="BS39" i="5"/>
  <c r="FL41" i="5"/>
  <c r="CF39" i="5"/>
  <c r="CJ38" i="5"/>
  <c r="E41" i="5"/>
  <c r="CQ41" i="5"/>
  <c r="FO41" i="5"/>
  <c r="FP41" i="5"/>
  <c r="FD38" i="5"/>
  <c r="CN40" i="5"/>
  <c r="EL38" i="5"/>
  <c r="DN40" i="5"/>
  <c r="EI40" i="5"/>
  <c r="BL39" i="5"/>
  <c r="FC41" i="5"/>
  <c r="BP39" i="5"/>
  <c r="F39" i="5"/>
  <c r="DM39" i="5"/>
  <c r="DS41" i="5"/>
  <c r="R38" i="5"/>
  <c r="ET41" i="5"/>
  <c r="FW40" i="5"/>
  <c r="BV38" i="5"/>
  <c r="EE38" i="5"/>
  <c r="AU40" i="5"/>
  <c r="AF39" i="5"/>
  <c r="CK38" i="5"/>
  <c r="DT39" i="5"/>
  <c r="CV40" i="5"/>
  <c r="BF40" i="5"/>
  <c r="CC39" i="5"/>
  <c r="R40" i="5"/>
  <c r="AM40" i="5"/>
  <c r="CP38" i="5"/>
  <c r="AZ39" i="5"/>
  <c r="BP40" i="5"/>
  <c r="FJ40" i="5"/>
  <c r="FD40" i="5"/>
  <c r="AK39" i="5"/>
  <c r="AW40" i="5"/>
  <c r="BW38" i="5"/>
  <c r="BU41" i="5"/>
  <c r="EG39" i="5"/>
  <c r="EJ38" i="5"/>
  <c r="ER41" i="5"/>
  <c r="DL40" i="5"/>
  <c r="CX40" i="5"/>
  <c r="U41" i="5"/>
  <c r="CB38" i="5"/>
  <c r="DQ39" i="5"/>
  <c r="DI38" i="5"/>
  <c r="DG41" i="5"/>
  <c r="DJ39" i="5"/>
  <c r="AZ40" i="5"/>
  <c r="DE40" i="5"/>
  <c r="DN39" i="5"/>
  <c r="DW41" i="5"/>
  <c r="FV40" i="5"/>
  <c r="BZ38" i="5"/>
  <c r="AP38" i="5"/>
  <c r="GJ39" i="5"/>
  <c r="BS38" i="5"/>
  <c r="EH39" i="5"/>
  <c r="BW40" i="5"/>
  <c r="EH41" i="5"/>
  <c r="EB41" i="5"/>
  <c r="CL40" i="5"/>
  <c r="CM39" i="5"/>
  <c r="EQ38" i="5"/>
  <c r="FF38" i="5"/>
  <c r="DE39" i="5"/>
  <c r="AR38" i="5"/>
  <c r="CR41" i="5"/>
  <c r="DT38" i="5"/>
  <c r="P41" i="5"/>
  <c r="GR39" i="5"/>
  <c r="EO38" i="5"/>
  <c r="GH39" i="5"/>
  <c r="BU38" i="5"/>
  <c r="AS38" i="5"/>
  <c r="GF41" i="5"/>
  <c r="Y40" i="5"/>
  <c r="BH38" i="5"/>
  <c r="FV39" i="5"/>
  <c r="DS39" i="5"/>
  <c r="BA41" i="5"/>
  <c r="BU40" i="5"/>
  <c r="BI41" i="5"/>
  <c r="FK38" i="5"/>
  <c r="DH39" i="5"/>
  <c r="GO39" i="5"/>
  <c r="AH38" i="5"/>
  <c r="EO41" i="5"/>
  <c r="P39" i="5"/>
  <c r="Y39" i="5"/>
  <c r="FN39" i="5"/>
  <c r="DE41" i="5"/>
  <c r="H39" i="5"/>
  <c r="FI41" i="5"/>
  <c r="AV40" i="5"/>
  <c r="S40" i="5"/>
  <c r="EC41" i="5"/>
  <c r="AC40" i="5"/>
  <c r="CB39" i="5"/>
  <c r="FR39" i="5"/>
  <c r="ES40" i="5"/>
  <c r="EI38" i="5"/>
  <c r="AR39" i="5"/>
  <c r="AP39" i="5"/>
  <c r="C38" i="5"/>
  <c r="DB40" i="5"/>
  <c r="AM39" i="5"/>
  <c r="Z38" i="5"/>
  <c r="BU39" i="5"/>
  <c r="CP40" i="5"/>
  <c r="DH40" i="5"/>
  <c r="BR39" i="5"/>
  <c r="FD39" i="5"/>
  <c r="AL40" i="5"/>
  <c r="W40" i="5"/>
  <c r="EU41" i="5"/>
  <c r="AP41" i="5"/>
  <c r="AS39" i="5"/>
  <c r="BM38" i="5"/>
  <c r="FJ38" i="5"/>
  <c r="CD40" i="5"/>
  <c r="AU41" i="5"/>
  <c r="FI40" i="5"/>
  <c r="AD38" i="5"/>
  <c r="DH38" i="5"/>
  <c r="BQ38" i="5"/>
  <c r="DF40" i="5"/>
  <c r="FI38" i="5"/>
  <c r="BL38" i="5"/>
  <c r="FA40" i="5"/>
  <c r="BR38" i="5"/>
  <c r="FU41" i="5"/>
  <c r="J38" i="5"/>
  <c r="W41" i="5"/>
  <c r="BK39" i="5"/>
  <c r="D41" i="5"/>
  <c r="BE38" i="5"/>
  <c r="EM38" i="5"/>
  <c r="FT40" i="5"/>
  <c r="DI40" i="5"/>
  <c r="EL40" i="5"/>
  <c r="DC39" i="5"/>
  <c r="DZ38" i="5"/>
  <c r="DW40" i="5"/>
  <c r="BF41" i="5"/>
  <c r="FP40" i="5"/>
  <c r="AF38" i="5"/>
  <c r="FP39" i="5"/>
  <c r="AB40" i="5"/>
  <c r="Z41" i="5"/>
  <c r="AE41" i="5"/>
  <c r="DR38" i="5"/>
  <c r="N41" i="5"/>
  <c r="EX41" i="5"/>
  <c r="DP41" i="5"/>
  <c r="AA38" i="5"/>
  <c r="GA40" i="5"/>
  <c r="CC40" i="5"/>
  <c r="AK41" i="5"/>
  <c r="CO41" i="5"/>
  <c r="AC41" i="5"/>
  <c r="AW38" i="5"/>
  <c r="FO38" i="5"/>
  <c r="Y38" i="5"/>
  <c r="GB45" i="5" l="1"/>
  <c r="GB46" i="5" s="1"/>
  <c r="GB47" i="5" s="1"/>
  <c r="GC51" i="5" s="1"/>
  <c r="GC52" i="5" s="1"/>
  <c r="GC58" i="5" s="1"/>
  <c r="GC59" i="5" s="1"/>
  <c r="DH45" i="5"/>
  <c r="DH46" i="5" s="1"/>
  <c r="DH47" i="5" s="1"/>
  <c r="DY45" i="5"/>
  <c r="DY46" i="5" s="1"/>
  <c r="DY47" i="5" s="1"/>
  <c r="EQ45" i="5"/>
  <c r="EQ46" i="5" s="1"/>
  <c r="EQ47" i="5" s="1"/>
  <c r="AE45" i="5"/>
  <c r="AE46" i="5" s="1"/>
  <c r="AE47" i="5" s="1"/>
  <c r="AG45" i="5"/>
  <c r="AG46" i="5" s="1"/>
  <c r="AG47" i="5" s="1"/>
  <c r="FM45" i="5"/>
  <c r="FM46" i="5" s="1"/>
  <c r="FM47" i="5" s="1"/>
  <c r="AB45" i="5"/>
  <c r="AB46" i="5" s="1"/>
  <c r="AB47" i="5" s="1"/>
  <c r="DC45" i="5"/>
  <c r="DC46" i="5" s="1"/>
  <c r="DC47" i="5" s="1"/>
  <c r="BQ45" i="5"/>
  <c r="BQ46" i="5" s="1"/>
  <c r="BQ47" i="5" s="1"/>
  <c r="CB45" i="5"/>
  <c r="CB46" i="5" s="1"/>
  <c r="CB47" i="5" s="1"/>
  <c r="FG45" i="5"/>
  <c r="FG46" i="5" s="1"/>
  <c r="FG47" i="5" s="1"/>
  <c r="DW45" i="5"/>
  <c r="DW46" i="5" s="1"/>
  <c r="DW47" i="5" s="1"/>
  <c r="DR45" i="5"/>
  <c r="DR46" i="5" s="1"/>
  <c r="DR47" i="5" s="1"/>
  <c r="AC45" i="5"/>
  <c r="AC46" i="5" s="1"/>
  <c r="AC47" i="5" s="1"/>
  <c r="DG45" i="5"/>
  <c r="DG46" i="5" s="1"/>
  <c r="DG47" i="5" s="1"/>
  <c r="BL45" i="5"/>
  <c r="BL46" i="5" s="1"/>
  <c r="BL47" i="5" s="1"/>
  <c r="CR45" i="5"/>
  <c r="CR46" i="5" s="1"/>
  <c r="CR47" i="5" s="1"/>
  <c r="CJ45" i="5"/>
  <c r="CJ46" i="5" s="1"/>
  <c r="CJ47" i="5" s="1"/>
  <c r="EK45" i="5"/>
  <c r="EK46" i="5" s="1"/>
  <c r="EK47" i="5" s="1"/>
  <c r="FD45" i="5"/>
  <c r="FD46" i="5" s="1"/>
  <c r="FD47" i="5" s="1"/>
  <c r="DM45" i="5"/>
  <c r="DM46" i="5" s="1"/>
  <c r="DM47" i="5" s="1"/>
  <c r="DX45" i="5"/>
  <c r="DX46" i="5" s="1"/>
  <c r="DX47" i="5" s="1"/>
  <c r="BW45" i="5"/>
  <c r="BW46" i="5" s="1"/>
  <c r="BW47" i="5" s="1"/>
  <c r="FF45" i="5"/>
  <c r="FF46" i="5" s="1"/>
  <c r="FF47" i="5" s="1"/>
  <c r="BB45" i="5"/>
  <c r="BB46" i="5" s="1"/>
  <c r="BB47" i="5" s="1"/>
  <c r="BO45" i="5"/>
  <c r="BO46" i="5" s="1"/>
  <c r="BO47" i="5" s="1"/>
  <c r="CI45" i="5"/>
  <c r="CI46" i="5" s="1"/>
  <c r="CI47" i="5" s="1"/>
  <c r="CL45" i="5"/>
  <c r="CL46" i="5" s="1"/>
  <c r="CL47" i="5" s="1"/>
  <c r="BP45" i="5"/>
  <c r="BP46" i="5" s="1"/>
  <c r="BP47" i="5" s="1"/>
  <c r="M45" i="5"/>
  <c r="M46" i="5" s="1"/>
  <c r="M47" i="5" s="1"/>
  <c r="EY45" i="5"/>
  <c r="EY46" i="5" s="1"/>
  <c r="EY47" i="5" s="1"/>
  <c r="BE45" i="5"/>
  <c r="BE46" i="5" s="1"/>
  <c r="BE47" i="5" s="1"/>
  <c r="AL45" i="5"/>
  <c r="AL46" i="5" s="1"/>
  <c r="AL47" i="5" s="1"/>
  <c r="W45" i="5"/>
  <c r="W46" i="5" s="1"/>
  <c r="W47" i="5" s="1"/>
  <c r="CY45" i="5"/>
  <c r="CY46" i="5" s="1"/>
  <c r="CY47" i="5" s="1"/>
  <c r="DI45" i="5"/>
  <c r="DI46" i="5" s="1"/>
  <c r="DI47" i="5" s="1"/>
  <c r="DZ45" i="5"/>
  <c r="DZ46" i="5" s="1"/>
  <c r="DZ47" i="5" s="1"/>
  <c r="DL45" i="5"/>
  <c r="DL46" i="5" s="1"/>
  <c r="DL47" i="5" s="1"/>
  <c r="E45" i="5"/>
  <c r="E46" i="5" s="1"/>
  <c r="E47" i="5" s="1"/>
  <c r="DE45" i="5"/>
  <c r="DE46" i="5" s="1"/>
  <c r="DE47" i="5" s="1"/>
  <c r="CP45" i="5"/>
  <c r="CP46" i="5" s="1"/>
  <c r="CP47" i="5" s="1"/>
  <c r="AS45" i="5"/>
  <c r="AS46" i="5" s="1"/>
  <c r="AS47" i="5" s="1"/>
  <c r="CA45" i="5"/>
  <c r="CA46" i="5" s="1"/>
  <c r="CA47" i="5" s="1"/>
  <c r="BA45" i="5"/>
  <c r="BA46" i="5" s="1"/>
  <c r="BA47" i="5" s="1"/>
  <c r="CM45" i="5"/>
  <c r="CM46" i="5" s="1"/>
  <c r="CM47" i="5" s="1"/>
  <c r="EH45" i="5"/>
  <c r="EH46" i="5" s="1"/>
  <c r="EH47" i="5" s="1"/>
  <c r="P45" i="5"/>
  <c r="P46" i="5" s="1"/>
  <c r="P47" i="5" s="1"/>
  <c r="DK45" i="5"/>
  <c r="DK46" i="5" s="1"/>
  <c r="DK47" i="5" s="1"/>
  <c r="EB45" i="5"/>
  <c r="EB46" i="5" s="1"/>
  <c r="EB47" i="5" s="1"/>
  <c r="BN45" i="5"/>
  <c r="BN46" i="5" s="1"/>
  <c r="BN47" i="5" s="1"/>
  <c r="AP45" i="5"/>
  <c r="AP46" i="5" s="1"/>
  <c r="AP47" i="5" s="1"/>
  <c r="CF45" i="5"/>
  <c r="CF46" i="5" s="1"/>
  <c r="CF47" i="5" s="1"/>
  <c r="EV45" i="5"/>
  <c r="EV46" i="5" s="1"/>
  <c r="EV47" i="5" s="1"/>
  <c r="BH45" i="5"/>
  <c r="BH46" i="5" s="1"/>
  <c r="BH47" i="5" s="1"/>
  <c r="BV45" i="5"/>
  <c r="BV46" i="5" s="1"/>
  <c r="BV47" i="5" s="1"/>
  <c r="DJ45" i="5"/>
  <c r="DJ46" i="5" s="1"/>
  <c r="DJ47" i="5" s="1"/>
  <c r="AW45" i="5"/>
  <c r="AW46" i="5" s="1"/>
  <c r="AW47" i="5" s="1"/>
  <c r="DS45" i="5"/>
  <c r="DS46" i="5" s="1"/>
  <c r="DS47" i="5" s="1"/>
  <c r="Q45" i="5"/>
  <c r="Q46" i="5" s="1"/>
  <c r="Q47" i="5" s="1"/>
  <c r="AZ45" i="5"/>
  <c r="AZ46" i="5" s="1"/>
  <c r="AZ47" i="5" s="1"/>
  <c r="CN45" i="5"/>
  <c r="CN46" i="5" s="1"/>
  <c r="CN47" i="5" s="1"/>
  <c r="CN51" i="5" s="1"/>
  <c r="CN52" i="5" s="1"/>
  <c r="CN58" i="5" s="1"/>
  <c r="CN59" i="5" s="1"/>
  <c r="DO45" i="5"/>
  <c r="DO46" i="5" s="1"/>
  <c r="DO47" i="5" s="1"/>
  <c r="AH45" i="5"/>
  <c r="AH46" i="5" s="1"/>
  <c r="AH47" i="5" s="1"/>
  <c r="DP45" i="5"/>
  <c r="DP46" i="5" s="1"/>
  <c r="DP47" i="5" s="1"/>
  <c r="DF45" i="5"/>
  <c r="DF46" i="5" s="1"/>
  <c r="DF47" i="5" s="1"/>
  <c r="U45" i="5"/>
  <c r="U46" i="5" s="1"/>
  <c r="U47" i="5" s="1"/>
  <c r="T45" i="5"/>
  <c r="T46" i="5" s="1"/>
  <c r="T47" i="5" s="1"/>
  <c r="GA45" i="5"/>
  <c r="GA46" i="5" s="1"/>
  <c r="GA47" i="5" s="1"/>
  <c r="CO45" i="5"/>
  <c r="CO46" i="5" s="1"/>
  <c r="CO47" i="5" s="1"/>
  <c r="AF45" i="5"/>
  <c r="AF46" i="5" s="1"/>
  <c r="AF47" i="5" s="1"/>
  <c r="DT45" i="5"/>
  <c r="DT46" i="5" s="1"/>
  <c r="DT47" i="5" s="1"/>
  <c r="F45" i="5"/>
  <c r="F46" i="5" s="1"/>
  <c r="F47" i="5" s="1"/>
  <c r="DQ45" i="5"/>
  <c r="DQ46" i="5" s="1"/>
  <c r="DQ47" i="5" s="1"/>
  <c r="CS45" i="5"/>
  <c r="CS46" i="5" s="1"/>
  <c r="CS47" i="5" s="1"/>
  <c r="O45" i="5"/>
  <c r="O46" i="5" s="1"/>
  <c r="O47" i="5" s="1"/>
  <c r="FO45" i="5"/>
  <c r="FO46" i="5" s="1"/>
  <c r="FO47" i="5" s="1"/>
  <c r="DA45" i="5"/>
  <c r="DA46" i="5" s="1"/>
  <c r="DA47" i="5" s="1"/>
  <c r="AR45" i="5"/>
  <c r="AR46" i="5" s="1"/>
  <c r="AR47" i="5" s="1"/>
  <c r="G45" i="5"/>
  <c r="G46" i="5" s="1"/>
  <c r="G47" i="5" s="1"/>
  <c r="BJ45" i="5"/>
  <c r="BJ46" i="5" s="1"/>
  <c r="BJ47" i="5" s="1"/>
  <c r="EA45" i="5"/>
  <c r="EA46" i="5" s="1"/>
  <c r="EA47" i="5" s="1"/>
  <c r="FE45" i="5"/>
  <c r="FE46" i="5" s="1"/>
  <c r="FE47" i="5" s="1"/>
  <c r="H45" i="5"/>
  <c r="H46" i="5" s="1"/>
  <c r="H47" i="5" s="1"/>
  <c r="AU45" i="5"/>
  <c r="AU46" i="5" s="1"/>
  <c r="AU47" i="5" s="1"/>
  <c r="EC45" i="5"/>
  <c r="EC46" i="5" s="1"/>
  <c r="EC47" i="5" s="1"/>
  <c r="EF45" i="5"/>
  <c r="EF46" i="5" s="1"/>
  <c r="EF47" i="5" s="1"/>
  <c r="FS45" i="5"/>
  <c r="FS46" i="5" s="1"/>
  <c r="FS47" i="5" s="1"/>
  <c r="AT45" i="5"/>
  <c r="AT46" i="5" s="1"/>
  <c r="AT47" i="5" s="1"/>
  <c r="FC45" i="5"/>
  <c r="FC46" i="5" s="1"/>
  <c r="FC47" i="5" s="1"/>
  <c r="DB45" i="5"/>
  <c r="DB46" i="5" s="1"/>
  <c r="DB47" i="5" s="1"/>
  <c r="EG45" i="5"/>
  <c r="EG46" i="5" s="1"/>
  <c r="EG47" i="5" s="1"/>
  <c r="FP45" i="5"/>
  <c r="FP46" i="5" s="1"/>
  <c r="FP47" i="5" s="1"/>
  <c r="AI45" i="5"/>
  <c r="AI46" i="5" s="1"/>
  <c r="AI47" i="5" s="1"/>
  <c r="DV45" i="5"/>
  <c r="DV46" i="5" s="1"/>
  <c r="DV47" i="5" s="1"/>
  <c r="CX45" i="5"/>
  <c r="CX46" i="5" s="1"/>
  <c r="CX47" i="5" s="1"/>
  <c r="BR45" i="5"/>
  <c r="BR46" i="5" s="1"/>
  <c r="BR47" i="5" s="1"/>
  <c r="BR51" i="5" s="1"/>
  <c r="BR52" i="5" s="1"/>
  <c r="BR58" i="5" s="1"/>
  <c r="BR59" i="5" s="1"/>
  <c r="DN45" i="5"/>
  <c r="DN46" i="5" s="1"/>
  <c r="DN47" i="5" s="1"/>
  <c r="CZ45" i="5"/>
  <c r="CZ46" i="5" s="1"/>
  <c r="CZ47" i="5" s="1"/>
  <c r="EP45" i="5"/>
  <c r="EP46" i="5" s="1"/>
  <c r="EP47" i="5" s="1"/>
  <c r="AN45" i="5"/>
  <c r="AN46" i="5" s="1"/>
  <c r="AN47" i="5" s="1"/>
  <c r="BS45" i="5"/>
  <c r="BS46" i="5" s="1"/>
  <c r="BS47" i="5" s="1"/>
  <c r="EI45" i="5"/>
  <c r="EI46" i="5" s="1"/>
  <c r="EI47" i="5" s="1"/>
  <c r="EI51" i="5" s="1"/>
  <c r="EI52" i="5" s="1"/>
  <c r="EI58" i="5" s="1"/>
  <c r="EI59" i="5" s="1"/>
  <c r="FH45" i="5"/>
  <c r="FH46" i="5" s="1"/>
  <c r="FH47" i="5" s="1"/>
  <c r="D45" i="5"/>
  <c r="D46" i="5" s="1"/>
  <c r="D47" i="5" s="1"/>
  <c r="V45" i="5"/>
  <c r="V46" i="5" s="1"/>
  <c r="V47" i="5" s="1"/>
  <c r="AJ45" i="5"/>
  <c r="AJ46" i="5" s="1"/>
  <c r="AJ47" i="5" s="1"/>
  <c r="BK45" i="5"/>
  <c r="BK46" i="5" s="1"/>
  <c r="BK47" i="5" s="1"/>
  <c r="ES45" i="5"/>
  <c r="ES46" i="5" s="1"/>
  <c r="ES47" i="5" s="1"/>
  <c r="L45" i="5"/>
  <c r="L46" i="5" s="1"/>
  <c r="L47" i="5" s="1"/>
  <c r="FX45" i="5"/>
  <c r="FX46" i="5" s="1"/>
  <c r="FX47" i="5" s="1"/>
  <c r="EE45" i="5"/>
  <c r="EE46" i="5" s="1"/>
  <c r="EE47" i="5" s="1"/>
  <c r="FR45" i="5"/>
  <c r="FR46" i="5" s="1"/>
  <c r="FR47" i="5" s="1"/>
  <c r="CE45" i="5"/>
  <c r="CE46" i="5" s="1"/>
  <c r="CE47" i="5" s="1"/>
  <c r="EO45" i="5"/>
  <c r="EO46" i="5" s="1"/>
  <c r="EO47" i="5" s="1"/>
  <c r="X45" i="5"/>
  <c r="X46" i="5" s="1"/>
  <c r="X47" i="5" s="1"/>
  <c r="FU45" i="5"/>
  <c r="FU46" i="5" s="1"/>
  <c r="FU47" i="5" s="1"/>
  <c r="AD45" i="5"/>
  <c r="AD46" i="5" s="1"/>
  <c r="AD47" i="5" s="1"/>
  <c r="BI45" i="5"/>
  <c r="BI46" i="5" s="1"/>
  <c r="BI47" i="5" s="1"/>
  <c r="BI51" i="5" s="1"/>
  <c r="BI52" i="5" s="1"/>
  <c r="BI58" i="5" s="1"/>
  <c r="BI59" i="5" s="1"/>
  <c r="CH45" i="5"/>
  <c r="CH46" i="5" s="1"/>
  <c r="CH47" i="5" s="1"/>
  <c r="FJ45" i="5"/>
  <c r="FJ46" i="5" s="1"/>
  <c r="FJ47" i="5" s="1"/>
  <c r="N45" i="5"/>
  <c r="N46" i="5" s="1"/>
  <c r="N47" i="5" s="1"/>
  <c r="K45" i="5"/>
  <c r="K46" i="5" s="1"/>
  <c r="K47" i="5" s="1"/>
  <c r="R45" i="5"/>
  <c r="R46" i="5" s="1"/>
  <c r="R47" i="5" s="1"/>
  <c r="R51" i="5" s="1"/>
  <c r="R52" i="5" s="1"/>
  <c r="R58" i="5" s="1"/>
  <c r="R59" i="5" s="1"/>
  <c r="BT45" i="5"/>
  <c r="BT46" i="5" s="1"/>
  <c r="BT47" i="5" s="1"/>
  <c r="FL45" i="5"/>
  <c r="FL46" i="5" s="1"/>
  <c r="FL47" i="5" s="1"/>
  <c r="FZ45" i="5"/>
  <c r="FZ46" i="5" s="1"/>
  <c r="FZ47" i="5" s="1"/>
  <c r="AO45" i="5"/>
  <c r="AO46" i="5" s="1"/>
  <c r="AO47" i="5" s="1"/>
  <c r="J45" i="5"/>
  <c r="J46" i="5" s="1"/>
  <c r="J47" i="5" s="1"/>
  <c r="EZ45" i="5"/>
  <c r="EZ46" i="5" s="1"/>
  <c r="EZ47" i="5" s="1"/>
  <c r="CT45" i="5"/>
  <c r="CT46" i="5" s="1"/>
  <c r="CT47" i="5" s="1"/>
  <c r="CT51" i="5" s="1"/>
  <c r="CT52" i="5" s="1"/>
  <c r="CT58" i="5" s="1"/>
  <c r="CT59" i="5" s="1"/>
  <c r="DD45" i="5"/>
  <c r="DD46" i="5" s="1"/>
  <c r="DD47" i="5" s="1"/>
  <c r="FY45" i="5"/>
  <c r="FY46" i="5" s="1"/>
  <c r="FY47" i="5" s="1"/>
  <c r="EM45" i="5"/>
  <c r="EM46" i="5" s="1"/>
  <c r="EM47" i="5" s="1"/>
  <c r="CC45" i="5"/>
  <c r="CC46" i="5" s="1"/>
  <c r="CC47" i="5" s="1"/>
  <c r="FT45" i="5"/>
  <c r="FT46" i="5" s="1"/>
  <c r="FT47" i="5" s="1"/>
  <c r="FT51" i="5" s="1"/>
  <c r="FT52" i="5" s="1"/>
  <c r="FT58" i="5" s="1"/>
  <c r="FT59" i="5" s="1"/>
  <c r="AM45" i="5"/>
  <c r="AM46" i="5" s="1"/>
  <c r="AM47" i="5" s="1"/>
  <c r="AM51" i="5" s="1"/>
  <c r="AM52" i="5" s="1"/>
  <c r="AM58" i="5" s="1"/>
  <c r="AM59" i="5" s="1"/>
  <c r="BC45" i="5"/>
  <c r="BC46" i="5" s="1"/>
  <c r="BC47" i="5" s="1"/>
  <c r="BC51" i="5" s="1"/>
  <c r="BC52" i="5" s="1"/>
  <c r="BC58" i="5" s="1"/>
  <c r="BC59" i="5" s="1"/>
  <c r="CG45" i="5"/>
  <c r="CG46" i="5" s="1"/>
  <c r="CG47" i="5" s="1"/>
  <c r="FV45" i="5"/>
  <c r="FV46" i="5" s="1"/>
  <c r="FV47" i="5" s="1"/>
  <c r="FN45" i="5"/>
  <c r="FN46" i="5" s="1"/>
  <c r="FN47" i="5" s="1"/>
  <c r="CU45" i="5"/>
  <c r="CU46" i="5" s="1"/>
  <c r="CU47" i="5" s="1"/>
  <c r="AA45" i="5"/>
  <c r="AA46" i="5" s="1"/>
  <c r="AA47" i="5" s="1"/>
  <c r="CW45" i="5"/>
  <c r="CW46" i="5" s="1"/>
  <c r="CW47" i="5" s="1"/>
  <c r="EW45" i="5"/>
  <c r="EW46" i="5" s="1"/>
  <c r="EW47" i="5" s="1"/>
  <c r="ED45" i="5"/>
  <c r="ED46" i="5" s="1"/>
  <c r="ED47" i="5" s="1"/>
  <c r="I45" i="5"/>
  <c r="I46" i="5" s="1"/>
  <c r="I47" i="5" s="1"/>
  <c r="BG45" i="5"/>
  <c r="BG46" i="5" s="1"/>
  <c r="BG47" i="5" s="1"/>
  <c r="CK45" i="5"/>
  <c r="CK46" i="5" s="1"/>
  <c r="CK47" i="5" s="1"/>
  <c r="ER45" i="5"/>
  <c r="ER46" i="5" s="1"/>
  <c r="ER47" i="5" s="1"/>
  <c r="FI45" i="5"/>
  <c r="FI46" i="5" s="1"/>
  <c r="FI47" i="5" s="1"/>
  <c r="FB45" i="5"/>
  <c r="FB46" i="5" s="1"/>
  <c r="FB47" i="5" s="1"/>
  <c r="Z45" i="5"/>
  <c r="Z46" i="5" s="1"/>
  <c r="Z47" i="5" s="1"/>
  <c r="BF45" i="5"/>
  <c r="BF46" i="5" s="1"/>
  <c r="BF47" i="5" s="1"/>
  <c r="FA45" i="5"/>
  <c r="FA46" i="5" s="1"/>
  <c r="FA47" i="5" s="1"/>
  <c r="EL45" i="5"/>
  <c r="EL46" i="5" s="1"/>
  <c r="EL47" i="5" s="1"/>
  <c r="EL51" i="5" s="1"/>
  <c r="EL52" i="5" s="1"/>
  <c r="EL58" i="5" s="1"/>
  <c r="EL59" i="5" s="1"/>
  <c r="AY45" i="5"/>
  <c r="AY46" i="5" s="1"/>
  <c r="AY47" i="5" s="1"/>
  <c r="FK45" i="5"/>
  <c r="FK46" i="5" s="1"/>
  <c r="FK47" i="5" s="1"/>
  <c r="BX45" i="5"/>
  <c r="BX46" i="5" s="1"/>
  <c r="BX47" i="5" s="1"/>
  <c r="AK45" i="5"/>
  <c r="AK46" i="5" s="1"/>
  <c r="AK47" i="5" s="1"/>
  <c r="EU45" i="5"/>
  <c r="EU46" i="5" s="1"/>
  <c r="EU47" i="5" s="1"/>
  <c r="AX45" i="5"/>
  <c r="AX46" i="5" s="1"/>
  <c r="AX47" i="5" s="1"/>
  <c r="AX51" i="5" s="1"/>
  <c r="AX52" i="5" s="1"/>
  <c r="AX58" i="5" s="1"/>
  <c r="AX59" i="5" s="1"/>
  <c r="BY45" i="5"/>
  <c r="BY46" i="5" s="1"/>
  <c r="BY47" i="5" s="1"/>
  <c r="S45" i="5"/>
  <c r="S46" i="5" s="1"/>
  <c r="S47" i="5" s="1"/>
  <c r="S51" i="5" s="1"/>
  <c r="S52" i="5" s="1"/>
  <c r="S58" i="5" s="1"/>
  <c r="S59" i="5" s="1"/>
  <c r="EX45" i="5"/>
  <c r="EX46" i="5" s="1"/>
  <c r="EX47" i="5" s="1"/>
  <c r="AV45" i="5"/>
  <c r="AV46" i="5" s="1"/>
  <c r="AV47" i="5" s="1"/>
  <c r="BD45" i="5"/>
  <c r="BD46" i="5" s="1"/>
  <c r="BD47" i="5" s="1"/>
  <c r="FQ45" i="5"/>
  <c r="FQ46" i="5" s="1"/>
  <c r="FQ47" i="5" s="1"/>
  <c r="EN45" i="5"/>
  <c r="EN46" i="5" s="1"/>
  <c r="EN47" i="5" s="1"/>
  <c r="EJ45" i="5"/>
  <c r="EJ46" i="5" s="1"/>
  <c r="EJ47" i="5" s="1"/>
  <c r="FW45" i="5"/>
  <c r="FW46" i="5" s="1"/>
  <c r="FW47" i="5" s="1"/>
  <c r="BU45" i="5"/>
  <c r="BU46" i="5" s="1"/>
  <c r="BU47" i="5" s="1"/>
  <c r="BZ45" i="5"/>
  <c r="BZ46" i="5" s="1"/>
  <c r="BZ47" i="5" s="1"/>
  <c r="BM45" i="5"/>
  <c r="BM46" i="5" s="1"/>
  <c r="BM47" i="5" s="1"/>
  <c r="Y45" i="5"/>
  <c r="Y46" i="5" s="1"/>
  <c r="Y47" i="5" s="1"/>
  <c r="CD45" i="5"/>
  <c r="CD46" i="5" s="1"/>
  <c r="CD47" i="5" s="1"/>
  <c r="C45" i="5"/>
  <c r="C46" i="5" s="1"/>
  <c r="C47" i="5" s="1"/>
  <c r="C51" i="5" s="1"/>
  <c r="C52" i="5" s="1"/>
  <c r="C58" i="5" s="1"/>
  <c r="C59" i="5" s="1"/>
  <c r="CV45" i="5"/>
  <c r="CV46" i="5" s="1"/>
  <c r="CV47" i="5" s="1"/>
  <c r="DU45" i="5"/>
  <c r="DU46" i="5" s="1"/>
  <c r="DU47" i="5" s="1"/>
  <c r="ET45" i="5"/>
  <c r="ET46" i="5" s="1"/>
  <c r="ET47" i="5" s="1"/>
  <c r="AQ45" i="5"/>
  <c r="AQ46" i="5" s="1"/>
  <c r="AQ47" i="5" s="1"/>
  <c r="CQ45" i="5"/>
  <c r="CQ46" i="5" s="1"/>
  <c r="CQ47" i="5" s="1"/>
  <c r="CQ51" i="5" s="1"/>
  <c r="CQ52" i="5" s="1"/>
  <c r="CQ58" i="5" s="1"/>
  <c r="CQ59" i="5" s="1"/>
  <c r="ER51" i="5" l="1"/>
  <c r="ER52" i="5" s="1"/>
  <c r="ER58" i="5" s="1"/>
  <c r="ER59" i="5" s="1"/>
  <c r="EC51" i="5"/>
  <c r="EC52" i="5" s="1"/>
  <c r="EC58" i="5" s="1"/>
  <c r="EC59" i="5" s="1"/>
  <c r="AV51" i="5"/>
  <c r="AV52" i="5" s="1"/>
  <c r="AV58" i="5" s="1"/>
  <c r="AV59" i="5" s="1"/>
  <c r="AV70" i="5" s="1"/>
  <c r="CM51" i="5"/>
  <c r="CM52" i="5" s="1"/>
  <c r="CM58" i="5" s="1"/>
  <c r="CM59" i="5" s="1"/>
  <c r="CM70" i="5" s="1"/>
  <c r="DR51" i="5"/>
  <c r="DR52" i="5" s="1"/>
  <c r="DR58" i="5" s="1"/>
  <c r="DR59" i="5" s="1"/>
  <c r="DR70" i="5" s="1"/>
  <c r="CU51" i="5"/>
  <c r="CU52" i="5" s="1"/>
  <c r="CU58" i="5" s="1"/>
  <c r="CU59" i="5" s="1"/>
  <c r="CU70" i="5" s="1"/>
  <c r="DA51" i="5"/>
  <c r="DA52" i="5" s="1"/>
  <c r="DA58" i="5" s="1"/>
  <c r="DA59" i="5" s="1"/>
  <c r="DA70" i="5" s="1"/>
  <c r="DZ51" i="5"/>
  <c r="DZ52" i="5" s="1"/>
  <c r="DZ58" i="5" s="1"/>
  <c r="DZ59" i="5" s="1"/>
  <c r="E9" i="20" s="1"/>
  <c r="BP51" i="5"/>
  <c r="BP52" i="5" s="1"/>
  <c r="BP58" i="5" s="1"/>
  <c r="BP59" i="5" s="1"/>
  <c r="BP70" i="5" s="1"/>
  <c r="L51" i="5"/>
  <c r="L52" i="5" s="1"/>
  <c r="L58" i="5" s="1"/>
  <c r="L59" i="5" s="1"/>
  <c r="O67" i="5" s="1"/>
  <c r="O69" i="5" s="1"/>
  <c r="EM51" i="5"/>
  <c r="EM52" i="5" s="1"/>
  <c r="EM58" i="5" s="1"/>
  <c r="EM59" i="5" s="1"/>
  <c r="EM70" i="5" s="1"/>
  <c r="CK51" i="5"/>
  <c r="CK52" i="5" s="1"/>
  <c r="CK58" i="5" s="1"/>
  <c r="CK59" i="5" s="1"/>
  <c r="CK70" i="5" s="1"/>
  <c r="DI51" i="5"/>
  <c r="DI52" i="5" s="1"/>
  <c r="DI58" i="5" s="1"/>
  <c r="DI59" i="5" s="1"/>
  <c r="DI70" i="5" s="1"/>
  <c r="CC51" i="5"/>
  <c r="CC52" i="5" s="1"/>
  <c r="CC58" i="5" s="1"/>
  <c r="CC59" i="5" s="1"/>
  <c r="CC70" i="5" s="1"/>
  <c r="X51" i="5"/>
  <c r="X52" i="5" s="1"/>
  <c r="X58" i="5" s="1"/>
  <c r="X59" i="5" s="1"/>
  <c r="X70" i="5" s="1"/>
  <c r="BD51" i="5"/>
  <c r="BD52" i="5" s="1"/>
  <c r="BD58" i="5" s="1"/>
  <c r="BD59" i="5" s="1"/>
  <c r="BD70" i="5" s="1"/>
  <c r="GF67" i="5"/>
  <c r="GF69" i="5" s="1"/>
  <c r="GC70" i="5"/>
  <c r="FA51" i="5"/>
  <c r="FA52" i="5" s="1"/>
  <c r="FA58" i="5" s="1"/>
  <c r="FA59" i="5" s="1"/>
  <c r="FA70" i="5" s="1"/>
  <c r="CS51" i="5"/>
  <c r="CS52" i="5" s="1"/>
  <c r="CS58" i="5" s="1"/>
  <c r="CS59" i="5" s="1"/>
  <c r="CS70" i="5" s="1"/>
  <c r="CO51" i="5"/>
  <c r="CO52" i="5" s="1"/>
  <c r="CO58" i="5" s="1"/>
  <c r="CO59" i="5" s="1"/>
  <c r="CO70" i="5" s="1"/>
  <c r="FH51" i="5"/>
  <c r="FH52" i="5" s="1"/>
  <c r="FH58" i="5" s="1"/>
  <c r="FH59" i="5" s="1"/>
  <c r="E43" i="20" s="1"/>
  <c r="AQ51" i="5"/>
  <c r="AQ52" i="5" s="1"/>
  <c r="AQ58" i="5" s="1"/>
  <c r="AQ59" i="5" s="1"/>
  <c r="AQ70" i="5" s="1"/>
  <c r="Y51" i="5"/>
  <c r="Y52" i="5" s="1"/>
  <c r="Y58" i="5" s="1"/>
  <c r="Y59" i="5" s="1"/>
  <c r="Y70" i="5" s="1"/>
  <c r="FZ51" i="5"/>
  <c r="FZ52" i="5" s="1"/>
  <c r="FZ58" i="5" s="1"/>
  <c r="FZ59" i="5" s="1"/>
  <c r="E61" i="20" s="1"/>
  <c r="FX51" i="5"/>
  <c r="FX52" i="5" s="1"/>
  <c r="FX58" i="5" s="1"/>
  <c r="FX59" i="5" s="1"/>
  <c r="FX70" i="5" s="1"/>
  <c r="DV51" i="5"/>
  <c r="DV52" i="5" s="1"/>
  <c r="DV58" i="5" s="1"/>
  <c r="DV59" i="5" s="1"/>
  <c r="DV70" i="5" s="1"/>
  <c r="AF51" i="5"/>
  <c r="AF52" i="5" s="1"/>
  <c r="AF58" i="5" s="1"/>
  <c r="AF59" i="5" s="1"/>
  <c r="AF70" i="5" s="1"/>
  <c r="DO51" i="5"/>
  <c r="DO52" i="5" s="1"/>
  <c r="DO58" i="5" s="1"/>
  <c r="DO59" i="5" s="1"/>
  <c r="DO70" i="5" s="1"/>
  <c r="EH51" i="5"/>
  <c r="EH52" i="5" s="1"/>
  <c r="EH58" i="5" s="1"/>
  <c r="EH59" i="5" s="1"/>
  <c r="EH70" i="5" s="1"/>
  <c r="DX51" i="5"/>
  <c r="DX52" i="5" s="1"/>
  <c r="DX58" i="5" s="1"/>
  <c r="DX59" i="5" s="1"/>
  <c r="DX70" i="5" s="1"/>
  <c r="AR51" i="5"/>
  <c r="AR52" i="5" s="1"/>
  <c r="AR58" i="5" s="1"/>
  <c r="AR59" i="5" s="1"/>
  <c r="AR70" i="5" s="1"/>
  <c r="BH51" i="5"/>
  <c r="BH52" i="5" s="1"/>
  <c r="BH58" i="5" s="1"/>
  <c r="BH59" i="5" s="1"/>
  <c r="BH70" i="5" s="1"/>
  <c r="M51" i="5"/>
  <c r="M52" i="5" s="1"/>
  <c r="M58" i="5" s="1"/>
  <c r="M59" i="5" s="1"/>
  <c r="P67" i="5" s="1"/>
  <c r="P69" i="5" s="1"/>
  <c r="FM51" i="5"/>
  <c r="FM52" i="5" s="1"/>
  <c r="FM58" i="5" s="1"/>
  <c r="FM59" i="5" s="1"/>
  <c r="FM70" i="5" s="1"/>
  <c r="I51" i="5"/>
  <c r="I52" i="5" s="1"/>
  <c r="I58" i="5" s="1"/>
  <c r="I59" i="5" s="1"/>
  <c r="L67" i="5" s="1"/>
  <c r="L69" i="5" s="1"/>
  <c r="BG51" i="5"/>
  <c r="BG52" i="5" s="1"/>
  <c r="BG58" i="5" s="1"/>
  <c r="BG59" i="5" s="1"/>
  <c r="BG70" i="5" s="1"/>
  <c r="BZ51" i="5"/>
  <c r="BZ52" i="5" s="1"/>
  <c r="BZ58" i="5" s="1"/>
  <c r="BZ59" i="5" s="1"/>
  <c r="BZ70" i="5" s="1"/>
  <c r="AY51" i="5"/>
  <c r="AY52" i="5" s="1"/>
  <c r="AY58" i="5" s="1"/>
  <c r="AY59" i="5" s="1"/>
  <c r="AY70" i="5" s="1"/>
  <c r="CF51" i="5"/>
  <c r="CF52" i="5" s="1"/>
  <c r="CF58" i="5" s="1"/>
  <c r="CF59" i="5" s="1"/>
  <c r="CF70" i="5" s="1"/>
  <c r="FD51" i="5"/>
  <c r="FD52" i="5" s="1"/>
  <c r="FD58" i="5" s="1"/>
  <c r="FD59" i="5" s="1"/>
  <c r="E39" i="20" s="1"/>
  <c r="FP51" i="5"/>
  <c r="FP52" i="5" s="1"/>
  <c r="FP58" i="5" s="1"/>
  <c r="FP59" i="5" s="1"/>
  <c r="E51" i="20" s="1"/>
  <c r="EN51" i="5"/>
  <c r="EN52" i="5" s="1"/>
  <c r="EN58" i="5" s="1"/>
  <c r="EN59" i="5" s="1"/>
  <c r="EN70" i="5" s="1"/>
  <c r="EU51" i="5"/>
  <c r="EU52" i="5" s="1"/>
  <c r="EU58" i="5" s="1"/>
  <c r="EU59" i="5" s="1"/>
  <c r="E30" i="20" s="1"/>
  <c r="EW51" i="5"/>
  <c r="EW52" i="5" s="1"/>
  <c r="EW58" i="5" s="1"/>
  <c r="EW59" i="5" s="1"/>
  <c r="EW70" i="5" s="1"/>
  <c r="J51" i="5"/>
  <c r="J52" i="5" s="1"/>
  <c r="J58" i="5" s="1"/>
  <c r="J59" i="5" s="1"/>
  <c r="J70" i="5" s="1"/>
  <c r="FR51" i="5"/>
  <c r="FR52" i="5" s="1"/>
  <c r="FR58" i="5" s="1"/>
  <c r="FR59" i="5" s="1"/>
  <c r="E53" i="20" s="1"/>
  <c r="AT51" i="5"/>
  <c r="AT52" i="5" s="1"/>
  <c r="AT58" i="5" s="1"/>
  <c r="AT59" i="5" s="1"/>
  <c r="AT70" i="5" s="1"/>
  <c r="DE51" i="5"/>
  <c r="DE52" i="5" s="1"/>
  <c r="DE58" i="5" s="1"/>
  <c r="DE59" i="5" s="1"/>
  <c r="DE70" i="5" s="1"/>
  <c r="FF51" i="5"/>
  <c r="FF52" i="5" s="1"/>
  <c r="FF58" i="5" s="1"/>
  <c r="FF59" i="5" s="1"/>
  <c r="FF70" i="5" s="1"/>
  <c r="BL51" i="5"/>
  <c r="BL52" i="5" s="1"/>
  <c r="BL58" i="5" s="1"/>
  <c r="BL59" i="5" s="1"/>
  <c r="BL70" i="5" s="1"/>
  <c r="DC51" i="5"/>
  <c r="DC52" i="5" s="1"/>
  <c r="DC58" i="5" s="1"/>
  <c r="DC59" i="5" s="1"/>
  <c r="DC70" i="5" s="1"/>
  <c r="BX51" i="5"/>
  <c r="BX52" i="5" s="1"/>
  <c r="BX58" i="5" s="1"/>
  <c r="BX59" i="5" s="1"/>
  <c r="BX70" i="5" s="1"/>
  <c r="AC51" i="5"/>
  <c r="AC52" i="5" s="1"/>
  <c r="AC58" i="5" s="1"/>
  <c r="AC59" i="5" s="1"/>
  <c r="AC70" i="5" s="1"/>
  <c r="EZ51" i="5"/>
  <c r="EZ52" i="5" s="1"/>
  <c r="EZ58" i="5" s="1"/>
  <c r="EZ59" i="5" s="1"/>
  <c r="DJ51" i="5"/>
  <c r="DJ52" i="5" s="1"/>
  <c r="DJ58" i="5" s="1"/>
  <c r="DJ59" i="5" s="1"/>
  <c r="DJ70" i="5" s="1"/>
  <c r="AK51" i="5"/>
  <c r="AK52" i="5" s="1"/>
  <c r="AK58" i="5" s="1"/>
  <c r="AK59" i="5" s="1"/>
  <c r="AK70" i="5" s="1"/>
  <c r="DT51" i="5"/>
  <c r="DT52" i="5" s="1"/>
  <c r="DT58" i="5" s="1"/>
  <c r="DT59" i="5" s="1"/>
  <c r="E3" i="20" s="1"/>
  <c r="V51" i="5"/>
  <c r="V52" i="5" s="1"/>
  <c r="V58" i="5" s="1"/>
  <c r="V59" i="5" s="1"/>
  <c r="FI51" i="5"/>
  <c r="FI52" i="5" s="1"/>
  <c r="FI58" i="5" s="1"/>
  <c r="FI59" i="5" s="1"/>
  <c r="E44" i="20" s="1"/>
  <c r="FK51" i="5"/>
  <c r="FK52" i="5" s="1"/>
  <c r="FK58" i="5" s="1"/>
  <c r="FK59" i="5" s="1"/>
  <c r="FK70" i="5" s="1"/>
  <c r="AI51" i="5"/>
  <c r="AI52" i="5" s="1"/>
  <c r="AI58" i="5" s="1"/>
  <c r="AI59" i="5" s="1"/>
  <c r="AI70" i="5" s="1"/>
  <c r="AA51" i="5"/>
  <c r="AA52" i="5" s="1"/>
  <c r="AA58" i="5" s="1"/>
  <c r="AA59" i="5" s="1"/>
  <c r="AA70" i="5" s="1"/>
  <c r="DL51" i="5"/>
  <c r="DL52" i="5" s="1"/>
  <c r="DL58" i="5" s="1"/>
  <c r="DL59" i="5" s="1"/>
  <c r="BM51" i="5"/>
  <c r="BM52" i="5" s="1"/>
  <c r="BM58" i="5" s="1"/>
  <c r="BM59" i="5" s="1"/>
  <c r="BM70" i="5" s="1"/>
  <c r="BS51" i="5"/>
  <c r="BS52" i="5" s="1"/>
  <c r="BS58" i="5" s="1"/>
  <c r="BS59" i="5" s="1"/>
  <c r="BS70" i="5" s="1"/>
  <c r="DU51" i="5"/>
  <c r="DU52" i="5" s="1"/>
  <c r="DU58" i="5" s="1"/>
  <c r="DU59" i="5" s="1"/>
  <c r="DU70" i="5" s="1"/>
  <c r="CZ51" i="5"/>
  <c r="CZ52" i="5" s="1"/>
  <c r="CZ58" i="5" s="1"/>
  <c r="CZ59" i="5" s="1"/>
  <c r="CZ70" i="5" s="1"/>
  <c r="F51" i="5"/>
  <c r="F52" i="5" s="1"/>
  <c r="F58" i="5" s="1"/>
  <c r="F59" i="5" s="1"/>
  <c r="F70" i="5" s="1"/>
  <c r="EF51" i="5"/>
  <c r="EF52" i="5" s="1"/>
  <c r="EF58" i="5" s="1"/>
  <c r="EF59" i="5" s="1"/>
  <c r="E15" i="20" s="1"/>
  <c r="FU51" i="5"/>
  <c r="FU52" i="5" s="1"/>
  <c r="FU58" i="5" s="1"/>
  <c r="FU59" i="5" s="1"/>
  <c r="FU70" i="5" s="1"/>
  <c r="FW51" i="5"/>
  <c r="FW52" i="5" s="1"/>
  <c r="FW58" i="5" s="1"/>
  <c r="FW59" i="5" s="1"/>
  <c r="FW70" i="5" s="1"/>
  <c r="F67" i="5"/>
  <c r="F69" i="5" s="1"/>
  <c r="C70" i="5"/>
  <c r="Z51" i="5"/>
  <c r="Z52" i="5" s="1"/>
  <c r="Z58" i="5" s="1"/>
  <c r="Z59" i="5" s="1"/>
  <c r="AM70" i="5"/>
  <c r="FJ51" i="5"/>
  <c r="FJ52" i="5" s="1"/>
  <c r="FJ58" i="5" s="1"/>
  <c r="FJ59" i="5" s="1"/>
  <c r="D51" i="5"/>
  <c r="D52" i="5" s="1"/>
  <c r="D58" i="5" s="1"/>
  <c r="D59" i="5" s="1"/>
  <c r="BR70" i="5"/>
  <c r="BJ51" i="5"/>
  <c r="BJ52" i="5" s="1"/>
  <c r="BJ58" i="5" s="1"/>
  <c r="BJ59" i="5" s="1"/>
  <c r="DP51" i="5"/>
  <c r="DP52" i="5" s="1"/>
  <c r="DP58" i="5" s="1"/>
  <c r="DP59" i="5" s="1"/>
  <c r="DK51" i="5"/>
  <c r="DK52" i="5" s="1"/>
  <c r="DK58" i="5" s="1"/>
  <c r="DK59" i="5" s="1"/>
  <c r="BE51" i="5"/>
  <c r="BE52" i="5" s="1"/>
  <c r="BE58" i="5" s="1"/>
  <c r="BE59" i="5" s="1"/>
  <c r="CD51" i="5"/>
  <c r="CD52" i="5" s="1"/>
  <c r="CD58" i="5" s="1"/>
  <c r="CD59" i="5" s="1"/>
  <c r="FQ51" i="5"/>
  <c r="FQ52" i="5" s="1"/>
  <c r="FQ58" i="5" s="1"/>
  <c r="FQ59" i="5" s="1"/>
  <c r="FB51" i="5"/>
  <c r="FB52" i="5" s="1"/>
  <c r="FB58" i="5" s="1"/>
  <c r="FB59" i="5" s="1"/>
  <c r="CW51" i="5"/>
  <c r="CW52" i="5" s="1"/>
  <c r="CW58" i="5" s="1"/>
  <c r="CW59" i="5" s="1"/>
  <c r="FT70" i="5"/>
  <c r="E55" i="20"/>
  <c r="AO51" i="5"/>
  <c r="AO52" i="5" s="1"/>
  <c r="AO58" i="5" s="1"/>
  <c r="AO59" i="5" s="1"/>
  <c r="CH51" i="5"/>
  <c r="CH52" i="5" s="1"/>
  <c r="CH58" i="5" s="1"/>
  <c r="CH59" i="5" s="1"/>
  <c r="EE51" i="5"/>
  <c r="EE52" i="5" s="1"/>
  <c r="EE58" i="5" s="1"/>
  <c r="EE59" i="5" s="1"/>
  <c r="CX51" i="5"/>
  <c r="CX52" i="5" s="1"/>
  <c r="CX58" i="5" s="1"/>
  <c r="CX59" i="5" s="1"/>
  <c r="FS51" i="5"/>
  <c r="FS52" i="5" s="1"/>
  <c r="FS58" i="5" s="1"/>
  <c r="FS59" i="5" s="1"/>
  <c r="G51" i="5"/>
  <c r="G52" i="5" s="1"/>
  <c r="G58" i="5" s="1"/>
  <c r="G59" i="5" s="1"/>
  <c r="AH51" i="5"/>
  <c r="AH52" i="5" s="1"/>
  <c r="AH58" i="5" s="1"/>
  <c r="AH59" i="5" s="1"/>
  <c r="BV51" i="5"/>
  <c r="BV52" i="5" s="1"/>
  <c r="BV58" i="5" s="1"/>
  <c r="BV59" i="5" s="1"/>
  <c r="P51" i="5"/>
  <c r="P52" i="5" s="1"/>
  <c r="P58" i="5" s="1"/>
  <c r="P59" i="5" s="1"/>
  <c r="E51" i="5"/>
  <c r="E52" i="5" s="1"/>
  <c r="E58" i="5" s="1"/>
  <c r="E59" i="5" s="1"/>
  <c r="EY51" i="5"/>
  <c r="EY52" i="5" s="1"/>
  <c r="EY58" i="5" s="1"/>
  <c r="EY59" i="5" s="1"/>
  <c r="BW51" i="5"/>
  <c r="BW52" i="5" s="1"/>
  <c r="BW58" i="5" s="1"/>
  <c r="BW59" i="5" s="1"/>
  <c r="DG51" i="5"/>
  <c r="DG52" i="5" s="1"/>
  <c r="DG58" i="5" s="1"/>
  <c r="DG59" i="5" s="1"/>
  <c r="AB51" i="5"/>
  <c r="AB52" i="5" s="1"/>
  <c r="AB58" i="5" s="1"/>
  <c r="AB59" i="5" s="1"/>
  <c r="ER70" i="5"/>
  <c r="E27" i="20"/>
  <c r="E22" i="20"/>
  <c r="AD51" i="5"/>
  <c r="AD52" i="5" s="1"/>
  <c r="AD58" i="5" s="1"/>
  <c r="AD59" i="5" s="1"/>
  <c r="AD70" i="5" s="1"/>
  <c r="DM51" i="5"/>
  <c r="DM52" i="5" s="1"/>
  <c r="DM58" i="5" s="1"/>
  <c r="DM59" i="5" s="1"/>
  <c r="DM70" i="5" s="1"/>
  <c r="AN51" i="5"/>
  <c r="AN52" i="5" s="1"/>
  <c r="AN58" i="5" s="1"/>
  <c r="AN59" i="5" s="1"/>
  <c r="AU51" i="5"/>
  <c r="AU52" i="5" s="1"/>
  <c r="AU58" i="5" s="1"/>
  <c r="AU59" i="5" s="1"/>
  <c r="AZ51" i="5"/>
  <c r="AZ52" i="5" s="1"/>
  <c r="AZ58" i="5" s="1"/>
  <c r="AZ59" i="5" s="1"/>
  <c r="CL51" i="5"/>
  <c r="CL52" i="5" s="1"/>
  <c r="CL58" i="5" s="1"/>
  <c r="CL59" i="5" s="1"/>
  <c r="AE51" i="5"/>
  <c r="AE52" i="5" s="1"/>
  <c r="AE58" i="5" s="1"/>
  <c r="AE59" i="5" s="1"/>
  <c r="ET51" i="5"/>
  <c r="ET52" i="5" s="1"/>
  <c r="ET58" i="5" s="1"/>
  <c r="ET59" i="5" s="1"/>
  <c r="BU51" i="5"/>
  <c r="BU52" i="5" s="1"/>
  <c r="BU58" i="5" s="1"/>
  <c r="BU59" i="5" s="1"/>
  <c r="S70" i="5"/>
  <c r="E21" i="20"/>
  <c r="EL70" i="5"/>
  <c r="FV51" i="5"/>
  <c r="FV52" i="5" s="1"/>
  <c r="FV58" i="5" s="1"/>
  <c r="FV59" i="5" s="1"/>
  <c r="DD51" i="5"/>
  <c r="DD52" i="5" s="1"/>
  <c r="DD58" i="5" s="1"/>
  <c r="DD59" i="5" s="1"/>
  <c r="R70" i="5"/>
  <c r="BK51" i="5"/>
  <c r="BK52" i="5" s="1"/>
  <c r="BK58" i="5" s="1"/>
  <c r="BK59" i="5" s="1"/>
  <c r="EP51" i="5"/>
  <c r="EP52" i="5" s="1"/>
  <c r="EP58" i="5" s="1"/>
  <c r="EP59" i="5" s="1"/>
  <c r="EG51" i="5"/>
  <c r="EG52" i="5" s="1"/>
  <c r="EG58" i="5" s="1"/>
  <c r="EG59" i="5" s="1"/>
  <c r="H51" i="5"/>
  <c r="H52" i="5" s="1"/>
  <c r="H58" i="5" s="1"/>
  <c r="H59" i="5" s="1"/>
  <c r="O51" i="5"/>
  <c r="O52" i="5" s="1"/>
  <c r="O58" i="5" s="1"/>
  <c r="O59" i="5" s="1"/>
  <c r="T51" i="5"/>
  <c r="T52" i="5" s="1"/>
  <c r="T58" i="5" s="1"/>
  <c r="T59" i="5" s="1"/>
  <c r="Q51" i="5"/>
  <c r="Q52" i="5" s="1"/>
  <c r="Q58" i="5" s="1"/>
  <c r="Q59" i="5" s="1"/>
  <c r="Q70" i="5" s="1"/>
  <c r="AP51" i="5"/>
  <c r="AP52" i="5" s="1"/>
  <c r="AP58" i="5" s="1"/>
  <c r="AP59" i="5" s="1"/>
  <c r="CA51" i="5"/>
  <c r="CA52" i="5" s="1"/>
  <c r="CA58" i="5" s="1"/>
  <c r="CA59" i="5" s="1"/>
  <c r="CY51" i="5"/>
  <c r="CY52" i="5" s="1"/>
  <c r="CY58" i="5" s="1"/>
  <c r="CY59" i="5" s="1"/>
  <c r="CI51" i="5"/>
  <c r="CI52" i="5" s="1"/>
  <c r="CI58" i="5" s="1"/>
  <c r="CI59" i="5" s="1"/>
  <c r="EK51" i="5"/>
  <c r="EK52" i="5" s="1"/>
  <c r="EK58" i="5" s="1"/>
  <c r="EK59" i="5" s="1"/>
  <c r="FG51" i="5"/>
  <c r="FG52" i="5" s="1"/>
  <c r="FG58" i="5" s="1"/>
  <c r="FG59" i="5" s="1"/>
  <c r="EQ51" i="5"/>
  <c r="EQ52" i="5" s="1"/>
  <c r="EQ58" i="5" s="1"/>
  <c r="EQ59" i="5" s="1"/>
  <c r="EI70" i="5"/>
  <c r="E18" i="20"/>
  <c r="CQ70" i="5"/>
  <c r="FL51" i="5"/>
  <c r="FL52" i="5" s="1"/>
  <c r="FL58" i="5" s="1"/>
  <c r="FL59" i="5" s="1"/>
  <c r="AG51" i="5"/>
  <c r="AG52" i="5" s="1"/>
  <c r="AG58" i="5" s="1"/>
  <c r="AG59" i="5" s="1"/>
  <c r="FY51" i="5"/>
  <c r="FY52" i="5" s="1"/>
  <c r="FY58" i="5" s="1"/>
  <c r="FY59" i="5" s="1"/>
  <c r="BY51" i="5"/>
  <c r="BY52" i="5" s="1"/>
  <c r="BY58" i="5" s="1"/>
  <c r="BY59" i="5" s="1"/>
  <c r="CG51" i="5"/>
  <c r="CG52" i="5" s="1"/>
  <c r="CG58" i="5" s="1"/>
  <c r="CG59" i="5" s="1"/>
  <c r="CT70" i="5"/>
  <c r="K51" i="5"/>
  <c r="K52" i="5" s="1"/>
  <c r="K58" i="5" s="1"/>
  <c r="K59" i="5" s="1"/>
  <c r="EO51" i="5"/>
  <c r="EO52" i="5" s="1"/>
  <c r="EO58" i="5" s="1"/>
  <c r="EO59" i="5" s="1"/>
  <c r="AJ51" i="5"/>
  <c r="AJ52" i="5" s="1"/>
  <c r="AJ58" i="5" s="1"/>
  <c r="AJ59" i="5" s="1"/>
  <c r="DB51" i="5"/>
  <c r="DB52" i="5" s="1"/>
  <c r="DB58" i="5" s="1"/>
  <c r="DB59" i="5" s="1"/>
  <c r="FE51" i="5"/>
  <c r="FE52" i="5" s="1"/>
  <c r="FE58" i="5" s="1"/>
  <c r="FE59" i="5" s="1"/>
  <c r="U51" i="5"/>
  <c r="U52" i="5" s="1"/>
  <c r="U58" i="5" s="1"/>
  <c r="U59" i="5" s="1"/>
  <c r="DS51" i="5"/>
  <c r="DS52" i="5" s="1"/>
  <c r="DS58" i="5" s="1"/>
  <c r="DS59" i="5" s="1"/>
  <c r="BN51" i="5"/>
  <c r="BN52" i="5" s="1"/>
  <c r="BN58" i="5" s="1"/>
  <c r="BN59" i="5" s="1"/>
  <c r="AS51" i="5"/>
  <c r="AS52" i="5" s="1"/>
  <c r="AS58" i="5" s="1"/>
  <c r="AS59" i="5" s="1"/>
  <c r="W51" i="5"/>
  <c r="W52" i="5" s="1"/>
  <c r="W58" i="5" s="1"/>
  <c r="W59" i="5" s="1"/>
  <c r="W70" i="5" s="1"/>
  <c r="BO51" i="5"/>
  <c r="BO52" i="5" s="1"/>
  <c r="BO58" i="5" s="1"/>
  <c r="BO59" i="5" s="1"/>
  <c r="CJ51" i="5"/>
  <c r="CJ52" i="5" s="1"/>
  <c r="CJ58" i="5" s="1"/>
  <c r="CJ59" i="5" s="1"/>
  <c r="CB51" i="5"/>
  <c r="CB52" i="5" s="1"/>
  <c r="CB58" i="5" s="1"/>
  <c r="CB59" i="5" s="1"/>
  <c r="DY51" i="5"/>
  <c r="DY52" i="5" s="1"/>
  <c r="DY58" i="5" s="1"/>
  <c r="DY59" i="5" s="1"/>
  <c r="BI70" i="5"/>
  <c r="EC70" i="5"/>
  <c r="E12" i="20"/>
  <c r="CN70" i="5"/>
  <c r="EV51" i="5"/>
  <c r="EV52" i="5" s="1"/>
  <c r="EV58" i="5" s="1"/>
  <c r="EV59" i="5" s="1"/>
  <c r="EX51" i="5"/>
  <c r="EX52" i="5" s="1"/>
  <c r="EX58" i="5" s="1"/>
  <c r="EX59" i="5" s="1"/>
  <c r="FN51" i="5"/>
  <c r="FN52" i="5" s="1"/>
  <c r="FN58" i="5" s="1"/>
  <c r="FN59" i="5" s="1"/>
  <c r="BT51" i="5"/>
  <c r="BT52" i="5" s="1"/>
  <c r="BT58" i="5" s="1"/>
  <c r="BT59" i="5" s="1"/>
  <c r="BT70" i="5" s="1"/>
  <c r="ES51" i="5"/>
  <c r="ES52" i="5" s="1"/>
  <c r="ES58" i="5" s="1"/>
  <c r="ES59" i="5" s="1"/>
  <c r="FO51" i="5"/>
  <c r="FO52" i="5" s="1"/>
  <c r="FO58" i="5" s="1"/>
  <c r="FO59" i="5" s="1"/>
  <c r="GA51" i="5"/>
  <c r="GA52" i="5" s="1"/>
  <c r="GA58" i="5" s="1"/>
  <c r="GA59" i="5" s="1"/>
  <c r="GB51" i="5"/>
  <c r="GB52" i="5" s="1"/>
  <c r="GB58" i="5" s="1"/>
  <c r="GB59" i="5" s="1"/>
  <c r="BA51" i="5"/>
  <c r="BA52" i="5" s="1"/>
  <c r="BA58" i="5" s="1"/>
  <c r="BA59" i="5" s="1"/>
  <c r="DW51" i="5"/>
  <c r="DW52" i="5" s="1"/>
  <c r="DW58" i="5" s="1"/>
  <c r="DW59" i="5" s="1"/>
  <c r="CV51" i="5"/>
  <c r="CV52" i="5" s="1"/>
  <c r="CV58" i="5" s="1"/>
  <c r="CV59" i="5" s="1"/>
  <c r="EJ51" i="5"/>
  <c r="EJ52" i="5" s="1"/>
  <c r="EJ58" i="5" s="1"/>
  <c r="EJ59" i="5" s="1"/>
  <c r="AX70" i="5"/>
  <c r="BF51" i="5"/>
  <c r="BF52" i="5" s="1"/>
  <c r="BF58" i="5" s="1"/>
  <c r="BF59" i="5" s="1"/>
  <c r="ED51" i="5"/>
  <c r="ED52" i="5" s="1"/>
  <c r="ED58" i="5" s="1"/>
  <c r="ED59" i="5" s="1"/>
  <c r="BC70" i="5"/>
  <c r="N51" i="5"/>
  <c r="N52" i="5" s="1"/>
  <c r="N58" i="5" s="1"/>
  <c r="N59" i="5" s="1"/>
  <c r="CE51" i="5"/>
  <c r="CE52" i="5" s="1"/>
  <c r="CE58" i="5" s="1"/>
  <c r="CE59" i="5" s="1"/>
  <c r="DN51" i="5"/>
  <c r="DN52" i="5" s="1"/>
  <c r="DN58" i="5" s="1"/>
  <c r="DN59" i="5" s="1"/>
  <c r="FC51" i="5"/>
  <c r="FC52" i="5" s="1"/>
  <c r="FC58" i="5" s="1"/>
  <c r="FC59" i="5" s="1"/>
  <c r="EA51" i="5"/>
  <c r="EA52" i="5" s="1"/>
  <c r="EA58" i="5" s="1"/>
  <c r="EA59" i="5" s="1"/>
  <c r="DQ51" i="5"/>
  <c r="DQ52" i="5" s="1"/>
  <c r="DQ58" i="5" s="1"/>
  <c r="DQ59" i="5" s="1"/>
  <c r="DF51" i="5"/>
  <c r="DF52" i="5" s="1"/>
  <c r="DF58" i="5" s="1"/>
  <c r="DF59" i="5" s="1"/>
  <c r="AW51" i="5"/>
  <c r="AW52" i="5" s="1"/>
  <c r="AW58" i="5" s="1"/>
  <c r="AW59" i="5" s="1"/>
  <c r="EB51" i="5"/>
  <c r="EB52" i="5" s="1"/>
  <c r="EB58" i="5" s="1"/>
  <c r="EB59" i="5" s="1"/>
  <c r="CP51" i="5"/>
  <c r="CP52" i="5" s="1"/>
  <c r="CP58" i="5" s="1"/>
  <c r="CP59" i="5" s="1"/>
  <c r="AL51" i="5"/>
  <c r="AL52" i="5" s="1"/>
  <c r="AL58" i="5" s="1"/>
  <c r="AL59" i="5" s="1"/>
  <c r="BB51" i="5"/>
  <c r="BB52" i="5" s="1"/>
  <c r="BB58" i="5" s="1"/>
  <c r="BB59" i="5" s="1"/>
  <c r="BB70" i="5" s="1"/>
  <c r="CR51" i="5"/>
  <c r="CR52" i="5" s="1"/>
  <c r="CR58" i="5" s="1"/>
  <c r="CR59" i="5" s="1"/>
  <c r="BQ51" i="5"/>
  <c r="BQ52" i="5" s="1"/>
  <c r="BQ58" i="5" s="1"/>
  <c r="BQ59" i="5" s="1"/>
  <c r="DH51" i="5"/>
  <c r="DH52" i="5" s="1"/>
  <c r="DH58" i="5" s="1"/>
  <c r="DH59" i="5" s="1"/>
  <c r="L70" i="5" l="1"/>
  <c r="DZ70" i="5"/>
  <c r="E36" i="20"/>
  <c r="FH70" i="5"/>
  <c r="CP67" i="5"/>
  <c r="CP69" i="5" s="1"/>
  <c r="E17" i="20"/>
  <c r="EU70" i="5"/>
  <c r="AT67" i="5"/>
  <c r="AT69" i="5" s="1"/>
  <c r="E59" i="20"/>
  <c r="FZ70" i="5"/>
  <c r="M70" i="5"/>
  <c r="E7" i="20"/>
  <c r="E5" i="20"/>
  <c r="I70" i="5"/>
  <c r="E48" i="20"/>
  <c r="AY67" i="5"/>
  <c r="AY69" i="5" s="1"/>
  <c r="FR70" i="5"/>
  <c r="EU67" i="5"/>
  <c r="C30" i="20" s="1"/>
  <c r="FP70" i="5"/>
  <c r="E41" i="20"/>
  <c r="FD70" i="5"/>
  <c r="E23" i="20"/>
  <c r="FD67" i="5"/>
  <c r="FD69" i="5" s="1"/>
  <c r="E4" i="20"/>
  <c r="EZ67" i="5"/>
  <c r="EZ69" i="5" s="1"/>
  <c r="EO67" i="5"/>
  <c r="C24" i="20" s="1"/>
  <c r="DT70" i="5"/>
  <c r="FC67" i="5"/>
  <c r="C38" i="20" s="1"/>
  <c r="BS67" i="5"/>
  <c r="BS69" i="5" s="1"/>
  <c r="EZ70" i="5"/>
  <c r="CA67" i="5"/>
  <c r="CA69" i="5" s="1"/>
  <c r="E32" i="20"/>
  <c r="EI67" i="5"/>
  <c r="EI69" i="5" s="1"/>
  <c r="M67" i="5"/>
  <c r="M69" i="5" s="1"/>
  <c r="FG67" i="5"/>
  <c r="C42" i="20" s="1"/>
  <c r="Y67" i="5"/>
  <c r="Y69" i="5" s="1"/>
  <c r="E35" i="20"/>
  <c r="BP67" i="5"/>
  <c r="BP69" i="5" s="1"/>
  <c r="AW67" i="5"/>
  <c r="AW69" i="5" s="1"/>
  <c r="FS67" i="5"/>
  <c r="C54" i="20" s="1"/>
  <c r="V70" i="5"/>
  <c r="E46" i="20"/>
  <c r="BB67" i="5"/>
  <c r="BB69" i="5" s="1"/>
  <c r="DC67" i="5"/>
  <c r="DC69" i="5" s="1"/>
  <c r="FK67" i="5"/>
  <c r="C46" i="20" s="1"/>
  <c r="AD67" i="5"/>
  <c r="AD69" i="5" s="1"/>
  <c r="BO67" i="5"/>
  <c r="BO69" i="5" s="1"/>
  <c r="AL67" i="5"/>
  <c r="AL69" i="5" s="1"/>
  <c r="AU67" i="5"/>
  <c r="AU69" i="5" s="1"/>
  <c r="DD67" i="5"/>
  <c r="DD69" i="5" s="1"/>
  <c r="FN67" i="5"/>
  <c r="FN69" i="5" s="1"/>
  <c r="FI70" i="5"/>
  <c r="DH67" i="5"/>
  <c r="DH69" i="5" s="1"/>
  <c r="E56" i="20"/>
  <c r="I67" i="5"/>
  <c r="I69" i="5" s="1"/>
  <c r="EL67" i="5"/>
  <c r="EL69" i="5" s="1"/>
  <c r="AA67" i="5"/>
  <c r="AA69" i="5" s="1"/>
  <c r="DO67" i="5"/>
  <c r="DO69" i="5" s="1"/>
  <c r="BA67" i="5"/>
  <c r="BA69" i="5" s="1"/>
  <c r="DU67" i="5"/>
  <c r="C4" i="20" s="1"/>
  <c r="FL67" i="5"/>
  <c r="FL69" i="5" s="1"/>
  <c r="CQ67" i="5"/>
  <c r="CQ69" i="5" s="1"/>
  <c r="DL70" i="5"/>
  <c r="E58" i="20"/>
  <c r="EF70" i="5"/>
  <c r="DF67" i="5"/>
  <c r="DF69" i="5" s="1"/>
  <c r="DM67" i="5"/>
  <c r="DM69" i="5" s="1"/>
  <c r="FW67" i="5"/>
  <c r="C58" i="20" s="1"/>
  <c r="DL67" i="5"/>
  <c r="DL69" i="5" s="1"/>
  <c r="CR67" i="5"/>
  <c r="CR69" i="5" s="1"/>
  <c r="AN67" i="5"/>
  <c r="AN69" i="5" s="1"/>
  <c r="EA67" i="5"/>
  <c r="EA69" i="5" s="1"/>
  <c r="CC67" i="5"/>
  <c r="CC69" i="5" s="1"/>
  <c r="BL67" i="5"/>
  <c r="BL69" i="5" s="1"/>
  <c r="FO70" i="5"/>
  <c r="E50" i="20"/>
  <c r="FR67" i="5"/>
  <c r="E70" i="5"/>
  <c r="H67" i="5"/>
  <c r="H69" i="5" s="1"/>
  <c r="CV70" i="5"/>
  <c r="CY67" i="5"/>
  <c r="CY69" i="5" s="1"/>
  <c r="E31" i="20"/>
  <c r="EY67" i="5"/>
  <c r="EV70" i="5"/>
  <c r="CE67" i="5"/>
  <c r="CE69" i="5" s="1"/>
  <c r="CB70" i="5"/>
  <c r="CV67" i="5"/>
  <c r="CV69" i="5" s="1"/>
  <c r="E60" i="20"/>
  <c r="FY70" i="5"/>
  <c r="GB67" i="5"/>
  <c r="P70" i="5"/>
  <c r="S67" i="5"/>
  <c r="S69" i="5" s="1"/>
  <c r="CX70" i="5"/>
  <c r="DA67" i="5"/>
  <c r="DA69" i="5" s="1"/>
  <c r="Z70" i="5"/>
  <c r="AC67" i="5"/>
  <c r="AC69" i="5" s="1"/>
  <c r="ES67" i="5"/>
  <c r="ET67" i="5"/>
  <c r="EQ70" i="5"/>
  <c r="E26" i="20"/>
  <c r="T70" i="5"/>
  <c r="W67" i="5"/>
  <c r="W69" i="5" s="1"/>
  <c r="Z67" i="5"/>
  <c r="Z69" i="5" s="1"/>
  <c r="V67" i="5"/>
  <c r="V69" i="5" s="1"/>
  <c r="AZ70" i="5"/>
  <c r="BC67" i="5"/>
  <c r="BC69" i="5" s="1"/>
  <c r="AK67" i="5"/>
  <c r="AK69" i="5" s="1"/>
  <c r="AH70" i="5"/>
  <c r="EX67" i="5"/>
  <c r="DB70" i="5"/>
  <c r="DE67" i="5"/>
  <c r="DE69" i="5" s="1"/>
  <c r="CG70" i="5"/>
  <c r="CJ67" i="5"/>
  <c r="CJ69" i="5" s="1"/>
  <c r="CI67" i="5"/>
  <c r="CI69" i="5" s="1"/>
  <c r="AG67" i="5"/>
  <c r="AG69" i="5" s="1"/>
  <c r="AJ67" i="5"/>
  <c r="AJ69" i="5" s="1"/>
  <c r="AG70" i="5"/>
  <c r="BV67" i="5"/>
  <c r="BV69" i="5" s="1"/>
  <c r="CT67" i="5"/>
  <c r="CT69" i="5" s="1"/>
  <c r="FJ67" i="5"/>
  <c r="E42" i="20"/>
  <c r="FG70" i="5"/>
  <c r="O70" i="5"/>
  <c r="R67" i="5"/>
  <c r="R69" i="5" s="1"/>
  <c r="AX67" i="5"/>
  <c r="AX69" i="5" s="1"/>
  <c r="AU70" i="5"/>
  <c r="AB70" i="5"/>
  <c r="AE67" i="5"/>
  <c r="AE69" i="5" s="1"/>
  <c r="FB70" i="5"/>
  <c r="E37" i="20"/>
  <c r="FE67" i="5"/>
  <c r="BU67" i="5"/>
  <c r="BU69" i="5" s="1"/>
  <c r="DT67" i="5"/>
  <c r="DQ70" i="5"/>
  <c r="E57" i="20"/>
  <c r="FV70" i="5"/>
  <c r="FY67" i="5"/>
  <c r="CD70" i="5"/>
  <c r="CG67" i="5"/>
  <c r="CG69" i="5" s="1"/>
  <c r="BM67" i="5"/>
  <c r="BM69" i="5" s="1"/>
  <c r="BJ70" i="5"/>
  <c r="BV70" i="5"/>
  <c r="BY67" i="5"/>
  <c r="BY69" i="5" s="1"/>
  <c r="DN70" i="5"/>
  <c r="DQ67" i="5"/>
  <c r="DQ69" i="5" s="1"/>
  <c r="FO67" i="5"/>
  <c r="E49" i="20"/>
  <c r="FQ67" i="5"/>
  <c r="FN70" i="5"/>
  <c r="BJ67" i="5"/>
  <c r="BJ69" i="5" s="1"/>
  <c r="CF67" i="5"/>
  <c r="CF69" i="5" s="1"/>
  <c r="BO70" i="5"/>
  <c r="BR67" i="5"/>
  <c r="BR69" i="5" s="1"/>
  <c r="E40" i="20"/>
  <c r="FE70" i="5"/>
  <c r="FH67" i="5"/>
  <c r="CW67" i="5"/>
  <c r="CW69" i="5" s="1"/>
  <c r="FF67" i="5"/>
  <c r="CZ67" i="5"/>
  <c r="CZ69" i="5" s="1"/>
  <c r="CW70" i="5"/>
  <c r="DK70" i="5"/>
  <c r="DN67" i="5"/>
  <c r="DN69" i="5" s="1"/>
  <c r="CP70" i="5"/>
  <c r="CS67" i="5"/>
  <c r="CS69" i="5" s="1"/>
  <c r="EG67" i="5"/>
  <c r="ED70" i="5"/>
  <c r="E13" i="20"/>
  <c r="DW70" i="5"/>
  <c r="E6" i="20"/>
  <c r="E33" i="20"/>
  <c r="EX70" i="5"/>
  <c r="FA67" i="5"/>
  <c r="AI67" i="5"/>
  <c r="AI69" i="5" s="1"/>
  <c r="EB70" i="5"/>
  <c r="E11" i="20"/>
  <c r="EE67" i="5"/>
  <c r="BF70" i="5"/>
  <c r="BI67" i="5"/>
  <c r="BI69" i="5" s="1"/>
  <c r="BD67" i="5"/>
  <c r="BD69" i="5" s="1"/>
  <c r="BA70" i="5"/>
  <c r="EF67" i="5"/>
  <c r="AS70" i="5"/>
  <c r="AV67" i="5"/>
  <c r="AV69" i="5" s="1"/>
  <c r="DX67" i="5"/>
  <c r="E47" i="20"/>
  <c r="FL70" i="5"/>
  <c r="EK67" i="5"/>
  <c r="E20" i="20"/>
  <c r="EN67" i="5"/>
  <c r="EK70" i="5"/>
  <c r="K67" i="5"/>
  <c r="K69" i="5" s="1"/>
  <c r="H70" i="5"/>
  <c r="U67" i="5"/>
  <c r="U69" i="5" s="1"/>
  <c r="BW67" i="5"/>
  <c r="BW69" i="5" s="1"/>
  <c r="BX67" i="5"/>
  <c r="BX69" i="5" s="1"/>
  <c r="BU70" i="5"/>
  <c r="AN70" i="5"/>
  <c r="AQ67" i="5"/>
  <c r="AQ69" i="5" s="1"/>
  <c r="DJ67" i="5"/>
  <c r="DJ69" i="5" s="1"/>
  <c r="DG70" i="5"/>
  <c r="DW67" i="5"/>
  <c r="EE70" i="5"/>
  <c r="EH67" i="5"/>
  <c r="E14" i="20"/>
  <c r="BQ70" i="5"/>
  <c r="BT67" i="5"/>
  <c r="BT69" i="5" s="1"/>
  <c r="E19" i="20"/>
  <c r="EM67" i="5"/>
  <c r="EJ70" i="5"/>
  <c r="DY70" i="5"/>
  <c r="E8" i="20"/>
  <c r="EB67" i="5"/>
  <c r="E24" i="20"/>
  <c r="EO70" i="5"/>
  <c r="ER67" i="5"/>
  <c r="CD67" i="5"/>
  <c r="CD69" i="5" s="1"/>
  <c r="CA70" i="5"/>
  <c r="CO67" i="5"/>
  <c r="CO69" i="5" s="1"/>
  <c r="CL70" i="5"/>
  <c r="FX67" i="5"/>
  <c r="BE70" i="5"/>
  <c r="BH67" i="5"/>
  <c r="BH69" i="5" s="1"/>
  <c r="EA70" i="5"/>
  <c r="E10" i="20"/>
  <c r="ED67" i="5"/>
  <c r="E28" i="20"/>
  <c r="ES70" i="5"/>
  <c r="EV67" i="5"/>
  <c r="CB67" i="5"/>
  <c r="CB69" i="5" s="1"/>
  <c r="BY70" i="5"/>
  <c r="CM67" i="5"/>
  <c r="CM69" i="5" s="1"/>
  <c r="CJ70" i="5"/>
  <c r="FZ67" i="5"/>
  <c r="FJ70" i="5"/>
  <c r="E45" i="20"/>
  <c r="FM67" i="5"/>
  <c r="AL70" i="5"/>
  <c r="AO67" i="5"/>
  <c r="AO69" i="5" s="1"/>
  <c r="AW70" i="5"/>
  <c r="AZ67" i="5"/>
  <c r="AZ69" i="5" s="1"/>
  <c r="CE70" i="5"/>
  <c r="CH67" i="5"/>
  <c r="CH69" i="5" s="1"/>
  <c r="E63" i="20"/>
  <c r="GE67" i="5"/>
  <c r="GE69" i="5" s="1"/>
  <c r="GB70" i="5"/>
  <c r="DZ67" i="5"/>
  <c r="BG67" i="5"/>
  <c r="BG69" i="5" s="1"/>
  <c r="BN70" i="5"/>
  <c r="BQ67" i="5"/>
  <c r="BQ69" i="5" s="1"/>
  <c r="CX67" i="5"/>
  <c r="CX69" i="5" s="1"/>
  <c r="CI70" i="5"/>
  <c r="CL67" i="5"/>
  <c r="CL69" i="5" s="1"/>
  <c r="EJ67" i="5"/>
  <c r="EG70" i="5"/>
  <c r="E16" i="20"/>
  <c r="T67" i="5"/>
  <c r="T69" i="5" s="1"/>
  <c r="ET70" i="5"/>
  <c r="EW67" i="5"/>
  <c r="E29" i="20"/>
  <c r="BW70" i="5"/>
  <c r="BZ67" i="5"/>
  <c r="BZ69" i="5" s="1"/>
  <c r="CH70" i="5"/>
  <c r="CK67" i="5"/>
  <c r="CK69" i="5" s="1"/>
  <c r="FI67" i="5"/>
  <c r="DP67" i="5"/>
  <c r="DP69" i="5" s="1"/>
  <c r="DP70" i="5"/>
  <c r="DS67" i="5"/>
  <c r="D70" i="5"/>
  <c r="G67" i="5"/>
  <c r="G69" i="5" s="1"/>
  <c r="AP67" i="5"/>
  <c r="AP69" i="5" s="1"/>
  <c r="EQ67" i="5"/>
  <c r="AB67" i="5"/>
  <c r="AB69" i="5" s="1"/>
  <c r="DY67" i="5"/>
  <c r="U70" i="5"/>
  <c r="X67" i="5"/>
  <c r="X69" i="5" s="1"/>
  <c r="DR67" i="5"/>
  <c r="DR69" i="5" s="1"/>
  <c r="BK70" i="5"/>
  <c r="BN67" i="5"/>
  <c r="BN69" i="5" s="1"/>
  <c r="E54" i="20"/>
  <c r="FS70" i="5"/>
  <c r="FV67" i="5"/>
  <c r="CU67" i="5"/>
  <c r="CU69" i="5" s="1"/>
  <c r="CR70" i="5"/>
  <c r="N67" i="5"/>
  <c r="N69" i="5" s="1"/>
  <c r="K70" i="5"/>
  <c r="AS67" i="5"/>
  <c r="AS69" i="5" s="1"/>
  <c r="AP70" i="5"/>
  <c r="FC70" i="5"/>
  <c r="E38" i="20"/>
  <c r="BF67" i="5"/>
  <c r="BF69" i="5" s="1"/>
  <c r="BK67" i="5"/>
  <c r="BK69" i="5" s="1"/>
  <c r="CN67" i="5"/>
  <c r="CN69" i="5" s="1"/>
  <c r="DK67" i="5"/>
  <c r="DK69" i="5" s="1"/>
  <c r="DH70" i="5"/>
  <c r="DF70" i="5"/>
  <c r="DI67" i="5"/>
  <c r="DI69" i="5" s="1"/>
  <c r="Q67" i="5"/>
  <c r="Q69" i="5" s="1"/>
  <c r="N70" i="5"/>
  <c r="GC67" i="5"/>
  <c r="GC69" i="5" s="1"/>
  <c r="GD67" i="5"/>
  <c r="GD69" i="5" s="1"/>
  <c r="GA70" i="5"/>
  <c r="E62" i="20"/>
  <c r="BE67" i="5"/>
  <c r="BE69" i="5" s="1"/>
  <c r="E2" i="20"/>
  <c r="DS70" i="5"/>
  <c r="DV67" i="5"/>
  <c r="AJ70" i="5"/>
  <c r="AM67" i="5"/>
  <c r="AM69" i="5" s="1"/>
  <c r="DB67" i="5"/>
  <c r="DB69" i="5" s="1"/>
  <c r="CY70" i="5"/>
  <c r="EP70" i="5"/>
  <c r="E25" i="20"/>
  <c r="DD70" i="5"/>
  <c r="DG67" i="5"/>
  <c r="DG69" i="5" s="1"/>
  <c r="AF67" i="5"/>
  <c r="AF69" i="5" s="1"/>
  <c r="AE70" i="5"/>
  <c r="AH67" i="5"/>
  <c r="AH69" i="5" s="1"/>
  <c r="EC67" i="5"/>
  <c r="EP67" i="5"/>
  <c r="FP67" i="5"/>
  <c r="GA67" i="5"/>
  <c r="EY70" i="5"/>
  <c r="E34" i="20"/>
  <c r="FB67" i="5"/>
  <c r="J67" i="5"/>
  <c r="J69" i="5" s="1"/>
  <c r="G70" i="5"/>
  <c r="AO70" i="5"/>
  <c r="AR67" i="5"/>
  <c r="AR69" i="5" s="1"/>
  <c r="FQ70" i="5"/>
  <c r="E52" i="20"/>
  <c r="FT67" i="5"/>
  <c r="FU67" i="5"/>
  <c r="EU69" i="5" l="1"/>
  <c r="FC69" i="5"/>
  <c r="C39" i="20"/>
  <c r="FS69" i="5"/>
  <c r="EO69" i="5"/>
  <c r="FK69" i="5"/>
  <c r="C35" i="20"/>
  <c r="FG69" i="5"/>
  <c r="C18" i="20"/>
  <c r="DU69" i="5"/>
  <c r="C49" i="20"/>
  <c r="FW69" i="5"/>
  <c r="C21" i="20"/>
  <c r="C10" i="20"/>
  <c r="C47" i="20"/>
  <c r="C5" i="20"/>
  <c r="DV69" i="5"/>
  <c r="FU69" i="5"/>
  <c r="C56" i="20"/>
  <c r="FB69" i="5"/>
  <c r="C37" i="20"/>
  <c r="C44" i="20"/>
  <c r="FI69" i="5"/>
  <c r="C59" i="20"/>
  <c r="FX69" i="5"/>
  <c r="C22" i="20"/>
  <c r="EM69" i="5"/>
  <c r="C7" i="20"/>
  <c r="DX69" i="5"/>
  <c r="EE69" i="5"/>
  <c r="C14" i="20"/>
  <c r="FJ69" i="5"/>
  <c r="C45" i="20"/>
  <c r="GB69" i="5"/>
  <c r="C63" i="20"/>
  <c r="C55" i="20"/>
  <c r="FT69" i="5"/>
  <c r="EQ69" i="5"/>
  <c r="C26" i="20"/>
  <c r="FZ69" i="5"/>
  <c r="C61" i="20"/>
  <c r="ED69" i="5"/>
  <c r="C13" i="20"/>
  <c r="ER69" i="5"/>
  <c r="C27" i="20"/>
  <c r="EJ69" i="5"/>
  <c r="C19" i="20"/>
  <c r="FP69" i="5"/>
  <c r="C51" i="20"/>
  <c r="FA69" i="5"/>
  <c r="C36" i="20"/>
  <c r="FH69" i="5"/>
  <c r="C43" i="20"/>
  <c r="C57" i="20"/>
  <c r="FV69" i="5"/>
  <c r="C2" i="20"/>
  <c r="DS69" i="5"/>
  <c r="C17" i="20"/>
  <c r="EH69" i="5"/>
  <c r="EK69" i="5"/>
  <c r="C20" i="20"/>
  <c r="C40" i="20"/>
  <c r="FE69" i="5"/>
  <c r="FR69" i="5"/>
  <c r="C53" i="20"/>
  <c r="DZ69" i="5"/>
  <c r="C9" i="20"/>
  <c r="FF69" i="5"/>
  <c r="C41" i="20"/>
  <c r="GA69" i="5"/>
  <c r="C62" i="20"/>
  <c r="C23" i="20"/>
  <c r="EN69" i="5"/>
  <c r="C16" i="20"/>
  <c r="EG69" i="5"/>
  <c r="EB69" i="5"/>
  <c r="C11" i="20"/>
  <c r="C25" i="20"/>
  <c r="EP69" i="5"/>
  <c r="C12" i="20"/>
  <c r="EC69" i="5"/>
  <c r="EW69" i="5"/>
  <c r="C32" i="20"/>
  <c r="EV69" i="5"/>
  <c r="C31" i="20"/>
  <c r="C50" i="20"/>
  <c r="FO69" i="5"/>
  <c r="C29" i="20"/>
  <c r="ET69" i="5"/>
  <c r="EF69" i="5"/>
  <c r="C15" i="20"/>
  <c r="C3" i="20"/>
  <c r="DT69" i="5"/>
  <c r="EX69" i="5"/>
  <c r="C33" i="20"/>
  <c r="FM69" i="5"/>
  <c r="C48" i="20"/>
  <c r="FQ69" i="5"/>
  <c r="C52" i="20"/>
  <c r="C8" i="20"/>
  <c r="DY69" i="5"/>
  <c r="DW69" i="5"/>
  <c r="C6" i="20"/>
  <c r="FY69" i="5"/>
  <c r="C60" i="20"/>
  <c r="ES69" i="5"/>
  <c r="C28" i="20"/>
  <c r="EY69" i="5"/>
  <c r="C34" i="20"/>
</calcChain>
</file>

<file path=xl/sharedStrings.xml><?xml version="1.0" encoding="utf-8"?>
<sst xmlns="http://schemas.openxmlformats.org/spreadsheetml/2006/main" count="944" uniqueCount="399">
  <si>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</si>
  <si>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</si>
  <si>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</si>
  <si>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</si>
  <si>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</si>
  <si>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</si>
  <si>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</si>
  <si>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</si>
  <si>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</si>
  <si>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</si>
  <si>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</si>
  <si>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</si>
  <si>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</si>
  <si>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</si>
  <si>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</si>
  <si>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</si>
  <si>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</si>
  <si>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</si>
  <si>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</si>
  <si>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</si>
  <si>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</si>
  <si>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</si>
  <si>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</si>
  <si>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</si>
  <si>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</si>
  <si>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</si>
  <si>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</si>
  <si>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</si>
  <si>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</si>
  <si>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</si>
  <si>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</si>
  <si>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</si>
  <si>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</si>
  <si>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</si>
  <si>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</si>
  <si>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</si>
  <si>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</si>
  <si>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</si>
  <si>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</si>
  <si>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</si>
  <si>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</si>
  <si>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</si>
  <si>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</si>
  <si>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</si>
  <si>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</si>
  <si>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</si>
  <si>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</si>
  <si>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</si>
  <si>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</si>
  <si>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</si>
  <si>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</si>
  <si>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</si>
  <si>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</si>
  <si>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</si>
  <si>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</si>
  <si>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</si>
  <si>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</si>
  <si>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</si>
  <si>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</si>
  <si>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</si>
  <si>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</si>
  <si>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</si>
  <si>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</si>
  <si>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</si>
  <si>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</si>
  <si>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</si>
  <si>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</si>
  <si>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</si>
  <si>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</si>
  <si>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</si>
  <si>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</si>
  <si>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</si>
  <si>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</si>
  <si>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</si>
  <si>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</si>
  <si>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</si>
  <si>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</si>
  <si>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</si>
  <si>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</si>
  <si>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</si>
  <si>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</si>
  <si>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</si>
  <si>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</si>
  <si>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</si>
  <si>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</si>
  <si>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</si>
  <si>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</si>
  <si>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</si>
  <si>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</si>
  <si>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</si>
  <si>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</si>
  <si>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</si>
  <si>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</si>
  <si>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</si>
  <si>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</si>
  <si>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</si>
  <si>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</si>
  <si>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</si>
  <si>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</si>
  <si>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</si>
  <si>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</si>
  <si>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</si>
  <si>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</si>
  <si>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</si>
  <si>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</si>
  <si>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</si>
  <si>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</si>
  <si>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</si>
  <si>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</si>
  <si>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</si>
  <si>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</si>
  <si>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</si>
  <si>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</si>
  <si>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</si>
  <si>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</si>
  <si>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</si>
  <si>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</si>
  <si>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</si>
  <si>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</si>
  <si>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</si>
  <si>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</si>
  <si>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</si>
  <si>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</si>
  <si>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</si>
  <si>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</si>
  <si>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</si>
  <si>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</si>
  <si>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</si>
  <si>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</si>
  <si>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</si>
  <si>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</si>
  <si>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</si>
  <si>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</si>
  <si>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</si>
  <si>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</si>
  <si>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</si>
  <si>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</si>
  <si>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</si>
  <si>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</si>
  <si>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</si>
  <si>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</si>
  <si>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</si>
  <si>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</si>
  <si>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</si>
  <si>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</si>
  <si>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</si>
  <si>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</si>
  <si>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</si>
  <si>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</si>
  <si>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</si>
  <si>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</si>
  <si>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</si>
  <si>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</si>
  <si>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</si>
  <si>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</si>
  <si>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</si>
  <si>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</si>
  <si>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</si>
  <si>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</si>
  <si>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</si>
  <si>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</si>
  <si>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</si>
  <si>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</si>
  <si>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</si>
  <si>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</si>
  <si>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</si>
  <si>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</si>
  <si>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</si>
  <si>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</si>
  <si>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</si>
  <si>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</si>
  <si>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</si>
  <si>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</si>
  <si>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</si>
  <si>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</si>
  <si>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</si>
  <si>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</si>
  <si>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</si>
  <si>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</si>
  <si>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</si>
  <si>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</si>
  <si>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</si>
  <si>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</si>
  <si>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</si>
  <si>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</si>
  <si>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</si>
  <si>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</si>
  <si>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</si>
  <si>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</si>
  <si>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</si>
  <si>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</si>
  <si>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</si>
  <si>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</si>
  <si>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</si>
  <si>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</si>
  <si>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</si>
  <si>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</si>
  <si>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</si>
  <si>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</si>
  <si>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</si>
  <si>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</si>
  <si>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</si>
  <si>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</si>
  <si>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</si>
  <si>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</si>
  <si>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</si>
  <si>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</si>
  <si>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</si>
  <si>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</si>
  <si>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</si>
  <si>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</si>
  <si>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</si>
  <si>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</si>
  <si>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</si>
  <si>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</si>
  <si>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</si>
  <si>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Q1-1949 </t>
  </si>
  <si>
    <t xml:space="preserve">CBO </t>
  </si>
  <si>
    <t>[4a]</t>
  </si>
  <si>
    <t>Gov Purchaes, Nominal</t>
  </si>
  <si>
    <t>Row 50</t>
  </si>
  <si>
    <t>Row 49</t>
  </si>
  <si>
    <t>[9a]</t>
  </si>
  <si>
    <t>G@USNA</t>
  </si>
  <si>
    <t>Table 1.1.5, Line 22</t>
  </si>
  <si>
    <t xml:space="preserve">Government Consumption Expenditures &amp; Gross Investment (SAAR, Bil.$)  </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</si>
  <si>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</si>
  <si>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</si>
  <si>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</si>
  <si>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</si>
  <si>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</si>
  <si>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</si>
  <si>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</si>
  <si>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</si>
  <si>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</si>
  <si>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</si>
  <si>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</si>
  <si>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</si>
  <si>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</si>
  <si>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</si>
  <si>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</si>
  <si>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</si>
  <si>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</si>
  <si>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</si>
  <si>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</si>
  <si>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</si>
  <si>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</si>
  <si>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</si>
  <si>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</si>
  <si>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</si>
  <si>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</si>
  <si>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</si>
  <si>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</si>
  <si>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</si>
  <si>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</si>
  <si>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</si>
  <si>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</si>
  <si>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</si>
  <si>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</si>
  <si>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</si>
  <si>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</si>
  <si>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</si>
  <si>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</si>
  <si>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</si>
  <si>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</si>
  <si>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</si>
  <si>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</si>
  <si>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</si>
  <si>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</si>
  <si>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</si>
  <si>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</si>
  <si>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</si>
  <si>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</si>
  <si>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</si>
  <si>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</si>
  <si>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</si>
  <si>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</si>
  <si>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</si>
  <si>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</si>
  <si>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</si>
  <si>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</si>
  <si>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</si>
  <si>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</si>
  <si>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</si>
  <si>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</si>
  <si>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</si>
  <si>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</si>
  <si>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</si>
  <si>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</si>
  <si>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</si>
  <si>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</si>
  <si>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</si>
  <si>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</si>
  <si>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</si>
  <si>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</si>
  <si>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</si>
  <si>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</si>
  <si>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</si>
  <si>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</si>
  <si>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</si>
  <si>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</si>
  <si>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</si>
  <si>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</si>
  <si>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</si>
  <si>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</si>
  <si>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</si>
  <si>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</si>
  <si>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</si>
  <si>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</si>
  <si>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</si>
  <si>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</si>
  <si>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</si>
  <si>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</si>
  <si>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</si>
  <si>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</si>
  <si>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</si>
  <si>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</si>
  <si>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</si>
  <si>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</si>
  <si>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</si>
  <si>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</si>
  <si>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</si>
  <si>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</si>
  <si>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</si>
  <si>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</si>
  <si>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</si>
  <si>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</si>
  <si>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</si>
  <si>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</si>
  <si>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</si>
  <si>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</si>
  <si>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</si>
  <si>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</si>
  <si>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</si>
  <si>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</si>
  <si>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</si>
  <si>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</si>
  <si>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</si>
  <si>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</si>
  <si>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</si>
  <si>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</si>
  <si>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</si>
  <si>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</si>
  <si>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</si>
  <si>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</si>
  <si>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</si>
  <si>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</si>
  <si>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</si>
  <si>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</si>
  <si>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</si>
  <si>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</si>
  <si>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</si>
  <si>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</si>
  <si>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</si>
  <si>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</si>
  <si>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</si>
  <si>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</si>
  <si>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 xml:space="preserve">Q1-1920 </t>
  </si>
  <si>
    <t xml:space="preserve">NBER </t>
  </si>
  <si>
    <t>[29] Fi - Neutral</t>
  </si>
  <si>
    <t>[28] FI - Neutral, Smoothed</t>
  </si>
  <si>
    <t>FI ex neutral, Four-Quarter Moving Average</t>
  </si>
  <si>
    <t xml:space="preserve">FI ex neutral, </t>
  </si>
  <si>
    <t>Neutral FI as a Share of Potential Real GDP</t>
  </si>
  <si>
    <t>RecessionDummy</t>
  </si>
  <si>
    <t>Fiscal_impact</t>
  </si>
  <si>
    <t>Key for the CSV File</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</si>
  <si>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</si>
  <si>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</si>
  <si>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</si>
  <si>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</si>
  <si>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</si>
  <si>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</si>
  <si>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</si>
  <si>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</si>
  <si>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</si>
  <si>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</si>
  <si>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</si>
  <si>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</si>
  <si>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</si>
  <si>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</si>
  <si>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</si>
  <si>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</si>
  <si>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</si>
  <si>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</si>
  <si>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 xml:space="preserve">Quarterly NBER Recession/Expansion (+1 or 0)  </t>
  </si>
  <si>
    <t xml:space="preserve">Govt Consumption Expenditures &amp; Gross Invest: Contrib to Real GDP %Chg(SAAR,%Pt)  </t>
  </si>
  <si>
    <t>Q4-2014</t>
  </si>
  <si>
    <t>Q1-2015</t>
  </si>
  <si>
    <t>[22] = Growth Rate of [4a]</t>
  </si>
  <si>
    <t>[23] = Growth Rate of [4]</t>
  </si>
  <si>
    <t>[24a] = [6]/[8]</t>
  </si>
  <si>
    <t xml:space="preserve">Real Potential Gross Domestic Product [CBO] (SAAR, Bil.Chn.2009$)  </t>
  </si>
  <si>
    <t>Q2-2015</t>
  </si>
  <si>
    <t xml:space="preserve">Jul-01-2015 08:36 </t>
  </si>
  <si>
    <t xml:space="preserve">Aug-27-2015 08:42 </t>
  </si>
  <si>
    <t xml:space="preserve">Aug-27-2015 08:34 </t>
  </si>
  <si>
    <t xml:space="preserve">Aug-27-2015 08:31 </t>
  </si>
  <si>
    <t xml:space="preserve">Aug-25-2015 11:21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</si>
</sst>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-0.29086126794268813</c:v>
                </c:pt>
                <c:pt idx="1">
                  <c:v>-0.44613066714417121</c:v>
                </c:pt>
                <c:pt idx="2">
                  <c:v>-0.76107451227591028</c:v>
                </c:pt>
                <c:pt idx="3">
                  <c:v>-0.69256415578359731</c:v>
                </c:pt>
                <c:pt idx="4">
                  <c:v>-0.59362484448464314</c:v>
                </c:pt>
                <c:pt idx="5">
                  <c:v>0.14230371526886976</c:v>
                </c:pt>
                <c:pt idx="6">
                  <c:v>0.11933234574640073</c:v>
                </c:pt>
                <c:pt idx="7">
                  <c:v>4.8972365747534941E-2</c:v>
                </c:pt>
                <c:pt idx="8">
                  <c:v>0.1492564837517773</c:v>
                </c:pt>
                <c:pt idx="9">
                  <c:v>4.0262905996241827E-2</c:v>
                </c:pt>
                <c:pt idx="10">
                  <c:v>-2.8392193244820618E-2</c:v>
                </c:pt>
                <c:pt idx="11">
                  <c:v>-0.14055189414907243</c:v>
                </c:pt>
                <c:pt idx="12">
                  <c:v>-0.19357345256955422</c:v>
                </c:pt>
                <c:pt idx="13">
                  <c:v>-0.476418268359387</c:v>
                </c:pt>
                <c:pt idx="14">
                  <c:v>-0.34662116926617847</c:v>
                </c:pt>
                <c:pt idx="15">
                  <c:v>3.878137156970074E-2</c:v>
                </c:pt>
                <c:pt idx="16">
                  <c:v>0.46159702015513637</c:v>
                </c:pt>
                <c:pt idx="17">
                  <c:v>0.8873501860917733</c:v>
                </c:pt>
                <c:pt idx="18">
                  <c:v>1.1701032123331911</c:v>
                </c:pt>
                <c:pt idx="19">
                  <c:v>1.4171664731802172</c:v>
                </c:pt>
                <c:pt idx="20">
                  <c:v>0.46817490668418105</c:v>
                </c:pt>
                <c:pt idx="21">
                  <c:v>0.17053828373323465</c:v>
                </c:pt>
                <c:pt idx="22">
                  <c:v>7.2704318707410898E-2</c:v>
                </c:pt>
                <c:pt idx="23">
                  <c:v>-0.39194114197803431</c:v>
                </c:pt>
                <c:pt idx="24">
                  <c:v>0.22889873268021232</c:v>
                </c:pt>
                <c:pt idx="25">
                  <c:v>0.18284649810810594</c:v>
                </c:pt>
                <c:pt idx="26">
                  <c:v>0.27365048949558102</c:v>
                </c:pt>
                <c:pt idx="27">
                  <c:v>0.69667842484780351</c:v>
                </c:pt>
                <c:pt idx="28">
                  <c:v>0.28323427669279477</c:v>
                </c:pt>
                <c:pt idx="29">
                  <c:v>0.26763996318257921</c:v>
                </c:pt>
                <c:pt idx="30">
                  <c:v>0.18968873261506791</c:v>
                </c:pt>
                <c:pt idx="31">
                  <c:v>0.22838535159616313</c:v>
                </c:pt>
                <c:pt idx="32">
                  <c:v>0.15951724151755364</c:v>
                </c:pt>
                <c:pt idx="33">
                  <c:v>0.18666582416361077</c:v>
                </c:pt>
                <c:pt idx="34">
                  <c:v>-0.12534839192371383</c:v>
                </c:pt>
                <c:pt idx="35">
                  <c:v>-0.68030221096839372</c:v>
                </c:pt>
                <c:pt idx="36">
                  <c:v>-0.32708218346899154</c:v>
                </c:pt>
                <c:pt idx="37">
                  <c:v>-0.60531207880325022</c:v>
                </c:pt>
                <c:pt idx="38">
                  <c:v>-0.62965468604257069</c:v>
                </c:pt>
                <c:pt idx="39">
                  <c:v>-0.57927448002012261</c:v>
                </c:pt>
                <c:pt idx="40">
                  <c:v>-0.3569521812303087</c:v>
                </c:pt>
                <c:pt idx="41">
                  <c:v>-0.38368181293598891</c:v>
                </c:pt>
                <c:pt idx="42">
                  <c:v>-8.4221271491594751E-2</c:v>
                </c:pt>
                <c:pt idx="43">
                  <c:v>9.8616096080708648E-2</c:v>
                </c:pt>
                <c:pt idx="44">
                  <c:v>-0.12817578846822208</c:v>
                </c:pt>
                <c:pt idx="45">
                  <c:v>0.45438733200985748</c:v>
                </c:pt>
                <c:pt idx="46">
                  <c:v>0.19205102826156395</c:v>
                </c:pt>
                <c:pt idx="47">
                  <c:v>5.405913925464001E-2</c:v>
                </c:pt>
                <c:pt idx="48">
                  <c:v>0.13122270867811858</c:v>
                </c:pt>
                <c:pt idx="49">
                  <c:v>-6.4468270498804436E-2</c:v>
                </c:pt>
                <c:pt idx="50">
                  <c:v>0.1540934693713587</c:v>
                </c:pt>
                <c:pt idx="51">
                  <c:v>0.20971816546691746</c:v>
                </c:pt>
                <c:pt idx="52">
                  <c:v>7.3242686767817422E-2</c:v>
                </c:pt>
                <c:pt idx="53">
                  <c:v>0.35475194616743866</c:v>
                </c:pt>
                <c:pt idx="54">
                  <c:v>0.25939041898370374</c:v>
                </c:pt>
                <c:pt idx="55">
                  <c:v>0.49469327201369717</c:v>
                </c:pt>
                <c:pt idx="56">
                  <c:v>0.48765155812215011</c:v>
                </c:pt>
                <c:pt idx="57">
                  <c:v>-0.12818338388534256</c:v>
                </c:pt>
                <c:pt idx="58">
                  <c:v>-0.25201870212032834</c:v>
                </c:pt>
                <c:pt idx="59">
                  <c:v>-0.53749619547806626</c:v>
                </c:pt>
                <c:pt idx="60">
                  <c:v>-0.59659050433773475</c:v>
                </c:pt>
                <c:pt idx="61">
                  <c:v>-0.74059237103045861</c:v>
                </c:pt>
                <c:pt idx="62">
                  <c:v>-0.75780064642918976</c:v>
                </c:pt>
                <c:pt idx="63">
                  <c:v>-0.56790988831043765</c:v>
                </c:pt>
                <c:pt idx="64">
                  <c:v>-0.77935630235481446</c:v>
                </c:pt>
                <c:pt idx="65">
                  <c:v>-0.52365874584516992</c:v>
                </c:pt>
                <c:pt idx="66">
                  <c:v>-0.47952922209273752</c:v>
                </c:pt>
                <c:pt idx="67">
                  <c:v>-0.7699036634882902</c:v>
                </c:pt>
                <c:pt idx="68">
                  <c:v>-0.81873192228813019</c:v>
                </c:pt>
                <c:pt idx="69">
                  <c:v>-0.82351846513595428</c:v>
                </c:pt>
                <c:pt idx="70">
                  <c:v>-0.65539692975895525</c:v>
                </c:pt>
                <c:pt idx="71">
                  <c:v>-0.6742743983323024</c:v>
                </c:pt>
                <c:pt idx="72">
                  <c:v>-0.34181667809249172</c:v>
                </c:pt>
                <c:pt idx="73">
                  <c:v>-0.42874054986707638</c:v>
                </c:pt>
                <c:pt idx="74">
                  <c:v>-0.68498994018335835</c:v>
                </c:pt>
                <c:pt idx="75">
                  <c:v>-0.69250035358602446</c:v>
                </c:pt>
                <c:pt idx="76">
                  <c:v>-0.88809691469347252</c:v>
                </c:pt>
                <c:pt idx="77">
                  <c:v>-1.0457007377810503</c:v>
                </c:pt>
                <c:pt idx="78">
                  <c:v>-0.78808319472232546</c:v>
                </c:pt>
                <c:pt idx="79">
                  <c:v>-0.68074512159032241</c:v>
                </c:pt>
                <c:pt idx="80">
                  <c:v>-0.53045039475656575</c:v>
                </c:pt>
                <c:pt idx="81">
                  <c:v>-0.29693483682742788</c:v>
                </c:pt>
                <c:pt idx="82">
                  <c:v>-0.50234712950479965</c:v>
                </c:pt>
              </c:numCache>
            </c:numRef>
          </c:val>
          <c:smooth val="0"/>
        </c:ser>
        <c:dLbls>
          <c:showLegendKey val="0"/>
          <c:showVal val="0"/>
          <c:showCatName val="0"/>
          <c:showSerName val="0"/>
          <c:showPercent val="0"/>
          <c:showBubbleSize val="0"/>
        </c:dLbls>
        <c:marker val="1"/>
        <c:smooth val="0"/>
        <c:axId val="227803520"/>
        <c:axId val="227805056"/>
      </c:lineChart>
      <c:dateAx>
        <c:axId val="227803520"/>
        <c:scaling>
          <c:orientation val="minMax"/>
        </c:scaling>
        <c:delete val="0"/>
        <c:axPos val="b"/>
        <c:numFmt formatCode="mmm&quot;-&quot;yyyy" sourceLinked="1"/>
        <c:majorTickMark val="out"/>
        <c:minorTickMark val="none"/>
        <c:tickLblPos val="low"/>
        <c:crossAx val="227805056"/>
        <c:crosses val="autoZero"/>
        <c:auto val="1"/>
        <c:lblOffset val="100"/>
        <c:baseTimeUnit val="months"/>
      </c:dateAx>
      <c:valAx>
        <c:axId val="227805056"/>
        <c:scaling>
          <c:orientation val="minMax"/>
        </c:scaling>
        <c:delete val="0"/>
        <c:axPos val="l"/>
        <c:majorGridlines/>
        <c:numFmt formatCode="General" sourceLinked="1"/>
        <c:majorTickMark val="out"/>
        <c:minorTickMark val="none"/>
        <c:tickLblPos val="nextTo"/>
        <c:crossAx val="22780352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-1.1577435420778019</c:v>
                </c:pt>
                <c:pt idx="153">
                  <c:v>-1.2227444044133153</c:v>
                </c:pt>
                <c:pt idx="154">
                  <c:v>-1.2691254023402492</c:v>
                </c:pt>
                <c:pt idx="155">
                  <c:v>-1.1986967466781064</c:v>
                </c:pt>
                <c:pt idx="156">
                  <c:v>-0.90806052685010519</c:v>
                </c:pt>
                <c:pt idx="157">
                  <c:v>-0.64147128823949939</c:v>
                </c:pt>
              </c:numCache>
            </c:numRef>
          </c:val>
          <c:smooth val="0"/>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39212800"/>
        <c:axId val="249073664"/>
      </c:lineChart>
      <c:dateAx>
        <c:axId val="239212800"/>
        <c:scaling>
          <c:orientation val="minMax"/>
          <c:min val="27454"/>
        </c:scaling>
        <c:delete val="0"/>
        <c:axPos val="b"/>
        <c:numFmt formatCode="mmm&quot;-&quot;yyyy" sourceLinked="1"/>
        <c:majorTickMark val="out"/>
        <c:minorTickMark val="none"/>
        <c:tickLblPos val="nextTo"/>
        <c:crossAx val="249073664"/>
        <c:crosses val="autoZero"/>
        <c:auto val="1"/>
        <c:lblOffset val="100"/>
        <c:baseTimeUnit val="months"/>
      </c:dateAx>
      <c:valAx>
        <c:axId val="249073664"/>
        <c:scaling>
          <c:orientation val="minMax"/>
        </c:scaling>
        <c:delete val="0"/>
        <c:axPos val="l"/>
        <c:majorGridlines/>
        <c:numFmt formatCode="General" sourceLinked="1"/>
        <c:majorTickMark val="out"/>
        <c:minorTickMark val="none"/>
        <c:tickLblPos val="nextTo"/>
        <c:crossAx val="2392128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-0.29086126794268813</c:v>
                </c:pt>
                <c:pt idx="1">
                  <c:v>-0.44613066714417121</c:v>
                </c:pt>
                <c:pt idx="2">
                  <c:v>-0.76107451227591028</c:v>
                </c:pt>
                <c:pt idx="3">
                  <c:v>-0.69256415578359731</c:v>
                </c:pt>
                <c:pt idx="4">
                  <c:v>-0.59362484448464314</c:v>
                </c:pt>
                <c:pt idx="5">
                  <c:v>0.14230371526886976</c:v>
                </c:pt>
                <c:pt idx="6">
                  <c:v>0.11933234574640073</c:v>
                </c:pt>
                <c:pt idx="7">
                  <c:v>4.8972365747534941E-2</c:v>
                </c:pt>
                <c:pt idx="8">
                  <c:v>0.1492564837517773</c:v>
                </c:pt>
                <c:pt idx="9">
                  <c:v>4.0262905996241827E-2</c:v>
                </c:pt>
                <c:pt idx="10">
                  <c:v>-2.8392193244820618E-2</c:v>
                </c:pt>
                <c:pt idx="11">
                  <c:v>-0.14055189414907243</c:v>
                </c:pt>
                <c:pt idx="12">
                  <c:v>-0.19357345256955422</c:v>
                </c:pt>
                <c:pt idx="13">
                  <c:v>-0.476418268359387</c:v>
                </c:pt>
                <c:pt idx="14">
                  <c:v>-0.34662116926617847</c:v>
                </c:pt>
                <c:pt idx="15">
                  <c:v>3.878137156970074E-2</c:v>
                </c:pt>
                <c:pt idx="16">
                  <c:v>0.46159702015513637</c:v>
                </c:pt>
                <c:pt idx="17">
                  <c:v>0.8873501860917733</c:v>
                </c:pt>
                <c:pt idx="18">
                  <c:v>1.1701032123331911</c:v>
                </c:pt>
                <c:pt idx="19">
                  <c:v>1.4171664731802172</c:v>
                </c:pt>
                <c:pt idx="20">
                  <c:v>0.46817490668418105</c:v>
                </c:pt>
                <c:pt idx="21">
                  <c:v>0.17053828373323465</c:v>
                </c:pt>
                <c:pt idx="22">
                  <c:v>7.2704318707410898E-2</c:v>
                </c:pt>
                <c:pt idx="23">
                  <c:v>-0.39194114197803431</c:v>
                </c:pt>
                <c:pt idx="24">
                  <c:v>0.22889873268021232</c:v>
                </c:pt>
                <c:pt idx="25">
                  <c:v>0.18284649810810594</c:v>
                </c:pt>
                <c:pt idx="26">
                  <c:v>0.27365048949558102</c:v>
                </c:pt>
                <c:pt idx="27">
                  <c:v>0.69667842484780351</c:v>
                </c:pt>
                <c:pt idx="28">
                  <c:v>0.28323427669279477</c:v>
                </c:pt>
                <c:pt idx="29">
                  <c:v>0.26763996318257921</c:v>
                </c:pt>
                <c:pt idx="30">
                  <c:v>0.18968873261506791</c:v>
                </c:pt>
                <c:pt idx="31">
                  <c:v>0.22838535159616313</c:v>
                </c:pt>
                <c:pt idx="32">
                  <c:v>0.15951724151755364</c:v>
                </c:pt>
                <c:pt idx="33">
                  <c:v>0.18666582416361077</c:v>
                </c:pt>
                <c:pt idx="34">
                  <c:v>-0.12534839192371383</c:v>
                </c:pt>
                <c:pt idx="35">
                  <c:v>-0.68030221096839372</c:v>
                </c:pt>
                <c:pt idx="36">
                  <c:v>-0.32708218346899154</c:v>
                </c:pt>
                <c:pt idx="37">
                  <c:v>-0.60531207880325022</c:v>
                </c:pt>
                <c:pt idx="38">
                  <c:v>-0.62965468604257069</c:v>
                </c:pt>
                <c:pt idx="39">
                  <c:v>-0.57927448002012261</c:v>
                </c:pt>
                <c:pt idx="40">
                  <c:v>-0.3569521812303087</c:v>
                </c:pt>
                <c:pt idx="41">
                  <c:v>-0.38368181293598891</c:v>
                </c:pt>
                <c:pt idx="42">
                  <c:v>-8.4221271491594751E-2</c:v>
                </c:pt>
                <c:pt idx="43">
                  <c:v>9.8616096080708648E-2</c:v>
                </c:pt>
                <c:pt idx="44">
                  <c:v>-0.12817578846822208</c:v>
                </c:pt>
                <c:pt idx="45">
                  <c:v>0.45438733200985748</c:v>
                </c:pt>
                <c:pt idx="46">
                  <c:v>0.19205102826156395</c:v>
                </c:pt>
                <c:pt idx="47">
                  <c:v>5.405913925464001E-2</c:v>
                </c:pt>
                <c:pt idx="48">
                  <c:v>0.13122270867811858</c:v>
                </c:pt>
                <c:pt idx="49">
                  <c:v>-6.4468270498804436E-2</c:v>
                </c:pt>
                <c:pt idx="50">
                  <c:v>0.1540934693713587</c:v>
                </c:pt>
                <c:pt idx="51">
                  <c:v>0.20971816546691746</c:v>
                </c:pt>
                <c:pt idx="52">
                  <c:v>7.3242686767817422E-2</c:v>
                </c:pt>
                <c:pt idx="53">
                  <c:v>0.35475194616743866</c:v>
                </c:pt>
                <c:pt idx="54">
                  <c:v>0.25939041898370374</c:v>
                </c:pt>
                <c:pt idx="55">
                  <c:v>0.49469327201369717</c:v>
                </c:pt>
                <c:pt idx="56">
                  <c:v>0.48765155812215011</c:v>
                </c:pt>
                <c:pt idx="57">
                  <c:v>-0.12818338388534256</c:v>
                </c:pt>
                <c:pt idx="58">
                  <c:v>-0.25201870212032834</c:v>
                </c:pt>
                <c:pt idx="59">
                  <c:v>-0.53749619547806626</c:v>
                </c:pt>
                <c:pt idx="60">
                  <c:v>-0.59659050433773475</c:v>
                </c:pt>
                <c:pt idx="61">
                  <c:v>-0.74059237103045861</c:v>
                </c:pt>
                <c:pt idx="62">
                  <c:v>-0.75780064642918976</c:v>
                </c:pt>
                <c:pt idx="63">
                  <c:v>-0.56790988831043765</c:v>
                </c:pt>
                <c:pt idx="64">
                  <c:v>-0.77935630235481446</c:v>
                </c:pt>
                <c:pt idx="65">
                  <c:v>-0.52365874584516992</c:v>
                </c:pt>
                <c:pt idx="66">
                  <c:v>-0.47952922209273752</c:v>
                </c:pt>
                <c:pt idx="67">
                  <c:v>-0.7699036634882902</c:v>
                </c:pt>
                <c:pt idx="68">
                  <c:v>-0.81873192228813019</c:v>
                </c:pt>
                <c:pt idx="69">
                  <c:v>-0.82351846513595428</c:v>
                </c:pt>
                <c:pt idx="70">
                  <c:v>-0.65539692975895525</c:v>
                </c:pt>
                <c:pt idx="71">
                  <c:v>-0.6742743983323024</c:v>
                </c:pt>
                <c:pt idx="72">
                  <c:v>-0.34181667809249172</c:v>
                </c:pt>
                <c:pt idx="73">
                  <c:v>-0.42874054986707638</c:v>
                </c:pt>
                <c:pt idx="74">
                  <c:v>-0.68498994018335835</c:v>
                </c:pt>
                <c:pt idx="75">
                  <c:v>-0.69250035358602446</c:v>
                </c:pt>
                <c:pt idx="76">
                  <c:v>-0.88809691469347252</c:v>
                </c:pt>
                <c:pt idx="77">
                  <c:v>-1.0457007377810503</c:v>
                </c:pt>
                <c:pt idx="78">
                  <c:v>-0.78808319472232546</c:v>
                </c:pt>
                <c:pt idx="79">
                  <c:v>-0.68074512159032241</c:v>
                </c:pt>
                <c:pt idx="80">
                  <c:v>-0.53045039475656575</c:v>
                </c:pt>
                <c:pt idx="81">
                  <c:v>-0.29693483682742788</c:v>
                </c:pt>
                <c:pt idx="82">
                  <c:v>-0.50234712950479965</c:v>
                </c:pt>
              </c:numCache>
            </c:numRef>
          </c:val>
        </c:ser>
        <c:dLbls>
          <c:showLegendKey val="0"/>
          <c:showVal val="0"/>
          <c:showCatName val="0"/>
          <c:showSerName val="0"/>
          <c:showPercent val="0"/>
          <c:showBubbleSize val="0"/>
        </c:dLbls>
        <c:gapWidth val="150"/>
        <c:axId val="249090432"/>
        <c:axId val="249091968"/>
      </c:barChart>
      <c:dateAx>
        <c:axId val="249090432"/>
        <c:scaling>
          <c:orientation val="minMax"/>
        </c:scaling>
        <c:delete val="0"/>
        <c:axPos val="b"/>
        <c:numFmt formatCode="mmm&quot;-&quot;yyyy" sourceLinked="1"/>
        <c:majorTickMark val="out"/>
        <c:minorTickMark val="none"/>
        <c:tickLblPos val="low"/>
        <c:crossAx val="249091968"/>
        <c:crosses val="autoZero"/>
        <c:auto val="1"/>
        <c:lblOffset val="100"/>
        <c:baseTimeUnit val="months"/>
      </c:dateAx>
      <c:valAx>
        <c:axId val="249091968"/>
        <c:scaling>
          <c:orientation val="minMax"/>
        </c:scaling>
        <c:delete val="0"/>
        <c:axPos val="l"/>
        <c:majorGridlines/>
        <c:numFmt formatCode="General" sourceLinked="1"/>
        <c:majorTickMark val="out"/>
        <c:minorTickMark val="none"/>
        <c:tickLblPos val="nextTo"/>
        <c:crossAx val="24909043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-0.88</c:v>
                </c:pt>
                <c:pt idx="82">
                  <c:v>-0.38</c:v>
                </c:pt>
                <c:pt idx="83">
                  <c:v>-0.42</c:v>
                </c:pt>
                <c:pt idx="84">
                  <c:v>-0.51</c:v>
                </c:pt>
                <c:pt idx="85">
                  <c:v>0</c:v>
                </c:pt>
                <c:pt idx="86">
                  <c:v>0.21</c:v>
                </c:pt>
              </c:numCache>
            </c:numRef>
          </c:val>
          <c:smooth val="0"/>
        </c:ser>
        <c:dLbls>
          <c:showLegendKey val="0"/>
          <c:showVal val="0"/>
          <c:showCatName val="0"/>
          <c:showSerName val="0"/>
          <c:showPercent val="0"/>
          <c:showBubbleSize val="0"/>
        </c:dLbls>
        <c:marker val="1"/>
        <c:smooth val="0"/>
        <c:axId val="249110912"/>
        <c:axId val="249112448"/>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249115776"/>
        <c:axId val="249113984"/>
      </c:lineChart>
      <c:catAx>
        <c:axId val="249110912"/>
        <c:scaling>
          <c:orientation val="minMax"/>
        </c:scaling>
        <c:delete val="0"/>
        <c:axPos val="b"/>
        <c:majorTickMark val="out"/>
        <c:minorTickMark val="none"/>
        <c:tickLblPos val="nextTo"/>
        <c:crossAx val="249112448"/>
        <c:crosses val="autoZero"/>
        <c:auto val="1"/>
        <c:lblAlgn val="ctr"/>
        <c:lblOffset val="100"/>
        <c:noMultiLvlLbl val="0"/>
      </c:catAx>
      <c:valAx>
        <c:axId val="249112448"/>
        <c:scaling>
          <c:orientation val="minMax"/>
        </c:scaling>
        <c:delete val="0"/>
        <c:axPos val="l"/>
        <c:majorGridlines/>
        <c:numFmt formatCode="General" sourceLinked="1"/>
        <c:majorTickMark val="out"/>
        <c:minorTickMark val="none"/>
        <c:tickLblPos val="nextTo"/>
        <c:crossAx val="249110912"/>
        <c:crosses val="autoZero"/>
        <c:crossBetween val="between"/>
      </c:valAx>
      <c:valAx>
        <c:axId val="249113984"/>
        <c:scaling>
          <c:orientation val="minMax"/>
        </c:scaling>
        <c:delete val="0"/>
        <c:axPos val="r"/>
        <c:numFmt formatCode="General" sourceLinked="1"/>
        <c:majorTickMark val="out"/>
        <c:minorTickMark val="none"/>
        <c:tickLblPos val="nextTo"/>
        <c:crossAx val="249115776"/>
        <c:crosses val="max"/>
        <c:crossBetween val="between"/>
      </c:valAx>
      <c:catAx>
        <c:axId val="249115776"/>
        <c:scaling>
          <c:orientation val="minMax"/>
        </c:scaling>
        <c:delete val="1"/>
        <c:axPos val="b"/>
        <c:majorTickMark val="out"/>
        <c:minorTickMark val="none"/>
        <c:tickLblPos val="nextTo"/>
        <c:crossAx val="24911398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356836864"/>
        <c:axId val="356838400"/>
      </c:barChart>
      <c:barChart>
        <c:barDir val="col"/>
        <c:grouping val="clustered"/>
        <c:varyColors val="0"/>
        <c:ser>
          <c:idx val="2"/>
          <c:order val="0"/>
          <c:tx>
            <c:v>Fiscal Impact</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-1.716785888588386</c:v>
                </c:pt>
                <c:pt idx="153">
                  <c:v>-1.2586837942967484</c:v>
                </c:pt>
                <c:pt idx="154">
                  <c:v>-0.83448628737758068</c:v>
                </c:pt>
                <c:pt idx="155">
                  <c:v>-0.98483101644971094</c:v>
                </c:pt>
                <c:pt idx="156">
                  <c:v>-0.55424100927638098</c:v>
                </c:pt>
                <c:pt idx="157">
                  <c:v>-0.19232683985432483</c:v>
                </c:pt>
                <c:pt idx="158">
                  <c:v>-3.438029741620785E-2</c:v>
                </c:pt>
                <c:pt idx="159">
                  <c:v>-0.5641564619724373</c:v>
                </c:pt>
                <c:pt idx="160">
                  <c:v>-6.0741954194179201E-2</c:v>
                </c:pt>
                <c:pt idx="161">
                  <c:v>0.52108608704865711</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er>
        <c:dLbls>
          <c:showLegendKey val="0"/>
          <c:showVal val="0"/>
          <c:showCatName val="0"/>
          <c:showSerName val="0"/>
          <c:showPercent val="0"/>
          <c:showBubbleSize val="0"/>
        </c:dLbls>
        <c:gapWidth val="150"/>
        <c:axId val="356850304"/>
        <c:axId val="356848768"/>
      </c:barChart>
      <c:lineChart>
        <c:grouping val="standard"/>
        <c:varyColors val="0"/>
        <c:ser>
          <c:idx val="1"/>
          <c:order val="1"/>
          <c:tx>
            <c:v>Moving Average</c:v>
          </c:tx>
          <c:spPr>
            <a:ln>
              <a:solidFill>
                <a:srgbClr val="002060"/>
              </a:solidFill>
            </a:ln>
          </c:spPr>
          <c:marker>
            <c:symbol val="none"/>
          </c:marker>
          <c:dPt>
            <c:idx val="139"/>
            <c:bubble3D val="0"/>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-1.1577435420778019</c:v>
                </c:pt>
                <c:pt idx="153">
                  <c:v>-1.2227444044133153</c:v>
                </c:pt>
                <c:pt idx="154">
                  <c:v>-1.2691254023402492</c:v>
                </c:pt>
                <c:pt idx="155">
                  <c:v>-1.1986967466781064</c:v>
                </c:pt>
                <c:pt idx="156">
                  <c:v>-0.90806052685010519</c:v>
                </c:pt>
                <c:pt idx="157">
                  <c:v>-0.64147128823949939</c:v>
                </c:pt>
                <c:pt idx="158">
                  <c:v>-0.4414447907491561</c:v>
                </c:pt>
                <c:pt idx="159">
                  <c:v>-0.33627615212983775</c:v>
                </c:pt>
                <c:pt idx="160">
                  <c:v>-0.21290138835928729</c:v>
                </c:pt>
                <c:pt idx="161">
                  <c:v>-3.4548156633541799E-2</c:v>
                </c:pt>
                <c:pt idx="162">
                  <c:v>-3.4604109705986451E-2</c:v>
                </c:pt>
                <c:pt idx="163">
                  <c:v>0.23017206642723895</c:v>
                </c:pt>
                <c:pt idx="164">
                  <c:v>0.52108608704865711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dLbls>
          <c:showLegendKey val="0"/>
          <c:showVal val="0"/>
          <c:showCatName val="0"/>
          <c:showSerName val="0"/>
          <c:showPercent val="0"/>
          <c:showBubbleSize val="0"/>
        </c:dLbls>
        <c:marker val="1"/>
        <c:smooth val="0"/>
        <c:axId val="356836864"/>
        <c:axId val="356838400"/>
      </c:lineChart>
      <c:dateAx>
        <c:axId val="356836864"/>
        <c:scaling>
          <c:orientation val="minMax"/>
          <c:max val="42185"/>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356838400"/>
        <c:crosses val="autoZero"/>
        <c:auto val="1"/>
        <c:lblOffset val="100"/>
        <c:baseTimeUnit val="months"/>
        <c:majorUnit val="1"/>
        <c:majorTimeUnit val="years"/>
        <c:minorUnit val="1"/>
        <c:minorTimeUnit val="years"/>
      </c:dateAx>
      <c:valAx>
        <c:axId val="356838400"/>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 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356836864"/>
        <c:crosses val="autoZero"/>
        <c:crossBetween val="between"/>
      </c:valAx>
      <c:valAx>
        <c:axId val="356848768"/>
        <c:scaling>
          <c:orientation val="minMax"/>
          <c:max val="5"/>
        </c:scaling>
        <c:delete val="0"/>
        <c:axPos val="r"/>
        <c:numFmt formatCode="General" sourceLinked="1"/>
        <c:majorTickMark val="out"/>
        <c:minorTickMark val="none"/>
        <c:tickLblPos val="none"/>
        <c:spPr>
          <a:ln>
            <a:noFill/>
          </a:ln>
        </c:spPr>
        <c:crossAx val="356850304"/>
        <c:crosses val="max"/>
        <c:crossBetween val="between"/>
      </c:valAx>
      <c:dateAx>
        <c:axId val="356850304"/>
        <c:scaling>
          <c:orientation val="minMax"/>
        </c:scaling>
        <c:delete val="1"/>
        <c:axPos val="b"/>
        <c:numFmt formatCode="mmm&quot;-&quot;yyyy" sourceLinked="1"/>
        <c:majorTickMark val="out"/>
        <c:minorTickMark val="none"/>
        <c:tickLblPos val="nextTo"/>
        <c:crossAx val="356848768"/>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05317071551E-2"/>
          <c:y val="0.87300445700184304"/>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B38" sqref="B3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243</v>
      </c>
      <c r="B10" t="s">
        <v>42</v>
      </c>
      <c r="C10" t="s">
        <v>34</v>
      </c>
      <c r="D10" s="2" t="s">
        <v>46</v>
      </c>
      <c r="E10" t="s">
        <v>41</v>
      </c>
    </row>
    <row r="11" spans="1:5" x14ac:dyDescent="0.25">
      <c r="A11" t="s">
        <v>244</v>
      </c>
      <c r="B11" t="s">
        <v>245</v>
      </c>
      <c r="C11" t="s">
        <v>246</v>
      </c>
      <c r="D11" s="2" t="s">
        <v>247</v>
      </c>
      <c r="E11" t="s">
        <v>248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214</v>
      </c>
      <c r="D17" s="2" t="s">
        <v>215</v>
      </c>
      <c r="E17" t="s">
        <v>221</v>
      </c>
    </row>
    <row r="18" spans="1:5" x14ac:dyDescent="0.25">
      <c r="A18" t="s">
        <v>30</v>
      </c>
      <c r="B18" s="16" t="s">
        <v>219</v>
      </c>
      <c r="C18" t="s">
        <v>224</v>
      </c>
      <c r="D18" s="2" t="s">
        <v>223</v>
      </c>
      <c r="E18" t="s">
        <v>220</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72" activePane="bottomRight" state="frozen"/>
      <selection pane="topRight" activeCell="C1" sqref="C1"/>
      <selection pane="bottomLeft" activeCell="A7" sqref="A7"/>
      <selection pane="bottomRight" activeCell="F6" sqref="F6"/>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243</v>
      </c>
      <c r="I1" s="6" t="s">
        <v>252</v>
      </c>
      <c r="J1" s="6" t="s">
        <v>35</v>
      </c>
      <c r="K1" s="6" t="s">
        <v>8</v>
      </c>
      <c r="L1" s="6" t="s">
        <v>9</v>
      </c>
      <c r="M1" s="6" t="s">
        <v>10</v>
      </c>
      <c r="N1" s="6" t="s">
        <v>11</v>
      </c>
      <c r="O1" s="6" t="s">
        <v>12</v>
      </c>
      <c r="P1" s="6" t="s">
        <v>182</v>
      </c>
      <c r="Q1" s="6" t="s">
        <v>214</v>
      </c>
      <c r="R1" s="6" t="s">
        <v>226</v>
      </c>
      <c r="S1" s="6" t="s">
        <v>364</v>
      </c>
    </row>
    <row r="2" spans="1:22" x14ac:dyDescent="0.25">
      <c r="A2" t="s">
        <v>335</v>
      </c>
      <c r="B2" t="s">
        <v>61</v>
      </c>
      <c r="C2" s="2" t="s">
        <v>21</v>
      </c>
      <c r="D2" s="2" t="s">
        <v>20</v>
      </c>
      <c r="E2" s="2" t="s">
        <v>19</v>
      </c>
      <c r="F2" s="2" t="s">
        <v>44</v>
      </c>
      <c r="G2" s="2" t="s">
        <v>45</v>
      </c>
      <c r="H2" s="2" t="s">
        <v>46</v>
      </c>
      <c r="I2" s="2" t="s">
        <v>247</v>
      </c>
      <c r="J2" s="2" t="s">
        <v>43</v>
      </c>
      <c r="K2" s="2" t="s">
        <v>47</v>
      </c>
      <c r="L2" s="2" t="s">
        <v>54</v>
      </c>
      <c r="M2" s="2" t="s">
        <v>53</v>
      </c>
      <c r="N2" s="2" t="s">
        <v>55</v>
      </c>
      <c r="O2" s="2" t="s">
        <v>49</v>
      </c>
      <c r="P2" s="2" t="s">
        <v>7</v>
      </c>
      <c r="Q2" s="2" t="s">
        <v>215</v>
      </c>
      <c r="R2" s="2" t="s">
        <v>223</v>
      </c>
      <c r="S2" s="2" t="s">
        <v>384</v>
      </c>
    </row>
    <row r="3" spans="1:22" x14ac:dyDescent="0.25">
      <c r="A3" t="s">
        <v>57</v>
      </c>
      <c r="C3" t="s">
        <v>162</v>
      </c>
      <c r="D3" t="s">
        <v>164</v>
      </c>
      <c r="E3" t="s">
        <v>166</v>
      </c>
      <c r="F3" t="s">
        <v>167</v>
      </c>
      <c r="G3" t="s">
        <v>168</v>
      </c>
      <c r="H3" t="s">
        <v>169</v>
      </c>
      <c r="I3" t="s">
        <v>249</v>
      </c>
      <c r="J3" t="s">
        <v>187</v>
      </c>
      <c r="K3" t="s">
        <v>170</v>
      </c>
      <c r="L3" t="s">
        <v>171</v>
      </c>
      <c r="M3" t="s">
        <v>172</v>
      </c>
      <c r="N3" t="s">
        <v>173</v>
      </c>
      <c r="O3" t="s">
        <v>174</v>
      </c>
      <c r="P3" t="s">
        <v>386</v>
      </c>
      <c r="Q3" t="s">
        <v>392</v>
      </c>
      <c r="R3" t="s">
        <v>225</v>
      </c>
      <c r="S3" t="s">
        <v>385</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217</v>
      </c>
      <c r="R4" t="s">
        <v>161</v>
      </c>
      <c r="S4" t="s">
        <v>358</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216</v>
      </c>
      <c r="R5" t="s">
        <v>165</v>
      </c>
      <c r="S5" t="s">
        <v>357</v>
      </c>
      <c r="U5" s="26"/>
      <c r="V5" s="27"/>
    </row>
    <row r="6" spans="1:22" x14ac:dyDescent="0.25">
      <c r="A6" t="s">
        <v>60</v>
      </c>
      <c r="C6" t="s">
        <v>395</v>
      </c>
      <c r="D6" t="s">
        <v>395</v>
      </c>
      <c r="E6" t="s">
        <v>395</v>
      </c>
      <c r="F6" t="s">
        <v>395</v>
      </c>
      <c r="G6" t="s">
        <v>395</v>
      </c>
      <c r="H6" t="s">
        <v>395</v>
      </c>
      <c r="I6" t="s">
        <v>395</v>
      </c>
      <c r="J6" t="s">
        <v>395</v>
      </c>
      <c r="K6" t="s">
        <v>396</v>
      </c>
      <c r="L6" t="s">
        <v>396</v>
      </c>
      <c r="M6" t="s">
        <v>396</v>
      </c>
      <c r="N6" t="s">
        <v>395</v>
      </c>
      <c r="O6" t="s">
        <v>397</v>
      </c>
      <c r="P6" t="s">
        <v>396</v>
      </c>
      <c r="Q6" t="s">
        <v>398</v>
      </c>
      <c r="R6" t="s">
        <v>395</v>
      </c>
      <c r="S6" t="s">
        <v>394</v>
      </c>
      <c r="U6" s="26"/>
      <c r="V6" s="27"/>
    </row>
    <row r="7" spans="1:22" x14ac:dyDescent="0.25">
      <c r="A7" t="s">
        <v>336</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4689.6000000000004</v>
      </c>
      <c r="R7" s="5">
        <v>249.4</v>
      </c>
      <c r="S7" s="51">
        <v>1</v>
      </c>
      <c r="U7" s="26"/>
      <c r="V7" s="27"/>
    </row>
    <row r="8" spans="1:22" x14ac:dyDescent="0.25">
      <c r="A8" t="s">
        <v>337</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4730.3</v>
      </c>
      <c r="R8" s="5">
        <v>250.7</v>
      </c>
      <c r="S8" s="51">
        <v>1</v>
      </c>
      <c r="U8" s="26"/>
      <c r="V8" s="27"/>
    </row>
    <row r="9" spans="1:22" x14ac:dyDescent="0.25">
      <c r="A9" t="s">
        <v>338</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4770.3</v>
      </c>
      <c r="R9" s="5">
        <v>256.2</v>
      </c>
      <c r="S9" s="51">
        <v>1</v>
      </c>
      <c r="U9" s="26"/>
      <c r="V9" s="27"/>
    </row>
    <row r="10" spans="1:22" x14ac:dyDescent="0.25">
      <c r="A10" t="s">
        <v>339</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4809.6000000000004</v>
      </c>
      <c r="R10" s="5">
        <v>260.39999999999998</v>
      </c>
      <c r="S10" s="51">
        <v>1</v>
      </c>
      <c r="U10" s="26"/>
      <c r="V10" s="27"/>
    </row>
    <row r="11" spans="1:22" x14ac:dyDescent="0.25">
      <c r="A11" t="s">
        <v>340</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4848.3999999999996</v>
      </c>
      <c r="R11" s="5">
        <v>263.7</v>
      </c>
      <c r="S11" s="51">
        <v>0</v>
      </c>
      <c r="U11" s="26"/>
      <c r="V11" s="27"/>
    </row>
    <row r="12" spans="1:22" x14ac:dyDescent="0.25">
      <c r="A12" t="s">
        <v>341</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4886.5</v>
      </c>
      <c r="R12" s="5">
        <v>268</v>
      </c>
      <c r="S12" s="51">
        <v>0</v>
      </c>
      <c r="U12" s="26"/>
      <c r="V12" s="27"/>
    </row>
    <row r="13" spans="1:22" x14ac:dyDescent="0.25">
      <c r="A13" t="s">
        <v>342</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4924.5</v>
      </c>
      <c r="R13" s="5">
        <v>271.7</v>
      </c>
      <c r="S13" s="51">
        <v>0</v>
      </c>
      <c r="U13" s="26"/>
      <c r="V13" s="27"/>
    </row>
    <row r="14" spans="1:22" x14ac:dyDescent="0.25">
      <c r="A14" t="s">
        <v>343</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4962.8</v>
      </c>
      <c r="R14" s="5">
        <v>274</v>
      </c>
      <c r="S14" s="51">
        <v>0</v>
      </c>
      <c r="U14" s="26"/>
      <c r="V14" s="27"/>
    </row>
    <row r="15" spans="1:22" x14ac:dyDescent="0.25">
      <c r="A15" t="s">
        <v>344</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5001.8999999999996</v>
      </c>
      <c r="R15" s="5">
        <v>284.3</v>
      </c>
      <c r="S15" s="51">
        <v>0</v>
      </c>
      <c r="U15" s="26"/>
      <c r="V15" s="27"/>
    </row>
    <row r="16" spans="1:22" x14ac:dyDescent="0.25">
      <c r="A16" t="s">
        <v>345</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5041.3999999999996</v>
      </c>
      <c r="R16" s="5">
        <v>289</v>
      </c>
      <c r="S16" s="51">
        <v>0</v>
      </c>
      <c r="U16" s="26"/>
      <c r="V16" s="27"/>
    </row>
    <row r="17" spans="1:22" x14ac:dyDescent="0.25">
      <c r="A17" t="s">
        <v>346</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5081.7</v>
      </c>
      <c r="R17" s="5">
        <v>286.3</v>
      </c>
      <c r="S17" s="51">
        <v>0</v>
      </c>
      <c r="U17" s="26"/>
      <c r="V17" s="27"/>
    </row>
    <row r="18" spans="1:22" x14ac:dyDescent="0.25">
      <c r="A18" t="s">
        <v>347</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v>
      </c>
      <c r="R18" s="5">
        <v>293.5</v>
      </c>
      <c r="S18" s="51">
        <v>0</v>
      </c>
      <c r="U18" s="26"/>
      <c r="V18" s="27"/>
    </row>
    <row r="19" spans="1:22" x14ac:dyDescent="0.25">
      <c r="A19" t="s">
        <v>348</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5165.8</v>
      </c>
      <c r="R19" s="5">
        <v>301.3</v>
      </c>
      <c r="S19" s="51">
        <v>0</v>
      </c>
      <c r="U19" s="26"/>
      <c r="V19" s="27"/>
    </row>
    <row r="20" spans="1:22" x14ac:dyDescent="0.25">
      <c r="A20" t="s">
        <v>349</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5210.6000000000004</v>
      </c>
      <c r="R20" s="5">
        <v>304.89999999999998</v>
      </c>
      <c r="S20" s="51">
        <v>0</v>
      </c>
      <c r="U20" s="26"/>
      <c r="V20" s="27"/>
    </row>
    <row r="21" spans="1:22" x14ac:dyDescent="0.25">
      <c r="A21" t="s">
        <v>350</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5256.5</v>
      </c>
      <c r="R21" s="5">
        <v>305.60000000000002</v>
      </c>
      <c r="S21" s="51">
        <v>0</v>
      </c>
      <c r="U21" s="26"/>
      <c r="V21" s="27"/>
    </row>
    <row r="22" spans="1:22" x14ac:dyDescent="0.25">
      <c r="A22" t="s">
        <v>351</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5303.7</v>
      </c>
      <c r="R22" s="5">
        <v>313.7</v>
      </c>
      <c r="S22" s="51">
        <v>0</v>
      </c>
      <c r="U22" s="26"/>
      <c r="V22" s="27"/>
    </row>
    <row r="23" spans="1:22" x14ac:dyDescent="0.25">
      <c r="A23" t="s">
        <v>352</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5352.1</v>
      </c>
      <c r="R23" s="5">
        <v>326.10000000000002</v>
      </c>
      <c r="S23" s="51">
        <v>1</v>
      </c>
      <c r="U23" s="26"/>
      <c r="V23" s="27"/>
    </row>
    <row r="24" spans="1:22" x14ac:dyDescent="0.25">
      <c r="A24" t="s">
        <v>353</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5402.1</v>
      </c>
      <c r="R24" s="5">
        <v>337.3</v>
      </c>
      <c r="S24" s="51">
        <v>1</v>
      </c>
      <c r="U24" s="26"/>
      <c r="V24" s="27"/>
    </row>
    <row r="25" spans="1:22" x14ac:dyDescent="0.25">
      <c r="A25" t="s">
        <v>354</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5452.5</v>
      </c>
      <c r="R25" s="5">
        <v>348.3</v>
      </c>
      <c r="S25" s="51">
        <v>1</v>
      </c>
      <c r="U25" s="26"/>
      <c r="V25" s="27"/>
    </row>
    <row r="26" spans="1:22" x14ac:dyDescent="0.25">
      <c r="A26" t="s">
        <v>355</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5502.9</v>
      </c>
      <c r="R26" s="5">
        <v>360.8</v>
      </c>
      <c r="S26" s="51">
        <v>1</v>
      </c>
      <c r="U26" s="26"/>
      <c r="V26" s="27"/>
    </row>
    <row r="27" spans="1:22" x14ac:dyDescent="0.25">
      <c r="A27" t="s">
        <v>274</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5552.4</v>
      </c>
      <c r="R27" s="5">
        <v>371.7</v>
      </c>
      <c r="S27" s="51">
        <v>1</v>
      </c>
      <c r="U27" s="26"/>
      <c r="V27" s="27"/>
    </row>
    <row r="28" spans="1:22" x14ac:dyDescent="0.25">
      <c r="A28" t="s">
        <v>275</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5600.4</v>
      </c>
      <c r="R28" s="5">
        <v>375.8</v>
      </c>
      <c r="S28" s="51">
        <v>0</v>
      </c>
      <c r="U28" s="26"/>
      <c r="V28" s="27"/>
    </row>
    <row r="29" spans="1:22" x14ac:dyDescent="0.25">
      <c r="A29" t="s">
        <v>276</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5647.9</v>
      </c>
      <c r="R29" s="5">
        <v>387</v>
      </c>
      <c r="S29" s="51">
        <v>0</v>
      </c>
      <c r="U29" s="26"/>
      <c r="V29" s="27"/>
    </row>
    <row r="30" spans="1:22" x14ac:dyDescent="0.25">
      <c r="A30" t="s">
        <v>277</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5694.9</v>
      </c>
      <c r="R30" s="5">
        <v>397.3</v>
      </c>
      <c r="S30" s="51">
        <v>0</v>
      </c>
      <c r="U30" s="26"/>
      <c r="V30" s="27"/>
    </row>
    <row r="31" spans="1:22" x14ac:dyDescent="0.25">
      <c r="A31" t="s">
        <v>278</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5741.1</v>
      </c>
      <c r="R31" s="5">
        <v>402.9</v>
      </c>
      <c r="S31" s="51">
        <v>0</v>
      </c>
      <c r="U31" s="26"/>
      <c r="V31" s="27"/>
    </row>
    <row r="32" spans="1:22" x14ac:dyDescent="0.25">
      <c r="A32" t="s">
        <v>279</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5787.1</v>
      </c>
      <c r="R32" s="5">
        <v>403.2</v>
      </c>
      <c r="S32" s="51">
        <v>0</v>
      </c>
      <c r="U32" s="26"/>
      <c r="V32" s="27"/>
    </row>
    <row r="33" spans="1:22" x14ac:dyDescent="0.25">
      <c r="A33" t="s">
        <v>280</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5833.6</v>
      </c>
      <c r="R33" s="5">
        <v>404.9</v>
      </c>
      <c r="S33" s="51">
        <v>0</v>
      </c>
      <c r="U33" s="26"/>
      <c r="V33" s="27"/>
    </row>
    <row r="34" spans="1:22" x14ac:dyDescent="0.25">
      <c r="A34" t="s">
        <v>281</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5880.8</v>
      </c>
      <c r="R34" s="5">
        <v>412.3</v>
      </c>
      <c r="S34" s="51">
        <v>0</v>
      </c>
      <c r="U34" s="26"/>
      <c r="V34" s="27"/>
    </row>
    <row r="35" spans="1:22" x14ac:dyDescent="0.25">
      <c r="A35" t="s">
        <v>282</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5930</v>
      </c>
      <c r="R35" s="5">
        <v>422.7</v>
      </c>
      <c r="S35" s="51">
        <v>0</v>
      </c>
      <c r="U35" s="26"/>
      <c r="V35" s="27"/>
    </row>
    <row r="36" spans="1:22" x14ac:dyDescent="0.25">
      <c r="A36" t="s">
        <v>283</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5980.4</v>
      </c>
      <c r="R36" s="5">
        <v>433.1</v>
      </c>
      <c r="S36" s="51">
        <v>0</v>
      </c>
      <c r="U36" s="26"/>
      <c r="V36" s="27"/>
    </row>
    <row r="37" spans="1:22" x14ac:dyDescent="0.25">
      <c r="A37" t="s">
        <v>284</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6032</v>
      </c>
      <c r="R37" s="5">
        <v>439.1</v>
      </c>
      <c r="S37" s="51">
        <v>0</v>
      </c>
      <c r="U37" s="26"/>
      <c r="V37" s="27"/>
    </row>
    <row r="38" spans="1:22" x14ac:dyDescent="0.25">
      <c r="A38" t="s">
        <v>285</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6084.8</v>
      </c>
      <c r="R38" s="5">
        <v>448.1</v>
      </c>
      <c r="S38" s="51">
        <v>0</v>
      </c>
      <c r="U38" s="26"/>
      <c r="V38" s="27"/>
    </row>
    <row r="39" spans="1:22" x14ac:dyDescent="0.25">
      <c r="A39" t="s">
        <v>286</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6139</v>
      </c>
      <c r="R39" s="5">
        <v>454.8</v>
      </c>
      <c r="S39" s="51">
        <v>0</v>
      </c>
      <c r="U39" s="26"/>
      <c r="V39" s="27"/>
    </row>
    <row r="40" spans="1:22" x14ac:dyDescent="0.25">
      <c r="A40" t="s">
        <v>287</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6196.5</v>
      </c>
      <c r="R40" s="5">
        <v>473.3</v>
      </c>
      <c r="S40" s="51">
        <v>0</v>
      </c>
      <c r="U40" s="26"/>
      <c r="V40" s="27"/>
    </row>
    <row r="41" spans="1:22" x14ac:dyDescent="0.25">
      <c r="A41" t="s">
        <v>288</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6254.5</v>
      </c>
      <c r="R41" s="5">
        <v>484</v>
      </c>
      <c r="S41" s="51">
        <v>0</v>
      </c>
      <c r="U41" s="26"/>
      <c r="V41" s="27"/>
    </row>
    <row r="42" spans="1:22" x14ac:dyDescent="0.25">
      <c r="A42" t="s">
        <v>289</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6312.1</v>
      </c>
      <c r="R42" s="5">
        <v>497.4</v>
      </c>
      <c r="S42" s="51">
        <v>0</v>
      </c>
      <c r="U42" s="26"/>
      <c r="V42" s="27"/>
    </row>
    <row r="43" spans="1:22" x14ac:dyDescent="0.25">
      <c r="A43" t="s">
        <v>290</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6368.6</v>
      </c>
      <c r="R43" s="5">
        <v>502.9</v>
      </c>
      <c r="S43" s="51">
        <v>0</v>
      </c>
      <c r="U43" s="26"/>
      <c r="V43" s="27"/>
    </row>
    <row r="44" spans="1:22" x14ac:dyDescent="0.25">
      <c r="A44" t="s">
        <v>291</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6422.5</v>
      </c>
      <c r="R44" s="5">
        <v>517.29999999999995</v>
      </c>
      <c r="S44" s="51">
        <v>0</v>
      </c>
      <c r="U44" s="26"/>
      <c r="V44" s="27"/>
    </row>
    <row r="45" spans="1:22" x14ac:dyDescent="0.25">
      <c r="A45" t="s">
        <v>292</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6473.9</v>
      </c>
      <c r="R45" s="5">
        <v>531.79999999999995</v>
      </c>
      <c r="S45" s="51">
        <v>0</v>
      </c>
      <c r="U45" s="26"/>
      <c r="V45" s="27"/>
    </row>
    <row r="46" spans="1:22" x14ac:dyDescent="0.25">
      <c r="A46" t="s">
        <v>293</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6522</v>
      </c>
      <c r="R46" s="5">
        <v>550.20000000000005</v>
      </c>
      <c r="S46" s="51">
        <v>0</v>
      </c>
      <c r="U46" s="26"/>
      <c r="V46" s="27"/>
    </row>
    <row r="47" spans="1:22" x14ac:dyDescent="0.25">
      <c r="A47" t="s">
        <v>294</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6564.5</v>
      </c>
      <c r="R47" s="5">
        <v>571.20000000000005</v>
      </c>
      <c r="S47" s="51">
        <v>0</v>
      </c>
      <c r="U47" s="26"/>
      <c r="V47" s="27"/>
    </row>
    <row r="48" spans="1:22" x14ac:dyDescent="0.25">
      <c r="A48" t="s">
        <v>295</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6600.4</v>
      </c>
      <c r="R48" s="5">
        <v>586.9</v>
      </c>
      <c r="S48" s="51">
        <v>1</v>
      </c>
      <c r="U48" s="26"/>
      <c r="V48" s="27"/>
    </row>
    <row r="49" spans="1:22" x14ac:dyDescent="0.25">
      <c r="A49" t="s">
        <v>296</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6634.3</v>
      </c>
      <c r="R49" s="5">
        <v>591.79999999999995</v>
      </c>
      <c r="S49" s="51">
        <v>1</v>
      </c>
      <c r="U49" s="26"/>
      <c r="V49" s="27"/>
    </row>
    <row r="50" spans="1:22" x14ac:dyDescent="0.25">
      <c r="A50" t="s">
        <v>297</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6667.6</v>
      </c>
      <c r="R50" s="5">
        <v>613.4</v>
      </c>
      <c r="S50" s="51">
        <v>0</v>
      </c>
      <c r="U50" s="26"/>
      <c r="V50" s="27"/>
    </row>
    <row r="51" spans="1:22" x14ac:dyDescent="0.25">
      <c r="A51" t="s">
        <v>298</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6702.2</v>
      </c>
      <c r="R51" s="5">
        <v>636</v>
      </c>
      <c r="S51" s="51">
        <v>0</v>
      </c>
      <c r="U51" s="26"/>
      <c r="V51" s="27"/>
    </row>
    <row r="52" spans="1:22" x14ac:dyDescent="0.25">
      <c r="A52" t="s">
        <v>299</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6740.9</v>
      </c>
      <c r="R52" s="5">
        <v>649</v>
      </c>
      <c r="S52" s="51">
        <v>0</v>
      </c>
      <c r="U52" s="26"/>
      <c r="V52" s="27"/>
    </row>
    <row r="53" spans="1:22" x14ac:dyDescent="0.25">
      <c r="A53" t="s">
        <v>300</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6781.9</v>
      </c>
      <c r="R53" s="5">
        <v>655.20000000000005</v>
      </c>
      <c r="S53" s="51">
        <v>0</v>
      </c>
      <c r="U53" s="26"/>
      <c r="V53" s="27"/>
    </row>
    <row r="54" spans="1:22" x14ac:dyDescent="0.25">
      <c r="A54" t="s">
        <v>301</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6825.5</v>
      </c>
      <c r="R54" s="5">
        <v>678.8</v>
      </c>
      <c r="S54" s="51">
        <v>1</v>
      </c>
      <c r="U54" s="26"/>
      <c r="V54" s="27"/>
    </row>
    <row r="55" spans="1:22" x14ac:dyDescent="0.25">
      <c r="A55" t="s">
        <v>302</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6875</v>
      </c>
      <c r="R55" s="5">
        <v>687.4</v>
      </c>
      <c r="S55" s="51">
        <v>1</v>
      </c>
      <c r="U55" s="26"/>
      <c r="V55" s="27"/>
    </row>
    <row r="56" spans="1:22" x14ac:dyDescent="0.25">
      <c r="A56" t="s">
        <v>303</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6925.8</v>
      </c>
      <c r="R56" s="5">
        <v>701</v>
      </c>
      <c r="S56" s="51">
        <v>1</v>
      </c>
      <c r="U56" s="26"/>
      <c r="V56" s="27"/>
    </row>
    <row r="57" spans="1:22" x14ac:dyDescent="0.25">
      <c r="A57" t="s">
        <v>304</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6978.1</v>
      </c>
      <c r="R57" s="5">
        <v>714.5</v>
      </c>
      <c r="S57" s="51">
        <v>1</v>
      </c>
      <c r="U57" s="26"/>
      <c r="V57" s="27"/>
    </row>
    <row r="58" spans="1:22" x14ac:dyDescent="0.25">
      <c r="A58" t="s">
        <v>305</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7031.2</v>
      </c>
      <c r="R58" s="5">
        <v>737.2</v>
      </c>
      <c r="S58" s="51">
        <v>1</v>
      </c>
      <c r="U58" s="26"/>
      <c r="V58" s="27"/>
    </row>
    <row r="59" spans="1:22" x14ac:dyDescent="0.25">
      <c r="A59" t="s">
        <v>306</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7082.2</v>
      </c>
      <c r="R59" s="5">
        <v>748.8</v>
      </c>
      <c r="S59" s="51">
        <v>0</v>
      </c>
      <c r="U59" s="26"/>
      <c r="V59" s="27"/>
    </row>
    <row r="60" spans="1:22" x14ac:dyDescent="0.25">
      <c r="A60" t="s">
        <v>307</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7133.3</v>
      </c>
      <c r="R60" s="5">
        <v>761</v>
      </c>
      <c r="S60" s="51">
        <v>0</v>
      </c>
      <c r="U60" s="26"/>
      <c r="V60" s="27"/>
    </row>
    <row r="61" spans="1:22" x14ac:dyDescent="0.25">
      <c r="A61" t="s">
        <v>308</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7185.2</v>
      </c>
      <c r="R61" s="5">
        <v>780.9</v>
      </c>
      <c r="S61" s="51">
        <v>0</v>
      </c>
      <c r="U61" s="26"/>
      <c r="V61" s="27"/>
    </row>
    <row r="62" spans="1:22" x14ac:dyDescent="0.25">
      <c r="A62" t="s">
        <v>309</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7238.3</v>
      </c>
      <c r="R62" s="5">
        <v>772.3</v>
      </c>
      <c r="S62" s="51">
        <v>0</v>
      </c>
      <c r="U62" s="26"/>
      <c r="V62" s="27"/>
    </row>
    <row r="63" spans="1:22" x14ac:dyDescent="0.25">
      <c r="A63" t="s">
        <v>310</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7293.7</v>
      </c>
      <c r="R63" s="5">
        <v>794.2</v>
      </c>
      <c r="S63" s="51">
        <v>0</v>
      </c>
      <c r="U63" s="26"/>
      <c r="V63" s="27"/>
    </row>
    <row r="64" spans="1:22" x14ac:dyDescent="0.25">
      <c r="A64" t="s">
        <v>311</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7351.7</v>
      </c>
      <c r="R64" s="5">
        <v>819.2</v>
      </c>
      <c r="S64" s="51">
        <v>0</v>
      </c>
      <c r="U64" s="26"/>
      <c r="V64" s="27"/>
    </row>
    <row r="65" spans="1:22" x14ac:dyDescent="0.25">
      <c r="A65" t="s">
        <v>312</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7411.5</v>
      </c>
      <c r="R65" s="5">
        <v>832.7</v>
      </c>
      <c r="S65" s="51">
        <v>0</v>
      </c>
      <c r="U65" s="26"/>
      <c r="V65" s="27"/>
    </row>
    <row r="66" spans="1:22" x14ac:dyDescent="0.25">
      <c r="A66" t="s">
        <v>313</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7472.7</v>
      </c>
      <c r="R66" s="5">
        <v>854.7</v>
      </c>
      <c r="S66" s="51">
        <v>0</v>
      </c>
      <c r="U66" s="26"/>
      <c r="V66" s="27"/>
    </row>
    <row r="67" spans="1:22" x14ac:dyDescent="0.25">
      <c r="A67" t="s">
        <v>314</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7535.7</v>
      </c>
      <c r="R67" s="5">
        <v>874.5</v>
      </c>
      <c r="S67" s="51">
        <v>0</v>
      </c>
      <c r="U67" s="26"/>
      <c r="V67" s="27"/>
    </row>
    <row r="68" spans="1:22" x14ac:dyDescent="0.25">
      <c r="A68" t="s">
        <v>315</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7599.8</v>
      </c>
      <c r="R68" s="5">
        <v>898.5</v>
      </c>
      <c r="S68" s="51">
        <v>0</v>
      </c>
      <c r="U68" s="26"/>
      <c r="V68" s="27"/>
    </row>
    <row r="69" spans="1:22" x14ac:dyDescent="0.25">
      <c r="A69" t="s">
        <v>316</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7664.6</v>
      </c>
      <c r="R69" s="5">
        <v>924.6</v>
      </c>
      <c r="S69" s="51">
        <v>0</v>
      </c>
      <c r="U69" s="26"/>
      <c r="V69" s="27"/>
    </row>
    <row r="70" spans="1:22" x14ac:dyDescent="0.25">
      <c r="A70" t="s">
        <v>317</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7729.7</v>
      </c>
      <c r="R70" s="5">
        <v>936.1</v>
      </c>
      <c r="S70" s="51">
        <v>0</v>
      </c>
      <c r="U70" s="26"/>
      <c r="V70" s="27"/>
    </row>
    <row r="71" spans="1:22" x14ac:dyDescent="0.25">
      <c r="A71" t="s">
        <v>318</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7794.1</v>
      </c>
      <c r="R71" s="5">
        <v>944.2</v>
      </c>
      <c r="S71" s="51">
        <v>0</v>
      </c>
      <c r="U71" s="26"/>
      <c r="V71" s="27"/>
    </row>
    <row r="72" spans="1:22" x14ac:dyDescent="0.25">
      <c r="A72" t="s">
        <v>319</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7858.3</v>
      </c>
      <c r="R72" s="5">
        <v>965.8</v>
      </c>
      <c r="S72" s="51">
        <v>0</v>
      </c>
      <c r="U72" s="26"/>
      <c r="V72" s="27"/>
    </row>
    <row r="73" spans="1:22" x14ac:dyDescent="0.25">
      <c r="A73" t="s">
        <v>320</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7922.5</v>
      </c>
      <c r="R73" s="5">
        <v>993</v>
      </c>
      <c r="S73" s="51">
        <v>0</v>
      </c>
      <c r="U73" s="26"/>
      <c r="V73" s="27"/>
    </row>
    <row r="74" spans="1:22" x14ac:dyDescent="0.25">
      <c r="A74" t="s">
        <v>321</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7986.8</v>
      </c>
      <c r="R74" s="5">
        <v>994.8</v>
      </c>
      <c r="S74" s="51">
        <v>0</v>
      </c>
      <c r="U74" s="26"/>
      <c r="V74" s="27"/>
    </row>
    <row r="75" spans="1:22" x14ac:dyDescent="0.25">
      <c r="A75" t="s">
        <v>322</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8051</v>
      </c>
      <c r="R75" s="5">
        <v>1008</v>
      </c>
      <c r="S75" s="51">
        <v>0</v>
      </c>
      <c r="U75" s="26"/>
      <c r="V75" s="27"/>
    </row>
    <row r="76" spans="1:22" x14ac:dyDescent="0.25">
      <c r="A76" t="s">
        <v>323</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8115.2</v>
      </c>
      <c r="R76" s="5">
        <v>1025</v>
      </c>
      <c r="S76" s="51">
        <v>0</v>
      </c>
      <c r="U76" s="26"/>
      <c r="V76" s="27"/>
    </row>
    <row r="77" spans="1:22" x14ac:dyDescent="0.25">
      <c r="A77" t="s">
        <v>324</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8179.5</v>
      </c>
      <c r="R77" s="5">
        <v>1036</v>
      </c>
      <c r="S77" s="51">
        <v>0</v>
      </c>
      <c r="U77" s="26"/>
      <c r="V77" s="27"/>
    </row>
    <row r="78" spans="1:22" x14ac:dyDescent="0.25">
      <c r="A78" t="s">
        <v>325</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8244</v>
      </c>
      <c r="R78" s="5">
        <v>1054</v>
      </c>
      <c r="S78" s="51">
        <v>0</v>
      </c>
      <c r="U78" s="26"/>
      <c r="V78" s="27"/>
    </row>
    <row r="79" spans="1:22" x14ac:dyDescent="0.25">
      <c r="A79" t="s">
        <v>326</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8308.7000000000007</v>
      </c>
      <c r="R79" s="5">
        <v>1057</v>
      </c>
      <c r="S79" s="51">
        <v>0</v>
      </c>
      <c r="U79" s="26"/>
      <c r="V79" s="27"/>
    </row>
    <row r="80" spans="1:22" x14ac:dyDescent="0.25">
      <c r="A80" t="s">
        <v>327</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8373.7000000000007</v>
      </c>
      <c r="R80" s="5">
        <v>1070.8</v>
      </c>
      <c r="S80" s="51">
        <v>0</v>
      </c>
      <c r="U80" s="26"/>
      <c r="V80" s="27"/>
    </row>
    <row r="81" spans="1:22" x14ac:dyDescent="0.25">
      <c r="A81" t="s">
        <v>328</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8439</v>
      </c>
      <c r="R81" s="5">
        <v>1078.4000000000001</v>
      </c>
      <c r="S81" s="51">
        <v>0</v>
      </c>
      <c r="U81" s="26"/>
      <c r="V81" s="27"/>
    </row>
    <row r="82" spans="1:22" x14ac:dyDescent="0.25">
      <c r="A82" t="s">
        <v>329</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8504.5</v>
      </c>
      <c r="R82" s="5">
        <v>1106.4000000000001</v>
      </c>
      <c r="S82" s="51">
        <v>0</v>
      </c>
      <c r="U82" s="26"/>
      <c r="V82" s="27"/>
    </row>
    <row r="83" spans="1:22" x14ac:dyDescent="0.25">
      <c r="A83" t="s">
        <v>330</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8570.2999999999993</v>
      </c>
      <c r="R83" s="5">
        <v>1116.9000000000001</v>
      </c>
      <c r="S83" s="51">
        <v>0</v>
      </c>
      <c r="U83" s="26"/>
      <c r="V83" s="27"/>
    </row>
    <row r="84" spans="1:22" x14ac:dyDescent="0.25">
      <c r="A84" t="s">
        <v>331</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8636.5</v>
      </c>
      <c r="R84" s="5">
        <v>1146.0999999999999</v>
      </c>
      <c r="S84" s="51">
        <v>0</v>
      </c>
      <c r="U84" s="26"/>
      <c r="V84" s="27"/>
    </row>
    <row r="85" spans="1:22" x14ac:dyDescent="0.25">
      <c r="A85" t="s">
        <v>332</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8703</v>
      </c>
      <c r="R85" s="5">
        <v>1164.5999999999999</v>
      </c>
      <c r="S85" s="51">
        <v>0</v>
      </c>
      <c r="U85" s="26"/>
      <c r="V85" s="27"/>
    </row>
    <row r="86" spans="1:22" x14ac:dyDescent="0.25">
      <c r="A86" t="s">
        <v>333</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8769.9</v>
      </c>
      <c r="R86" s="5">
        <v>1180.2</v>
      </c>
      <c r="S86" s="51">
        <v>0</v>
      </c>
      <c r="U86" s="26"/>
      <c r="V86" s="27"/>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8837</v>
      </c>
      <c r="R87" s="5">
        <v>1214</v>
      </c>
      <c r="S87" s="51">
        <v>0</v>
      </c>
      <c r="U87" s="26"/>
      <c r="V87" s="27"/>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8904.7000000000007</v>
      </c>
      <c r="R88" s="5">
        <v>1228.5999999999999</v>
      </c>
      <c r="S88" s="51">
        <v>0</v>
      </c>
      <c r="U88" s="26"/>
      <c r="V88" s="27"/>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8972.7000000000007</v>
      </c>
      <c r="R89" s="5">
        <v>1240.4000000000001</v>
      </c>
      <c r="S89" s="51">
        <v>0</v>
      </c>
      <c r="U89" s="26"/>
      <c r="V89" s="27"/>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9040.7000000000007</v>
      </c>
      <c r="R90" s="5">
        <v>1270.4000000000001</v>
      </c>
      <c r="S90" s="51">
        <v>1</v>
      </c>
      <c r="U90" s="26"/>
      <c r="V90" s="27"/>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9108.7999999999993</v>
      </c>
      <c r="R91" s="5">
        <v>1287.2</v>
      </c>
      <c r="S91" s="51">
        <v>1</v>
      </c>
      <c r="U91" s="26"/>
      <c r="V91" s="27"/>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9176.4</v>
      </c>
      <c r="R92" s="5">
        <v>1296.5999999999999</v>
      </c>
      <c r="S92" s="51">
        <v>0</v>
      </c>
      <c r="U92" s="26"/>
      <c r="V92" s="27"/>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9243.9</v>
      </c>
      <c r="R93" s="5">
        <v>1302.4000000000001</v>
      </c>
      <c r="S93" s="51">
        <v>0</v>
      </c>
      <c r="U93" s="26"/>
      <c r="V93" s="27"/>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9311.2999999999993</v>
      </c>
      <c r="R94" s="5">
        <v>1306.5</v>
      </c>
      <c r="S94" s="51">
        <v>0</v>
      </c>
      <c r="U94" s="26"/>
      <c r="V94" s="27"/>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9378.2999999999993</v>
      </c>
      <c r="R95" s="5">
        <v>1326.9</v>
      </c>
      <c r="S95" s="51">
        <v>0</v>
      </c>
      <c r="U95" s="26"/>
      <c r="V95" s="27"/>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9444.6</v>
      </c>
      <c r="R96" s="5">
        <v>1338.7</v>
      </c>
      <c r="S96" s="51">
        <v>0</v>
      </c>
      <c r="U96" s="26"/>
      <c r="V96" s="27"/>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9511.2999999999993</v>
      </c>
      <c r="R97" s="5">
        <v>1355.4</v>
      </c>
      <c r="S97" s="51">
        <v>0</v>
      </c>
      <c r="U97" s="26"/>
      <c r="V97" s="27"/>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9578.4</v>
      </c>
      <c r="R98" s="5">
        <v>1360.5</v>
      </c>
      <c r="S98" s="51">
        <v>0</v>
      </c>
      <c r="U98" s="26"/>
      <c r="V98" s="27"/>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9646.7000000000007</v>
      </c>
      <c r="R99" s="5">
        <v>1351.5</v>
      </c>
      <c r="S99" s="51">
        <v>0</v>
      </c>
      <c r="U99" s="26"/>
      <c r="V99" s="27"/>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9715.7999999999993</v>
      </c>
      <c r="R100" s="5">
        <v>1360.9</v>
      </c>
      <c r="S100" s="51">
        <v>0</v>
      </c>
      <c r="U100" s="26"/>
      <c r="V100" s="27"/>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9786.2999999999993</v>
      </c>
      <c r="R101" s="5">
        <v>1370.6</v>
      </c>
      <c r="S101" s="51">
        <v>0</v>
      </c>
      <c r="U101" s="26"/>
      <c r="V101" s="27"/>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9858.5</v>
      </c>
      <c r="R102" s="5">
        <v>1381.3</v>
      </c>
      <c r="S102" s="51">
        <v>0</v>
      </c>
      <c r="U102" s="26"/>
      <c r="V102" s="27"/>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9933.2999999999993</v>
      </c>
      <c r="R103" s="5">
        <v>1373.9</v>
      </c>
      <c r="S103" s="51">
        <v>0</v>
      </c>
      <c r="U103" s="26"/>
      <c r="V103" s="27"/>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10011</v>
      </c>
      <c r="R104" s="5">
        <v>1392.4</v>
      </c>
      <c r="S104" s="51">
        <v>0</v>
      </c>
      <c r="U104" s="26"/>
      <c r="V104" s="27"/>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10090.700000000001</v>
      </c>
      <c r="R105" s="5">
        <v>1424.4</v>
      </c>
      <c r="S105" s="51">
        <v>0</v>
      </c>
      <c r="U105" s="26"/>
      <c r="V105" s="27"/>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10172.200000000001</v>
      </c>
      <c r="R106" s="5">
        <v>1424.2</v>
      </c>
      <c r="S106" s="51">
        <v>0</v>
      </c>
      <c r="U106" s="26"/>
      <c r="V106" s="27"/>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10255.5</v>
      </c>
      <c r="R107" s="5">
        <v>1440</v>
      </c>
      <c r="S107" s="51">
        <v>0</v>
      </c>
      <c r="U107" s="26"/>
      <c r="V107" s="27"/>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10340.1</v>
      </c>
      <c r="R108" s="5">
        <v>1455.6</v>
      </c>
      <c r="S108" s="51">
        <v>0</v>
      </c>
      <c r="U108" s="26"/>
      <c r="V108" s="27"/>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10425.799999999999</v>
      </c>
      <c r="R109" s="5">
        <v>1457.3</v>
      </c>
      <c r="S109" s="51">
        <v>0</v>
      </c>
      <c r="U109" s="26"/>
      <c r="V109" s="27"/>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10512.4</v>
      </c>
      <c r="R110" s="5">
        <v>1455.7</v>
      </c>
      <c r="S110" s="51">
        <v>0</v>
      </c>
      <c r="U110" s="26"/>
      <c r="V110" s="27"/>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10598.8</v>
      </c>
      <c r="R111" s="5">
        <v>1472.9</v>
      </c>
      <c r="S111" s="51">
        <v>0</v>
      </c>
      <c r="U111" s="26"/>
      <c r="V111" s="27"/>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10685.7</v>
      </c>
      <c r="R112" s="5">
        <v>1492.5</v>
      </c>
      <c r="S112" s="51">
        <v>0</v>
      </c>
      <c r="U112" s="26"/>
      <c r="V112" s="27"/>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10773.3</v>
      </c>
      <c r="R113" s="5">
        <v>1500.5</v>
      </c>
      <c r="S113" s="51">
        <v>0</v>
      </c>
      <c r="U113" s="26"/>
      <c r="V113" s="27"/>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10861.9</v>
      </c>
      <c r="R114" s="5">
        <v>1519.8</v>
      </c>
      <c r="S114" s="51">
        <v>0</v>
      </c>
      <c r="U114" s="26"/>
      <c r="V114" s="27"/>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10951.8</v>
      </c>
      <c r="R115" s="5">
        <v>1532.2</v>
      </c>
      <c r="S115" s="51">
        <v>0</v>
      </c>
      <c r="U115" s="26"/>
      <c r="V115" s="27"/>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11043</v>
      </c>
      <c r="R116" s="5">
        <v>1552.2</v>
      </c>
      <c r="S116" s="51">
        <v>0</v>
      </c>
      <c r="U116" s="26"/>
      <c r="V116" s="27"/>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11135.4</v>
      </c>
      <c r="R117" s="5">
        <v>1559.8</v>
      </c>
      <c r="S117" s="51">
        <v>0</v>
      </c>
      <c r="U117" s="26"/>
      <c r="V117" s="27"/>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11229.2</v>
      </c>
      <c r="R118" s="5">
        <v>1572.4</v>
      </c>
      <c r="S118" s="51">
        <v>0</v>
      </c>
      <c r="U118" s="26"/>
      <c r="V118" s="27"/>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11324.6</v>
      </c>
      <c r="R119" s="5">
        <v>1566.7</v>
      </c>
      <c r="S119" s="51">
        <v>0</v>
      </c>
      <c r="U119" s="26"/>
      <c r="V119" s="27"/>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11421.7</v>
      </c>
      <c r="R120" s="5">
        <v>1604.4</v>
      </c>
      <c r="S120" s="51">
        <v>0</v>
      </c>
      <c r="U120" s="26"/>
      <c r="V120" s="27"/>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11520</v>
      </c>
      <c r="R121" s="5">
        <v>1628.6</v>
      </c>
      <c r="S121" s="51">
        <v>0</v>
      </c>
      <c r="U121" s="26"/>
      <c r="V121" s="27"/>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11619.3</v>
      </c>
      <c r="R122" s="5">
        <v>1654.3</v>
      </c>
      <c r="S122" s="51">
        <v>0</v>
      </c>
      <c r="U122" s="26"/>
      <c r="V122" s="27"/>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11719.2</v>
      </c>
      <c r="R123" s="5">
        <v>1676</v>
      </c>
      <c r="S123" s="51">
        <v>0</v>
      </c>
      <c r="U123" s="26"/>
      <c r="V123" s="27"/>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11818.3</v>
      </c>
      <c r="R124" s="5">
        <v>1703.7</v>
      </c>
      <c r="S124" s="51">
        <v>0</v>
      </c>
      <c r="U124" s="26"/>
      <c r="V124" s="27"/>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11918.5</v>
      </c>
      <c r="R125" s="5">
        <v>1740.2</v>
      </c>
      <c r="S125" s="51">
        <v>0</v>
      </c>
      <c r="U125" s="26"/>
      <c r="V125" s="27"/>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12020.3</v>
      </c>
      <c r="R126" s="5">
        <v>1784.2</v>
      </c>
      <c r="S126" s="51">
        <v>0</v>
      </c>
      <c r="U126" s="26"/>
      <c r="V126" s="27"/>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12123.7</v>
      </c>
      <c r="R127" s="5">
        <v>1795.1</v>
      </c>
      <c r="S127" s="51">
        <v>0</v>
      </c>
      <c r="U127" s="26"/>
      <c r="V127" s="27"/>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12232.3</v>
      </c>
      <c r="R128" s="5">
        <v>1828.9</v>
      </c>
      <c r="S128" s="51">
        <v>0</v>
      </c>
      <c r="U128" s="26"/>
      <c r="V128" s="27"/>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12343</v>
      </c>
      <c r="R129" s="5">
        <v>1845</v>
      </c>
      <c r="S129" s="51">
        <v>0</v>
      </c>
      <c r="U129" s="26"/>
      <c r="V129" s="27"/>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12455.4</v>
      </c>
      <c r="R130" s="5">
        <v>1868.7</v>
      </c>
      <c r="S130" s="51">
        <v>0</v>
      </c>
      <c r="U130" s="26"/>
      <c r="V130" s="27"/>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12570.3</v>
      </c>
      <c r="R131" s="5">
        <v>1911.9</v>
      </c>
      <c r="S131" s="51">
        <v>0</v>
      </c>
      <c r="U131" s="26"/>
      <c r="V131" s="27"/>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12684.7</v>
      </c>
      <c r="R132" s="5">
        <v>1958.6</v>
      </c>
      <c r="S132" s="51">
        <v>1</v>
      </c>
      <c r="U132" s="26"/>
      <c r="V132" s="27"/>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12798.3</v>
      </c>
      <c r="R133" s="5">
        <v>1965.5</v>
      </c>
      <c r="S133" s="51">
        <v>1</v>
      </c>
      <c r="U133" s="26"/>
      <c r="V133" s="27"/>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12910.2</v>
      </c>
      <c r="R134" s="5">
        <v>1999.1</v>
      </c>
      <c r="S134" s="51">
        <v>1</v>
      </c>
      <c r="U134" s="26"/>
      <c r="V134" s="27"/>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13016.8</v>
      </c>
      <c r="R135" s="5">
        <v>2048.3000000000002</v>
      </c>
      <c r="S135" s="51">
        <v>0</v>
      </c>
      <c r="U135" s="26"/>
      <c r="V135" s="27"/>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13121.9</v>
      </c>
      <c r="R136" s="5">
        <v>2080.6</v>
      </c>
      <c r="S136" s="51">
        <v>0</v>
      </c>
      <c r="U136" s="26"/>
      <c r="V136" s="27"/>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13224.4</v>
      </c>
      <c r="R137" s="5">
        <v>2107.6999999999998</v>
      </c>
      <c r="S137" s="51">
        <v>0</v>
      </c>
      <c r="U137" s="26"/>
      <c r="V137" s="27"/>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13324.4</v>
      </c>
      <c r="R138" s="5">
        <v>2143.1</v>
      </c>
      <c r="S138" s="51">
        <v>0</v>
      </c>
      <c r="U138" s="26"/>
      <c r="V138" s="27"/>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13422.1</v>
      </c>
      <c r="R139" s="5">
        <v>2178</v>
      </c>
      <c r="S139" s="51">
        <v>0</v>
      </c>
      <c r="U139" s="26"/>
      <c r="V139" s="27"/>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13515.4</v>
      </c>
      <c r="R140" s="5">
        <v>2216.9</v>
      </c>
      <c r="S140" s="51">
        <v>0</v>
      </c>
      <c r="U140" s="26"/>
      <c r="V140" s="27"/>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13606</v>
      </c>
      <c r="R141" s="5">
        <v>2231.1999999999998</v>
      </c>
      <c r="S141" s="51">
        <v>0</v>
      </c>
      <c r="U141" s="26"/>
      <c r="V141" s="27"/>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13693.9</v>
      </c>
      <c r="R142" s="5">
        <v>2257.3000000000002</v>
      </c>
      <c r="S142" s="51">
        <v>0</v>
      </c>
      <c r="U142" s="26"/>
      <c r="V142" s="27"/>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13778.6</v>
      </c>
      <c r="R143" s="5">
        <v>2303.1</v>
      </c>
      <c r="S143" s="51">
        <v>0</v>
      </c>
      <c r="U143" s="26"/>
      <c r="V143" s="27"/>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13860.8</v>
      </c>
      <c r="R144" s="5">
        <v>2343.6</v>
      </c>
      <c r="S144" s="51">
        <v>0</v>
      </c>
      <c r="U144" s="26"/>
      <c r="V144" s="27"/>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13942</v>
      </c>
      <c r="R145" s="5">
        <v>2381.8000000000002</v>
      </c>
      <c r="S145" s="51">
        <v>0</v>
      </c>
      <c r="U145" s="26"/>
      <c r="V145" s="27"/>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14023</v>
      </c>
      <c r="R146" s="5">
        <v>2401.1999999999998</v>
      </c>
      <c r="S146" s="51">
        <v>0</v>
      </c>
      <c r="U146" s="26"/>
      <c r="V146" s="27"/>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14105.9</v>
      </c>
      <c r="R147" s="5">
        <v>2442.1999999999998</v>
      </c>
      <c r="S147" s="51">
        <v>0</v>
      </c>
      <c r="U147" s="26"/>
      <c r="V147" s="27"/>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14190.7</v>
      </c>
      <c r="R148" s="5">
        <v>2469.6999999999998</v>
      </c>
      <c r="S148" s="51">
        <v>0</v>
      </c>
      <c r="U148" s="26"/>
      <c r="V148" s="27"/>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14276.3</v>
      </c>
      <c r="R149" s="5">
        <v>2521.6</v>
      </c>
      <c r="S149" s="51">
        <v>0</v>
      </c>
      <c r="U149" s="26"/>
      <c r="V149" s="27"/>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14362.9</v>
      </c>
      <c r="R150" s="5">
        <v>2541.3000000000002</v>
      </c>
      <c r="S150" s="51">
        <v>0</v>
      </c>
      <c r="U150" s="26"/>
      <c r="V150" s="27"/>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14451</v>
      </c>
      <c r="R151" s="5">
        <v>2592.1999999999998</v>
      </c>
      <c r="S151" s="51">
        <v>0</v>
      </c>
      <c r="U151" s="26"/>
      <c r="V151" s="27"/>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14540.5</v>
      </c>
      <c r="R152" s="5">
        <v>2630.7</v>
      </c>
      <c r="S152" s="51">
        <v>0</v>
      </c>
      <c r="U152" s="26"/>
      <c r="V152" s="27"/>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14629.9</v>
      </c>
      <c r="R153" s="5">
        <v>2655.4</v>
      </c>
      <c r="S153" s="51">
        <v>0</v>
      </c>
      <c r="U153" s="26"/>
      <c r="V153" s="27"/>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14718.6</v>
      </c>
      <c r="R154" s="5">
        <v>2690.6</v>
      </c>
      <c r="S154" s="51">
        <v>0</v>
      </c>
      <c r="U154" s="26"/>
      <c r="V154" s="27"/>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14805.1</v>
      </c>
      <c r="R155" s="5">
        <v>2735.6</v>
      </c>
      <c r="S155" s="51">
        <v>0</v>
      </c>
      <c r="U155" s="26"/>
      <c r="V155" s="27"/>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14889.6</v>
      </c>
      <c r="R156" s="5">
        <v>2782.5</v>
      </c>
      <c r="S156" s="51">
        <v>0</v>
      </c>
      <c r="U156" s="26"/>
      <c r="V156" s="27"/>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14972.3</v>
      </c>
      <c r="R157" s="5">
        <v>2824.3</v>
      </c>
      <c r="S157" s="51">
        <v>0</v>
      </c>
      <c r="U157" s="26"/>
      <c r="V157" s="27"/>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15052.9</v>
      </c>
      <c r="R158" s="5">
        <v>2865.3</v>
      </c>
      <c r="S158" s="51">
        <v>0</v>
      </c>
      <c r="U158" s="26"/>
      <c r="V158" s="27"/>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15130.6</v>
      </c>
      <c r="R159" s="5">
        <v>2923.8</v>
      </c>
      <c r="S159" s="51">
        <v>1</v>
      </c>
      <c r="U159" s="26"/>
      <c r="V159" s="27"/>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15208.7</v>
      </c>
      <c r="R160" s="5">
        <v>2983.4</v>
      </c>
      <c r="S160" s="51">
        <v>1</v>
      </c>
      <c r="U160" s="26"/>
      <c r="V160" s="27"/>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15283.9</v>
      </c>
      <c r="R161" s="5">
        <v>3055.9</v>
      </c>
      <c r="S161" s="51">
        <v>1</v>
      </c>
      <c r="U161" s="26"/>
      <c r="V161" s="27"/>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15355.5</v>
      </c>
      <c r="R162" s="5">
        <v>3049.7</v>
      </c>
      <c r="S162" s="51">
        <v>1</v>
      </c>
      <c r="U162" s="26"/>
      <c r="V162" s="27"/>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15422.8</v>
      </c>
      <c r="R163" s="5">
        <v>3035.4</v>
      </c>
      <c r="S163" s="51">
        <v>1</v>
      </c>
      <c r="U163" s="26"/>
      <c r="V163" s="27"/>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15479.9</v>
      </c>
      <c r="R164" s="5">
        <v>3086.5</v>
      </c>
      <c r="S164" s="51">
        <v>1</v>
      </c>
      <c r="U164" s="26"/>
      <c r="V164" s="27"/>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15532.4</v>
      </c>
      <c r="R165" s="5">
        <v>3112.5</v>
      </c>
      <c r="S165" s="51">
        <v>0</v>
      </c>
      <c r="U165" s="26"/>
      <c r="V165" s="27"/>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15581.2</v>
      </c>
      <c r="R166" s="5">
        <v>3122</v>
      </c>
      <c r="S166" s="51">
        <v>0</v>
      </c>
      <c r="U166" s="26"/>
      <c r="V166" s="27"/>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15624.8</v>
      </c>
      <c r="R167" s="5">
        <v>3135.7</v>
      </c>
      <c r="S167" s="51">
        <v>0</v>
      </c>
      <c r="U167" s="26"/>
      <c r="V167" s="27"/>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15669.1</v>
      </c>
      <c r="R168" s="5">
        <v>3181.5</v>
      </c>
      <c r="S168" s="51">
        <v>0</v>
      </c>
      <c r="U168" s="26"/>
      <c r="V168" s="27"/>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15713.7</v>
      </c>
      <c r="R169" s="5">
        <v>3194.7</v>
      </c>
      <c r="S169" s="51">
        <v>0</v>
      </c>
      <c r="U169" s="26"/>
      <c r="V169" s="27"/>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15759.9</v>
      </c>
      <c r="R170" s="5">
        <v>3184.2</v>
      </c>
      <c r="S170" s="51">
        <v>0</v>
      </c>
      <c r="U170" s="26"/>
      <c r="V170" s="27"/>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15813.6</v>
      </c>
      <c r="R171" s="5">
        <v>3153.8</v>
      </c>
      <c r="S171" s="51">
        <v>0</v>
      </c>
      <c r="U171" s="26"/>
      <c r="V171" s="27"/>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15869.2</v>
      </c>
      <c r="R172" s="5">
        <v>3183.8</v>
      </c>
      <c r="S172" s="51">
        <v>0</v>
      </c>
      <c r="U172" s="26"/>
      <c r="V172" s="27"/>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15926.3</v>
      </c>
      <c r="R173" s="5">
        <v>3176.8</v>
      </c>
      <c r="S173" s="51">
        <v>0</v>
      </c>
      <c r="U173" s="26"/>
      <c r="V173" s="27"/>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15984.6</v>
      </c>
      <c r="R174" s="5">
        <v>3160.4</v>
      </c>
      <c r="S174" s="51">
        <v>0</v>
      </c>
      <c r="U174" s="26"/>
      <c r="V174" s="27"/>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16041.8</v>
      </c>
      <c r="R175" s="5">
        <v>3171.6</v>
      </c>
      <c r="S175" s="51">
        <v>0</v>
      </c>
      <c r="U175" s="26"/>
      <c r="V175" s="27"/>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16100.3</v>
      </c>
      <c r="R176" s="5">
        <v>3159.6</v>
      </c>
      <c r="S176" s="51">
        <v>0</v>
      </c>
      <c r="U176" s="26"/>
      <c r="V176" s="27"/>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16159.4</v>
      </c>
      <c r="R177" s="5">
        <v>3159.6</v>
      </c>
      <c r="S177" s="51">
        <v>0</v>
      </c>
      <c r="U177" s="26"/>
      <c r="V177" s="27"/>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16218.9</v>
      </c>
      <c r="R178" s="5">
        <v>3143.5</v>
      </c>
      <c r="S178" s="51">
        <v>0</v>
      </c>
      <c r="U178" s="26"/>
      <c r="V178" s="27"/>
      <c r="W178" s="5"/>
    </row>
    <row r="179" spans="1:23" x14ac:dyDescent="0.25">
      <c r="A179" t="s">
        <v>154</v>
      </c>
      <c r="B179" s="4">
        <v>41364</v>
      </c>
      <c r="C179" s="5">
        <v>571.79999999999995</v>
      </c>
      <c r="D179" s="5">
        <v>426.1</v>
      </c>
      <c r="E179" s="5">
        <v>2365.1999999999998</v>
      </c>
      <c r="F179" s="5">
        <v>1641.1</v>
      </c>
      <c r="G179" s="5">
        <v>1168.5999999999999</v>
      </c>
      <c r="H179" s="5">
        <v>422.1</v>
      </c>
      <c r="I179" s="5">
        <v>67.3</v>
      </c>
      <c r="J179" s="5">
        <v>1093.8</v>
      </c>
      <c r="K179" s="5">
        <v>15457.2</v>
      </c>
      <c r="L179" s="5">
        <v>10518.2</v>
      </c>
      <c r="M179" s="5">
        <v>11271.8</v>
      </c>
      <c r="N179" s="7">
        <v>1.07165</v>
      </c>
      <c r="O179" s="5">
        <v>16440.7</v>
      </c>
      <c r="P179" s="11">
        <v>-0.88</v>
      </c>
      <c r="Q179" s="5">
        <v>16279.2</v>
      </c>
      <c r="R179" s="5">
        <v>3119.8</v>
      </c>
      <c r="S179" s="51">
        <v>0</v>
      </c>
      <c r="U179" s="26"/>
      <c r="V179" s="27"/>
      <c r="W179" s="5"/>
    </row>
    <row r="180" spans="1:23" x14ac:dyDescent="0.25">
      <c r="A180" t="s">
        <v>155</v>
      </c>
      <c r="B180" s="4">
        <v>41455</v>
      </c>
      <c r="C180" s="5">
        <v>568.4</v>
      </c>
      <c r="D180" s="5">
        <v>435.9</v>
      </c>
      <c r="E180" s="5">
        <v>2374.9</v>
      </c>
      <c r="F180" s="5">
        <v>1680.8</v>
      </c>
      <c r="G180" s="5">
        <v>1171.3</v>
      </c>
      <c r="H180" s="5">
        <v>427.6</v>
      </c>
      <c r="I180" s="5">
        <v>76.8</v>
      </c>
      <c r="J180" s="5">
        <v>1110.2</v>
      </c>
      <c r="K180" s="5">
        <v>15500.2</v>
      </c>
      <c r="L180" s="5">
        <v>10554.3</v>
      </c>
      <c r="M180" s="5">
        <v>11322.8</v>
      </c>
      <c r="N180" s="7">
        <v>1.0728199999999999</v>
      </c>
      <c r="O180" s="5">
        <v>16526.8</v>
      </c>
      <c r="P180" s="11">
        <v>-0.38</v>
      </c>
      <c r="Q180" s="5">
        <v>16338.4</v>
      </c>
      <c r="R180" s="5">
        <v>3111.4</v>
      </c>
      <c r="S180" s="51">
        <v>0</v>
      </c>
      <c r="U180" s="26"/>
      <c r="V180" s="27"/>
      <c r="W180" s="5"/>
    </row>
    <row r="181" spans="1:23" x14ac:dyDescent="0.25">
      <c r="A181" t="s">
        <v>156</v>
      </c>
      <c r="B181" s="4">
        <v>41547</v>
      </c>
      <c r="C181" s="5">
        <v>575.4</v>
      </c>
      <c r="D181" s="5">
        <v>448.4</v>
      </c>
      <c r="E181" s="5">
        <v>2397</v>
      </c>
      <c r="F181" s="5">
        <v>1673.2</v>
      </c>
      <c r="G181" s="5">
        <v>1183.2</v>
      </c>
      <c r="H181" s="5">
        <v>441.4</v>
      </c>
      <c r="I181" s="5">
        <v>84.6</v>
      </c>
      <c r="J181" s="5">
        <v>1116.9000000000001</v>
      </c>
      <c r="K181" s="5">
        <v>15614.4</v>
      </c>
      <c r="L181" s="5">
        <v>10598.9</v>
      </c>
      <c r="M181" s="5">
        <v>11417.7</v>
      </c>
      <c r="N181" s="7">
        <v>1.0772599999999999</v>
      </c>
      <c r="O181" s="5">
        <v>16727.5</v>
      </c>
      <c r="P181" s="11">
        <v>-0.42</v>
      </c>
      <c r="Q181" s="5">
        <v>16398.099999999999</v>
      </c>
      <c r="R181" s="5">
        <v>3110.7</v>
      </c>
      <c r="S181" s="51">
        <v>0</v>
      </c>
      <c r="U181" s="26"/>
      <c r="V181" s="27"/>
      <c r="W181" s="5"/>
    </row>
    <row r="182" spans="1:23" x14ac:dyDescent="0.25">
      <c r="A182" t="s">
        <v>157</v>
      </c>
      <c r="B182" s="4">
        <v>41639</v>
      </c>
      <c r="C182" s="5">
        <v>582.6</v>
      </c>
      <c r="D182" s="5">
        <v>448.6</v>
      </c>
      <c r="E182" s="5">
        <v>2404.8000000000002</v>
      </c>
      <c r="F182" s="5">
        <v>1696</v>
      </c>
      <c r="G182" s="5">
        <v>1188.9000000000001</v>
      </c>
      <c r="H182" s="5">
        <v>447.8</v>
      </c>
      <c r="I182" s="5">
        <v>89.9</v>
      </c>
      <c r="J182" s="5">
        <v>1127</v>
      </c>
      <c r="K182" s="5">
        <v>15761.5</v>
      </c>
      <c r="L182" s="5">
        <v>10690.4</v>
      </c>
      <c r="M182" s="5">
        <v>11556.9</v>
      </c>
      <c r="N182" s="7">
        <v>1.0810599999999999</v>
      </c>
      <c r="O182" s="5">
        <v>16957.599999999999</v>
      </c>
      <c r="P182" s="11">
        <v>-0.51</v>
      </c>
      <c r="Q182" s="5">
        <v>16458.3</v>
      </c>
      <c r="R182" s="5">
        <v>3115.1</v>
      </c>
      <c r="S182" s="51">
        <v>0</v>
      </c>
      <c r="U182" s="26"/>
      <c r="V182" s="27"/>
      <c r="W182" s="5"/>
    </row>
    <row r="183" spans="1:23" x14ac:dyDescent="0.25">
      <c r="A183" t="s">
        <v>158</v>
      </c>
      <c r="B183" s="4">
        <v>41729</v>
      </c>
      <c r="C183" s="5">
        <v>589.5</v>
      </c>
      <c r="D183" s="5">
        <v>463</v>
      </c>
      <c r="E183" s="5">
        <v>2434.1999999999998</v>
      </c>
      <c r="F183" s="5">
        <v>1736</v>
      </c>
      <c r="G183" s="5">
        <v>1196.0999999999999</v>
      </c>
      <c r="H183" s="5">
        <v>461</v>
      </c>
      <c r="I183" s="5">
        <v>100.4</v>
      </c>
      <c r="J183" s="5">
        <v>1149.5999999999999</v>
      </c>
      <c r="K183" s="5">
        <v>15724.9</v>
      </c>
      <c r="L183" s="5">
        <v>10724.7</v>
      </c>
      <c r="M183" s="5">
        <v>11640.3</v>
      </c>
      <c r="N183" s="7">
        <v>1.0853700000000002</v>
      </c>
      <c r="O183" s="5">
        <v>16984.3</v>
      </c>
      <c r="P183" s="11">
        <v>0</v>
      </c>
      <c r="Q183" s="5">
        <v>16519</v>
      </c>
      <c r="R183" s="5">
        <v>3122.3</v>
      </c>
      <c r="S183" s="51">
        <v>0</v>
      </c>
      <c r="U183" s="26"/>
      <c r="V183" s="27"/>
      <c r="W183" s="5"/>
    </row>
    <row r="184" spans="1:23" x14ac:dyDescent="0.25">
      <c r="A184" t="s">
        <v>159</v>
      </c>
      <c r="B184" s="4">
        <v>41820</v>
      </c>
      <c r="C184" s="5">
        <v>595.6</v>
      </c>
      <c r="D184" s="5">
        <v>473.6</v>
      </c>
      <c r="E184" s="5">
        <v>2471.1</v>
      </c>
      <c r="F184" s="5">
        <v>1754.1</v>
      </c>
      <c r="G184" s="5">
        <v>1210.2</v>
      </c>
      <c r="H184" s="5">
        <v>490</v>
      </c>
      <c r="I184" s="5">
        <v>101.8</v>
      </c>
      <c r="J184" s="5">
        <v>1156.3</v>
      </c>
      <c r="K184" s="5">
        <v>15901.5</v>
      </c>
      <c r="L184" s="5">
        <v>10826.3</v>
      </c>
      <c r="M184" s="5">
        <v>11813</v>
      </c>
      <c r="N184" s="7">
        <v>1.09114</v>
      </c>
      <c r="O184" s="5">
        <v>17270</v>
      </c>
      <c r="P184" s="11">
        <v>0.21</v>
      </c>
      <c r="Q184" s="5">
        <v>16581.5</v>
      </c>
      <c r="R184" s="5">
        <v>3146.3</v>
      </c>
      <c r="S184" s="51">
        <v>0</v>
      </c>
      <c r="U184" s="26"/>
      <c r="V184" s="27"/>
      <c r="W184" s="5"/>
    </row>
    <row r="185" spans="1:23" x14ac:dyDescent="0.25">
      <c r="A185" t="s">
        <v>382</v>
      </c>
      <c r="B185" s="4">
        <v>41912</v>
      </c>
      <c r="C185" s="5">
        <v>600.79999999999995</v>
      </c>
      <c r="D185" s="5">
        <v>505.9</v>
      </c>
      <c r="E185" s="5">
        <v>2514.4</v>
      </c>
      <c r="F185" s="5">
        <v>1792</v>
      </c>
      <c r="G185" s="5">
        <v>1221.7</v>
      </c>
      <c r="H185" s="5">
        <v>480.5</v>
      </c>
      <c r="I185" s="5">
        <v>93.2</v>
      </c>
      <c r="J185" s="5">
        <v>1168</v>
      </c>
      <c r="K185" s="5">
        <v>16068.8</v>
      </c>
      <c r="L185" s="5">
        <v>10918.6</v>
      </c>
      <c r="M185" s="5">
        <v>11949.1</v>
      </c>
      <c r="N185" s="7">
        <v>1.0943800000000001</v>
      </c>
      <c r="O185" s="5">
        <v>17522.099999999999</v>
      </c>
      <c r="P185" s="11">
        <v>0.33</v>
      </c>
      <c r="Q185" s="5">
        <v>16645.8</v>
      </c>
      <c r="R185" s="5">
        <v>3177.4</v>
      </c>
      <c r="S185" s="51">
        <v>0</v>
      </c>
      <c r="U185" s="26"/>
      <c r="V185" s="27"/>
      <c r="W185" s="5"/>
    </row>
    <row r="186" spans="1:23" x14ac:dyDescent="0.25">
      <c r="A186" t="s">
        <v>387</v>
      </c>
      <c r="B186" s="4">
        <v>42004</v>
      </c>
      <c r="C186" s="5">
        <v>605.29999999999995</v>
      </c>
      <c r="D186" s="5">
        <v>507.1</v>
      </c>
      <c r="E186" s="5">
        <v>2528.9</v>
      </c>
      <c r="F186" s="5">
        <v>1838.8</v>
      </c>
      <c r="G186" s="5">
        <v>1227</v>
      </c>
      <c r="H186" s="5">
        <v>473.3</v>
      </c>
      <c r="I186" s="5">
        <v>92.2</v>
      </c>
      <c r="J186" s="5">
        <v>1182.3</v>
      </c>
      <c r="K186" s="5">
        <v>16151.4</v>
      </c>
      <c r="L186" s="5">
        <v>11033.3</v>
      </c>
      <c r="M186" s="5">
        <v>12061.4</v>
      </c>
      <c r="N186" s="7">
        <v>1.09318</v>
      </c>
      <c r="O186" s="5">
        <v>17615.900000000001</v>
      </c>
      <c r="P186" s="11">
        <v>-0.26</v>
      </c>
      <c r="Q186" s="5">
        <v>16712</v>
      </c>
      <c r="R186" s="5">
        <v>3162.5</v>
      </c>
      <c r="S186" s="51">
        <v>0</v>
      </c>
      <c r="U186" s="26"/>
      <c r="V186" s="27"/>
      <c r="W186" s="5"/>
    </row>
    <row r="187" spans="1:23" x14ac:dyDescent="0.25">
      <c r="A187" t="s">
        <v>388</v>
      </c>
      <c r="B187" s="4">
        <v>42094</v>
      </c>
      <c r="C187" s="5">
        <v>609.79999999999995</v>
      </c>
      <c r="D187" s="5">
        <v>523.9</v>
      </c>
      <c r="E187" s="5">
        <v>2583.4</v>
      </c>
      <c r="F187" s="5">
        <v>1900.1</v>
      </c>
      <c r="G187" s="5">
        <v>1226.8</v>
      </c>
      <c r="H187" s="5">
        <v>480</v>
      </c>
      <c r="I187" s="5">
        <v>88.9</v>
      </c>
      <c r="J187" s="5">
        <v>1191</v>
      </c>
      <c r="K187" s="5">
        <v>16177.3</v>
      </c>
      <c r="L187" s="5">
        <v>11081.2</v>
      </c>
      <c r="M187" s="5">
        <v>12055.5</v>
      </c>
      <c r="N187" s="7">
        <v>1.08792</v>
      </c>
      <c r="O187" s="5">
        <v>17649.3</v>
      </c>
      <c r="P187" s="11">
        <v>-0.01</v>
      </c>
      <c r="Q187" s="5">
        <v>16781.7</v>
      </c>
      <c r="R187" s="5">
        <v>3149.5</v>
      </c>
      <c r="S187" s="51">
        <v>0</v>
      </c>
      <c r="U187" s="26"/>
      <c r="V187" s="27"/>
      <c r="W187" s="5"/>
    </row>
    <row r="188" spans="1:23" x14ac:dyDescent="0.25">
      <c r="A188" t="s">
        <v>393</v>
      </c>
      <c r="B188" s="4">
        <v>42185</v>
      </c>
      <c r="C188" s="5">
        <v>615.29999999999995</v>
      </c>
      <c r="D188" s="5">
        <v>530.70000000000005</v>
      </c>
      <c r="E188" s="5">
        <v>2610.3000000000002</v>
      </c>
      <c r="F188" s="5">
        <v>1927.1</v>
      </c>
      <c r="G188" s="5">
        <v>1239.5</v>
      </c>
      <c r="H188" s="5">
        <v>507.9</v>
      </c>
      <c r="I188" s="5">
        <v>93.3</v>
      </c>
      <c r="J188" s="5">
        <v>1195.8</v>
      </c>
      <c r="K188" s="5">
        <v>16324.3</v>
      </c>
      <c r="L188" s="5">
        <v>11166.4</v>
      </c>
      <c r="M188" s="5">
        <v>12213.9</v>
      </c>
      <c r="N188" s="7">
        <v>1.0938099999999999</v>
      </c>
      <c r="O188" s="5">
        <v>17902</v>
      </c>
      <c r="P188" s="11">
        <v>0.47</v>
      </c>
      <c r="Q188" s="5">
        <v>16853.099999999999</v>
      </c>
      <c r="R188" s="5">
        <v>3179.2</v>
      </c>
      <c r="S188" s="51">
        <v>0</v>
      </c>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A44" activePane="bottomRight" state="frozen"/>
      <selection pane="topRight" activeCell="C1" sqref="C1"/>
      <selection pane="bottomLeft" activeCell="A11" sqref="A11"/>
      <selection pane="bottomRight" activeCell="GB59" sqref="GB5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258</v>
      </c>
      <c r="B2" s="18" t="s">
        <v>259</v>
      </c>
      <c r="C2" s="41"/>
      <c r="D2" s="41"/>
      <c r="E2" s="41"/>
      <c r="F2" s="42"/>
    </row>
    <row r="3" spans="1:206" x14ac:dyDescent="0.25">
      <c r="A3" s="24" t="s">
        <v>27</v>
      </c>
      <c r="B3" s="18" t="s">
        <v>234</v>
      </c>
      <c r="C3" s="18">
        <v>0.9</v>
      </c>
      <c r="D3" s="18"/>
      <c r="E3" s="18"/>
      <c r="F3" s="19"/>
    </row>
    <row r="4" spans="1:206" x14ac:dyDescent="0.25">
      <c r="A4" s="24" t="s">
        <v>26</v>
      </c>
      <c r="B4" s="18" t="s">
        <v>234</v>
      </c>
      <c r="C4" s="18">
        <v>0.9</v>
      </c>
      <c r="D4" s="18"/>
      <c r="E4" s="18"/>
      <c r="F4" s="19"/>
    </row>
    <row r="5" spans="1:206" x14ac:dyDescent="0.25">
      <c r="A5" s="24" t="s">
        <v>28</v>
      </c>
      <c r="B5" s="18" t="s">
        <v>235</v>
      </c>
      <c r="C5" s="18">
        <v>-0.6</v>
      </c>
      <c r="D5" s="18">
        <v>0.2</v>
      </c>
      <c r="E5" s="18">
        <v>0.2</v>
      </c>
      <c r="F5" s="19">
        <v>0.6</v>
      </c>
    </row>
    <row r="6" spans="1:206" ht="15.75" thickBot="1" x14ac:dyDescent="0.3">
      <c r="A6" s="25" t="s">
        <v>243</v>
      </c>
      <c r="B6" s="20" t="s">
        <v>242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266</v>
      </c>
      <c r="B10" s="3" t="s">
        <v>366</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194</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571.79999999999995</v>
      </c>
      <c r="FT11">
        <f>INDEX(HaverPull!$B:$XZ,MATCH(Calculations!FT$9,HaverPull!$B:$B,0),MATCH(Calculations!$B11,HaverPull!$B$1:$XZ$1,0))</f>
        <v>568.4</v>
      </c>
      <c r="FU11">
        <f>INDEX(HaverPull!$B:$XZ,MATCH(Calculations!FU$9,HaverPull!$B:$B,0),MATCH(Calculations!$B11,HaverPull!$B$1:$XZ$1,0))</f>
        <v>575.4</v>
      </c>
      <c r="FV11">
        <f>INDEX(HaverPull!$B:$XZ,MATCH(Calculations!FV$9,HaverPull!$B:$B,0),MATCH(Calculations!$B11,HaverPull!$B$1:$XZ$1,0))</f>
        <v>582.6</v>
      </c>
      <c r="FW11">
        <f>INDEX(HaverPull!$B:$XZ,MATCH(Calculations!FW$9,HaverPull!$B:$B,0),MATCH(Calculations!$B11,HaverPull!$B$1:$XZ$1,0))</f>
        <v>589.5</v>
      </c>
      <c r="FX11">
        <f>INDEX(HaverPull!$B:$XZ,MATCH(Calculations!FX$9,HaverPull!$B:$B,0),MATCH(Calculations!$B11,HaverPull!$B$1:$XZ$1,0))</f>
        <v>595.6</v>
      </c>
      <c r="FY11">
        <f>INDEX(HaverPull!$B:$XZ,MATCH(Calculations!FY$9,HaverPull!$B:$B,0),MATCH(Calculations!$B11,HaverPull!$B$1:$XZ$1,0))</f>
        <v>600.79999999999995</v>
      </c>
      <c r="FZ11">
        <f>INDEX(HaverPull!$B:$XZ,MATCH(Calculations!FZ$9,HaverPull!$B:$B,0),MATCH(Calculations!$B11,HaverPull!$B$1:$XZ$1,0))</f>
        <v>605.29999999999995</v>
      </c>
      <c r="GA11">
        <f>INDEX(HaverPull!$B:$XZ,MATCH(Calculations!GA$9,HaverPull!$B:$B,0),MATCH(Calculations!$B11,HaverPull!$B$1:$XZ$1,0))</f>
        <v>609.79999999999995</v>
      </c>
      <c r="GB11">
        <f>INDEX(HaverPull!$B:$XZ,MATCH(Calculations!GB$9,HaverPull!$B:$B,0),MATCH(Calculations!$B11,HaverPull!$B$1:$XZ$1,0))</f>
        <v>615.29999999999995</v>
      </c>
      <c r="GC11" t="e">
        <f>INDEX(HaverPull!$B:$XZ,MATCH(Calculations!GC$9,HaverPull!$B:$B,0),MATCH(Calculations!$B11,HaverPull!$B$1:$XZ$1,0))</f>
        <v>#N/A</v>
      </c>
      <c r="GD11" t="e">
        <f>INDEX(HaverPull!$B:$XZ,MATCH(Calculations!GD$9,HaverPull!$B:$B,0),MATCH(Calculations!$B11,HaverPull!$B$1:$XZ$1,0))</f>
        <v>#N/A</v>
      </c>
      <c r="GE11" t="e">
        <f>INDEX(HaverPull!$B:$XZ,MATCH(Calculations!GE$9,HaverPull!$B:$B,0),MATCH(Calculations!$B11,HaverPull!$B$1:$XZ$1,0))</f>
        <v>#N/A</v>
      </c>
      <c r="GF11" t="e">
        <f>INDEX(HaverPull!$B:$XZ,MATCH(Calculations!GF$9,HaverPull!$B:$B,0),MATCH(Calculations!$B11,HaverPull!$B$1:$XZ$1,0))</f>
        <v>#N/A</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195</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426.1</v>
      </c>
      <c r="FT12">
        <f>INDEX(HaverPull!$B:$XZ,MATCH(Calculations!FT$9,HaverPull!$B:$B,0),MATCH(Calculations!$B12,HaverPull!$B$1:$XZ$1,0))</f>
        <v>435.9</v>
      </c>
      <c r="FU12">
        <f>INDEX(HaverPull!$B:$XZ,MATCH(Calculations!FU$9,HaverPull!$B:$B,0),MATCH(Calculations!$B12,HaverPull!$B$1:$XZ$1,0))</f>
        <v>448.4</v>
      </c>
      <c r="FV12">
        <f>INDEX(HaverPull!$B:$XZ,MATCH(Calculations!FV$9,HaverPull!$B:$B,0),MATCH(Calculations!$B12,HaverPull!$B$1:$XZ$1,0))</f>
        <v>448.6</v>
      </c>
      <c r="FW12">
        <f>INDEX(HaverPull!$B:$XZ,MATCH(Calculations!FW$9,HaverPull!$B:$B,0),MATCH(Calculations!$B12,HaverPull!$B$1:$XZ$1,0))</f>
        <v>463</v>
      </c>
      <c r="FX12">
        <f>INDEX(HaverPull!$B:$XZ,MATCH(Calculations!FX$9,HaverPull!$B:$B,0),MATCH(Calculations!$B12,HaverPull!$B$1:$XZ$1,0))</f>
        <v>473.6</v>
      </c>
      <c r="FY12">
        <f>INDEX(HaverPull!$B:$XZ,MATCH(Calculations!FY$9,HaverPull!$B:$B,0),MATCH(Calculations!$B12,HaverPull!$B$1:$XZ$1,0))</f>
        <v>505.9</v>
      </c>
      <c r="FZ12">
        <f>INDEX(HaverPull!$B:$XZ,MATCH(Calculations!FZ$9,HaverPull!$B:$B,0),MATCH(Calculations!$B12,HaverPull!$B$1:$XZ$1,0))</f>
        <v>507.1</v>
      </c>
      <c r="GA12">
        <f>INDEX(HaverPull!$B:$XZ,MATCH(Calculations!GA$9,HaverPull!$B:$B,0),MATCH(Calculations!$B12,HaverPull!$B$1:$XZ$1,0))</f>
        <v>523.9</v>
      </c>
      <c r="GB12">
        <f>INDEX(HaverPull!$B:$XZ,MATCH(Calculations!GB$9,HaverPull!$B:$B,0),MATCH(Calculations!$B12,HaverPull!$B$1:$XZ$1,0))</f>
        <v>530.70000000000005</v>
      </c>
      <c r="GC12" t="e">
        <f>INDEX(HaverPull!$B:$XZ,MATCH(Calculations!GC$9,HaverPull!$B:$B,0),MATCH(Calculations!$B12,HaverPull!$B$1:$XZ$1,0))</f>
        <v>#N/A</v>
      </c>
      <c r="GD12" t="e">
        <f>INDEX(HaverPull!$B:$XZ,MATCH(Calculations!GD$9,HaverPull!$B:$B,0),MATCH(Calculations!$B12,HaverPull!$B$1:$XZ$1,0))</f>
        <v>#N/A</v>
      </c>
      <c r="GE12" t="e">
        <f>INDEX(HaverPull!$B:$XZ,MATCH(Calculations!GE$9,HaverPull!$B:$B,0),MATCH(Calculations!$B12,HaverPull!$B$1:$XZ$1,0))</f>
        <v>#N/A</v>
      </c>
      <c r="GF12" t="e">
        <f>INDEX(HaverPull!$B:$XZ,MATCH(Calculations!GF$9,HaverPull!$B:$B,0),MATCH(Calculations!$B12,HaverPull!$B$1:$XZ$1,0))</f>
        <v>#N/A</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196</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2365.1999999999998</v>
      </c>
      <c r="FT13">
        <f>INDEX(HaverPull!$B:$XZ,MATCH(Calculations!FT$9,HaverPull!$B:$B,0),MATCH(Calculations!$B13,HaverPull!$B$1:$XZ$1,0))</f>
        <v>2374.9</v>
      </c>
      <c r="FU13">
        <f>INDEX(HaverPull!$B:$XZ,MATCH(Calculations!FU$9,HaverPull!$B:$B,0),MATCH(Calculations!$B13,HaverPull!$B$1:$XZ$1,0))</f>
        <v>2397</v>
      </c>
      <c r="FV13">
        <f>INDEX(HaverPull!$B:$XZ,MATCH(Calculations!FV$9,HaverPull!$B:$B,0),MATCH(Calculations!$B13,HaverPull!$B$1:$XZ$1,0))</f>
        <v>2404.8000000000002</v>
      </c>
      <c r="FW13">
        <f>INDEX(HaverPull!$B:$XZ,MATCH(Calculations!FW$9,HaverPull!$B:$B,0),MATCH(Calculations!$B13,HaverPull!$B$1:$XZ$1,0))</f>
        <v>2434.1999999999998</v>
      </c>
      <c r="FX13">
        <f>INDEX(HaverPull!$B:$XZ,MATCH(Calculations!FX$9,HaverPull!$B:$B,0),MATCH(Calculations!$B13,HaverPull!$B$1:$XZ$1,0))</f>
        <v>2471.1</v>
      </c>
      <c r="FY13">
        <f>INDEX(HaverPull!$B:$XZ,MATCH(Calculations!FY$9,HaverPull!$B:$B,0),MATCH(Calculations!$B13,HaverPull!$B$1:$XZ$1,0))</f>
        <v>2514.4</v>
      </c>
      <c r="FZ13">
        <f>INDEX(HaverPull!$B:$XZ,MATCH(Calculations!FZ$9,HaverPull!$B:$B,0),MATCH(Calculations!$B13,HaverPull!$B$1:$XZ$1,0))</f>
        <v>2528.9</v>
      </c>
      <c r="GA13">
        <f>INDEX(HaverPull!$B:$XZ,MATCH(Calculations!GA$9,HaverPull!$B:$B,0),MATCH(Calculations!$B13,HaverPull!$B$1:$XZ$1,0))</f>
        <v>2583.4</v>
      </c>
      <c r="GB13">
        <f>INDEX(HaverPull!$B:$XZ,MATCH(Calculations!GB$9,HaverPull!$B:$B,0),MATCH(Calculations!$B13,HaverPull!$B$1:$XZ$1,0))</f>
        <v>2610.3000000000002</v>
      </c>
      <c r="GC13" t="e">
        <f>INDEX(HaverPull!$B:$XZ,MATCH(Calculations!GC$9,HaverPull!$B:$B,0),MATCH(Calculations!$B13,HaverPull!$B$1:$XZ$1,0))</f>
        <v>#N/A</v>
      </c>
      <c r="GD13" t="e">
        <f>INDEX(HaverPull!$B:$XZ,MATCH(Calculations!GD$9,HaverPull!$B:$B,0),MATCH(Calculations!$B13,HaverPull!$B$1:$XZ$1,0))</f>
        <v>#N/A</v>
      </c>
      <c r="GE13" t="e">
        <f>INDEX(HaverPull!$B:$XZ,MATCH(Calculations!GE$9,HaverPull!$B:$B,0),MATCH(Calculations!$B13,HaverPull!$B$1:$XZ$1,0))</f>
        <v>#N/A</v>
      </c>
      <c r="GF13" t="e">
        <f>INDEX(HaverPull!$B:$XZ,MATCH(Calculations!GF$9,HaverPull!$B:$B,0),MATCH(Calculations!$B13,HaverPull!$B$1:$XZ$1,0))</f>
        <v>#N/A</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197</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1093.8</v>
      </c>
      <c r="FT14">
        <f>INDEX(HaverPull!$B:$XZ,MATCH(Calculations!FT$9,HaverPull!$B:$B,0),MATCH(Calculations!$B14,HaverPull!$B$1:$XZ$1,0))</f>
        <v>1110.2</v>
      </c>
      <c r="FU14">
        <f>INDEX(HaverPull!$B:$XZ,MATCH(Calculations!FU$9,HaverPull!$B:$B,0),MATCH(Calculations!$B14,HaverPull!$B$1:$XZ$1,0))</f>
        <v>1116.9000000000001</v>
      </c>
      <c r="FV14">
        <f>INDEX(HaverPull!$B:$XZ,MATCH(Calculations!FV$9,HaverPull!$B:$B,0),MATCH(Calculations!$B14,HaverPull!$B$1:$XZ$1,0))</f>
        <v>1127</v>
      </c>
      <c r="FW14">
        <f>INDEX(HaverPull!$B:$XZ,MATCH(Calculations!FW$9,HaverPull!$B:$B,0),MATCH(Calculations!$B14,HaverPull!$B$1:$XZ$1,0))</f>
        <v>1149.5999999999999</v>
      </c>
      <c r="FX14">
        <f>INDEX(HaverPull!$B:$XZ,MATCH(Calculations!FX$9,HaverPull!$B:$B,0),MATCH(Calculations!$B14,HaverPull!$B$1:$XZ$1,0))</f>
        <v>1156.3</v>
      </c>
      <c r="FY14">
        <f>INDEX(HaverPull!$B:$XZ,MATCH(Calculations!FY$9,HaverPull!$B:$B,0),MATCH(Calculations!$B14,HaverPull!$B$1:$XZ$1,0))</f>
        <v>1168</v>
      </c>
      <c r="FZ14">
        <f>INDEX(HaverPull!$B:$XZ,MATCH(Calculations!FZ$9,HaverPull!$B:$B,0),MATCH(Calculations!$B14,HaverPull!$B$1:$XZ$1,0))</f>
        <v>1182.3</v>
      </c>
      <c r="GA14">
        <f>INDEX(HaverPull!$B:$XZ,MATCH(Calculations!GA$9,HaverPull!$B:$B,0),MATCH(Calculations!$B14,HaverPull!$B$1:$XZ$1,0))</f>
        <v>1191</v>
      </c>
      <c r="GB14">
        <f>INDEX(HaverPull!$B:$XZ,MATCH(Calculations!GB$9,HaverPull!$B:$B,0),MATCH(Calculations!$B14,HaverPull!$B$1:$XZ$1,0))</f>
        <v>1195.8</v>
      </c>
      <c r="GC14" t="e">
        <f>INDEX(HaverPull!$B:$XZ,MATCH(Calculations!GC$9,HaverPull!$B:$B,0),MATCH(Calculations!$B14,HaverPull!$B$1:$XZ$1,0))</f>
        <v>#N/A</v>
      </c>
      <c r="GD14" t="e">
        <f>INDEX(HaverPull!$B:$XZ,MATCH(Calculations!GD$9,HaverPull!$B:$B,0),MATCH(Calculations!$B14,HaverPull!$B$1:$XZ$1,0))</f>
        <v>#N/A</v>
      </c>
      <c r="GE14" t="e">
        <f>INDEX(HaverPull!$B:$XZ,MATCH(Calculations!GE$9,HaverPull!$B:$B,0),MATCH(Calculations!$B14,HaverPull!$B$1:$XZ$1,0))</f>
        <v>#N/A</v>
      </c>
      <c r="GF14" t="e">
        <f>INDEX(HaverPull!$B:$XZ,MATCH(Calculations!GF$9,HaverPull!$B:$B,0),MATCH(Calculations!$B14,HaverPull!$B$1:$XZ$1,0))</f>
        <v>#N/A</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198</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1641.1</v>
      </c>
      <c r="FT15">
        <f>INDEX(HaverPull!$B:$XZ,MATCH(Calculations!FT$9,HaverPull!$B:$B,0),MATCH(Calculations!$B15,HaverPull!$B$1:$XZ$1,0))</f>
        <v>1680.8</v>
      </c>
      <c r="FU15">
        <f>INDEX(HaverPull!$B:$XZ,MATCH(Calculations!FU$9,HaverPull!$B:$B,0),MATCH(Calculations!$B15,HaverPull!$B$1:$XZ$1,0))</f>
        <v>1673.2</v>
      </c>
      <c r="FV15">
        <f>INDEX(HaverPull!$B:$XZ,MATCH(Calculations!FV$9,HaverPull!$B:$B,0),MATCH(Calculations!$B15,HaverPull!$B$1:$XZ$1,0))</f>
        <v>1696</v>
      </c>
      <c r="FW15">
        <f>INDEX(HaverPull!$B:$XZ,MATCH(Calculations!FW$9,HaverPull!$B:$B,0),MATCH(Calculations!$B15,HaverPull!$B$1:$XZ$1,0))</f>
        <v>1736</v>
      </c>
      <c r="FX15">
        <f>INDEX(HaverPull!$B:$XZ,MATCH(Calculations!FX$9,HaverPull!$B:$B,0),MATCH(Calculations!$B15,HaverPull!$B$1:$XZ$1,0))</f>
        <v>1754.1</v>
      </c>
      <c r="FY15">
        <f>INDEX(HaverPull!$B:$XZ,MATCH(Calculations!FY$9,HaverPull!$B:$B,0),MATCH(Calculations!$B15,HaverPull!$B$1:$XZ$1,0))</f>
        <v>1792</v>
      </c>
      <c r="FZ15">
        <f>INDEX(HaverPull!$B:$XZ,MATCH(Calculations!FZ$9,HaverPull!$B:$B,0),MATCH(Calculations!$B15,HaverPull!$B$1:$XZ$1,0))</f>
        <v>1838.8</v>
      </c>
      <c r="GA15">
        <f>INDEX(HaverPull!$B:$XZ,MATCH(Calculations!GA$9,HaverPull!$B:$B,0),MATCH(Calculations!$B15,HaverPull!$B$1:$XZ$1,0))</f>
        <v>1900.1</v>
      </c>
      <c r="GB15">
        <f>INDEX(HaverPull!$B:$XZ,MATCH(Calculations!GB$9,HaverPull!$B:$B,0),MATCH(Calculations!$B15,HaverPull!$B$1:$XZ$1,0))</f>
        <v>1927.1</v>
      </c>
      <c r="GC15" t="e">
        <f>INDEX(HaverPull!$B:$XZ,MATCH(Calculations!GC$9,HaverPull!$B:$B,0),MATCH(Calculations!$B15,HaverPull!$B$1:$XZ$1,0))</f>
        <v>#N/A</v>
      </c>
      <c r="GD15" t="e">
        <f>INDEX(HaverPull!$B:$XZ,MATCH(Calculations!GD$9,HaverPull!$B:$B,0),MATCH(Calculations!$B15,HaverPull!$B$1:$XZ$1,0))</f>
        <v>#N/A</v>
      </c>
      <c r="GE15" t="e">
        <f>INDEX(HaverPull!$B:$XZ,MATCH(Calculations!GE$9,HaverPull!$B:$B,0),MATCH(Calculations!$B15,HaverPull!$B$1:$XZ$1,0))</f>
        <v>#N/A</v>
      </c>
      <c r="GF15" t="e">
        <f>INDEX(HaverPull!$B:$XZ,MATCH(Calculations!GF$9,HaverPull!$B:$B,0),MATCH(Calculations!$B15,HaverPull!$B$1:$XZ$1,0))</f>
        <v>#N/A</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199</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1168.5999999999999</v>
      </c>
      <c r="FT16">
        <f>INDEX(HaverPull!$B:$XZ,MATCH(Calculations!FT$9,HaverPull!$B:$B,0),MATCH(Calculations!$B16,HaverPull!$B$1:$XZ$1,0))</f>
        <v>1171.3</v>
      </c>
      <c r="FU16">
        <f>INDEX(HaverPull!$B:$XZ,MATCH(Calculations!FU$9,HaverPull!$B:$B,0),MATCH(Calculations!$B16,HaverPull!$B$1:$XZ$1,0))</f>
        <v>1183.2</v>
      </c>
      <c r="FV16">
        <f>INDEX(HaverPull!$B:$XZ,MATCH(Calculations!FV$9,HaverPull!$B:$B,0),MATCH(Calculations!$B16,HaverPull!$B$1:$XZ$1,0))</f>
        <v>1188.9000000000001</v>
      </c>
      <c r="FW16">
        <f>INDEX(HaverPull!$B:$XZ,MATCH(Calculations!FW$9,HaverPull!$B:$B,0),MATCH(Calculations!$B16,HaverPull!$B$1:$XZ$1,0))</f>
        <v>1196.0999999999999</v>
      </c>
      <c r="FX16">
        <f>INDEX(HaverPull!$B:$XZ,MATCH(Calculations!FX$9,HaverPull!$B:$B,0),MATCH(Calculations!$B16,HaverPull!$B$1:$XZ$1,0))</f>
        <v>1210.2</v>
      </c>
      <c r="FY16">
        <f>INDEX(HaverPull!$B:$XZ,MATCH(Calculations!FY$9,HaverPull!$B:$B,0),MATCH(Calculations!$B16,HaverPull!$B$1:$XZ$1,0))</f>
        <v>1221.7</v>
      </c>
      <c r="FZ16">
        <f>INDEX(HaverPull!$B:$XZ,MATCH(Calculations!FZ$9,HaverPull!$B:$B,0),MATCH(Calculations!$B16,HaverPull!$B$1:$XZ$1,0))</f>
        <v>1227</v>
      </c>
      <c r="GA16">
        <f>INDEX(HaverPull!$B:$XZ,MATCH(Calculations!GA$9,HaverPull!$B:$B,0),MATCH(Calculations!$B16,HaverPull!$B$1:$XZ$1,0))</f>
        <v>1226.8</v>
      </c>
      <c r="GB16">
        <f>INDEX(HaverPull!$B:$XZ,MATCH(Calculations!GB$9,HaverPull!$B:$B,0),MATCH(Calculations!$B16,HaverPull!$B$1:$XZ$1,0))</f>
        <v>1239.5</v>
      </c>
      <c r="GC16" t="e">
        <f>INDEX(HaverPull!$B:$XZ,MATCH(Calculations!GC$9,HaverPull!$B:$B,0),MATCH(Calculations!$B16,HaverPull!$B$1:$XZ$1,0))</f>
        <v>#N/A</v>
      </c>
      <c r="GD16" t="e">
        <f>INDEX(HaverPull!$B:$XZ,MATCH(Calculations!GD$9,HaverPull!$B:$B,0),MATCH(Calculations!$B16,HaverPull!$B$1:$XZ$1,0))</f>
        <v>#N/A</v>
      </c>
      <c r="GE16" t="e">
        <f>INDEX(HaverPull!$B:$XZ,MATCH(Calculations!GE$9,HaverPull!$B:$B,0),MATCH(Calculations!$B16,HaverPull!$B$1:$XZ$1,0))</f>
        <v>#N/A</v>
      </c>
      <c r="GF16" t="e">
        <f>INDEX(HaverPull!$B:$XZ,MATCH(Calculations!GF$9,HaverPull!$B:$B,0),MATCH(Calculations!$B16,HaverPull!$B$1:$XZ$1,0))</f>
        <v>#N/A</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250</v>
      </c>
      <c r="B17" s="9" t="s">
        <v>243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422.1</v>
      </c>
      <c r="FT17">
        <f>IFERROR(INDEX(HaverPull!$B:$XZ,MATCH(Calculations!FT$9,HaverPull!$B:$B,0),MATCH(Calculations!$B17,HaverPull!$B$1:$XZ$1,0)),INDEX(HaverPull!$B:$XZ,MATCH(Calculations!FS$9,HaverPull!$B:$B,0),MATCH(Calculations!$B17,HaverPull!$B$1:$XZ$1,0)))</f>
        <v>427.6</v>
      </c>
      <c r="FU17">
        <f>IFERROR(INDEX(HaverPull!$B:$XZ,MATCH(Calculations!FU$9,HaverPull!$B:$B,0),MATCH(Calculations!$B17,HaverPull!$B$1:$XZ$1,0)),INDEX(HaverPull!$B:$XZ,MATCH(Calculations!FT$9,HaverPull!$B:$B,0),MATCH(Calculations!$B17,HaverPull!$B$1:$XZ$1,0)))</f>
        <v>441.4</v>
      </c>
      <c r="FV17">
        <f>IFERROR(INDEX(HaverPull!$B:$XZ,MATCH(Calculations!FV$9,HaverPull!$B:$B,0),MATCH(Calculations!$B17,HaverPull!$B$1:$XZ$1,0)),INDEX(HaverPull!$B:$XZ,MATCH(Calculations!FU$9,HaverPull!$B:$B,0),MATCH(Calculations!$B17,HaverPull!$B$1:$XZ$1,0)))</f>
        <v>447.8</v>
      </c>
      <c r="FW17">
        <f>IFERROR(INDEX(HaverPull!$B:$XZ,MATCH(Calculations!FW$9,HaverPull!$B:$B,0),MATCH(Calculations!$B17,HaverPull!$B$1:$XZ$1,0)),INDEX(HaverPull!$B:$XZ,MATCH(Calculations!FV$9,HaverPull!$B:$B,0),MATCH(Calculations!$B17,HaverPull!$B$1:$XZ$1,0)))</f>
        <v>461</v>
      </c>
      <c r="FX17">
        <f>IFERROR(INDEX(HaverPull!$B:$XZ,MATCH(Calculations!FX$9,HaverPull!$B:$B,0),MATCH(Calculations!$B17,HaverPull!$B$1:$XZ$1,0)),INDEX(HaverPull!$B:$XZ,MATCH(Calculations!FW$9,HaverPull!$B:$B,0),MATCH(Calculations!$B17,HaverPull!$B$1:$XZ$1,0)))</f>
        <v>490</v>
      </c>
      <c r="FY17">
        <f>IFERROR(INDEX(HaverPull!$B:$XZ,MATCH(Calculations!FY$9,HaverPull!$B:$B,0),MATCH(Calculations!$B17,HaverPull!$B$1:$XZ$1,0)),INDEX(HaverPull!$B:$XZ,MATCH(Calculations!FX$9,HaverPull!$B:$B,0),MATCH(Calculations!$B17,HaverPull!$B$1:$XZ$1,0)))</f>
        <v>480.5</v>
      </c>
      <c r="FZ17">
        <f>IFERROR(INDEX(HaverPull!$B:$XZ,MATCH(Calculations!FZ$9,HaverPull!$B:$B,0),MATCH(Calculations!$B17,HaverPull!$B$1:$XZ$1,0)),INDEX(HaverPull!$B:$XZ,MATCH(Calculations!FY$9,HaverPull!$B:$B,0),MATCH(Calculations!$B17,HaverPull!$B$1:$XZ$1,0)))</f>
        <v>473.3</v>
      </c>
      <c r="GA17">
        <f>IFERROR(INDEX(HaverPull!$B:$XZ,MATCH(Calculations!GA$9,HaverPull!$B:$B,0),MATCH(Calculations!$B17,HaverPull!$B$1:$XZ$1,0)),INDEX(HaverPull!$B:$XZ,MATCH(Calculations!FZ$9,HaverPull!$B:$B,0),MATCH(Calculations!$B17,HaverPull!$B$1:$XZ$1,0)))</f>
        <v>480</v>
      </c>
      <c r="GB17">
        <f>IFERROR(INDEX(HaverPull!$B:$XZ,MATCH(Calculations!GB$9,HaverPull!$B:$B,0),MATCH(Calculations!$B17,HaverPull!$B$1:$XZ$1,0)),INDEX(HaverPull!$B:$XZ,MATCH(Calculations!GA$9,HaverPull!$B:$B,0),MATCH(Calculations!$B17,HaverPull!$B$1:$XZ$1,0)))</f>
        <v>507.9</v>
      </c>
      <c r="GC17">
        <f>IFERROR(INDEX(HaverPull!$B:$XZ,MATCH(Calculations!GC$9,HaverPull!$B:$B,0),MATCH(Calculations!$B17,HaverPull!$B$1:$XZ$1,0)),INDEX(HaverPull!$B:$XZ,MATCH(Calculations!GB$9,HaverPull!$B:$B,0),MATCH(Calculations!$B17,HaverPull!$B$1:$XZ$1,0)))</f>
        <v>507.9</v>
      </c>
      <c r="GD17" t="e">
        <f>IFERROR(INDEX(HaverPull!$B:$XZ,MATCH(Calculations!GD$9,HaverPull!$B:$B,0),MATCH(Calculations!$B17,HaverPull!$B$1:$XZ$1,0)),INDEX(HaverPull!$B:$XZ,MATCH(Calculations!GC$9,HaverPull!$B:$B,0),MATCH(Calculations!$B17,HaverPull!$B$1:$XZ$1,0)))</f>
        <v>#N/A</v>
      </c>
      <c r="GE17" t="e">
        <f>IFERROR(INDEX(HaverPull!$B:$XZ,MATCH(Calculations!GE$9,HaverPull!$B:$B,0),MATCH(Calculations!$B17,HaverPull!$B$1:$XZ$1,0)),INDEX(HaverPull!$B:$XZ,MATCH(Calculations!GD$9,HaverPull!$B:$B,0),MATCH(Calculations!$B17,HaverPull!$B$1:$XZ$1,0)))</f>
        <v>#N/A</v>
      </c>
      <c r="GF17" t="e">
        <f>IFERROR(INDEX(HaverPull!$B:$XZ,MATCH(Calculations!GF$9,HaverPull!$B:$B,0),MATCH(Calculations!$B17,HaverPull!$B$1:$XZ$1,0)),INDEX(HaverPull!$B:$XZ,MATCH(Calculations!GE$9,HaverPull!$B:$B,0),MATCH(Calculations!$B17,HaverPull!$B$1:$XZ$1,0)))</f>
        <v>#N/A</v>
      </c>
      <c r="GG17" t="e">
        <f>IFERROR(INDEX(HaverPull!$B:$XZ,MATCH(Calculations!GG$9,HaverPull!$B:$B,0),MATCH(Calculations!$B17,HaverPull!$B$1:$XZ$1,0)),INDEX(HaverPull!$B:$XZ,MATCH(Calculations!GF$9,HaverPull!$B:$B,0),MATCH(Calculations!$B17,HaverPull!$B$1:$XZ$1,0)))</f>
        <v>#N/A</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251</v>
      </c>
      <c r="B18" s="9" t="s">
        <v>252</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67.3</v>
      </c>
      <c r="FT18">
        <f>IFERROR(INDEX(HaverPull!$B:$XZ,MATCH(Calculations!FT$9,HaverPull!$B:$B,0),MATCH(Calculations!$B18,HaverPull!$B$1:$XZ$1,0)),INDEX(HaverPull!$B:$XZ,MATCH(Calculations!FS$9,HaverPull!$B:$B,0),MATCH(Calculations!$B18,HaverPull!$B$1:$XZ$1,0)))</f>
        <v>76.8</v>
      </c>
      <c r="FU18">
        <f>IFERROR(INDEX(HaverPull!$B:$XZ,MATCH(Calculations!FU$9,HaverPull!$B:$B,0),MATCH(Calculations!$B18,HaverPull!$B$1:$XZ$1,0)),INDEX(HaverPull!$B:$XZ,MATCH(Calculations!FT$9,HaverPull!$B:$B,0),MATCH(Calculations!$B18,HaverPull!$B$1:$XZ$1,0)))</f>
        <v>84.6</v>
      </c>
      <c r="FV18">
        <f>IFERROR(INDEX(HaverPull!$B:$XZ,MATCH(Calculations!FV$9,HaverPull!$B:$B,0),MATCH(Calculations!$B18,HaverPull!$B$1:$XZ$1,0)),INDEX(HaverPull!$B:$XZ,MATCH(Calculations!FU$9,HaverPull!$B:$B,0),MATCH(Calculations!$B18,HaverPull!$B$1:$XZ$1,0)))</f>
        <v>89.9</v>
      </c>
      <c r="FW18">
        <f>IFERROR(INDEX(HaverPull!$B:$XZ,MATCH(Calculations!FW$9,HaverPull!$B:$B,0),MATCH(Calculations!$B18,HaverPull!$B$1:$XZ$1,0)),INDEX(HaverPull!$B:$XZ,MATCH(Calculations!FV$9,HaverPull!$B:$B,0),MATCH(Calculations!$B18,HaverPull!$B$1:$XZ$1,0)))</f>
        <v>100.4</v>
      </c>
      <c r="FX18">
        <f>IFERROR(INDEX(HaverPull!$B:$XZ,MATCH(Calculations!FX$9,HaverPull!$B:$B,0),MATCH(Calculations!$B18,HaverPull!$B$1:$XZ$1,0)),INDEX(HaverPull!$B:$XZ,MATCH(Calculations!FW$9,HaverPull!$B:$B,0),MATCH(Calculations!$B18,HaverPull!$B$1:$XZ$1,0)))</f>
        <v>101.8</v>
      </c>
      <c r="FY18">
        <f>IFERROR(INDEX(HaverPull!$B:$XZ,MATCH(Calculations!FY$9,HaverPull!$B:$B,0),MATCH(Calculations!$B18,HaverPull!$B$1:$XZ$1,0)),INDEX(HaverPull!$B:$XZ,MATCH(Calculations!FX$9,HaverPull!$B:$B,0),MATCH(Calculations!$B18,HaverPull!$B$1:$XZ$1,0)))</f>
        <v>93.2</v>
      </c>
      <c r="FZ18">
        <f>IFERROR(INDEX(HaverPull!$B:$XZ,MATCH(Calculations!FZ$9,HaverPull!$B:$B,0),MATCH(Calculations!$B18,HaverPull!$B$1:$XZ$1,0)),INDEX(HaverPull!$B:$XZ,MATCH(Calculations!FY$9,HaverPull!$B:$B,0),MATCH(Calculations!$B18,HaverPull!$B$1:$XZ$1,0)))</f>
        <v>92.2</v>
      </c>
      <c r="GA18">
        <f>IFERROR(INDEX(HaverPull!$B:$XZ,MATCH(Calculations!GA$9,HaverPull!$B:$B,0),MATCH(Calculations!$B18,HaverPull!$B$1:$XZ$1,0)),INDEX(HaverPull!$B:$XZ,MATCH(Calculations!FZ$9,HaverPull!$B:$B,0),MATCH(Calculations!$B18,HaverPull!$B$1:$XZ$1,0)))</f>
        <v>88.9</v>
      </c>
      <c r="GB18">
        <f>IFERROR(INDEX(HaverPull!$B:$XZ,MATCH(Calculations!GB$9,HaverPull!$B:$B,0),MATCH(Calculations!$B18,HaverPull!$B$1:$XZ$1,0)),INDEX(HaverPull!$B:$XZ,MATCH(Calculations!GA$9,HaverPull!$B:$B,0),MATCH(Calculations!$B18,HaverPull!$B$1:$XZ$1,0)))</f>
        <v>93.3</v>
      </c>
      <c r="GC18">
        <f>IFERROR(INDEX(HaverPull!$B:$XZ,MATCH(Calculations!GC$9,HaverPull!$B:$B,0),MATCH(Calculations!$B18,HaverPull!$B$1:$XZ$1,0)),INDEX(HaverPull!$B:$XZ,MATCH(Calculations!GB$9,HaverPull!$B:$B,0),MATCH(Calculations!$B18,HaverPull!$B$1:$XZ$1,0)))</f>
        <v>93.3</v>
      </c>
      <c r="GD18" t="e">
        <f>IFERROR(INDEX(HaverPull!$B:$XZ,MATCH(Calculations!GD$9,HaverPull!$B:$B,0),MATCH(Calculations!$B18,HaverPull!$B$1:$XZ$1,0)),INDEX(HaverPull!$B:$XZ,MATCH(Calculations!GC$9,HaverPull!$B:$B,0),MATCH(Calculations!$B18,HaverPull!$B$1:$XZ$1,0)))</f>
        <v>#N/A</v>
      </c>
      <c r="GE18" t="e">
        <f>IFERROR(INDEX(HaverPull!$B:$XZ,MATCH(Calculations!GE$9,HaverPull!$B:$B,0),MATCH(Calculations!$B18,HaverPull!$B$1:$XZ$1,0)),INDEX(HaverPull!$B:$XZ,MATCH(Calculations!GD$9,HaverPull!$B:$B,0),MATCH(Calculations!$B18,HaverPull!$B$1:$XZ$1,0)))</f>
        <v>#N/A</v>
      </c>
      <c r="GF18" t="e">
        <f>IFERROR(INDEX(HaverPull!$B:$XZ,MATCH(Calculations!GF$9,HaverPull!$B:$B,0),MATCH(Calculations!$B18,HaverPull!$B$1:$XZ$1,0)),INDEX(HaverPull!$B:$XZ,MATCH(Calculations!GE$9,HaverPull!$B:$B,0),MATCH(Calculations!$B18,HaverPull!$B$1:$XZ$1,0)))</f>
        <v>#N/A</v>
      </c>
      <c r="GG18" t="e">
        <f>IFERROR(INDEX(HaverPull!$B:$XZ,MATCH(Calculations!GG$9,HaverPull!$B:$B,0),MATCH(Calculations!$B18,HaverPull!$B$1:$XZ$1,0)),INDEX(HaverPull!$B:$XZ,MATCH(Calculations!GF$9,HaverPull!$B:$B,0),MATCH(Calculations!$B18,HaverPull!$B$1:$XZ$1,0)))</f>
        <v>#N/A</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200</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15457.2</v>
      </c>
      <c r="FT19">
        <f>INDEX(HaverPull!$B:$XZ,MATCH(Calculations!FT$9,HaverPull!$B:$B,0),MATCH(Calculations!$B19,HaverPull!$B$1:$XZ$1,0))</f>
        <v>15500.2</v>
      </c>
      <c r="FU19">
        <f>INDEX(HaverPull!$B:$XZ,MATCH(Calculations!FU$9,HaverPull!$B:$B,0),MATCH(Calculations!$B19,HaverPull!$B$1:$XZ$1,0))</f>
        <v>15614.4</v>
      </c>
      <c r="FV19">
        <f>INDEX(HaverPull!$B:$XZ,MATCH(Calculations!FV$9,HaverPull!$B:$B,0),MATCH(Calculations!$B19,HaverPull!$B$1:$XZ$1,0))</f>
        <v>15761.5</v>
      </c>
      <c r="FW19">
        <f>INDEX(HaverPull!$B:$XZ,MATCH(Calculations!FW$9,HaverPull!$B:$B,0),MATCH(Calculations!$B19,HaverPull!$B$1:$XZ$1,0))</f>
        <v>15724.9</v>
      </c>
      <c r="FX19">
        <f>INDEX(HaverPull!$B:$XZ,MATCH(Calculations!FX$9,HaverPull!$B:$B,0),MATCH(Calculations!$B19,HaverPull!$B$1:$XZ$1,0))</f>
        <v>15901.5</v>
      </c>
      <c r="FY19">
        <f>INDEX(HaverPull!$B:$XZ,MATCH(Calculations!FY$9,HaverPull!$B:$B,0),MATCH(Calculations!$B19,HaverPull!$B$1:$XZ$1,0))</f>
        <v>16068.8</v>
      </c>
      <c r="FZ19">
        <f>INDEX(HaverPull!$B:$XZ,MATCH(Calculations!FZ$9,HaverPull!$B:$B,0),MATCH(Calculations!$B19,HaverPull!$B$1:$XZ$1,0))</f>
        <v>16151.4</v>
      </c>
      <c r="GA19">
        <f>INDEX(HaverPull!$B:$XZ,MATCH(Calculations!GA$9,HaverPull!$B:$B,0),MATCH(Calculations!$B19,HaverPull!$B$1:$XZ$1,0))</f>
        <v>16177.3</v>
      </c>
      <c r="GB19">
        <f>INDEX(HaverPull!$B:$XZ,MATCH(Calculations!GB$9,HaverPull!$B:$B,0),MATCH(Calculations!$B19,HaverPull!$B$1:$XZ$1,0))</f>
        <v>16324.3</v>
      </c>
      <c r="GC19" t="e">
        <f>INDEX(HaverPull!$B:$XZ,MATCH(Calculations!GC$9,HaverPull!$B:$B,0),MATCH(Calculations!$B19,HaverPull!$B$1:$XZ$1,0))</f>
        <v>#N/A</v>
      </c>
      <c r="GD19" t="e">
        <f>INDEX(HaverPull!$B:$XZ,MATCH(Calculations!GD$9,HaverPull!$B:$B,0),MATCH(Calculations!$B19,HaverPull!$B$1:$XZ$1,0))</f>
        <v>#N/A</v>
      </c>
      <c r="GE19" t="e">
        <f>INDEX(HaverPull!$B:$XZ,MATCH(Calculations!GE$9,HaverPull!$B:$B,0),MATCH(Calculations!$B19,HaverPull!$B$1:$XZ$1,0))</f>
        <v>#N/A</v>
      </c>
      <c r="GF19" t="e">
        <f>INDEX(HaverPull!$B:$XZ,MATCH(Calculations!GF$9,HaverPull!$B:$B,0),MATCH(Calculations!$B19,HaverPull!$B$1:$XZ$1,0))</f>
        <v>#N/A</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218</v>
      </c>
      <c r="B20" s="9" t="s">
        <v>214</v>
      </c>
      <c r="C20">
        <f>INDEX(HaverPull!$B:$XZ,MATCH(Calculations!C$9,HaverPull!$B:$B,0),MATCH(Calculations!$B20,HaverPull!$B$1:$XZ$1,0))</f>
        <v>4689.6000000000004</v>
      </c>
      <c r="D20">
        <f>INDEX(HaverPull!$B:$XZ,MATCH(Calculations!D$9,HaverPull!$B:$B,0),MATCH(Calculations!$B20,HaverPull!$B$1:$XZ$1,0))</f>
        <v>4730.3</v>
      </c>
      <c r="E20">
        <f>INDEX(HaverPull!$B:$XZ,MATCH(Calculations!E$9,HaverPull!$B:$B,0),MATCH(Calculations!$B20,HaverPull!$B$1:$XZ$1,0))</f>
        <v>4770.3</v>
      </c>
      <c r="F20">
        <f>INDEX(HaverPull!$B:$XZ,MATCH(Calculations!F$9,HaverPull!$B:$B,0),MATCH(Calculations!$B20,HaverPull!$B$1:$XZ$1,0))</f>
        <v>4809.6000000000004</v>
      </c>
      <c r="G20">
        <f>INDEX(HaverPull!$B:$XZ,MATCH(Calculations!G$9,HaverPull!$B:$B,0),MATCH(Calculations!$B20,HaverPull!$B$1:$XZ$1,0))</f>
        <v>4848.3999999999996</v>
      </c>
      <c r="H20">
        <f>INDEX(HaverPull!$B:$XZ,MATCH(Calculations!H$9,HaverPull!$B:$B,0),MATCH(Calculations!$B20,HaverPull!$B$1:$XZ$1,0))</f>
        <v>4886.5</v>
      </c>
      <c r="I20">
        <f>INDEX(HaverPull!$B:$XZ,MATCH(Calculations!I$9,HaverPull!$B:$B,0),MATCH(Calculations!$B20,HaverPull!$B$1:$XZ$1,0))</f>
        <v>4924.5</v>
      </c>
      <c r="J20">
        <f>INDEX(HaverPull!$B:$XZ,MATCH(Calculations!J$9,HaverPull!$B:$B,0),MATCH(Calculations!$B20,HaverPull!$B$1:$XZ$1,0))</f>
        <v>4962.8</v>
      </c>
      <c r="K20">
        <f>INDEX(HaverPull!$B:$XZ,MATCH(Calculations!K$9,HaverPull!$B:$B,0),MATCH(Calculations!$B20,HaverPull!$B$1:$XZ$1,0))</f>
        <v>5001.8999999999996</v>
      </c>
      <c r="L20">
        <f>INDEX(HaverPull!$B:$XZ,MATCH(Calculations!L$9,HaverPull!$B:$B,0),MATCH(Calculations!$B20,HaverPull!$B$1:$XZ$1,0))</f>
        <v>5041.3999999999996</v>
      </c>
      <c r="M20">
        <f>INDEX(HaverPull!$B:$XZ,MATCH(Calculations!M$9,HaverPull!$B:$B,0),MATCH(Calculations!$B20,HaverPull!$B$1:$XZ$1,0))</f>
        <v>5081.7</v>
      </c>
      <c r="N20">
        <f>INDEX(HaverPull!$B:$XZ,MATCH(Calculations!N$9,HaverPull!$B:$B,0),MATCH(Calculations!$B20,HaverPull!$B$1:$XZ$1,0))</f>
        <v>5123</v>
      </c>
      <c r="O20">
        <f>INDEX(HaverPull!$B:$XZ,MATCH(Calculations!O$9,HaverPull!$B:$B,0),MATCH(Calculations!$B20,HaverPull!$B$1:$XZ$1,0))</f>
        <v>5165.8</v>
      </c>
      <c r="P20">
        <f>INDEX(HaverPull!$B:$XZ,MATCH(Calculations!P$9,HaverPull!$B:$B,0),MATCH(Calculations!$B20,HaverPull!$B$1:$XZ$1,0))</f>
        <v>5210.6000000000004</v>
      </c>
      <c r="Q20">
        <f>INDEX(HaverPull!$B:$XZ,MATCH(Calculations!Q$9,HaverPull!$B:$B,0),MATCH(Calculations!$B20,HaverPull!$B$1:$XZ$1,0))</f>
        <v>5256.5</v>
      </c>
      <c r="R20">
        <f>INDEX(HaverPull!$B:$XZ,MATCH(Calculations!R$9,HaverPull!$B:$B,0),MATCH(Calculations!$B20,HaverPull!$B$1:$XZ$1,0))</f>
        <v>5303.7</v>
      </c>
      <c r="S20">
        <f>INDEX(HaverPull!$B:$XZ,MATCH(Calculations!S$9,HaverPull!$B:$B,0),MATCH(Calculations!$B20,HaverPull!$B$1:$XZ$1,0))</f>
        <v>5352.1</v>
      </c>
      <c r="T20">
        <f>INDEX(HaverPull!$B:$XZ,MATCH(Calculations!T$9,HaverPull!$B:$B,0),MATCH(Calculations!$B20,HaverPull!$B$1:$XZ$1,0))</f>
        <v>5402.1</v>
      </c>
      <c r="U20">
        <f>INDEX(HaverPull!$B:$XZ,MATCH(Calculations!U$9,HaverPull!$B:$B,0),MATCH(Calculations!$B20,HaverPull!$B$1:$XZ$1,0))</f>
        <v>5452.5</v>
      </c>
      <c r="V20">
        <f>INDEX(HaverPull!$B:$XZ,MATCH(Calculations!V$9,HaverPull!$B:$B,0),MATCH(Calculations!$B20,HaverPull!$B$1:$XZ$1,0))</f>
        <v>5502.9</v>
      </c>
      <c r="W20">
        <f>INDEX(HaverPull!$B:$XZ,MATCH(Calculations!W$9,HaverPull!$B:$B,0),MATCH(Calculations!$B20,HaverPull!$B$1:$XZ$1,0))</f>
        <v>5552.4</v>
      </c>
      <c r="X20">
        <f>INDEX(HaverPull!$B:$XZ,MATCH(Calculations!X$9,HaverPull!$B:$B,0),MATCH(Calculations!$B20,HaverPull!$B$1:$XZ$1,0))</f>
        <v>5600.4</v>
      </c>
      <c r="Y20">
        <f>INDEX(HaverPull!$B:$XZ,MATCH(Calculations!Y$9,HaverPull!$B:$B,0),MATCH(Calculations!$B20,HaverPull!$B$1:$XZ$1,0))</f>
        <v>5647.9</v>
      </c>
      <c r="Z20">
        <f>INDEX(HaverPull!$B:$XZ,MATCH(Calculations!Z$9,HaverPull!$B:$B,0),MATCH(Calculations!$B20,HaverPull!$B$1:$XZ$1,0))</f>
        <v>5694.9</v>
      </c>
      <c r="AA20">
        <f>INDEX(HaverPull!$B:$XZ,MATCH(Calculations!AA$9,HaverPull!$B:$B,0),MATCH(Calculations!$B20,HaverPull!$B$1:$XZ$1,0))</f>
        <v>5741.1</v>
      </c>
      <c r="AB20">
        <f>INDEX(HaverPull!$B:$XZ,MATCH(Calculations!AB$9,HaverPull!$B:$B,0),MATCH(Calculations!$B20,HaverPull!$B$1:$XZ$1,0))</f>
        <v>5787.1</v>
      </c>
      <c r="AC20">
        <f>INDEX(HaverPull!$B:$XZ,MATCH(Calculations!AC$9,HaverPull!$B:$B,0),MATCH(Calculations!$B20,HaverPull!$B$1:$XZ$1,0))</f>
        <v>5833.6</v>
      </c>
      <c r="AD20">
        <f>INDEX(HaverPull!$B:$XZ,MATCH(Calculations!AD$9,HaverPull!$B:$B,0),MATCH(Calculations!$B20,HaverPull!$B$1:$XZ$1,0))</f>
        <v>5880.8</v>
      </c>
      <c r="AE20">
        <f>INDEX(HaverPull!$B:$XZ,MATCH(Calculations!AE$9,HaverPull!$B:$B,0),MATCH(Calculations!$B20,HaverPull!$B$1:$XZ$1,0))</f>
        <v>5930</v>
      </c>
      <c r="AF20">
        <f>INDEX(HaverPull!$B:$XZ,MATCH(Calculations!AF$9,HaverPull!$B:$B,0),MATCH(Calculations!$B20,HaverPull!$B$1:$XZ$1,0))</f>
        <v>5980.4</v>
      </c>
      <c r="AG20">
        <f>INDEX(HaverPull!$B:$XZ,MATCH(Calculations!AG$9,HaverPull!$B:$B,0),MATCH(Calculations!$B20,HaverPull!$B$1:$XZ$1,0))</f>
        <v>6032</v>
      </c>
      <c r="AH20">
        <f>INDEX(HaverPull!$B:$XZ,MATCH(Calculations!AH$9,HaverPull!$B:$B,0),MATCH(Calculations!$B20,HaverPull!$B$1:$XZ$1,0))</f>
        <v>6084.8</v>
      </c>
      <c r="AI20">
        <f>INDEX(HaverPull!$B:$XZ,MATCH(Calculations!AI$9,HaverPull!$B:$B,0),MATCH(Calculations!$B20,HaverPull!$B$1:$XZ$1,0))</f>
        <v>6139</v>
      </c>
      <c r="AJ20">
        <f>INDEX(HaverPull!$B:$XZ,MATCH(Calculations!AJ$9,HaverPull!$B:$B,0),MATCH(Calculations!$B20,HaverPull!$B$1:$XZ$1,0))</f>
        <v>6196.5</v>
      </c>
      <c r="AK20">
        <f>INDEX(HaverPull!$B:$XZ,MATCH(Calculations!AK$9,HaverPull!$B:$B,0),MATCH(Calculations!$B20,HaverPull!$B$1:$XZ$1,0))</f>
        <v>6254.5</v>
      </c>
      <c r="AL20">
        <f>INDEX(HaverPull!$B:$XZ,MATCH(Calculations!AL$9,HaverPull!$B:$B,0),MATCH(Calculations!$B20,HaverPull!$B$1:$XZ$1,0))</f>
        <v>6312.1</v>
      </c>
      <c r="AM20">
        <f>INDEX(HaverPull!$B:$XZ,MATCH(Calculations!AM$9,HaverPull!$B:$B,0),MATCH(Calculations!$B20,HaverPull!$B$1:$XZ$1,0))</f>
        <v>6368.6</v>
      </c>
      <c r="AN20">
        <f>INDEX(HaverPull!$B:$XZ,MATCH(Calculations!AN$9,HaverPull!$B:$B,0),MATCH(Calculations!$B20,HaverPull!$B$1:$XZ$1,0))</f>
        <v>6422.5</v>
      </c>
      <c r="AO20">
        <f>INDEX(HaverPull!$B:$XZ,MATCH(Calculations!AO$9,HaverPull!$B:$B,0),MATCH(Calculations!$B20,HaverPull!$B$1:$XZ$1,0))</f>
        <v>6473.9</v>
      </c>
      <c r="AP20">
        <f>INDEX(HaverPull!$B:$XZ,MATCH(Calculations!AP$9,HaverPull!$B:$B,0),MATCH(Calculations!$B20,HaverPull!$B$1:$XZ$1,0))</f>
        <v>6522</v>
      </c>
      <c r="AQ20">
        <f>INDEX(HaverPull!$B:$XZ,MATCH(Calculations!AQ$9,HaverPull!$B:$B,0),MATCH(Calculations!$B20,HaverPull!$B$1:$XZ$1,0))</f>
        <v>6564.5</v>
      </c>
      <c r="AR20">
        <f>INDEX(HaverPull!$B:$XZ,MATCH(Calculations!AR$9,HaverPull!$B:$B,0),MATCH(Calculations!$B20,HaverPull!$B$1:$XZ$1,0))</f>
        <v>6600.4</v>
      </c>
      <c r="AS20">
        <f>INDEX(HaverPull!$B:$XZ,MATCH(Calculations!AS$9,HaverPull!$B:$B,0),MATCH(Calculations!$B20,HaverPull!$B$1:$XZ$1,0))</f>
        <v>6634.3</v>
      </c>
      <c r="AT20">
        <f>INDEX(HaverPull!$B:$XZ,MATCH(Calculations!AT$9,HaverPull!$B:$B,0),MATCH(Calculations!$B20,HaverPull!$B$1:$XZ$1,0))</f>
        <v>6667.6</v>
      </c>
      <c r="AU20">
        <f>INDEX(HaverPull!$B:$XZ,MATCH(Calculations!AU$9,HaverPull!$B:$B,0),MATCH(Calculations!$B20,HaverPull!$B$1:$XZ$1,0))</f>
        <v>6702.2</v>
      </c>
      <c r="AV20">
        <f>INDEX(HaverPull!$B:$XZ,MATCH(Calculations!AV$9,HaverPull!$B:$B,0),MATCH(Calculations!$B20,HaverPull!$B$1:$XZ$1,0))</f>
        <v>6740.9</v>
      </c>
      <c r="AW20">
        <f>INDEX(HaverPull!$B:$XZ,MATCH(Calculations!AW$9,HaverPull!$B:$B,0),MATCH(Calculations!$B20,HaverPull!$B$1:$XZ$1,0))</f>
        <v>6781.9</v>
      </c>
      <c r="AX20">
        <f>INDEX(HaverPull!$B:$XZ,MATCH(Calculations!AX$9,HaverPull!$B:$B,0),MATCH(Calculations!$B20,HaverPull!$B$1:$XZ$1,0))</f>
        <v>6825.5</v>
      </c>
      <c r="AY20">
        <f>INDEX(HaverPull!$B:$XZ,MATCH(Calculations!AY$9,HaverPull!$B:$B,0),MATCH(Calculations!$B20,HaverPull!$B$1:$XZ$1,0))</f>
        <v>6875</v>
      </c>
      <c r="AZ20">
        <f>INDEX(HaverPull!$B:$XZ,MATCH(Calculations!AZ$9,HaverPull!$B:$B,0),MATCH(Calculations!$B20,HaverPull!$B$1:$XZ$1,0))</f>
        <v>6925.8</v>
      </c>
      <c r="BA20">
        <f>INDEX(HaverPull!$B:$XZ,MATCH(Calculations!BA$9,HaverPull!$B:$B,0),MATCH(Calculations!$B20,HaverPull!$B$1:$XZ$1,0))</f>
        <v>6978.1</v>
      </c>
      <c r="BB20">
        <f>INDEX(HaverPull!$B:$XZ,MATCH(Calculations!BB$9,HaverPull!$B:$B,0),MATCH(Calculations!$B20,HaverPull!$B$1:$XZ$1,0))</f>
        <v>7031.2</v>
      </c>
      <c r="BC20">
        <f>INDEX(HaverPull!$B:$XZ,MATCH(Calculations!BC$9,HaverPull!$B:$B,0),MATCH(Calculations!$B20,HaverPull!$B$1:$XZ$1,0))</f>
        <v>7082.2</v>
      </c>
      <c r="BD20">
        <f>INDEX(HaverPull!$B:$XZ,MATCH(Calculations!BD$9,HaverPull!$B:$B,0),MATCH(Calculations!$B20,HaverPull!$B$1:$XZ$1,0))</f>
        <v>7133.3</v>
      </c>
      <c r="BE20">
        <f>INDEX(HaverPull!$B:$XZ,MATCH(Calculations!BE$9,HaverPull!$B:$B,0),MATCH(Calculations!$B20,HaverPull!$B$1:$XZ$1,0))</f>
        <v>7185.2</v>
      </c>
      <c r="BF20">
        <f>INDEX(HaverPull!$B:$XZ,MATCH(Calculations!BF$9,HaverPull!$B:$B,0),MATCH(Calculations!$B20,HaverPull!$B$1:$XZ$1,0))</f>
        <v>7238.3</v>
      </c>
      <c r="BG20">
        <f>INDEX(HaverPull!$B:$XZ,MATCH(Calculations!BG$9,HaverPull!$B:$B,0),MATCH(Calculations!$B20,HaverPull!$B$1:$XZ$1,0))</f>
        <v>7293.7</v>
      </c>
      <c r="BH20">
        <f>INDEX(HaverPull!$B:$XZ,MATCH(Calculations!BH$9,HaverPull!$B:$B,0),MATCH(Calculations!$B20,HaverPull!$B$1:$XZ$1,0))</f>
        <v>7351.7</v>
      </c>
      <c r="BI20">
        <f>INDEX(HaverPull!$B:$XZ,MATCH(Calculations!BI$9,HaverPull!$B:$B,0),MATCH(Calculations!$B20,HaverPull!$B$1:$XZ$1,0))</f>
        <v>7411.5</v>
      </c>
      <c r="BJ20">
        <f>INDEX(HaverPull!$B:$XZ,MATCH(Calculations!BJ$9,HaverPull!$B:$B,0),MATCH(Calculations!$B20,HaverPull!$B$1:$XZ$1,0))</f>
        <v>7472.7</v>
      </c>
      <c r="BK20">
        <f>INDEX(HaverPull!$B:$XZ,MATCH(Calculations!BK$9,HaverPull!$B:$B,0),MATCH(Calculations!$B20,HaverPull!$B$1:$XZ$1,0))</f>
        <v>7535.7</v>
      </c>
      <c r="BL20">
        <f>INDEX(HaverPull!$B:$XZ,MATCH(Calculations!BL$9,HaverPull!$B:$B,0),MATCH(Calculations!$B20,HaverPull!$B$1:$XZ$1,0))</f>
        <v>7599.8</v>
      </c>
      <c r="BM20">
        <f>INDEX(HaverPull!$B:$XZ,MATCH(Calculations!BM$9,HaverPull!$B:$B,0),MATCH(Calculations!$B20,HaverPull!$B$1:$XZ$1,0))</f>
        <v>7664.6</v>
      </c>
      <c r="BN20">
        <f>INDEX(HaverPull!$B:$XZ,MATCH(Calculations!BN$9,HaverPull!$B:$B,0),MATCH(Calculations!$B20,HaverPull!$B$1:$XZ$1,0))</f>
        <v>7729.7</v>
      </c>
      <c r="BO20">
        <f>INDEX(HaverPull!$B:$XZ,MATCH(Calculations!BO$9,HaverPull!$B:$B,0),MATCH(Calculations!$B20,HaverPull!$B$1:$XZ$1,0))</f>
        <v>7794.1</v>
      </c>
      <c r="BP20">
        <f>INDEX(HaverPull!$B:$XZ,MATCH(Calculations!BP$9,HaverPull!$B:$B,0),MATCH(Calculations!$B20,HaverPull!$B$1:$XZ$1,0))</f>
        <v>7858.3</v>
      </c>
      <c r="BQ20">
        <f>INDEX(HaverPull!$B:$XZ,MATCH(Calculations!BQ$9,HaverPull!$B:$B,0),MATCH(Calculations!$B20,HaverPull!$B$1:$XZ$1,0))</f>
        <v>7922.5</v>
      </c>
      <c r="BR20">
        <f>INDEX(HaverPull!$B:$XZ,MATCH(Calculations!BR$9,HaverPull!$B:$B,0),MATCH(Calculations!$B20,HaverPull!$B$1:$XZ$1,0))</f>
        <v>7986.8</v>
      </c>
      <c r="BS20">
        <f>INDEX(HaverPull!$B:$XZ,MATCH(Calculations!BS$9,HaverPull!$B:$B,0),MATCH(Calculations!$B20,HaverPull!$B$1:$XZ$1,0))</f>
        <v>8051</v>
      </c>
      <c r="BT20">
        <f>INDEX(HaverPull!$B:$XZ,MATCH(Calculations!BT$9,HaverPull!$B:$B,0),MATCH(Calculations!$B20,HaverPull!$B$1:$XZ$1,0))</f>
        <v>8115.2</v>
      </c>
      <c r="BU20">
        <f>INDEX(HaverPull!$B:$XZ,MATCH(Calculations!BU$9,HaverPull!$B:$B,0),MATCH(Calculations!$B20,HaverPull!$B$1:$XZ$1,0))</f>
        <v>8179.5</v>
      </c>
      <c r="BV20">
        <f>INDEX(HaverPull!$B:$XZ,MATCH(Calculations!BV$9,HaverPull!$B:$B,0),MATCH(Calculations!$B20,HaverPull!$B$1:$XZ$1,0))</f>
        <v>8244</v>
      </c>
      <c r="BW20">
        <f>INDEX(HaverPull!$B:$XZ,MATCH(Calculations!BW$9,HaverPull!$B:$B,0),MATCH(Calculations!$B20,HaverPull!$B$1:$XZ$1,0))</f>
        <v>8308.7000000000007</v>
      </c>
      <c r="BX20">
        <f>INDEX(HaverPull!$B:$XZ,MATCH(Calculations!BX$9,HaverPull!$B:$B,0),MATCH(Calculations!$B20,HaverPull!$B$1:$XZ$1,0))</f>
        <v>8373.7000000000007</v>
      </c>
      <c r="BY20">
        <f>INDEX(HaverPull!$B:$XZ,MATCH(Calculations!BY$9,HaverPull!$B:$B,0),MATCH(Calculations!$B20,HaverPull!$B$1:$XZ$1,0))</f>
        <v>8439</v>
      </c>
      <c r="BZ20">
        <f>INDEX(HaverPull!$B:$XZ,MATCH(Calculations!BZ$9,HaverPull!$B:$B,0),MATCH(Calculations!$B20,HaverPull!$B$1:$XZ$1,0))</f>
        <v>8504.5</v>
      </c>
      <c r="CA20">
        <f>INDEX(HaverPull!$B:$XZ,MATCH(Calculations!CA$9,HaverPull!$B:$B,0),MATCH(Calculations!$B20,HaverPull!$B$1:$XZ$1,0))</f>
        <v>8570.2999999999993</v>
      </c>
      <c r="CB20">
        <f>INDEX(HaverPull!$B:$XZ,MATCH(Calculations!CB$9,HaverPull!$B:$B,0),MATCH(Calculations!$B20,HaverPull!$B$1:$XZ$1,0))</f>
        <v>8636.5</v>
      </c>
      <c r="CC20">
        <f>INDEX(HaverPull!$B:$XZ,MATCH(Calculations!CC$9,HaverPull!$B:$B,0),MATCH(Calculations!$B20,HaverPull!$B$1:$XZ$1,0))</f>
        <v>8703</v>
      </c>
      <c r="CD20">
        <f>INDEX(HaverPull!$B:$XZ,MATCH(Calculations!CD$9,HaverPull!$B:$B,0),MATCH(Calculations!$B20,HaverPull!$B$1:$XZ$1,0))</f>
        <v>8769.9</v>
      </c>
      <c r="CE20">
        <f>INDEX(HaverPull!$B:$XZ,MATCH(Calculations!CE$9,HaverPull!$B:$B,0),MATCH(Calculations!$B20,HaverPull!$B$1:$XZ$1,0))</f>
        <v>8837</v>
      </c>
      <c r="CF20">
        <f>INDEX(HaverPull!$B:$XZ,MATCH(Calculations!CF$9,HaverPull!$B:$B,0),MATCH(Calculations!$B20,HaverPull!$B$1:$XZ$1,0))</f>
        <v>8904.7000000000007</v>
      </c>
      <c r="CG20">
        <f>INDEX(HaverPull!$B:$XZ,MATCH(Calculations!CG$9,HaverPull!$B:$B,0),MATCH(Calculations!$B20,HaverPull!$B$1:$XZ$1,0))</f>
        <v>8972.7000000000007</v>
      </c>
      <c r="CH20">
        <f>INDEX(HaverPull!$B:$XZ,MATCH(Calculations!CH$9,HaverPull!$B:$B,0),MATCH(Calculations!$B20,HaverPull!$B$1:$XZ$1,0))</f>
        <v>9040.7000000000007</v>
      </c>
      <c r="CI20">
        <f>INDEX(HaverPull!$B:$XZ,MATCH(Calculations!CI$9,HaverPull!$B:$B,0),MATCH(Calculations!$B20,HaverPull!$B$1:$XZ$1,0))</f>
        <v>9108.7999999999993</v>
      </c>
      <c r="CJ20">
        <f>INDEX(HaverPull!$B:$XZ,MATCH(Calculations!CJ$9,HaverPull!$B:$B,0),MATCH(Calculations!$B20,HaverPull!$B$1:$XZ$1,0))</f>
        <v>9176.4</v>
      </c>
      <c r="CK20">
        <f>INDEX(HaverPull!$B:$XZ,MATCH(Calculations!CK$9,HaverPull!$B:$B,0),MATCH(Calculations!$B20,HaverPull!$B$1:$XZ$1,0))</f>
        <v>9243.9</v>
      </c>
      <c r="CL20">
        <f>INDEX(HaverPull!$B:$XZ,MATCH(Calculations!CL$9,HaverPull!$B:$B,0),MATCH(Calculations!$B20,HaverPull!$B$1:$XZ$1,0))</f>
        <v>9311.2999999999993</v>
      </c>
      <c r="CM20">
        <f>INDEX(HaverPull!$B:$XZ,MATCH(Calculations!CM$9,HaverPull!$B:$B,0),MATCH(Calculations!$B20,HaverPull!$B$1:$XZ$1,0))</f>
        <v>9378.2999999999993</v>
      </c>
      <c r="CN20">
        <f>INDEX(HaverPull!$B:$XZ,MATCH(Calculations!CN$9,HaverPull!$B:$B,0),MATCH(Calculations!$B20,HaverPull!$B$1:$XZ$1,0))</f>
        <v>9444.6</v>
      </c>
      <c r="CO20">
        <f>INDEX(HaverPull!$B:$XZ,MATCH(Calculations!CO$9,HaverPull!$B:$B,0),MATCH(Calculations!$B20,HaverPull!$B$1:$XZ$1,0))</f>
        <v>9511.2999999999993</v>
      </c>
      <c r="CP20">
        <f>INDEX(HaverPull!$B:$XZ,MATCH(Calculations!CP$9,HaverPull!$B:$B,0),MATCH(Calculations!$B20,HaverPull!$B$1:$XZ$1,0))</f>
        <v>9578.4</v>
      </c>
      <c r="CQ20">
        <f>INDEX(HaverPull!$B:$XZ,MATCH(Calculations!CQ$9,HaverPull!$B:$B,0),MATCH(Calculations!$B20,HaverPull!$B$1:$XZ$1,0))</f>
        <v>9646.7000000000007</v>
      </c>
      <c r="CR20">
        <f>INDEX(HaverPull!$B:$XZ,MATCH(Calculations!CR$9,HaverPull!$B:$B,0),MATCH(Calculations!$B20,HaverPull!$B$1:$XZ$1,0))</f>
        <v>9715.7999999999993</v>
      </c>
      <c r="CS20">
        <f>INDEX(HaverPull!$B:$XZ,MATCH(Calculations!CS$9,HaverPull!$B:$B,0),MATCH(Calculations!$B20,HaverPull!$B$1:$XZ$1,0))</f>
        <v>9786.2999999999993</v>
      </c>
      <c r="CT20">
        <f>INDEX(HaverPull!$B:$XZ,MATCH(Calculations!CT$9,HaverPull!$B:$B,0),MATCH(Calculations!$B20,HaverPull!$B$1:$XZ$1,0))</f>
        <v>9858.5</v>
      </c>
      <c r="CU20">
        <f>INDEX(HaverPull!$B:$XZ,MATCH(Calculations!CU$9,HaverPull!$B:$B,0),MATCH(Calculations!$B20,HaverPull!$B$1:$XZ$1,0))</f>
        <v>9933.2999999999993</v>
      </c>
      <c r="CV20">
        <f>INDEX(HaverPull!$B:$XZ,MATCH(Calculations!CV$9,HaverPull!$B:$B,0),MATCH(Calculations!$B20,HaverPull!$B$1:$XZ$1,0))</f>
        <v>10011</v>
      </c>
      <c r="CW20">
        <f>INDEX(HaverPull!$B:$XZ,MATCH(Calculations!CW$9,HaverPull!$B:$B,0),MATCH(Calculations!$B20,HaverPull!$B$1:$XZ$1,0))</f>
        <v>10090.700000000001</v>
      </c>
      <c r="CX20">
        <f>INDEX(HaverPull!$B:$XZ,MATCH(Calculations!CX$9,HaverPull!$B:$B,0),MATCH(Calculations!$B20,HaverPull!$B$1:$XZ$1,0))</f>
        <v>10172.200000000001</v>
      </c>
      <c r="CY20">
        <f>INDEX(HaverPull!$B:$XZ,MATCH(Calculations!CY$9,HaverPull!$B:$B,0),MATCH(Calculations!$B20,HaverPull!$B$1:$XZ$1,0))</f>
        <v>10255.5</v>
      </c>
      <c r="CZ20">
        <f>INDEX(HaverPull!$B:$XZ,MATCH(Calculations!CZ$9,HaverPull!$B:$B,0),MATCH(Calculations!$B20,HaverPull!$B$1:$XZ$1,0))</f>
        <v>10340.1</v>
      </c>
      <c r="DA20">
        <f>INDEX(HaverPull!$B:$XZ,MATCH(Calculations!DA$9,HaverPull!$B:$B,0),MATCH(Calculations!$B20,HaverPull!$B$1:$XZ$1,0))</f>
        <v>10425.799999999999</v>
      </c>
      <c r="DB20">
        <f>INDEX(HaverPull!$B:$XZ,MATCH(Calculations!DB$9,HaverPull!$B:$B,0),MATCH(Calculations!$B20,HaverPull!$B$1:$XZ$1,0))</f>
        <v>10512.4</v>
      </c>
      <c r="DC20">
        <f>INDEX(HaverPull!$B:$XZ,MATCH(Calculations!DC$9,HaverPull!$B:$B,0),MATCH(Calculations!$B20,HaverPull!$B$1:$XZ$1,0))</f>
        <v>10598.8</v>
      </c>
      <c r="DD20">
        <f>INDEX(HaverPull!$B:$XZ,MATCH(Calculations!DD$9,HaverPull!$B:$B,0),MATCH(Calculations!$B20,HaverPull!$B$1:$XZ$1,0))</f>
        <v>10685.7</v>
      </c>
      <c r="DE20">
        <f>INDEX(HaverPull!$B:$XZ,MATCH(Calculations!DE$9,HaverPull!$B:$B,0),MATCH(Calculations!$B20,HaverPull!$B$1:$XZ$1,0))</f>
        <v>10773.3</v>
      </c>
      <c r="DF20">
        <f>INDEX(HaverPull!$B:$XZ,MATCH(Calculations!DF$9,HaverPull!$B:$B,0),MATCH(Calculations!$B20,HaverPull!$B$1:$XZ$1,0))</f>
        <v>10861.9</v>
      </c>
      <c r="DG20">
        <f>INDEX(HaverPull!$B:$XZ,MATCH(Calculations!DG$9,HaverPull!$B:$B,0),MATCH(Calculations!$B20,HaverPull!$B$1:$XZ$1,0))</f>
        <v>10951.8</v>
      </c>
      <c r="DH20">
        <f>INDEX(HaverPull!$B:$XZ,MATCH(Calculations!DH$9,HaverPull!$B:$B,0),MATCH(Calculations!$B20,HaverPull!$B$1:$XZ$1,0))</f>
        <v>11043</v>
      </c>
      <c r="DI20">
        <f>INDEX(HaverPull!$B:$XZ,MATCH(Calculations!DI$9,HaverPull!$B:$B,0),MATCH(Calculations!$B20,HaverPull!$B$1:$XZ$1,0))</f>
        <v>11135.4</v>
      </c>
      <c r="DJ20">
        <f>INDEX(HaverPull!$B:$XZ,MATCH(Calculations!DJ$9,HaverPull!$B:$B,0),MATCH(Calculations!$B20,HaverPull!$B$1:$XZ$1,0))</f>
        <v>11229.2</v>
      </c>
      <c r="DK20">
        <f>INDEX(HaverPull!$B:$XZ,MATCH(Calculations!DK$9,HaverPull!$B:$B,0),MATCH(Calculations!$B20,HaverPull!$B$1:$XZ$1,0))</f>
        <v>11324.6</v>
      </c>
      <c r="DL20">
        <f>INDEX(HaverPull!$B:$XZ,MATCH(Calculations!DL$9,HaverPull!$B:$B,0),MATCH(Calculations!$B20,HaverPull!$B$1:$XZ$1,0))</f>
        <v>11421.7</v>
      </c>
      <c r="DM20">
        <f>INDEX(HaverPull!$B:$XZ,MATCH(Calculations!DM$9,HaverPull!$B:$B,0),MATCH(Calculations!$B20,HaverPull!$B$1:$XZ$1,0))</f>
        <v>11520</v>
      </c>
      <c r="DN20">
        <f>INDEX(HaverPull!$B:$XZ,MATCH(Calculations!DN$9,HaverPull!$B:$B,0),MATCH(Calculations!$B20,HaverPull!$B$1:$XZ$1,0))</f>
        <v>11619.3</v>
      </c>
      <c r="DO20">
        <f>INDEX(HaverPull!$B:$XZ,MATCH(Calculations!DO$9,HaverPull!$B:$B,0),MATCH(Calculations!$B20,HaverPull!$B$1:$XZ$1,0))</f>
        <v>11719.2</v>
      </c>
      <c r="DP20">
        <f>INDEX(HaverPull!$B:$XZ,MATCH(Calculations!DP$9,HaverPull!$B:$B,0),MATCH(Calculations!$B20,HaverPull!$B$1:$XZ$1,0))</f>
        <v>11818.3</v>
      </c>
      <c r="DQ20">
        <f>INDEX(HaverPull!$B:$XZ,MATCH(Calculations!DQ$9,HaverPull!$B:$B,0),MATCH(Calculations!$B20,HaverPull!$B$1:$XZ$1,0))</f>
        <v>11918.5</v>
      </c>
      <c r="DR20">
        <f>INDEX(HaverPull!$B:$XZ,MATCH(Calculations!DR$9,HaverPull!$B:$B,0),MATCH(Calculations!$B20,HaverPull!$B$1:$XZ$1,0))</f>
        <v>12020.3</v>
      </c>
      <c r="DS20">
        <f>INDEX(HaverPull!$B:$XZ,MATCH(Calculations!DS$9,HaverPull!$B:$B,0),MATCH(Calculations!$B20,HaverPull!$B$1:$XZ$1,0))</f>
        <v>12123.7</v>
      </c>
      <c r="DT20">
        <f>INDEX(HaverPull!$B:$XZ,MATCH(Calculations!DT$9,HaverPull!$B:$B,0),MATCH(Calculations!$B20,HaverPull!$B$1:$XZ$1,0))</f>
        <v>12232.3</v>
      </c>
      <c r="DU20">
        <f>INDEX(HaverPull!$B:$XZ,MATCH(Calculations!DU$9,HaverPull!$B:$B,0),MATCH(Calculations!$B20,HaverPull!$B$1:$XZ$1,0))</f>
        <v>12343</v>
      </c>
      <c r="DV20">
        <f>INDEX(HaverPull!$B:$XZ,MATCH(Calculations!DV$9,HaverPull!$B:$B,0),MATCH(Calculations!$B20,HaverPull!$B$1:$XZ$1,0))</f>
        <v>12455.4</v>
      </c>
      <c r="DW20">
        <f>INDEX(HaverPull!$B:$XZ,MATCH(Calculations!DW$9,HaverPull!$B:$B,0),MATCH(Calculations!$B20,HaverPull!$B$1:$XZ$1,0))</f>
        <v>12570.3</v>
      </c>
      <c r="DX20">
        <f>INDEX(HaverPull!$B:$XZ,MATCH(Calculations!DX$9,HaverPull!$B:$B,0),MATCH(Calculations!$B20,HaverPull!$B$1:$XZ$1,0))</f>
        <v>12684.7</v>
      </c>
      <c r="DY20">
        <f>INDEX(HaverPull!$B:$XZ,MATCH(Calculations!DY$9,HaverPull!$B:$B,0),MATCH(Calculations!$B20,HaverPull!$B$1:$XZ$1,0))</f>
        <v>12798.3</v>
      </c>
      <c r="DZ20">
        <f>INDEX(HaverPull!$B:$XZ,MATCH(Calculations!DZ$9,HaverPull!$B:$B,0),MATCH(Calculations!$B20,HaverPull!$B$1:$XZ$1,0))</f>
        <v>12910.2</v>
      </c>
      <c r="EA20">
        <f>INDEX(HaverPull!$B:$XZ,MATCH(Calculations!EA$9,HaverPull!$B:$B,0),MATCH(Calculations!$B20,HaverPull!$B$1:$XZ$1,0))</f>
        <v>13016.8</v>
      </c>
      <c r="EB20">
        <f>INDEX(HaverPull!$B:$XZ,MATCH(Calculations!EB$9,HaverPull!$B:$B,0),MATCH(Calculations!$B20,HaverPull!$B$1:$XZ$1,0))</f>
        <v>13121.9</v>
      </c>
      <c r="EC20">
        <f>INDEX(HaverPull!$B:$XZ,MATCH(Calculations!EC$9,HaverPull!$B:$B,0),MATCH(Calculations!$B20,HaverPull!$B$1:$XZ$1,0))</f>
        <v>13224.4</v>
      </c>
      <c r="ED20">
        <f>INDEX(HaverPull!$B:$XZ,MATCH(Calculations!ED$9,HaverPull!$B:$B,0),MATCH(Calculations!$B20,HaverPull!$B$1:$XZ$1,0))</f>
        <v>13324.4</v>
      </c>
      <c r="EE20">
        <f>INDEX(HaverPull!$B:$XZ,MATCH(Calculations!EE$9,HaverPull!$B:$B,0),MATCH(Calculations!$B20,HaverPull!$B$1:$XZ$1,0))</f>
        <v>13422.1</v>
      </c>
      <c r="EF20">
        <f>INDEX(HaverPull!$B:$XZ,MATCH(Calculations!EF$9,HaverPull!$B:$B,0),MATCH(Calculations!$B20,HaverPull!$B$1:$XZ$1,0))</f>
        <v>13515.4</v>
      </c>
      <c r="EG20">
        <f>INDEX(HaverPull!$B:$XZ,MATCH(Calculations!EG$9,HaverPull!$B:$B,0),MATCH(Calculations!$B20,HaverPull!$B$1:$XZ$1,0))</f>
        <v>13606</v>
      </c>
      <c r="EH20">
        <f>INDEX(HaverPull!$B:$XZ,MATCH(Calculations!EH$9,HaverPull!$B:$B,0),MATCH(Calculations!$B20,HaverPull!$B$1:$XZ$1,0))</f>
        <v>13693.9</v>
      </c>
      <c r="EI20">
        <f>INDEX(HaverPull!$B:$XZ,MATCH(Calculations!EI$9,HaverPull!$B:$B,0),MATCH(Calculations!$B20,HaverPull!$B$1:$XZ$1,0))</f>
        <v>13778.6</v>
      </c>
      <c r="EJ20">
        <f>INDEX(HaverPull!$B:$XZ,MATCH(Calculations!EJ$9,HaverPull!$B:$B,0),MATCH(Calculations!$B20,HaverPull!$B$1:$XZ$1,0))</f>
        <v>13860.8</v>
      </c>
      <c r="EK20">
        <f>INDEX(HaverPull!$B:$XZ,MATCH(Calculations!EK$9,HaverPull!$B:$B,0),MATCH(Calculations!$B20,HaverPull!$B$1:$XZ$1,0))</f>
        <v>13942</v>
      </c>
      <c r="EL20">
        <f>INDEX(HaverPull!$B:$XZ,MATCH(Calculations!EL$9,HaverPull!$B:$B,0),MATCH(Calculations!$B20,HaverPull!$B$1:$XZ$1,0))</f>
        <v>14023</v>
      </c>
      <c r="EM20">
        <f>INDEX(HaverPull!$B:$XZ,MATCH(Calculations!EM$9,HaverPull!$B:$B,0),MATCH(Calculations!$B20,HaverPull!$B$1:$XZ$1,0))</f>
        <v>14105.9</v>
      </c>
      <c r="EN20">
        <f>INDEX(HaverPull!$B:$XZ,MATCH(Calculations!EN$9,HaverPull!$B:$B,0),MATCH(Calculations!$B20,HaverPull!$B$1:$XZ$1,0))</f>
        <v>14190.7</v>
      </c>
      <c r="EO20">
        <f>INDEX(HaverPull!$B:$XZ,MATCH(Calculations!EO$9,HaverPull!$B:$B,0),MATCH(Calculations!$B20,HaverPull!$B$1:$XZ$1,0))</f>
        <v>14276.3</v>
      </c>
      <c r="EP20">
        <f>INDEX(HaverPull!$B:$XZ,MATCH(Calculations!EP$9,HaverPull!$B:$B,0),MATCH(Calculations!$B20,HaverPull!$B$1:$XZ$1,0))</f>
        <v>14362.9</v>
      </c>
      <c r="EQ20">
        <f>INDEX(HaverPull!$B:$XZ,MATCH(Calculations!EQ$9,HaverPull!$B:$B,0),MATCH(Calculations!$B20,HaverPull!$B$1:$XZ$1,0))</f>
        <v>14451</v>
      </c>
      <c r="ER20">
        <f>INDEX(HaverPull!$B:$XZ,MATCH(Calculations!ER$9,HaverPull!$B:$B,0),MATCH(Calculations!$B20,HaverPull!$B$1:$XZ$1,0))</f>
        <v>14540.5</v>
      </c>
      <c r="ES20">
        <f>INDEX(HaverPull!$B:$XZ,MATCH(Calculations!ES$9,HaverPull!$B:$B,0),MATCH(Calculations!$B20,HaverPull!$B$1:$XZ$1,0))</f>
        <v>14629.9</v>
      </c>
      <c r="ET20">
        <f>INDEX(HaverPull!$B:$XZ,MATCH(Calculations!ET$9,HaverPull!$B:$B,0),MATCH(Calculations!$B20,HaverPull!$B$1:$XZ$1,0))</f>
        <v>14718.6</v>
      </c>
      <c r="EU20">
        <f>INDEX(HaverPull!$B:$XZ,MATCH(Calculations!EU$9,HaverPull!$B:$B,0),MATCH(Calculations!$B20,HaverPull!$B$1:$XZ$1,0))</f>
        <v>14805.1</v>
      </c>
      <c r="EV20">
        <f>INDEX(HaverPull!$B:$XZ,MATCH(Calculations!EV$9,HaverPull!$B:$B,0),MATCH(Calculations!$B20,HaverPull!$B$1:$XZ$1,0))</f>
        <v>14889.6</v>
      </c>
      <c r="EW20">
        <f>INDEX(HaverPull!$B:$XZ,MATCH(Calculations!EW$9,HaverPull!$B:$B,0),MATCH(Calculations!$B20,HaverPull!$B$1:$XZ$1,0))</f>
        <v>14972.3</v>
      </c>
      <c r="EX20">
        <f>INDEX(HaverPull!$B:$XZ,MATCH(Calculations!EX$9,HaverPull!$B:$B,0),MATCH(Calculations!$B20,HaverPull!$B$1:$XZ$1,0))</f>
        <v>15052.9</v>
      </c>
      <c r="EY20">
        <f>INDEX(HaverPull!$B:$XZ,MATCH(Calculations!EY$9,HaverPull!$B:$B,0),MATCH(Calculations!$B20,HaverPull!$B$1:$XZ$1,0))</f>
        <v>15130.6</v>
      </c>
      <c r="EZ20">
        <f>INDEX(HaverPull!$B:$XZ,MATCH(Calculations!EZ$9,HaverPull!$B:$B,0),MATCH(Calculations!$B20,HaverPull!$B$1:$XZ$1,0))</f>
        <v>15208.7</v>
      </c>
      <c r="FA20">
        <f>INDEX(HaverPull!$B:$XZ,MATCH(Calculations!FA$9,HaverPull!$B:$B,0),MATCH(Calculations!$B20,HaverPull!$B$1:$XZ$1,0))</f>
        <v>15283.9</v>
      </c>
      <c r="FB20">
        <f>INDEX(HaverPull!$B:$XZ,MATCH(Calculations!FB$9,HaverPull!$B:$B,0),MATCH(Calculations!$B20,HaverPull!$B$1:$XZ$1,0))</f>
        <v>15355.5</v>
      </c>
      <c r="FC20">
        <f>INDEX(HaverPull!$B:$XZ,MATCH(Calculations!FC$9,HaverPull!$B:$B,0),MATCH(Calculations!$B20,HaverPull!$B$1:$XZ$1,0))</f>
        <v>15422.8</v>
      </c>
      <c r="FD20">
        <f>INDEX(HaverPull!$B:$XZ,MATCH(Calculations!FD$9,HaverPull!$B:$B,0),MATCH(Calculations!$B20,HaverPull!$B$1:$XZ$1,0))</f>
        <v>15479.9</v>
      </c>
      <c r="FE20">
        <f>INDEX(HaverPull!$B:$XZ,MATCH(Calculations!FE$9,HaverPull!$B:$B,0),MATCH(Calculations!$B20,HaverPull!$B$1:$XZ$1,0))</f>
        <v>15532.4</v>
      </c>
      <c r="FF20">
        <f>INDEX(HaverPull!$B:$XZ,MATCH(Calculations!FF$9,HaverPull!$B:$B,0),MATCH(Calculations!$B20,HaverPull!$B$1:$XZ$1,0))</f>
        <v>15581.2</v>
      </c>
      <c r="FG20">
        <f>INDEX(HaverPull!$B:$XZ,MATCH(Calculations!FG$9,HaverPull!$B:$B,0),MATCH(Calculations!$B20,HaverPull!$B$1:$XZ$1,0))</f>
        <v>15624.8</v>
      </c>
      <c r="FH20">
        <f>INDEX(HaverPull!$B:$XZ,MATCH(Calculations!FH$9,HaverPull!$B:$B,0),MATCH(Calculations!$B20,HaverPull!$B$1:$XZ$1,0))</f>
        <v>15669.1</v>
      </c>
      <c r="FI20">
        <f>INDEX(HaverPull!$B:$XZ,MATCH(Calculations!FI$9,HaverPull!$B:$B,0),MATCH(Calculations!$B20,HaverPull!$B$1:$XZ$1,0))</f>
        <v>15713.7</v>
      </c>
      <c r="FJ20">
        <f>INDEX(HaverPull!$B:$XZ,MATCH(Calculations!FJ$9,HaverPull!$B:$B,0),MATCH(Calculations!$B20,HaverPull!$B$1:$XZ$1,0))</f>
        <v>15759.9</v>
      </c>
      <c r="FK20">
        <f>INDEX(HaverPull!$B:$XZ,MATCH(Calculations!FK$9,HaverPull!$B:$B,0),MATCH(Calculations!$B20,HaverPull!$B$1:$XZ$1,0))</f>
        <v>15813.6</v>
      </c>
      <c r="FL20">
        <f>INDEX(HaverPull!$B:$XZ,MATCH(Calculations!FL$9,HaverPull!$B:$B,0),MATCH(Calculations!$B20,HaverPull!$B$1:$XZ$1,0))</f>
        <v>15869.2</v>
      </c>
      <c r="FM20">
        <f>INDEX(HaverPull!$B:$XZ,MATCH(Calculations!FM$9,HaverPull!$B:$B,0),MATCH(Calculations!$B20,HaverPull!$B$1:$XZ$1,0))</f>
        <v>15926.3</v>
      </c>
      <c r="FN20">
        <f>INDEX(HaverPull!$B:$XZ,MATCH(Calculations!FN$9,HaverPull!$B:$B,0),MATCH(Calculations!$B20,HaverPull!$B$1:$XZ$1,0))</f>
        <v>15984.6</v>
      </c>
      <c r="FO20">
        <f>INDEX(HaverPull!$B:$XZ,MATCH(Calculations!FO$9,HaverPull!$B:$B,0),MATCH(Calculations!$B20,HaverPull!$B$1:$XZ$1,0))</f>
        <v>16041.8</v>
      </c>
      <c r="FP20">
        <f>INDEX(HaverPull!$B:$XZ,MATCH(Calculations!FP$9,HaverPull!$B:$B,0),MATCH(Calculations!$B20,HaverPull!$B$1:$XZ$1,0))</f>
        <v>16100.3</v>
      </c>
      <c r="FQ20">
        <f>INDEX(HaverPull!$B:$XZ,MATCH(Calculations!FQ$9,HaverPull!$B:$B,0),MATCH(Calculations!$B20,HaverPull!$B$1:$XZ$1,0))</f>
        <v>16159.4</v>
      </c>
      <c r="FR20">
        <f>INDEX(HaverPull!$B:$XZ,MATCH(Calculations!FR$9,HaverPull!$B:$B,0),MATCH(Calculations!$B20,HaverPull!$B$1:$XZ$1,0))</f>
        <v>16218.9</v>
      </c>
      <c r="FS20">
        <f>INDEX(HaverPull!$B:$XZ,MATCH(Calculations!FS$9,HaverPull!$B:$B,0),MATCH(Calculations!$B20,HaverPull!$B$1:$XZ$1,0))</f>
        <v>16279.2</v>
      </c>
      <c r="FT20">
        <f>INDEX(HaverPull!$B:$XZ,MATCH(Calculations!FT$9,HaverPull!$B:$B,0),MATCH(Calculations!$B20,HaverPull!$B$1:$XZ$1,0))</f>
        <v>16338.4</v>
      </c>
      <c r="FU20">
        <f>INDEX(HaverPull!$B:$XZ,MATCH(Calculations!FU$9,HaverPull!$B:$B,0),MATCH(Calculations!$B20,HaverPull!$B$1:$XZ$1,0))</f>
        <v>16398.099999999999</v>
      </c>
      <c r="FV20">
        <f>INDEX(HaverPull!$B:$XZ,MATCH(Calculations!FV$9,HaverPull!$B:$B,0),MATCH(Calculations!$B20,HaverPull!$B$1:$XZ$1,0))</f>
        <v>16458.3</v>
      </c>
      <c r="FW20">
        <f>INDEX(HaverPull!$B:$XZ,MATCH(Calculations!FW$9,HaverPull!$B:$B,0),MATCH(Calculations!$B20,HaverPull!$B$1:$XZ$1,0))</f>
        <v>16519</v>
      </c>
      <c r="FX20">
        <f>INDEX(HaverPull!$B:$XZ,MATCH(Calculations!FX$9,HaverPull!$B:$B,0),MATCH(Calculations!$B20,HaverPull!$B$1:$XZ$1,0))</f>
        <v>16581.5</v>
      </c>
      <c r="FY20">
        <f>INDEX(HaverPull!$B:$XZ,MATCH(Calculations!FY$9,HaverPull!$B:$B,0),MATCH(Calculations!$B20,HaverPull!$B$1:$XZ$1,0))</f>
        <v>16645.8</v>
      </c>
      <c r="FZ20">
        <f>INDEX(HaverPull!$B:$XZ,MATCH(Calculations!FZ$9,HaverPull!$B:$B,0),MATCH(Calculations!$B20,HaverPull!$B$1:$XZ$1,0))</f>
        <v>16712</v>
      </c>
      <c r="GA20">
        <f>INDEX(HaverPull!$B:$XZ,MATCH(Calculations!GA$9,HaverPull!$B:$B,0),MATCH(Calculations!$B20,HaverPull!$B$1:$XZ$1,0))</f>
        <v>16781.7</v>
      </c>
      <c r="GB20">
        <f>INDEX(HaverPull!$B:$XZ,MATCH(Calculations!GB$9,HaverPull!$B:$B,0),MATCH(Calculations!$B20,HaverPull!$B$1:$XZ$1,0))</f>
        <v>16853.099999999999</v>
      </c>
      <c r="GC20" t="e">
        <f>INDEX(HaverPull!$B:$XZ,MATCH(Calculations!GC$9,HaverPull!$B:$B,0),MATCH(Calculations!$B20,HaverPull!$B$1:$XZ$1,0))</f>
        <v>#N/A</v>
      </c>
      <c r="GD20" t="e">
        <f>INDEX(HaverPull!$B:$XZ,MATCH(Calculations!GD$9,HaverPull!$B:$B,0),MATCH(Calculations!$B20,HaverPull!$B$1:$XZ$1,0))</f>
        <v>#N/A</v>
      </c>
      <c r="GE20" t="e">
        <f>INDEX(HaverPull!$B:$XZ,MATCH(Calculations!GE$9,HaverPull!$B:$B,0),MATCH(Calculations!$B20,HaverPull!$B$1:$XZ$1,0))</f>
        <v>#N/A</v>
      </c>
      <c r="GF20" t="e">
        <f>INDEX(HaverPull!$B:$XZ,MATCH(Calculations!GF$9,HaverPull!$B:$B,0),MATCH(Calculations!$B20,HaverPull!$B$1:$XZ$1,0))</f>
        <v>#N/A</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201</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10518.2</v>
      </c>
      <c r="FT21">
        <f>INDEX(HaverPull!$B:$XZ,MATCH(Calculations!FT$9,HaverPull!$B:$B,0),MATCH(Calculations!$B21,HaverPull!$B$1:$XZ$1,0))</f>
        <v>10554.3</v>
      </c>
      <c r="FU21">
        <f>INDEX(HaverPull!$B:$XZ,MATCH(Calculations!FU$9,HaverPull!$B:$B,0),MATCH(Calculations!$B21,HaverPull!$B$1:$XZ$1,0))</f>
        <v>10598.9</v>
      </c>
      <c r="FV21">
        <f>INDEX(HaverPull!$B:$XZ,MATCH(Calculations!FV$9,HaverPull!$B:$B,0),MATCH(Calculations!$B21,HaverPull!$B$1:$XZ$1,0))</f>
        <v>10690.4</v>
      </c>
      <c r="FW21">
        <f>INDEX(HaverPull!$B:$XZ,MATCH(Calculations!FW$9,HaverPull!$B:$B,0),MATCH(Calculations!$B21,HaverPull!$B$1:$XZ$1,0))</f>
        <v>10724.7</v>
      </c>
      <c r="FX21">
        <f>INDEX(HaverPull!$B:$XZ,MATCH(Calculations!FX$9,HaverPull!$B:$B,0),MATCH(Calculations!$B21,HaverPull!$B$1:$XZ$1,0))</f>
        <v>10826.3</v>
      </c>
      <c r="FY21">
        <f>INDEX(HaverPull!$B:$XZ,MATCH(Calculations!FY$9,HaverPull!$B:$B,0),MATCH(Calculations!$B21,HaverPull!$B$1:$XZ$1,0))</f>
        <v>10918.6</v>
      </c>
      <c r="FZ21">
        <f>INDEX(HaverPull!$B:$XZ,MATCH(Calculations!FZ$9,HaverPull!$B:$B,0),MATCH(Calculations!$B21,HaverPull!$B$1:$XZ$1,0))</f>
        <v>11033.3</v>
      </c>
      <c r="GA21">
        <f>INDEX(HaverPull!$B:$XZ,MATCH(Calculations!GA$9,HaverPull!$B:$B,0),MATCH(Calculations!$B21,HaverPull!$B$1:$XZ$1,0))</f>
        <v>11081.2</v>
      </c>
      <c r="GB21">
        <f>INDEX(HaverPull!$B:$XZ,MATCH(Calculations!GB$9,HaverPull!$B:$B,0),MATCH(Calculations!$B21,HaverPull!$B$1:$XZ$1,0))</f>
        <v>11166.4</v>
      </c>
      <c r="GC21" t="e">
        <f>INDEX(HaverPull!$B:$XZ,MATCH(Calculations!GC$9,HaverPull!$B:$B,0),MATCH(Calculations!$B21,HaverPull!$B$1:$XZ$1,0))</f>
        <v>#N/A</v>
      </c>
      <c r="GD21" t="e">
        <f>INDEX(HaverPull!$B:$XZ,MATCH(Calculations!GD$9,HaverPull!$B:$B,0),MATCH(Calculations!$B21,HaverPull!$B$1:$XZ$1,0))</f>
        <v>#N/A</v>
      </c>
      <c r="GE21" t="e">
        <f>INDEX(HaverPull!$B:$XZ,MATCH(Calculations!GE$9,HaverPull!$B:$B,0),MATCH(Calculations!$B21,HaverPull!$B$1:$XZ$1,0))</f>
        <v>#N/A</v>
      </c>
      <c r="GF21" t="e">
        <f>INDEX(HaverPull!$B:$XZ,MATCH(Calculations!GF$9,HaverPull!$B:$B,0),MATCH(Calculations!$B21,HaverPull!$B$1:$XZ$1,0))</f>
        <v>#N/A</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202</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11271.8</v>
      </c>
      <c r="FT22">
        <f>INDEX(HaverPull!$B:$XZ,MATCH(Calculations!FT$9,HaverPull!$B:$B,0),MATCH(Calculations!$B22,HaverPull!$B$1:$XZ$1,0))</f>
        <v>11322.8</v>
      </c>
      <c r="FU22">
        <f>INDEX(HaverPull!$B:$XZ,MATCH(Calculations!FU$9,HaverPull!$B:$B,0),MATCH(Calculations!$B22,HaverPull!$B$1:$XZ$1,0))</f>
        <v>11417.7</v>
      </c>
      <c r="FV22">
        <f>INDEX(HaverPull!$B:$XZ,MATCH(Calculations!FV$9,HaverPull!$B:$B,0),MATCH(Calculations!$B22,HaverPull!$B$1:$XZ$1,0))</f>
        <v>11556.9</v>
      </c>
      <c r="FW22">
        <f>INDEX(HaverPull!$B:$XZ,MATCH(Calculations!FW$9,HaverPull!$B:$B,0),MATCH(Calculations!$B22,HaverPull!$B$1:$XZ$1,0))</f>
        <v>11640.3</v>
      </c>
      <c r="FX22">
        <f>INDEX(HaverPull!$B:$XZ,MATCH(Calculations!FX$9,HaverPull!$B:$B,0),MATCH(Calculations!$B22,HaverPull!$B$1:$XZ$1,0))</f>
        <v>11813</v>
      </c>
      <c r="FY22">
        <f>INDEX(HaverPull!$B:$XZ,MATCH(Calculations!FY$9,HaverPull!$B:$B,0),MATCH(Calculations!$B22,HaverPull!$B$1:$XZ$1,0))</f>
        <v>11949.1</v>
      </c>
      <c r="FZ22">
        <f>INDEX(HaverPull!$B:$XZ,MATCH(Calculations!FZ$9,HaverPull!$B:$B,0),MATCH(Calculations!$B22,HaverPull!$B$1:$XZ$1,0))</f>
        <v>12061.4</v>
      </c>
      <c r="GA22">
        <f>INDEX(HaverPull!$B:$XZ,MATCH(Calculations!GA$9,HaverPull!$B:$B,0),MATCH(Calculations!$B22,HaverPull!$B$1:$XZ$1,0))</f>
        <v>12055.5</v>
      </c>
      <c r="GB22">
        <f>INDEX(HaverPull!$B:$XZ,MATCH(Calculations!GB$9,HaverPull!$B:$B,0),MATCH(Calculations!$B22,HaverPull!$B$1:$XZ$1,0))</f>
        <v>12213.9</v>
      </c>
      <c r="GC22" t="e">
        <f>INDEX(HaverPull!$B:$XZ,MATCH(Calculations!GC$9,HaverPull!$B:$B,0),MATCH(Calculations!$B22,HaverPull!$B$1:$XZ$1,0))</f>
        <v>#N/A</v>
      </c>
      <c r="GD22" t="e">
        <f>INDEX(HaverPull!$B:$XZ,MATCH(Calculations!GD$9,HaverPull!$B:$B,0),MATCH(Calculations!$B22,HaverPull!$B$1:$XZ$1,0))</f>
        <v>#N/A</v>
      </c>
      <c r="GE22" t="e">
        <f>INDEX(HaverPull!$B:$XZ,MATCH(Calculations!GE$9,HaverPull!$B:$B,0),MATCH(Calculations!$B22,HaverPull!$B$1:$XZ$1,0))</f>
        <v>#N/A</v>
      </c>
      <c r="GF22" t="e">
        <f>INDEX(HaverPull!$B:$XZ,MATCH(Calculations!GF$9,HaverPull!$B:$B,0),MATCH(Calculations!$B22,HaverPull!$B$1:$XZ$1,0))</f>
        <v>#N/A</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203</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1.07165</v>
      </c>
      <c r="FT23">
        <f>INDEX(HaverPull!$B:$XZ,MATCH(Calculations!FT$9,HaverPull!$B:$B,0),MATCH(Calculations!$B23,HaverPull!$B$1:$XZ$1,0))</f>
        <v>1.0728199999999999</v>
      </c>
      <c r="FU23">
        <f>INDEX(HaverPull!$B:$XZ,MATCH(Calculations!FU$9,HaverPull!$B:$B,0),MATCH(Calculations!$B23,HaverPull!$B$1:$XZ$1,0))</f>
        <v>1.0772599999999999</v>
      </c>
      <c r="FV23">
        <f>INDEX(HaverPull!$B:$XZ,MATCH(Calculations!FV$9,HaverPull!$B:$B,0),MATCH(Calculations!$B23,HaverPull!$B$1:$XZ$1,0))</f>
        <v>1.0810599999999999</v>
      </c>
      <c r="FW23">
        <f>INDEX(HaverPull!$B:$XZ,MATCH(Calculations!FW$9,HaverPull!$B:$B,0),MATCH(Calculations!$B23,HaverPull!$B$1:$XZ$1,0))</f>
        <v>1.0853700000000002</v>
      </c>
      <c r="FX23">
        <f>INDEX(HaverPull!$B:$XZ,MATCH(Calculations!FX$9,HaverPull!$B:$B,0),MATCH(Calculations!$B23,HaverPull!$B$1:$XZ$1,0))</f>
        <v>1.09114</v>
      </c>
      <c r="FY23">
        <f>INDEX(HaverPull!$B:$XZ,MATCH(Calculations!FY$9,HaverPull!$B:$B,0),MATCH(Calculations!$B23,HaverPull!$B$1:$XZ$1,0))</f>
        <v>1.0943800000000001</v>
      </c>
      <c r="FZ23">
        <f>INDEX(HaverPull!$B:$XZ,MATCH(Calculations!FZ$9,HaverPull!$B:$B,0),MATCH(Calculations!$B23,HaverPull!$B$1:$XZ$1,0))</f>
        <v>1.09318</v>
      </c>
      <c r="GA23">
        <f>INDEX(HaverPull!$B:$XZ,MATCH(Calculations!GA$9,HaverPull!$B:$B,0),MATCH(Calculations!$B23,HaverPull!$B$1:$XZ$1,0))</f>
        <v>1.08792</v>
      </c>
      <c r="GB23">
        <f>INDEX(HaverPull!$B:$XZ,MATCH(Calculations!GB$9,HaverPull!$B:$B,0),MATCH(Calculations!$B23,HaverPull!$B$1:$XZ$1,0))</f>
        <v>1.0938099999999999</v>
      </c>
      <c r="GC23" t="e">
        <f>INDEX(HaverPull!$B:$XZ,MATCH(Calculations!GC$9,HaverPull!$B:$B,0),MATCH(Calculations!$B23,HaverPull!$B$1:$XZ$1,0))</f>
        <v>#N/A</v>
      </c>
      <c r="GD23" t="e">
        <f>INDEX(HaverPull!$B:$XZ,MATCH(Calculations!GD$9,HaverPull!$B:$B,0),MATCH(Calculations!$B23,HaverPull!$B$1:$XZ$1,0))</f>
        <v>#N/A</v>
      </c>
      <c r="GE23" t="e">
        <f>INDEX(HaverPull!$B:$XZ,MATCH(Calculations!GE$9,HaverPull!$B:$B,0),MATCH(Calculations!$B23,HaverPull!$B$1:$XZ$1,0))</f>
        <v>#N/A</v>
      </c>
      <c r="GF23" t="e">
        <f>INDEX(HaverPull!$B:$XZ,MATCH(Calculations!GF$9,HaverPull!$B:$B,0),MATCH(Calculations!$B23,HaverPull!$B$1:$XZ$1,0))</f>
        <v>#N/A</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204</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16440.7</v>
      </c>
      <c r="FT24">
        <f>INDEX(HaverPull!$B:$XZ,MATCH(Calculations!FT$9,HaverPull!$B:$B,0),MATCH(Calculations!$B24,HaverPull!$B$1:$XZ$1,0))</f>
        <v>16526.8</v>
      </c>
      <c r="FU24">
        <f>INDEX(HaverPull!$B:$XZ,MATCH(Calculations!FU$9,HaverPull!$B:$B,0),MATCH(Calculations!$B24,HaverPull!$B$1:$XZ$1,0))</f>
        <v>16727.5</v>
      </c>
      <c r="FV24">
        <f>INDEX(HaverPull!$B:$XZ,MATCH(Calculations!FV$9,HaverPull!$B:$B,0),MATCH(Calculations!$B24,HaverPull!$B$1:$XZ$1,0))</f>
        <v>16957.599999999999</v>
      </c>
      <c r="FW24">
        <f>INDEX(HaverPull!$B:$XZ,MATCH(Calculations!FW$9,HaverPull!$B:$B,0),MATCH(Calculations!$B24,HaverPull!$B$1:$XZ$1,0))</f>
        <v>16984.3</v>
      </c>
      <c r="FX24">
        <f>INDEX(HaverPull!$B:$XZ,MATCH(Calculations!FX$9,HaverPull!$B:$B,0),MATCH(Calculations!$B24,HaverPull!$B$1:$XZ$1,0))</f>
        <v>17270</v>
      </c>
      <c r="FY24">
        <f>INDEX(HaverPull!$B:$XZ,MATCH(Calculations!FY$9,HaverPull!$B:$B,0),MATCH(Calculations!$B24,HaverPull!$B$1:$XZ$1,0))</f>
        <v>17522.099999999999</v>
      </c>
      <c r="FZ24">
        <f>INDEX(HaverPull!$B:$XZ,MATCH(Calculations!FZ$9,HaverPull!$B:$B,0),MATCH(Calculations!$B24,HaverPull!$B$1:$XZ$1,0))</f>
        <v>17615.900000000001</v>
      </c>
      <c r="GA24">
        <f>INDEX(HaverPull!$B:$XZ,MATCH(Calculations!GA$9,HaverPull!$B:$B,0),MATCH(Calculations!$B24,HaverPull!$B$1:$XZ$1,0))</f>
        <v>17649.3</v>
      </c>
      <c r="GB24">
        <f>INDEX(HaverPull!$B:$XZ,MATCH(Calculations!GB$9,HaverPull!$B:$B,0),MATCH(Calculations!$B24,HaverPull!$B$1:$XZ$1,0))</f>
        <v>17902</v>
      </c>
      <c r="GC24" t="e">
        <f>INDEX(HaverPull!$B:$XZ,MATCH(Calculations!GC$9,HaverPull!$B:$B,0),MATCH(Calculations!$B24,HaverPull!$B$1:$XZ$1,0))</f>
        <v>#N/A</v>
      </c>
      <c r="GD24" t="e">
        <f>INDEX(HaverPull!$B:$XZ,MATCH(Calculations!GD$9,HaverPull!$B:$B,0),MATCH(Calculations!$B24,HaverPull!$B$1:$XZ$1,0))</f>
        <v>#N/A</v>
      </c>
      <c r="GE24" t="e">
        <f>INDEX(HaverPull!$B:$XZ,MATCH(Calculations!GE$9,HaverPull!$B:$B,0),MATCH(Calculations!$B24,HaverPull!$B$1:$XZ$1,0))</f>
        <v>#N/A</v>
      </c>
      <c r="GF24" t="e">
        <f>INDEX(HaverPull!$B:$XZ,MATCH(Calculations!GF$9,HaverPull!$B:$B,0),MATCH(Calculations!$B24,HaverPull!$B$1:$XZ$1,0))</f>
        <v>#N/A</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205</v>
      </c>
      <c r="B25" t="s">
        <v>182</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-0.88</v>
      </c>
      <c r="FT25">
        <f>INDEX(HaverPull!$B:$XZ,MATCH(Calculations!FT$9,HaverPull!$B:$B,0),MATCH(Calculations!$B25,HaverPull!$B$1:$XZ$1,0))</f>
        <v>-0.38</v>
      </c>
      <c r="FU25">
        <f>INDEX(HaverPull!$B:$XZ,MATCH(Calculations!FU$9,HaverPull!$B:$B,0),MATCH(Calculations!$B25,HaverPull!$B$1:$XZ$1,0))</f>
        <v>-0.42</v>
      </c>
      <c r="FV25">
        <f>INDEX(HaverPull!$B:$XZ,MATCH(Calculations!FV$9,HaverPull!$B:$B,0),MATCH(Calculations!$B25,HaverPull!$B$1:$XZ$1,0))</f>
        <v>-0.51</v>
      </c>
      <c r="FW25">
        <f>INDEX(HaverPull!$B:$XZ,MATCH(Calculations!FW$9,HaverPull!$B:$B,0),MATCH(Calculations!$B25,HaverPull!$B$1:$XZ$1,0))</f>
        <v>0</v>
      </c>
      <c r="FX25">
        <f>INDEX(HaverPull!$B:$XZ,MATCH(Calculations!FX$9,HaverPull!$B:$B,0),MATCH(Calculations!$B25,HaverPull!$B$1:$XZ$1,0))</f>
        <v>0.21</v>
      </c>
      <c r="FY25">
        <f>INDEX(HaverPull!$B:$XZ,MATCH(Calculations!FY$9,HaverPull!$B:$B,0),MATCH(Calculations!$B25,HaverPull!$B$1:$XZ$1,0))</f>
        <v>0.33</v>
      </c>
      <c r="FZ25">
        <f>INDEX(HaverPull!$B:$XZ,MATCH(Calculations!FZ$9,HaverPull!$B:$B,0),MATCH(Calculations!$B25,HaverPull!$B$1:$XZ$1,0))</f>
        <v>-0.26</v>
      </c>
      <c r="GA25">
        <f>INDEX(HaverPull!$B:$XZ,MATCH(Calculations!GA$9,HaverPull!$B:$B,0),MATCH(Calculations!$B25,HaverPull!$B$1:$XZ$1,0))</f>
        <v>-0.01</v>
      </c>
      <c r="GB25">
        <f>INDEX(HaverPull!$B:$XZ,MATCH(Calculations!GB$9,HaverPull!$B:$B,0),MATCH(Calculations!$B25,HaverPull!$B$1:$XZ$1,0))</f>
        <v>0.47</v>
      </c>
      <c r="GC25" t="e">
        <f>INDEX(HaverPull!$B:$XZ,MATCH(Calculations!GC$9,HaverPull!$B:$B,0),MATCH(Calculations!$B25,HaverPull!$B$1:$XZ$1,0))</f>
        <v>#N/A</v>
      </c>
      <c r="GD25" t="e">
        <f>INDEX(HaverPull!$B:$XZ,MATCH(Calculations!GD$9,HaverPull!$B:$B,0),MATCH(Calculations!$B25,HaverPull!$B$1:$XZ$1,0))</f>
        <v>#N/A</v>
      </c>
      <c r="GE25" t="e">
        <f>INDEX(HaverPull!$B:$XZ,MATCH(Calculations!GE$9,HaverPull!$B:$B,0),MATCH(Calculations!$B25,HaverPull!$B$1:$XZ$1,0))</f>
        <v>#N/A</v>
      </c>
      <c r="GF25" t="e">
        <f>INDEX(HaverPull!$B:$XZ,MATCH(Calculations!GF$9,HaverPull!$B:$B,0),MATCH(Calculations!$B25,HaverPull!$B$1:$XZ$1,0))</f>
        <v>#N/A</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222</v>
      </c>
      <c r="B26" t="s">
        <v>226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3119.8</v>
      </c>
      <c r="FT26">
        <f>INDEX(HaverPull!$B:$XZ,MATCH(Calculations!FT$9,HaverPull!$B:$B,0),MATCH(Calculations!$B26,HaverPull!$B$1:$XZ$1,0))</f>
        <v>3111.4</v>
      </c>
      <c r="FU26">
        <f>INDEX(HaverPull!$B:$XZ,MATCH(Calculations!FU$9,HaverPull!$B:$B,0),MATCH(Calculations!$B26,HaverPull!$B$1:$XZ$1,0))</f>
        <v>3110.7</v>
      </c>
      <c r="FV26">
        <f>INDEX(HaverPull!$B:$XZ,MATCH(Calculations!FV$9,HaverPull!$B:$B,0),MATCH(Calculations!$B26,HaverPull!$B$1:$XZ$1,0))</f>
        <v>3115.1</v>
      </c>
      <c r="FW26">
        <f>INDEX(HaverPull!$B:$XZ,MATCH(Calculations!FW$9,HaverPull!$B:$B,0),MATCH(Calculations!$B26,HaverPull!$B$1:$XZ$1,0))</f>
        <v>3122.3</v>
      </c>
      <c r="FX26">
        <f>INDEX(HaverPull!$B:$XZ,MATCH(Calculations!FX$9,HaverPull!$B:$B,0),MATCH(Calculations!$B26,HaverPull!$B$1:$XZ$1,0))</f>
        <v>3146.3</v>
      </c>
      <c r="FY26">
        <f>INDEX(HaverPull!$B:$XZ,MATCH(Calculations!FY$9,HaverPull!$B:$B,0),MATCH(Calculations!$B26,HaverPull!$B$1:$XZ$1,0))</f>
        <v>3177.4</v>
      </c>
      <c r="FZ26">
        <f>INDEX(HaverPull!$B:$XZ,MATCH(Calculations!FZ$9,HaverPull!$B:$B,0),MATCH(Calculations!$B26,HaverPull!$B$1:$XZ$1,0))</f>
        <v>3162.5</v>
      </c>
      <c r="GA26">
        <f>INDEX(HaverPull!$B:$XZ,MATCH(Calculations!GA$9,HaverPull!$B:$B,0),MATCH(Calculations!$B26,HaverPull!$B$1:$XZ$1,0))</f>
        <v>3149.5</v>
      </c>
      <c r="GB26">
        <f>INDEX(HaverPull!$B:$XZ,MATCH(Calculations!GB$9,HaverPull!$B:$B,0),MATCH(Calculations!$B26,HaverPull!$B$1:$XZ$1,0))</f>
        <v>3179.2</v>
      </c>
      <c r="GC26" t="e">
        <f>INDEX(HaverPull!$B:$XZ,MATCH(Calculations!GC$9,HaverPull!$B:$B,0),MATCH(Calculations!$B26,HaverPull!$B$1:$XZ$1,0))</f>
        <v>#N/A</v>
      </c>
      <c r="GD26" t="e">
        <f>INDEX(HaverPull!$B:$XZ,MATCH(Calculations!GD$9,HaverPull!$B:$B,0),MATCH(Calculations!$B26,HaverPull!$B$1:$XZ$1,0))</f>
        <v>#N/A</v>
      </c>
      <c r="GE26" t="e">
        <f>INDEX(HaverPull!$B:$XZ,MATCH(Calculations!GE$9,HaverPull!$B:$B,0),MATCH(Calculations!$B26,HaverPull!$B$1:$XZ$1,0))</f>
        <v>#N/A</v>
      </c>
      <c r="GF26" t="e">
        <f>INDEX(HaverPull!$B:$XZ,MATCH(Calculations!GF$9,HaverPull!$B:$B,0),MATCH(Calculations!$B26,HaverPull!$B$1:$XZ$1,0))</f>
        <v>#N/A</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364</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t="e">
        <f>INDEX(HaverPull!$B:$XZ,MATCH(Calculations!GC$9,HaverPull!$B:$B,0),MATCH(Calculations!$B27,HaverPull!$B$1:$XZ$1,0))</f>
        <v>#N/A</v>
      </c>
      <c r="GD27" t="e">
        <f>INDEX(HaverPull!$B:$XZ,MATCH(Calculations!GD$9,HaverPull!$B:$B,0),MATCH(Calculations!$B27,HaverPull!$B$1:$XZ$1,0))</f>
        <v>#N/A</v>
      </c>
      <c r="GE27" t="e">
        <f>INDEX(HaverPull!$B:$XZ,MATCH(Calculations!GE$9,HaverPull!$B:$B,0),MATCH(Calculations!$B27,HaverPull!$B$1:$XZ$1,0))</f>
        <v>#N/A</v>
      </c>
      <c r="GF27" t="e">
        <f>INDEX(HaverPull!$B:$XZ,MATCH(Calculations!GF$9,HaverPull!$B:$B,0),MATCH(Calculations!$B27,HaverPull!$B$1:$XZ$1,0))</f>
        <v>#N/A</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381</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t="e">
        <f t="shared" si="2"/>
        <v>#N/A</v>
      </c>
      <c r="GD28" t="e">
        <f t="shared" si="2"/>
        <v>#N/A</v>
      </c>
      <c r="GE28" t="e">
        <f t="shared" si="2"/>
        <v>#N/A</v>
      </c>
      <c r="GF28" t="e">
        <f t="shared" si="2"/>
        <v>#N/A</v>
      </c>
      <c r="GG28" t="e">
        <f t="shared" si="2"/>
        <v>#N/A</v>
      </c>
      <c r="GH28" t="e">
        <f t="shared" si="2"/>
        <v>#N/A</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377</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t="e">
        <f t="shared" si="6"/>
        <v>#N/A</v>
      </c>
      <c r="GD29" t="e">
        <f t="shared" si="6"/>
        <v>#N/A</v>
      </c>
      <c r="GE29" t="e">
        <f t="shared" si="6"/>
        <v>#N/A</v>
      </c>
      <c r="GF29" t="e">
        <f t="shared" si="6"/>
        <v>#N/A</v>
      </c>
      <c r="GG29" t="e">
        <f t="shared" si="6"/>
        <v>#N/A</v>
      </c>
      <c r="GH29" t="e">
        <f t="shared" si="6"/>
        <v>#N/A</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175</v>
      </c>
    </row>
    <row r="31" spans="1:204" s="9" customFormat="1" x14ac:dyDescent="0.25">
      <c r="A31" s="13" t="s">
        <v>176</v>
      </c>
    </row>
    <row r="32" spans="1:204" x14ac:dyDescent="0.25">
      <c r="A32" s="8" t="s">
        <v>190</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997.9</v>
      </c>
      <c r="FT32">
        <f t="shared" si="10"/>
        <v>1004.3</v>
      </c>
      <c r="FU32">
        <f t="shared" si="10"/>
        <v>1023.8</v>
      </c>
      <c r="FV32">
        <f t="shared" si="10"/>
        <v>1031.2</v>
      </c>
      <c r="FW32">
        <f t="shared" si="10"/>
        <v>1052.5</v>
      </c>
      <c r="FX32">
        <f t="shared" si="10"/>
        <v>1069.2</v>
      </c>
      <c r="FY32">
        <f t="shared" si="10"/>
        <v>1106.6999999999998</v>
      </c>
      <c r="FZ32">
        <f t="shared" si="10"/>
        <v>1112.4000000000001</v>
      </c>
      <c r="GA32">
        <f t="shared" si="10"/>
        <v>1133.6999999999998</v>
      </c>
      <c r="GB32">
        <f t="shared" si="10"/>
        <v>1146</v>
      </c>
      <c r="GC32" t="e">
        <f t="shared" si="10"/>
        <v>#N/A</v>
      </c>
      <c r="GD32" t="e">
        <f t="shared" si="10"/>
        <v>#N/A</v>
      </c>
      <c r="GE32" t="e">
        <f t="shared" si="10"/>
        <v>#N/A</v>
      </c>
      <c r="GF32" t="e">
        <f t="shared" si="10"/>
        <v>#N/A</v>
      </c>
      <c r="GG32" t="e">
        <f t="shared" si="10"/>
        <v>#N/A</v>
      </c>
      <c r="GH32" t="e">
        <f t="shared" si="10"/>
        <v>#N/A</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191</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1367.2999999999997</v>
      </c>
      <c r="FT33">
        <f t="shared" si="14"/>
        <v>1370.6000000000001</v>
      </c>
      <c r="FU33">
        <f t="shared" si="14"/>
        <v>1373.2</v>
      </c>
      <c r="FV33">
        <f t="shared" si="14"/>
        <v>1373.6000000000001</v>
      </c>
      <c r="FW33">
        <f t="shared" si="14"/>
        <v>1381.6999999999998</v>
      </c>
      <c r="FX33">
        <f t="shared" si="14"/>
        <v>1401.8999999999999</v>
      </c>
      <c r="FY33">
        <f t="shared" si="14"/>
        <v>1407.7000000000003</v>
      </c>
      <c r="FZ33">
        <f t="shared" si="14"/>
        <v>1416.5</v>
      </c>
      <c r="GA33">
        <f t="shared" si="14"/>
        <v>1449.7000000000003</v>
      </c>
      <c r="GB33">
        <f t="shared" si="14"/>
        <v>1464.3000000000002</v>
      </c>
      <c r="GC33" t="e">
        <f t="shared" si="14"/>
        <v>#N/A</v>
      </c>
      <c r="GD33" t="e">
        <f t="shared" si="14"/>
        <v>#N/A</v>
      </c>
      <c r="GE33" t="e">
        <f t="shared" si="14"/>
        <v>#N/A</v>
      </c>
      <c r="GF33" t="e">
        <f t="shared" si="14"/>
        <v>#N/A</v>
      </c>
      <c r="GG33" t="e">
        <f t="shared" si="14"/>
        <v>#N/A</v>
      </c>
      <c r="GH33" t="e">
        <f t="shared" si="14"/>
        <v>#N/A</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192</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3903.4999999999995</v>
      </c>
      <c r="FT34">
        <f t="shared" si="18"/>
        <v>3962.3</v>
      </c>
      <c r="FU34">
        <f t="shared" si="18"/>
        <v>3973.3</v>
      </c>
      <c r="FV34">
        <f t="shared" si="18"/>
        <v>4011.9</v>
      </c>
      <c r="FW34">
        <f t="shared" si="18"/>
        <v>4081.7</v>
      </c>
      <c r="FX34">
        <f t="shared" si="18"/>
        <v>4120.5999999999995</v>
      </c>
      <c r="FY34">
        <f t="shared" si="18"/>
        <v>4181.7</v>
      </c>
      <c r="FZ34">
        <f t="shared" si="18"/>
        <v>4248.1000000000004</v>
      </c>
      <c r="GA34">
        <f t="shared" si="18"/>
        <v>4317.8999999999996</v>
      </c>
      <c r="GB34">
        <f t="shared" si="18"/>
        <v>4362.3999999999996</v>
      </c>
      <c r="GC34" t="e">
        <f t="shared" si="18"/>
        <v>#N/A</v>
      </c>
      <c r="GD34" t="e">
        <f t="shared" si="18"/>
        <v>#N/A</v>
      </c>
      <c r="GE34" t="e">
        <f t="shared" si="18"/>
        <v>#N/A</v>
      </c>
      <c r="GF34" t="e">
        <f t="shared" si="18"/>
        <v>#N/A</v>
      </c>
      <c r="GG34" t="e">
        <f t="shared" si="18"/>
        <v>#N/A</v>
      </c>
      <c r="GH34" t="e">
        <f t="shared" si="18"/>
        <v>#N/A</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356</v>
      </c>
      <c r="B35" t="s">
        <v>253</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354.8</v>
      </c>
      <c r="FT35">
        <f t="shared" si="22"/>
        <v>350.8</v>
      </c>
      <c r="FU35">
        <f t="shared" si="22"/>
        <v>356.79999999999995</v>
      </c>
      <c r="FV35">
        <f t="shared" si="22"/>
        <v>357.9</v>
      </c>
      <c r="FW35">
        <f t="shared" si="22"/>
        <v>360.6</v>
      </c>
      <c r="FX35">
        <f t="shared" si="22"/>
        <v>388.2</v>
      </c>
      <c r="FY35">
        <f t="shared" si="22"/>
        <v>387.3</v>
      </c>
      <c r="FZ35">
        <f t="shared" si="22"/>
        <v>381.1</v>
      </c>
      <c r="GA35">
        <f t="shared" si="22"/>
        <v>391.1</v>
      </c>
      <c r="GB35">
        <f t="shared" si="22"/>
        <v>414.59999999999997</v>
      </c>
      <c r="GC35">
        <f t="shared" si="22"/>
        <v>414.59999999999997</v>
      </c>
      <c r="GD35" t="e">
        <f t="shared" si="22"/>
        <v>#N/A</v>
      </c>
      <c r="GE35" t="e">
        <f t="shared" si="22"/>
        <v>#N/A</v>
      </c>
      <c r="GF35" t="e">
        <f t="shared" si="22"/>
        <v>#N/A</v>
      </c>
      <c r="GG35" t="e">
        <f t="shared" si="22"/>
        <v>#N/A</v>
      </c>
      <c r="GH35" t="e">
        <f t="shared" si="22"/>
        <v>#N/A</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183</v>
      </c>
    </row>
    <row r="38" spans="1:204" x14ac:dyDescent="0.25">
      <c r="A38" s="8" t="s">
        <v>189</v>
      </c>
      <c r="B38" t="s">
        <v>184</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887.46750000000009</v>
      </c>
      <c r="FT38">
        <f ca="1">IF(ISERROR(INDIRECT(ADDRESS(ROW(FT32),COLUMN(FT32)-3))),"n/a",IF(ISNUMBER(INDIRECT(ADDRESS(ROW(FT32),COLUMN(FT32)-3))),Calculations!$C$3*AVERAGE(FQ32:FT32),"n/a"))</f>
        <v>894.2399999999999</v>
      </c>
      <c r="FU38">
        <f ca="1">IF(ISERROR(INDIRECT(ADDRESS(ROW(FU32),COLUMN(FU32)-3))),"n/a",IF(ISNUMBER(INDIRECT(ADDRESS(ROW(FU32),COLUMN(FU32)-3))),Calculations!$C$3*AVERAGE(FR32:FU32),"n/a"))</f>
        <v>904.5</v>
      </c>
      <c r="FV38">
        <f ca="1">IF(ISERROR(INDIRECT(ADDRESS(ROW(FV32),COLUMN(FV32)-3))),"n/a",IF(ISNUMBER(INDIRECT(ADDRESS(ROW(FV32),COLUMN(FV32)-3))),Calculations!$C$3*AVERAGE(FS32:FV32),"n/a"))</f>
        <v>912.87</v>
      </c>
      <c r="FW38">
        <f ca="1">IF(ISERROR(INDIRECT(ADDRESS(ROW(FW32),COLUMN(FW32)-3))),"n/a",IF(ISNUMBER(INDIRECT(ADDRESS(ROW(FW32),COLUMN(FW32)-3))),Calculations!$C$3*AVERAGE(FT32:FW32),"n/a"))</f>
        <v>925.15500000000009</v>
      </c>
      <c r="FX38">
        <f ca="1">IF(ISERROR(INDIRECT(ADDRESS(ROW(FX32),COLUMN(FX32)-3))),"n/a",IF(ISNUMBER(INDIRECT(ADDRESS(ROW(FX32),COLUMN(FX32)-3))),Calculations!$C$3*AVERAGE(FU32:FX32),"n/a"))</f>
        <v>939.75749999999994</v>
      </c>
      <c r="FY38">
        <f ca="1">IF(ISERROR(INDIRECT(ADDRESS(ROW(FY32),COLUMN(FY32)-3))),"n/a",IF(ISNUMBER(INDIRECT(ADDRESS(ROW(FY32),COLUMN(FY32)-3))),Calculations!$C$3*AVERAGE(FV32:FY32),"n/a"))</f>
        <v>958.40999999999985</v>
      </c>
      <c r="FZ38">
        <f ca="1">IF(ISERROR(INDIRECT(ADDRESS(ROW(FZ32),COLUMN(FZ32)-3))),"n/a",IF(ISNUMBER(INDIRECT(ADDRESS(ROW(FZ32),COLUMN(FZ32)-3))),Calculations!$C$3*AVERAGE(FW32:FZ32),"n/a"))</f>
        <v>976.67999999999984</v>
      </c>
      <c r="GA38">
        <f ca="1">IF(ISERROR(INDIRECT(ADDRESS(ROW(GA32),COLUMN(GA32)-3))),"n/a",IF(ISNUMBER(INDIRECT(ADDRESS(ROW(GA32),COLUMN(GA32)-3))),Calculations!$C$3*AVERAGE(FX32:GA32),"n/a"))</f>
        <v>994.95</v>
      </c>
      <c r="GB38">
        <f ca="1">IF(ISERROR(INDIRECT(ADDRESS(ROW(GB32),COLUMN(GB32)-3))),"n/a",IF(ISNUMBER(INDIRECT(ADDRESS(ROW(GB32),COLUMN(GB32)-3))),Calculations!$C$3*AVERAGE(FY32:GB32),"n/a"))</f>
        <v>1012.2299999999999</v>
      </c>
      <c r="GC38" t="e">
        <f ca="1">IF(ISERROR(INDIRECT(ADDRESS(ROW(GC32),COLUMN(GC32)-3))),"n/a",IF(ISNUMBER(INDIRECT(ADDRESS(ROW(GC32),COLUMN(GC32)-3))),Calculations!$C$3*AVERAGE(FZ32:GC32),"n/a"))</f>
        <v>#N/A</v>
      </c>
      <c r="GD38" t="e">
        <f ca="1">IF(ISERROR(INDIRECT(ADDRESS(ROW(GD32),COLUMN(GD32)-3))),"n/a",IF(ISNUMBER(INDIRECT(ADDRESS(ROW(GD32),COLUMN(GD32)-3))),Calculations!$C$3*AVERAGE(GA32:GD32),"n/a"))</f>
        <v>#N/A</v>
      </c>
      <c r="GE38" t="e">
        <f ca="1">IF(ISERROR(INDIRECT(ADDRESS(ROW(GE32),COLUMN(GE32)-3))),"n/a",IF(ISNUMBER(INDIRECT(ADDRESS(ROW(GE32),COLUMN(GE32)-3))),Calculations!$C$3*AVERAGE(GB32:GE32),"n/a"))</f>
        <v>#N/A</v>
      </c>
      <c r="GF38" t="str">
        <f ca="1">IF(ISERROR(INDIRECT(ADDRESS(ROW(GF32),COLUMN(GF32)-3))),"n/a",IF(ISNUMBER(INDIRECT(ADDRESS(ROW(GF32),COLUMN(GF32)-3))),Calculations!$C$3*AVERAGE(GC32:GF32),"n/a"))</f>
        <v>n/a</v>
      </c>
      <c r="GG38" t="str">
        <f ca="1">IF(ISERROR(INDIRECT(ADDRESS(ROW(GG32),COLUMN(GG32)-3))),"n/a",IF(ISNUMBER(INDIRECT(ADDRESS(ROW(GG32),COLUMN(GG32)-3))),Calculations!$C$3*AVERAGE(GD32:GG32),"n/a"))</f>
        <v>n/a</v>
      </c>
      <c r="GH38" t="str">
        <f ca="1">IF(ISERROR(INDIRECT(ADDRESS(ROW(GH32),COLUMN(GH32)-3))),"n/a",IF(ISNUMBER(INDIRECT(ADDRESS(ROW(GH32),COLUMN(GH32)-3))),Calculations!$C$3*AVERAGE(GE32:GH32),"n/a"))</f>
        <v>n/a</v>
      </c>
      <c r="GI38" t="str">
        <f ca="1">IF(ISERROR(INDIRECT(ADDRESS(ROW(GI32),COLUMN(GI32)-3))),"n/a",IF(ISNUMBER(INDIRECT(ADDRESS(ROW(GI32),COLUMN(GI32)-3))),Calculations!$C$3*AVERAGE(GF32:GI32),"n/a"))</f>
        <v>n/a</v>
      </c>
      <c r="GJ38" t="str">
        <f ca="1">IF(ISERROR(INDIRECT(ADDRESS(ROW(GJ32),COLUMN(GJ32)-3))),"n/a",IF(ISNUMBER(INDIRECT(ADDRESS(ROW(GJ32),COLUMN(GJ32)-3))),Calculations!$C$3*AVERAGE(GG32:GJ32),"n/a"))</f>
        <v>n/a</v>
      </c>
      <c r="GK38" t="str">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188</v>
      </c>
      <c r="B39" t="s">
        <v>185</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1218.9825000000001</v>
      </c>
      <c r="FT39">
        <f ca="1">IF(ISERROR(INDIRECT(ADDRESS(ROW(FT33),COLUMN(FT33)-3))),"n/a",IF(ISNUMBER(INDIRECT(ADDRESS(ROW(FT33),COLUMN(FT33)-3))),Calculations!$C$4*AVERAGE(FQ33:FT33),"n/a"))</f>
        <v>1224.27</v>
      </c>
      <c r="FU39">
        <f ca="1">IF(ISERROR(INDIRECT(ADDRESS(ROW(FU33),COLUMN(FU33)-3))),"n/a",IF(ISNUMBER(INDIRECT(ADDRESS(ROW(FU33),COLUMN(FU33)-3))),Calculations!$C$4*AVERAGE(FR33:FU33),"n/a"))</f>
        <v>1229.7375</v>
      </c>
      <c r="FV39">
        <f ca="1">IF(ISERROR(INDIRECT(ADDRESS(ROW(FV33),COLUMN(FV33)-3))),"n/a",IF(ISNUMBER(INDIRECT(ADDRESS(ROW(FV33),COLUMN(FV33)-3))),Calculations!$C$4*AVERAGE(FS33:FV33),"n/a"))</f>
        <v>1234.0574999999999</v>
      </c>
      <c r="FW39">
        <f ca="1">IF(ISERROR(INDIRECT(ADDRESS(ROW(FW33),COLUMN(FW33)-3))),"n/a",IF(ISNUMBER(INDIRECT(ADDRESS(ROW(FW33),COLUMN(FW33)-3))),Calculations!$C$4*AVERAGE(FT33:FW33),"n/a"))</f>
        <v>1237.2975000000001</v>
      </c>
      <c r="FX39">
        <f ca="1">IF(ISERROR(INDIRECT(ADDRESS(ROW(FX33),COLUMN(FX33)-3))),"n/a",IF(ISNUMBER(INDIRECT(ADDRESS(ROW(FX33),COLUMN(FX33)-3))),Calculations!$C$4*AVERAGE(FU33:FX33),"n/a"))</f>
        <v>1244.3399999999999</v>
      </c>
      <c r="FY39">
        <f ca="1">IF(ISERROR(INDIRECT(ADDRESS(ROW(FY33),COLUMN(FY33)-3))),"n/a",IF(ISNUMBER(INDIRECT(ADDRESS(ROW(FY33),COLUMN(FY33)-3))),Calculations!$C$4*AVERAGE(FV33:FY33),"n/a"))</f>
        <v>1252.1025</v>
      </c>
      <c r="FZ39">
        <f ca="1">IF(ISERROR(INDIRECT(ADDRESS(ROW(FZ33),COLUMN(FZ33)-3))),"n/a",IF(ISNUMBER(INDIRECT(ADDRESS(ROW(FZ33),COLUMN(FZ33)-3))),Calculations!$C$4*AVERAGE(FW33:FZ33),"n/a"))</f>
        <v>1261.7549999999999</v>
      </c>
      <c r="GA39">
        <f ca="1">IF(ISERROR(INDIRECT(ADDRESS(ROW(GA33),COLUMN(GA33)-3))),"n/a",IF(ISNUMBER(INDIRECT(ADDRESS(ROW(GA33),COLUMN(GA33)-3))),Calculations!$C$4*AVERAGE(FX33:GA33),"n/a"))</f>
        <v>1277.0550000000003</v>
      </c>
      <c r="GB39">
        <f ca="1">IF(ISERROR(INDIRECT(ADDRESS(ROW(GB33),COLUMN(GB33)-3))),"n/a",IF(ISNUMBER(INDIRECT(ADDRESS(ROW(GB33),COLUMN(GB33)-3))),Calculations!$C$4*AVERAGE(FY33:GB33),"n/a"))</f>
        <v>1291.0950000000003</v>
      </c>
      <c r="GC39" t="e">
        <f ca="1">IF(ISERROR(INDIRECT(ADDRESS(ROW(GC33),COLUMN(GC33)-3))),"n/a",IF(ISNUMBER(INDIRECT(ADDRESS(ROW(GC33),COLUMN(GC33)-3))),Calculations!$C$4*AVERAGE(FZ33:GC33),"n/a"))</f>
        <v>#N/A</v>
      </c>
      <c r="GD39" t="e">
        <f ca="1">IF(ISERROR(INDIRECT(ADDRESS(ROW(GD33),COLUMN(GD33)-3))),"n/a",IF(ISNUMBER(INDIRECT(ADDRESS(ROW(GD33),COLUMN(GD33)-3))),Calculations!$C$4*AVERAGE(GA33:GD33),"n/a"))</f>
        <v>#N/A</v>
      </c>
      <c r="GE39" t="e">
        <f ca="1">IF(ISERROR(INDIRECT(ADDRESS(ROW(GE33),COLUMN(GE33)-3))),"n/a",IF(ISNUMBER(INDIRECT(ADDRESS(ROW(GE33),COLUMN(GE33)-3))),Calculations!$C$4*AVERAGE(GB33:GE33),"n/a"))</f>
        <v>#N/A</v>
      </c>
      <c r="GF39" t="str">
        <f ca="1">IF(ISERROR(INDIRECT(ADDRESS(ROW(GF33),COLUMN(GF33)-3))),"n/a",IF(ISNUMBER(INDIRECT(ADDRESS(ROW(GF33),COLUMN(GF33)-3))),Calculations!$C$4*AVERAGE(GC33:GF33),"n/a"))</f>
        <v>n/a</v>
      </c>
      <c r="GG39" t="str">
        <f ca="1">IF(ISERROR(INDIRECT(ADDRESS(ROW(GG33),COLUMN(GG33)-3))),"n/a",IF(ISNUMBER(INDIRECT(ADDRESS(ROW(GG33),COLUMN(GG33)-3))),Calculations!$C$4*AVERAGE(GD33:GG33),"n/a"))</f>
        <v>n/a</v>
      </c>
      <c r="GH39" t="str">
        <f ca="1">IF(ISERROR(INDIRECT(ADDRESS(ROW(GH33),COLUMN(GH33)-3))),"n/a",IF(ISNUMBER(INDIRECT(ADDRESS(ROW(GH33),COLUMN(GH33)-3))),Calculations!$C$4*AVERAGE(GE33:GH33),"n/a"))</f>
        <v>n/a</v>
      </c>
      <c r="GI39" t="str">
        <f ca="1">IF(ISERROR(INDIRECT(ADDRESS(ROW(GI33),COLUMN(GI33)-3))),"n/a",IF(ISNUMBER(INDIRECT(ADDRESS(ROW(GI33),COLUMN(GI33)-3))),Calculations!$C$4*AVERAGE(GF33:GI33),"n/a"))</f>
        <v>n/a</v>
      </c>
      <c r="GJ39" t="str">
        <f ca="1">IF(ISERROR(INDIRECT(ADDRESS(ROW(GJ33),COLUMN(GJ33)-3))),"n/a",IF(ISNUMBER(INDIRECT(ADDRESS(ROW(GJ33),COLUMN(GJ33)-3))),Calculations!$C$4*AVERAGE(GG33:GJ33),"n/a"))</f>
        <v>n/a</v>
      </c>
      <c r="GK39" t="str">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254</v>
      </c>
      <c r="B40" t="s">
        <v>186</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-2182.4760000000001</v>
      </c>
      <c r="FT40">
        <f t="shared" ca="1" si="29"/>
        <v>-2228.58</v>
      </c>
      <c r="FU40">
        <f t="shared" ca="1" si="29"/>
        <v>-2260.9739999999997</v>
      </c>
      <c r="FV40">
        <f t="shared" ca="1" si="29"/>
        <v>-2294.0819999999999</v>
      </c>
      <c r="FW40">
        <f t="shared" ca="1" si="29"/>
        <v>-2332.6320000000001</v>
      </c>
      <c r="FX40">
        <f t="shared" ca="1" si="29"/>
        <v>-2372.0940000000001</v>
      </c>
      <c r="FY40">
        <f t="shared" ref="FY40" ca="1" si="30">IF(ISERROR(INDIRECT(ADDRESS(ROW(FY34),COLUMN(FY34)-7))),"n/a",IF(ISNUMBER(INDIRECT(ADDRESS(ROW(FY34),COLUMN(FY34)-7))),$C$5*($D$5*FY34+$E$5*FX34+$F$5*AVERAGE(FR34:FW34)),"n/a"))</f>
        <v>-2413.5300000000002</v>
      </c>
      <c r="FZ40">
        <f t="shared" ref="FZ40" ca="1" si="31">IF(ISERROR(INDIRECT(ADDRESS(ROW(FZ34),COLUMN(FZ34)-7))),"n/a",IF(ISNUMBER(INDIRECT(ADDRESS(ROW(FZ34),COLUMN(FZ34)-7))),$C$5*($D$5*FZ34+$E$5*FY34+$F$5*AVERAGE(FS34:FX34)),"n/a"))</f>
        <v>-2454.7739999999994</v>
      </c>
      <c r="GA40">
        <f t="shared" ref="GA40" ca="1" si="32">IF(ISERROR(INDIRECT(ADDRESS(ROW(GA34),COLUMN(GA34)-7))),"n/a",IF(ISNUMBER(INDIRECT(ADDRESS(ROW(GA34),COLUMN(GA34)-7))),$C$5*($D$5*GA34+$E$5*FZ34+$F$5*AVERAGE(FT34:FY34)),"n/a"))</f>
        <v>-2487.81</v>
      </c>
      <c r="GB40">
        <f t="shared" ref="GB40" ca="1" si="33">IF(ISERROR(INDIRECT(ADDRESS(ROW(GB34),COLUMN(GB34)-7))),"n/a",IF(ISNUMBER(INDIRECT(ADDRESS(ROW(GB34),COLUMN(GB34)-7))),$C$5*($D$5*GB34+$E$5*GA34+$F$5*AVERAGE(FU34:FZ34)),"n/a"))</f>
        <v>-2518.6740000000004</v>
      </c>
      <c r="GC40" t="e">
        <f t="shared" ref="GC40" ca="1" si="34">IF(ISERROR(INDIRECT(ADDRESS(ROW(GC34),COLUMN(GC34)-7))),"n/a",IF(ISNUMBER(INDIRECT(ADDRESS(ROW(GC34),COLUMN(GC34)-7))),$C$5*($D$5*GC34+$E$5*GB34+$F$5*AVERAGE(FV34:GA34)),"n/a"))</f>
        <v>#N/A</v>
      </c>
      <c r="GD40" t="e">
        <f t="shared" ref="GD40" ca="1" si="35">IF(ISERROR(INDIRECT(ADDRESS(ROW(GD34),COLUMN(GD34)-7))),"n/a",IF(ISNUMBER(INDIRECT(ADDRESS(ROW(GD34),COLUMN(GD34)-7))),$C$5*($D$5*GD34+$E$5*GC34+$F$5*AVERAGE(FW34:GB34)),"n/a"))</f>
        <v>#N/A</v>
      </c>
      <c r="GE40" t="e">
        <f t="shared" ref="GE40" ca="1" si="36">IF(ISERROR(INDIRECT(ADDRESS(ROW(GE34),COLUMN(GE34)-7))),"n/a",IF(ISNUMBER(INDIRECT(ADDRESS(ROW(GE34),COLUMN(GE34)-7))),$C$5*($D$5*GE34+$E$5*GD34+$F$5*AVERAGE(FX34:GC34)),"n/a"))</f>
        <v>#N/A</v>
      </c>
      <c r="GF40" t="e">
        <f t="shared" ref="GF40" ca="1" si="37">IF(ISERROR(INDIRECT(ADDRESS(ROW(GF34),COLUMN(GF34)-7))),"n/a",IF(ISNUMBER(INDIRECT(ADDRESS(ROW(GF34),COLUMN(GF34)-7))),$C$5*($D$5*GF34+$E$5*GE34+$F$5*AVERAGE(FY34:GD34)),"n/a"))</f>
        <v>#N/A</v>
      </c>
      <c r="GG40" t="e">
        <f t="shared" ref="GG40" ca="1" si="38">IF(ISERROR(INDIRECT(ADDRESS(ROW(GG34),COLUMN(GG34)-7))),"n/a",IF(ISNUMBER(INDIRECT(ADDRESS(ROW(GG34),COLUMN(GG34)-7))),$C$5*($D$5*GG34+$E$5*GF34+$F$5*AVERAGE(FZ34:GE34)),"n/a"))</f>
        <v>#N/A</v>
      </c>
      <c r="GH40" t="e">
        <f t="shared" ref="GH40" ca="1" si="39">IF(ISERROR(INDIRECT(ADDRESS(ROW(GH34),COLUMN(GH34)-7))),"n/a",IF(ISNUMBER(INDIRECT(ADDRESS(ROW(GH34),COLUMN(GH34)-7))),$C$5*($D$5*GH34+$E$5*GG34+$F$5*AVERAGE(GA34:GF34)),"n/a"))</f>
        <v>#N/A</v>
      </c>
      <c r="GI40" t="e">
        <f t="shared" ref="GI40" ca="1" si="40">IF(ISERROR(INDIRECT(ADDRESS(ROW(GI34),COLUMN(GI34)-7))),"n/a",IF(ISNUMBER(INDIRECT(ADDRESS(ROW(GI34),COLUMN(GI34)-7))),$C$5*($D$5*GI34+$E$5*GH34+$F$5*AVERAGE(GB34:GG34)),"n/a"))</f>
        <v>#N/A</v>
      </c>
      <c r="GJ40" t="str">
        <f t="shared" ref="GJ40" ca="1" si="41">IF(ISERROR(INDIRECT(ADDRESS(ROW(GJ34),COLUMN(GJ34)-7))),"n/a",IF(ISNUMBER(INDIRECT(ADDRESS(ROW(GJ34),COLUMN(GJ34)-7))),$C$5*($D$5*GJ34+$E$5*GI34+$F$5*AVERAGE(GC34:GH34)),"n/a"))</f>
        <v>n/a</v>
      </c>
      <c r="GK40" t="str">
        <f t="shared" ref="GK40" ca="1" si="42">IF(ISERROR(INDIRECT(ADDRESS(ROW(GK34),COLUMN(GK34)-7))),"n/a",IF(ISNUMBER(INDIRECT(ADDRESS(ROW(GK34),COLUMN(GK34)-7))),$C$5*($D$5*GK34+$E$5*GJ34+$F$5*AVERAGE(GD34:GI34)),"n/a"))</f>
        <v>n/a</v>
      </c>
      <c r="GL40" t="str">
        <f t="shared" ref="GL40" ca="1" si="43">IF(ISERROR(INDIRECT(ADDRESS(ROW(GL34),COLUMN(GL34)-7))),"n/a",IF(ISNUMBER(INDIRECT(ADDRESS(ROW(GL34),COLUMN(GL34)-7))),$C$5*($D$5*GL34+$E$5*GK34+$F$5*AVERAGE(GE34:GJ34)),"n/a"))</f>
        <v>n/a</v>
      </c>
      <c r="GM40" t="str">
        <f t="shared" ref="GM40" ca="1" si="44">IF(ISERROR(INDIRECT(ADDRESS(ROW(GM34),COLUMN(GM34)-7))),"n/a",IF(ISNUMBER(INDIRECT(ADDRESS(ROW(GM34),COLUMN(GM34)-7))),$C$5*($D$5*GM34+$E$5*GL34+$F$5*AVERAGE(GF34:GK34)),"n/a"))</f>
        <v>n/a</v>
      </c>
      <c r="GN40" t="str">
        <f t="shared" ref="GN40" ca="1" si="45">IF(ISERROR(INDIRECT(ADDRESS(ROW(GN34),COLUMN(GN34)-7))),"n/a",IF(ISNUMBER(INDIRECT(ADDRESS(ROW(GN34),COLUMN(GN34)-7))),$C$5*($D$5*GN34+$E$5*GM34+$F$5*AVERAGE(GG34:GL34)),"n/a"))</f>
        <v>n/a</v>
      </c>
      <c r="GO40" t="str">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255</v>
      </c>
      <c r="B41" t="s">
        <v>257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-119.30333333333334</v>
      </c>
      <c r="FT41">
        <f ca="1">IF(ISERROR(INDIRECT(ADDRESS(ROW(FT35),COLUMN(FT35)-11))),"n/a",IF(ISNUMBER(INDIRECT(ADDRESS(ROW(FT35),COLUMN(FT35)-11))),Calculations!$C$6*AVERAGE(FI35:FT35),"n/a"))</f>
        <v>-122.40333333333334</v>
      </c>
      <c r="FU41">
        <f ca="1">IF(ISERROR(INDIRECT(ADDRESS(ROW(FU35),COLUMN(FU35)-11))),"n/a",IF(ISNUMBER(INDIRECT(ADDRESS(ROW(FU35),COLUMN(FU35)-11))),Calculations!$C$6*AVERAGE(FJ35:FU35),"n/a"))</f>
        <v>-125.03999999999999</v>
      </c>
      <c r="FV41">
        <f ca="1">IF(ISERROR(INDIRECT(ADDRESS(ROW(FV35),COLUMN(FV35)-11))),"n/a",IF(ISNUMBER(INDIRECT(ADDRESS(ROW(FV35),COLUMN(FV35)-11))),Calculations!$C$6*AVERAGE(FK35:FV35),"n/a"))</f>
        <v>-127.52000000000001</v>
      </c>
      <c r="FW41">
        <f ca="1">IF(ISERROR(INDIRECT(ADDRESS(ROW(FW35),COLUMN(FW35)-11))),"n/a",IF(ISNUMBER(INDIRECT(ADDRESS(ROW(FW35),COLUMN(FW35)-11))),Calculations!$C$6*AVERAGE(FL35:FW35),"n/a"))</f>
        <v>-130.19000000000003</v>
      </c>
      <c r="FX41">
        <f ca="1">IF(ISERROR(INDIRECT(ADDRESS(ROW(FX35),COLUMN(FX35)-11))),"n/a",IF(ISNUMBER(INDIRECT(ADDRESS(ROW(FX35),COLUMN(FX35)-11))),Calculations!$C$6*AVERAGE(FM35:FX35),"n/a"))</f>
        <v>-133.95333333333332</v>
      </c>
      <c r="FY41">
        <f ca="1">IF(ISERROR(INDIRECT(ADDRESS(ROW(FY35),COLUMN(FY35)-11))),"n/a",IF(ISNUMBER(INDIRECT(ADDRESS(ROW(FY35),COLUMN(FY35)-11))),Calculations!$C$6*AVERAGE(FN35:FY35),"n/a"))</f>
        <v>-138.46</v>
      </c>
      <c r="FZ41">
        <f ca="1">IF(ISERROR(INDIRECT(ADDRESS(ROW(FZ35),COLUMN(FZ35)-11))),"n/a",IF(ISNUMBER(INDIRECT(ADDRESS(ROW(FZ35),COLUMN(FZ35)-11))),Calculations!$C$6*AVERAGE(FO35:FZ35),"n/a"))</f>
        <v>-141.54</v>
      </c>
      <c r="GA41">
        <f ca="1">IF(ISERROR(INDIRECT(ADDRESS(ROW(GA35),COLUMN(GA35)-11))),"n/a",IF(ISNUMBER(INDIRECT(ADDRESS(ROW(GA35),COLUMN(GA35)-11))),Calculations!$C$6*AVERAGE(FP35:GA35),"n/a"))</f>
        <v>-144.16333333333333</v>
      </c>
      <c r="GB41">
        <f ca="1">IF(ISERROR(INDIRECT(ADDRESS(ROW(GB35),COLUMN(GB35)-11))),"n/a",IF(ISNUMBER(INDIRECT(ADDRESS(ROW(GB35),COLUMN(GB35)-11))),Calculations!$C$6*AVERAGE(FQ35:GB35),"n/a"))</f>
        <v>-147.06666666666669</v>
      </c>
      <c r="GC41">
        <f ca="1">IF(ISERROR(INDIRECT(ADDRESS(ROW(GC35),COLUMN(GC35)-11))),"n/a",IF(ISNUMBER(INDIRECT(ADDRESS(ROW(GC35),COLUMN(GC35)-11))),Calculations!$C$6*AVERAGE(FR35:GC35),"n/a"))</f>
        <v>-149.74666666666664</v>
      </c>
      <c r="GD41" t="e">
        <f ca="1">IF(ISERROR(INDIRECT(ADDRESS(ROW(GD35),COLUMN(GD35)-11))),"n/a",IF(ISNUMBER(INDIRECT(ADDRESS(ROW(GD35),COLUMN(GD35)-11))),Calculations!$C$6*AVERAGE(FS35:GD35),"n/a"))</f>
        <v>#N/A</v>
      </c>
      <c r="GE41" t="e">
        <f ca="1">IF(ISERROR(INDIRECT(ADDRESS(ROW(GE35),COLUMN(GE35)-11))),"n/a",IF(ISNUMBER(INDIRECT(ADDRESS(ROW(GE35),COLUMN(GE35)-11))),Calculations!$C$6*AVERAGE(FT35:GE35),"n/a"))</f>
        <v>#N/A</v>
      </c>
      <c r="GF41" t="e">
        <f ca="1">IF(ISERROR(INDIRECT(ADDRESS(ROW(GF35),COLUMN(GF35)-11))),"n/a",IF(ISNUMBER(INDIRECT(ADDRESS(ROW(GF35),COLUMN(GF35)-11))),Calculations!$C$6*AVERAGE(FU35:GF35),"n/a"))</f>
        <v>#N/A</v>
      </c>
      <c r="GG41" t="e">
        <f ca="1">IF(ISERROR(INDIRECT(ADDRESS(ROW(GG35),COLUMN(GG35)-11))),"n/a",IF(ISNUMBER(INDIRECT(ADDRESS(ROW(GG35),COLUMN(GG35)-11))),Calculations!$C$6*AVERAGE(FV35:GG35),"n/a"))</f>
        <v>#N/A</v>
      </c>
      <c r="GH41" t="e">
        <f ca="1">IF(ISERROR(INDIRECT(ADDRESS(ROW(GH35),COLUMN(GH35)-11))),"n/a",IF(ISNUMBER(INDIRECT(ADDRESS(ROW(GH35),COLUMN(GH35)-11))),Calculations!$C$6*AVERAGE(FW35:GH35),"n/a"))</f>
        <v>#N/A</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str">
        <f ca="1">IF(ISERROR(INDIRECT(ADDRESS(ROW(GO35),COLUMN(GO35)-11))),"n/a",IF(ISNUMBER(INDIRECT(ADDRESS(ROW(GO35),COLUMN(GO35)-11))),Calculations!$C$6*AVERAGE(GD35:GO35),"n/a"))</f>
        <v>n/a</v>
      </c>
      <c r="GP41" t="str">
        <f ca="1">IF(ISERROR(INDIRECT(ADDRESS(ROW(GP35),COLUMN(GP35)-11))),"n/a",IF(ISNUMBER(INDIRECT(ADDRESS(ROW(GP35),COLUMN(GP35)-11))),Calculations!$C$6*AVERAGE(GE35:GP35),"n/a"))</f>
        <v>n/a</v>
      </c>
      <c r="GQ41" t="str">
        <f ca="1">IF(ISERROR(INDIRECT(ADDRESS(ROW(GQ35),COLUMN(GQ35)-11))),"n/a",IF(ISNUMBER(INDIRECT(ADDRESS(ROW(GQ35),COLUMN(GQ35)-11))),Calculations!$C$6*AVERAGE(GF35:GQ35),"n/a"))</f>
        <v>n/a</v>
      </c>
      <c r="GR41" t="str">
        <f ca="1">IF(ISERROR(INDIRECT(ADDRESS(ROW(GR35),COLUMN(GR35)-11))),"n/a",IF(ISNUMBER(INDIRECT(ADDRESS(ROW(GR35),COLUMN(GR35)-11))),Calculations!$C$6*AVERAGE(GG35:GR35),"n/a"))</f>
        <v>n/a</v>
      </c>
      <c r="GS41" t="str">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272</v>
      </c>
    </row>
    <row r="45" spans="1:204" x14ac:dyDescent="0.25">
      <c r="A45" s="8" t="s">
        <v>256</v>
      </c>
      <c r="B45" t="s">
        <v>264</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-195.32933333333318</v>
      </c>
      <c r="FT45">
        <f t="shared" ca="1" si="59"/>
        <v>-232.4733333333335</v>
      </c>
      <c r="FU45">
        <f t="shared" ca="1" si="59"/>
        <v>-251.77649999999952</v>
      </c>
      <c r="FV45">
        <f t="shared" ca="1" si="59"/>
        <v>-274.67450000000008</v>
      </c>
      <c r="FW45">
        <f t="shared" ca="1" si="59"/>
        <v>-300.36949999999979</v>
      </c>
      <c r="FX45">
        <f t="shared" ca="1" si="59"/>
        <v>-321.94983333333352</v>
      </c>
      <c r="FY45">
        <f t="shared" ref="FY45:GV45" ca="1" si="60">IF(FY38="n/a", "n/a", IF(FY39="n/a", "n/a", IF(FY40="n/a", "n/a", IF(FY41="n/a", "n/a", SUM(FY38:FY41)))))</f>
        <v>-341.47750000000042</v>
      </c>
      <c r="FZ45">
        <f t="shared" ca="1" si="60"/>
        <v>-357.87899999999991</v>
      </c>
      <c r="GA45">
        <f t="shared" ca="1" si="60"/>
        <v>-359.96833333333313</v>
      </c>
      <c r="GB45">
        <f t="shared" ca="1" si="60"/>
        <v>-362.41566666666688</v>
      </c>
      <c r="GC45" t="e">
        <f t="shared" ca="1" si="60"/>
        <v>#N/A</v>
      </c>
      <c r="GD45" t="e">
        <f t="shared" ca="1" si="60"/>
        <v>#N/A</v>
      </c>
      <c r="GE45" t="e">
        <f t="shared" ca="1" si="60"/>
        <v>#N/A</v>
      </c>
      <c r="GF45" t="str">
        <f t="shared" ca="1" si="60"/>
        <v>n/a</v>
      </c>
      <c r="GG45" t="str">
        <f t="shared" ca="1" si="60"/>
        <v>n/a</v>
      </c>
      <c r="GH45" t="str">
        <f t="shared" ca="1" si="60"/>
        <v>n/a</v>
      </c>
      <c r="GI45" t="str">
        <f t="shared" ca="1" si="60"/>
        <v>n/a</v>
      </c>
      <c r="GJ45" t="str">
        <f t="shared" ca="1" si="60"/>
        <v>n/a</v>
      </c>
      <c r="GK45" t="str">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193</v>
      </c>
      <c r="B46" t="s">
        <v>265</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-182.26970870464535</v>
      </c>
      <c r="FT46">
        <f t="shared" ca="1" si="63"/>
        <v>-216.69369822834543</v>
      </c>
      <c r="FU46">
        <f t="shared" ca="1" si="63"/>
        <v>-233.71934351966985</v>
      </c>
      <c r="FV46">
        <f t="shared" ca="1" si="63"/>
        <v>-254.07886703790734</v>
      </c>
      <c r="FW46">
        <f t="shared" ca="1" si="63"/>
        <v>-276.7438753604759</v>
      </c>
      <c r="FX46">
        <f t="shared" ca="1" si="63"/>
        <v>-295.05822656426631</v>
      </c>
      <c r="FY46">
        <f t="shared" ca="1" si="63"/>
        <v>-312.02827171549222</v>
      </c>
      <c r="FZ46">
        <f t="shared" ca="1" si="63"/>
        <v>-327.37426590314487</v>
      </c>
      <c r="GA46">
        <f t="shared" ca="1" si="63"/>
        <v>-330.87757678260635</v>
      </c>
      <c r="GB46">
        <f t="shared" ca="1" si="63"/>
        <v>-331.33329066900734</v>
      </c>
      <c r="GC46" t="str">
        <f t="shared" ca="1" si="63"/>
        <v>n/a</v>
      </c>
      <c r="GD46" t="str">
        <f t="shared" ca="1" si="63"/>
        <v>n/a</v>
      </c>
      <c r="GE46" t="str">
        <f t="shared" ca="1" si="63"/>
        <v>n/a</v>
      </c>
      <c r="GF46" t="str">
        <f t="shared" ca="1" si="63"/>
        <v>n/a</v>
      </c>
      <c r="GG46" t="str">
        <f t="shared" ca="1" si="63"/>
        <v>n/a</v>
      </c>
      <c r="GH46" t="str">
        <f t="shared" ca="1" si="63"/>
        <v>n/a</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207</v>
      </c>
      <c r="B47" s="16" t="s">
        <v>206</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10700.469708704646</v>
      </c>
      <c r="FT47">
        <f t="shared" ca="1" si="67"/>
        <v>10770.993698228345</v>
      </c>
      <c r="FU47">
        <f t="shared" ca="1" si="67"/>
        <v>10832.619343519669</v>
      </c>
      <c r="FV47">
        <f t="shared" ca="1" si="67"/>
        <v>10944.478867037908</v>
      </c>
      <c r="FW47">
        <f t="shared" ca="1" si="67"/>
        <v>11001.443875360477</v>
      </c>
      <c r="FX47">
        <f t="shared" ca="1" si="67"/>
        <v>11121.358226564265</v>
      </c>
      <c r="FY47">
        <f t="shared" ca="1" si="67"/>
        <v>11230.628271715492</v>
      </c>
      <c r="FZ47">
        <f t="shared" ca="1" si="67"/>
        <v>11360.674265903144</v>
      </c>
      <c r="GA47">
        <f t="shared" ca="1" si="67"/>
        <v>11412.077576782607</v>
      </c>
      <c r="GB47">
        <f t="shared" ca="1" si="67"/>
        <v>11497.733290669006</v>
      </c>
      <c r="GC47" t="str">
        <f t="shared" ca="1" si="67"/>
        <v>n/a</v>
      </c>
      <c r="GD47" t="str">
        <f t="shared" ca="1" si="67"/>
        <v>n/a</v>
      </c>
      <c r="GE47" t="str">
        <f t="shared" ca="1" si="67"/>
        <v>n/a</v>
      </c>
      <c r="GF47" t="str">
        <f t="shared" ca="1" si="67"/>
        <v>n/a</v>
      </c>
      <c r="GG47" t="str">
        <f t="shared" ca="1" si="67"/>
        <v>n/a</v>
      </c>
      <c r="GH47" t="str">
        <f t="shared" ca="1" si="67"/>
        <v>n/a</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208</v>
      </c>
    </row>
    <row r="50" spans="1:206" x14ac:dyDescent="0.25">
      <c r="A50" s="8" t="s">
        <v>209</v>
      </c>
      <c r="B50" t="s">
        <v>210</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2.5105724894916914</v>
      </c>
      <c r="FT50">
        <f t="shared" si="71"/>
        <v>1.379942435980519</v>
      </c>
      <c r="FU50">
        <f t="shared" si="71"/>
        <v>1.7010507944635211</v>
      </c>
      <c r="FV50">
        <f t="shared" si="71"/>
        <v>3.498163370341989</v>
      </c>
      <c r="FW50">
        <f t="shared" si="71"/>
        <v>1.2895842996094586</v>
      </c>
      <c r="FX50">
        <f t="shared" si="71"/>
        <v>3.8435721242056298</v>
      </c>
      <c r="FY50">
        <f t="shared" si="71"/>
        <v>3.4540732633490334</v>
      </c>
      <c r="FZ50">
        <f t="shared" si="71"/>
        <v>4.268681989393186</v>
      </c>
      <c r="GA50">
        <f t="shared" si="71"/>
        <v>1.7479025706837792</v>
      </c>
      <c r="GB50">
        <f t="shared" si="71"/>
        <v>3.1111309956436184</v>
      </c>
      <c r="GC50" t="str">
        <f t="shared" si="71"/>
        <v>n/a</v>
      </c>
      <c r="GD50" t="str">
        <f t="shared" si="71"/>
        <v>n/a</v>
      </c>
      <c r="GE50" t="str">
        <f t="shared" si="71"/>
        <v>n/a</v>
      </c>
      <c r="GF50" t="str">
        <f t="shared" si="71"/>
        <v>n/a</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273</v>
      </c>
      <c r="B51" t="s">
        <v>263</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3.7310825906747391</v>
      </c>
      <c r="FT51">
        <f t="shared" ca="1" si="78"/>
        <v>2.6624724931733956</v>
      </c>
      <c r="FU51">
        <f t="shared" ca="1" si="78"/>
        <v>2.3082938795076613</v>
      </c>
      <c r="FV51">
        <f t="shared" ca="1" si="78"/>
        <v>4.1948895204815262</v>
      </c>
      <c r="FW51">
        <f t="shared" ca="1" si="78"/>
        <v>2.098274417033652</v>
      </c>
      <c r="FX51">
        <f t="shared" ca="1" si="78"/>
        <v>4.4317533249407681</v>
      </c>
      <c r="FY51">
        <f t="shared" ref="FY51" ca="1" si="79">IFERROR(((FY47/FX47)^4-1)*100, "n/a")</f>
        <v>3.9883986944992067</v>
      </c>
      <c r="FZ51">
        <f t="shared" ref="FZ51" ca="1" si="80">IFERROR(((FZ47/FY47)^4-1)*100, "n/a")</f>
        <v>4.7129081835713293</v>
      </c>
      <c r="GA51">
        <f t="shared" ref="GA51" ca="1" si="81">IFERROR(((GA47/FZ47)^4-1)*100, "n/a")</f>
        <v>1.8221889936574698</v>
      </c>
      <c r="GB51">
        <f t="shared" ref="GB51" ca="1" si="82">IFERROR(((GB47/GA47)^4-1)*100, "n/a")</f>
        <v>3.0362537549305735</v>
      </c>
      <c r="GC51" t="str">
        <f t="shared" ref="GC51" ca="1" si="83">IFERROR(((GC47/GB47)^4-1)*100, "n/a")</f>
        <v>n/a</v>
      </c>
      <c r="GD51" t="str">
        <f t="shared" ref="GD51" ca="1" si="84">IFERROR(((GD47/GC47)^4-1)*100, "n/a")</f>
        <v>n/a</v>
      </c>
      <c r="GE51" t="str">
        <f t="shared" ref="GE51" ca="1" si="85">IFERROR(((GE47/GD47)^4-1)*100, "n/a")</f>
        <v>n/a</v>
      </c>
      <c r="GF51" t="str">
        <f t="shared" ref="GF51" ca="1" si="86">IFERROR(((GF47/GE47)^4-1)*100, "n/a")</f>
        <v>n/a</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212</v>
      </c>
      <c r="B52" t="s">
        <v>211</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-1.2205101011830477</v>
      </c>
      <c r="FT52">
        <f t="shared" ca="1" si="108"/>
        <v>-1.2825300571928766</v>
      </c>
      <c r="FU52">
        <f t="shared" ca="1" si="108"/>
        <v>-0.60724308504414015</v>
      </c>
      <c r="FV52">
        <f t="shared" ca="1" si="108"/>
        <v>-0.6967261501395372</v>
      </c>
      <c r="FW52">
        <f t="shared" ca="1" si="108"/>
        <v>-0.80869011742419339</v>
      </c>
      <c r="FX52">
        <f t="shared" ca="1" si="108"/>
        <v>-0.58818120073513835</v>
      </c>
      <c r="FY52">
        <f t="shared" ref="FY52:GV52" ca="1" si="109">IFERROR(FY50-FY51, "n/a")</f>
        <v>-0.53432543115017328</v>
      </c>
      <c r="FZ52">
        <f t="shared" ca="1" si="109"/>
        <v>-0.44422619417814335</v>
      </c>
      <c r="GA52">
        <f t="shared" ca="1" si="109"/>
        <v>-7.4286422973690591E-2</v>
      </c>
      <c r="GB52">
        <f t="shared" ca="1" si="109"/>
        <v>7.4877240713044912E-2</v>
      </c>
      <c r="GC52" t="str">
        <f t="shared" ca="1" si="109"/>
        <v>n/a</v>
      </c>
      <c r="GD52" t="str">
        <f t="shared" ca="1" si="109"/>
        <v>n/a</v>
      </c>
      <c r="GE52" t="str">
        <f t="shared" ca="1" si="109"/>
        <v>n/a</v>
      </c>
      <c r="GF52" t="str">
        <f t="shared" ca="1" si="109"/>
        <v>n/a</v>
      </c>
      <c r="GG52" t="str">
        <f t="shared" ca="1" si="109"/>
        <v>n/a</v>
      </c>
      <c r="GH52" t="str">
        <f t="shared" ca="1" si="109"/>
        <v>n/a</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389</v>
      </c>
      <c r="B53" t="s">
        <v>227</v>
      </c>
      <c r="C53" t="str">
        <f t="shared" ref="C53:BN53" si="110">IFERROR(((C20/B20)^4-1), "n/a")</f>
        <v>n/a</v>
      </c>
      <c r="D53">
        <f t="shared" si="110"/>
        <v>3.5169661937931362E-2</v>
      </c>
      <c r="E53">
        <f t="shared" si="110"/>
        <v>3.4255953055745136E-2</v>
      </c>
      <c r="F53">
        <f t="shared" si="110"/>
        <v>3.3363378418098222E-2</v>
      </c>
      <c r="G53">
        <f t="shared" si="110"/>
        <v>3.2661378212704761E-2</v>
      </c>
      <c r="H53">
        <f t="shared" si="110"/>
        <v>3.1805508693502071E-2</v>
      </c>
      <c r="I53">
        <f t="shared" si="110"/>
        <v>3.147083969500275E-2</v>
      </c>
      <c r="J53">
        <f t="shared" si="110"/>
        <v>3.147457415469912E-2</v>
      </c>
      <c r="K53">
        <f t="shared" si="110"/>
        <v>3.1888863303795922E-2</v>
      </c>
      <c r="L53">
        <f t="shared" si="110"/>
        <v>3.1964145932383392E-2</v>
      </c>
      <c r="M53">
        <f t="shared" si="110"/>
        <v>3.2360698414809264E-2</v>
      </c>
      <c r="N53">
        <f t="shared" si="110"/>
        <v>3.2907266151255721E-2</v>
      </c>
      <c r="O53">
        <f t="shared" si="110"/>
        <v>3.3839040537336551E-2</v>
      </c>
      <c r="P53">
        <f t="shared" si="110"/>
        <v>3.5143570052420969E-2</v>
      </c>
      <c r="Q53">
        <f t="shared" si="110"/>
        <v>3.5704192929209899E-2</v>
      </c>
      <c r="R53">
        <f t="shared" si="110"/>
        <v>3.6404111356158619E-2</v>
      </c>
      <c r="S53">
        <f t="shared" si="110"/>
        <v>3.7005536538952777E-2</v>
      </c>
      <c r="T53">
        <f t="shared" si="110"/>
        <v>3.7895430588456236E-2</v>
      </c>
      <c r="U53">
        <f t="shared" si="110"/>
        <v>3.7844336777348442E-2</v>
      </c>
      <c r="V53">
        <f t="shared" si="110"/>
        <v>3.7489681623909199E-2</v>
      </c>
      <c r="W53">
        <f t="shared" si="110"/>
        <v>3.6469434020570235E-2</v>
      </c>
      <c r="X53">
        <f t="shared" si="110"/>
        <v>3.5030637958280986E-2</v>
      </c>
      <c r="Y53">
        <f t="shared" si="110"/>
        <v>3.4360212657144507E-2</v>
      </c>
      <c r="Z53">
        <f t="shared" si="110"/>
        <v>3.3704520101424107E-2</v>
      </c>
      <c r="AA53">
        <f t="shared" si="110"/>
        <v>3.2847104942000493E-2</v>
      </c>
      <c r="AB53">
        <f t="shared" si="110"/>
        <v>3.2436860375009369E-2</v>
      </c>
      <c r="AC53">
        <f t="shared" si="110"/>
        <v>3.2529907770121325E-2</v>
      </c>
      <c r="AD53">
        <f t="shared" si="110"/>
        <v>3.2759149180417335E-2</v>
      </c>
      <c r="AE53">
        <f t="shared" si="110"/>
        <v>3.3887142620577126E-2</v>
      </c>
      <c r="AF53">
        <f t="shared" si="110"/>
        <v>3.4432502306646295E-2</v>
      </c>
      <c r="AG53">
        <f t="shared" si="110"/>
        <v>3.49619899863296E-2</v>
      </c>
      <c r="AH53">
        <f t="shared" si="110"/>
        <v>3.5475674414280789E-2</v>
      </c>
      <c r="AI53">
        <f t="shared" si="110"/>
        <v>3.6108654308436572E-2</v>
      </c>
      <c r="AJ53">
        <f t="shared" si="110"/>
        <v>3.7995050377343853E-2</v>
      </c>
      <c r="AK53">
        <f t="shared" si="110"/>
        <v>3.7969449883870743E-2</v>
      </c>
      <c r="AL53">
        <f t="shared" si="110"/>
        <v>3.7349483379917947E-2</v>
      </c>
      <c r="AM53">
        <f t="shared" si="110"/>
        <v>3.6287853184194141E-2</v>
      </c>
      <c r="AN53">
        <f t="shared" si="110"/>
        <v>3.428579892025696E-2</v>
      </c>
      <c r="AO53">
        <f t="shared" si="110"/>
        <v>3.2398809710737275E-2</v>
      </c>
      <c r="AP53">
        <f t="shared" si="110"/>
        <v>3.0052192752979989E-2</v>
      </c>
      <c r="AQ53">
        <f t="shared" si="110"/>
        <v>2.6321513967473731E-2</v>
      </c>
      <c r="AR53">
        <f t="shared" si="110"/>
        <v>2.205534042357149E-2</v>
      </c>
      <c r="AS53">
        <f t="shared" si="110"/>
        <v>2.0703026277198777E-2</v>
      </c>
      <c r="AT53">
        <f t="shared" si="110"/>
        <v>2.0229147007840842E-2</v>
      </c>
      <c r="AU53">
        <f t="shared" si="110"/>
        <v>2.0919225047479673E-2</v>
      </c>
      <c r="AV53">
        <f t="shared" si="110"/>
        <v>2.3297714692178451E-2</v>
      </c>
      <c r="AW53">
        <f t="shared" si="110"/>
        <v>2.4551961255173893E-2</v>
      </c>
      <c r="AX53">
        <f t="shared" si="110"/>
        <v>2.5964554741914059E-2</v>
      </c>
      <c r="AY53">
        <f t="shared" si="110"/>
        <v>2.9325960113874006E-2</v>
      </c>
      <c r="AZ53">
        <f t="shared" si="110"/>
        <v>2.9885572342136069E-2</v>
      </c>
      <c r="BA53">
        <f t="shared" si="110"/>
        <v>3.0549771102994061E-2</v>
      </c>
      <c r="BB53">
        <f t="shared" si="110"/>
        <v>3.0787279608946339E-2</v>
      </c>
      <c r="BC53">
        <f t="shared" si="110"/>
        <v>2.9330738424521607E-2</v>
      </c>
      <c r="BD53">
        <f t="shared" si="110"/>
        <v>2.9174954493308869E-2</v>
      </c>
      <c r="BE53">
        <f t="shared" si="110"/>
        <v>2.942210105103471E-2</v>
      </c>
      <c r="BF53">
        <f t="shared" si="110"/>
        <v>2.9890070767339072E-2</v>
      </c>
      <c r="BG53">
        <f t="shared" si="110"/>
        <v>3.0968197810422815E-2</v>
      </c>
      <c r="BH53">
        <f t="shared" si="110"/>
        <v>3.2189700634434271E-2</v>
      </c>
      <c r="BI53">
        <f t="shared" si="110"/>
        <v>3.2935837981302063E-2</v>
      </c>
      <c r="BJ53">
        <f t="shared" si="110"/>
        <v>3.3441119525263296E-2</v>
      </c>
      <c r="BK53">
        <f t="shared" si="110"/>
        <v>3.4151611730659281E-2</v>
      </c>
      <c r="BL53">
        <f t="shared" si="110"/>
        <v>3.4461306456181617E-2</v>
      </c>
      <c r="BM53">
        <f t="shared" si="110"/>
        <v>3.4544856880093677E-2</v>
      </c>
      <c r="BN53">
        <f t="shared" si="110"/>
        <v>3.4409678682347122E-2</v>
      </c>
      <c r="BO53">
        <f t="shared" ref="BO53:DZ53" si="111">IFERROR(((BO20/BN20)^4-1), "n/a")</f>
        <v>3.3744803820006553E-2</v>
      </c>
      <c r="BP53">
        <f t="shared" si="111"/>
        <v>3.33573281846542E-2</v>
      </c>
      <c r="BQ53">
        <f t="shared" si="111"/>
        <v>3.3081473805955497E-2</v>
      </c>
      <c r="BR53">
        <f t="shared" si="111"/>
        <v>3.2861871572320567E-2</v>
      </c>
      <c r="BS53">
        <f t="shared" si="111"/>
        <v>3.254281628375888E-2</v>
      </c>
      <c r="BT53">
        <f t="shared" si="111"/>
        <v>3.2280214881971192E-2</v>
      </c>
      <c r="BU53">
        <f t="shared" si="111"/>
        <v>3.2072287553997381E-2</v>
      </c>
      <c r="BV53">
        <f t="shared" si="111"/>
        <v>3.1917328599662564E-2</v>
      </c>
      <c r="BW53">
        <f t="shared" si="111"/>
        <v>3.1764024311238481E-2</v>
      </c>
      <c r="BX53">
        <f t="shared" si="111"/>
        <v>3.1661627242208334E-2</v>
      </c>
      <c r="BY53">
        <f t="shared" si="111"/>
        <v>3.1559676111531099E-2</v>
      </c>
      <c r="BZ53">
        <f t="shared" si="111"/>
        <v>3.1409659467219742E-2</v>
      </c>
      <c r="CA53">
        <f t="shared" si="111"/>
        <v>3.1309352177402605E-2</v>
      </c>
      <c r="CB53">
        <f t="shared" si="111"/>
        <v>3.1257242094917981E-2</v>
      </c>
      <c r="CC53">
        <f t="shared" si="111"/>
        <v>3.1157072018844323E-2</v>
      </c>
      <c r="CD53">
        <f t="shared" si="111"/>
        <v>3.1104378545395939E-2</v>
      </c>
      <c r="CE53">
        <f t="shared" si="111"/>
        <v>3.0957719419358432E-2</v>
      </c>
      <c r="CF53">
        <f t="shared" si="111"/>
        <v>3.0997828472016487E-2</v>
      </c>
      <c r="CG53">
        <f t="shared" si="111"/>
        <v>3.0897340724206357E-2</v>
      </c>
      <c r="CH53">
        <f t="shared" si="111"/>
        <v>3.0660525550555873E-2</v>
      </c>
      <c r="CI53">
        <f t="shared" si="111"/>
        <v>3.0472563686134047E-2</v>
      </c>
      <c r="CJ53">
        <f t="shared" si="111"/>
        <v>3.0017679405348829E-2</v>
      </c>
      <c r="CK53">
        <f t="shared" si="111"/>
        <v>2.9749547265507603E-2</v>
      </c>
      <c r="CL53">
        <f t="shared" si="111"/>
        <v>2.9485710412538557E-2</v>
      </c>
      <c r="CM53">
        <f t="shared" si="111"/>
        <v>2.9094381589543028E-2</v>
      </c>
      <c r="CN53">
        <f t="shared" si="111"/>
        <v>2.8579329865364489E-2</v>
      </c>
      <c r="CO53">
        <f t="shared" si="111"/>
        <v>2.8549609013567068E-2</v>
      </c>
      <c r="CP53">
        <f t="shared" si="111"/>
        <v>2.8519091051922629E-2</v>
      </c>
      <c r="CQ53">
        <f t="shared" si="111"/>
        <v>2.8829036884314929E-2</v>
      </c>
      <c r="CR53">
        <f t="shared" si="111"/>
        <v>2.8961615550634923E-2</v>
      </c>
      <c r="CS53">
        <f t="shared" si="111"/>
        <v>2.9342334840553708E-2</v>
      </c>
      <c r="CT53">
        <f t="shared" si="111"/>
        <v>2.983883090813011E-2</v>
      </c>
      <c r="CU53">
        <f t="shared" si="111"/>
        <v>3.0696603410359069E-2</v>
      </c>
      <c r="CV53">
        <f t="shared" si="111"/>
        <v>3.1657732213334899E-2</v>
      </c>
      <c r="CW53">
        <f t="shared" si="111"/>
        <v>3.2227281233507821E-2</v>
      </c>
      <c r="CX53">
        <f t="shared" si="111"/>
        <v>3.2700490247438596E-2</v>
      </c>
      <c r="CY53">
        <f t="shared" si="111"/>
        <v>3.3160500678439009E-2</v>
      </c>
      <c r="CZ53">
        <f t="shared" si="111"/>
        <v>3.3407477526927298E-2</v>
      </c>
      <c r="DA53">
        <f t="shared" si="111"/>
        <v>3.3566923777895719E-2</v>
      </c>
      <c r="DB53">
        <f t="shared" si="111"/>
        <v>3.3641534634114345E-2</v>
      </c>
      <c r="DC53">
        <f t="shared" si="111"/>
        <v>3.3282985136859677E-2</v>
      </c>
      <c r="DD53">
        <f t="shared" si="111"/>
        <v>3.3201720500736664E-2</v>
      </c>
      <c r="DE53">
        <f t="shared" si="111"/>
        <v>3.3196926585348008E-2</v>
      </c>
      <c r="DF53">
        <f t="shared" si="111"/>
        <v>3.3304179427875447E-2</v>
      </c>
      <c r="DG53">
        <f t="shared" si="111"/>
        <v>3.3519835606522497E-2</v>
      </c>
      <c r="DH53">
        <f t="shared" si="111"/>
        <v>3.3727980993131013E-2</v>
      </c>
      <c r="DI53">
        <f t="shared" si="111"/>
        <v>3.3891583519841229E-2</v>
      </c>
      <c r="DJ53">
        <f t="shared" si="111"/>
        <v>3.4122480852159187E-2</v>
      </c>
      <c r="DK53">
        <f t="shared" si="111"/>
        <v>3.441835075532218E-2</v>
      </c>
      <c r="DL53">
        <f t="shared" si="111"/>
        <v>3.4740650979127485E-2</v>
      </c>
      <c r="DM53">
        <f t="shared" si="111"/>
        <v>3.4872677135566965E-2</v>
      </c>
      <c r="DN53">
        <f t="shared" si="111"/>
        <v>3.4927538867492558E-2</v>
      </c>
      <c r="DO53">
        <f t="shared" si="111"/>
        <v>3.4837133245818608E-2</v>
      </c>
      <c r="DP53">
        <f t="shared" si="111"/>
        <v>3.4256303085979045E-2</v>
      </c>
      <c r="DQ53">
        <f t="shared" si="111"/>
        <v>3.4347247220588351E-2</v>
      </c>
      <c r="DR53">
        <f t="shared" si="111"/>
        <v>3.4605598272169136E-2</v>
      </c>
      <c r="DS53">
        <f t="shared" si="111"/>
        <v>3.4854988869938763E-2</v>
      </c>
      <c r="DT53">
        <f t="shared" si="111"/>
        <v>3.6314965429419033E-2</v>
      </c>
      <c r="DU53">
        <f t="shared" si="111"/>
        <v>3.6693608827121027E-2</v>
      </c>
      <c r="DV53">
        <f t="shared" si="111"/>
        <v>3.6926088347914998E-2</v>
      </c>
      <c r="DW53">
        <f t="shared" si="111"/>
        <v>3.7413399631895716E-2</v>
      </c>
      <c r="DX53">
        <f t="shared" si="111"/>
        <v>3.6903239197527915E-2</v>
      </c>
      <c r="DY53">
        <f t="shared" si="111"/>
        <v>3.6306787836613674E-2</v>
      </c>
      <c r="DZ53">
        <f t="shared" si="111"/>
        <v>3.5434751210976945E-2</v>
      </c>
      <c r="EA53">
        <f t="shared" ref="EA53:GL53" si="112">IFERROR(((EA20/DZ20)^4-1), "n/a")</f>
        <v>3.3439476716309979E-2</v>
      </c>
      <c r="EB53">
        <f t="shared" si="112"/>
        <v>3.2689988382880619E-2</v>
      </c>
      <c r="EC53">
        <f t="shared" si="112"/>
        <v>3.1613490258442845E-2</v>
      </c>
      <c r="ED53">
        <f t="shared" si="112"/>
        <v>3.0591934854365288E-2</v>
      </c>
      <c r="EE53">
        <f t="shared" si="112"/>
        <v>2.9653816301602021E-2</v>
      </c>
      <c r="EF53">
        <f t="shared" si="112"/>
        <v>2.8096151748255194E-2</v>
      </c>
      <c r="EG53">
        <f t="shared" si="112"/>
        <v>2.7084682317328079E-2</v>
      </c>
      <c r="EH53">
        <f t="shared" si="112"/>
        <v>2.6093040231917941E-2</v>
      </c>
      <c r="EI53">
        <f t="shared" si="112"/>
        <v>2.4971433877582605E-2</v>
      </c>
      <c r="EJ53">
        <f t="shared" si="112"/>
        <v>2.4077485291751799E-2</v>
      </c>
      <c r="EK53">
        <f t="shared" si="112"/>
        <v>2.3639710655031454E-2</v>
      </c>
      <c r="EL53">
        <f t="shared" si="112"/>
        <v>2.3442440594735769E-2</v>
      </c>
      <c r="EM53">
        <f t="shared" si="112"/>
        <v>2.3857383853975067E-2</v>
      </c>
      <c r="EN53">
        <f t="shared" si="112"/>
        <v>2.4264386837510532E-2</v>
      </c>
      <c r="EO53">
        <f t="shared" si="112"/>
        <v>2.4347676587853639E-2</v>
      </c>
      <c r="EP53">
        <f t="shared" si="112"/>
        <v>2.4485662102496919E-2</v>
      </c>
      <c r="EQ53">
        <f t="shared" si="112"/>
        <v>2.4762104926531858E-2</v>
      </c>
      <c r="ER53">
        <f t="shared" si="112"/>
        <v>2.5004468787511724E-2</v>
      </c>
      <c r="ES53">
        <f t="shared" si="112"/>
        <v>2.4821121054598771E-2</v>
      </c>
      <c r="ET53">
        <f t="shared" si="112"/>
        <v>2.4473150948694622E-2</v>
      </c>
      <c r="EU53">
        <f t="shared" si="112"/>
        <v>2.371571263688721E-2</v>
      </c>
      <c r="EV53">
        <f t="shared" si="112"/>
        <v>2.3026168348297293E-2</v>
      </c>
      <c r="EW53">
        <f t="shared" si="112"/>
        <v>2.2402631317923083E-2</v>
      </c>
      <c r="EX53">
        <f t="shared" si="112"/>
        <v>2.1707600511188696E-2</v>
      </c>
      <c r="EY53">
        <f t="shared" si="112"/>
        <v>2.0807599931601084E-2</v>
      </c>
      <c r="EZ53">
        <f t="shared" si="112"/>
        <v>2.0807312240845421E-2</v>
      </c>
      <c r="FA53">
        <f t="shared" si="112"/>
        <v>1.9925328192332392E-2</v>
      </c>
      <c r="FB53">
        <f t="shared" si="112"/>
        <v>1.8870761139438086E-2</v>
      </c>
      <c r="FC53">
        <f t="shared" si="112"/>
        <v>1.7646768199833351E-2</v>
      </c>
      <c r="FD53">
        <f t="shared" si="112"/>
        <v>1.4891689271910202E-2</v>
      </c>
      <c r="FE53">
        <f t="shared" si="112"/>
        <v>1.3635148700736677E-2</v>
      </c>
      <c r="FF53">
        <f t="shared" si="112"/>
        <v>1.2626629055459526E-2</v>
      </c>
      <c r="FG53">
        <f t="shared" si="112"/>
        <v>1.1240044873126243E-2</v>
      </c>
      <c r="FH53">
        <f t="shared" si="112"/>
        <v>1.1389267782595969E-2</v>
      </c>
      <c r="FI53">
        <f t="shared" si="112"/>
        <v>1.1434168780766196E-2</v>
      </c>
      <c r="FJ53">
        <f t="shared" si="112"/>
        <v>1.1812405544699756E-2</v>
      </c>
      <c r="FK53">
        <f t="shared" si="112"/>
        <v>1.3699347996848799E-2</v>
      </c>
      <c r="FL53">
        <f t="shared" si="112"/>
        <v>1.4138189678031265E-2</v>
      </c>
      <c r="FM53">
        <f t="shared" si="112"/>
        <v>1.4470527250002307E-2</v>
      </c>
      <c r="FN53">
        <f t="shared" si="112"/>
        <v>1.4723043627711929E-2</v>
      </c>
      <c r="FO53">
        <f t="shared" si="112"/>
        <v>1.4390792045643197E-2</v>
      </c>
      <c r="FP53">
        <f t="shared" si="112"/>
        <v>1.4666877436280146E-2</v>
      </c>
      <c r="FQ53">
        <f t="shared" si="112"/>
        <v>1.4764000193931759E-2</v>
      </c>
      <c r="FR53">
        <f t="shared" si="112"/>
        <v>1.4809815200251375E-2</v>
      </c>
      <c r="FS53">
        <f t="shared" si="112"/>
        <v>1.4954680515135488E-2</v>
      </c>
      <c r="FT53">
        <f t="shared" si="112"/>
        <v>1.4625708525741299E-2</v>
      </c>
      <c r="FU53">
        <f t="shared" si="112"/>
        <v>1.4696178498957879E-2</v>
      </c>
      <c r="FV53">
        <f t="shared" si="112"/>
        <v>1.4765690552697164E-2</v>
      </c>
      <c r="FW53">
        <f t="shared" si="112"/>
        <v>1.4834248667698668E-2</v>
      </c>
      <c r="FX53">
        <f t="shared" si="112"/>
        <v>1.5220195102405576E-2</v>
      </c>
      <c r="FY53">
        <f t="shared" si="112"/>
        <v>1.560172075239219E-2</v>
      </c>
      <c r="FZ53">
        <f t="shared" si="112"/>
        <v>1.6003066747561689E-2</v>
      </c>
      <c r="GA53">
        <f t="shared" si="112"/>
        <v>1.6787279970627234E-2</v>
      </c>
      <c r="GB53">
        <f t="shared" si="112"/>
        <v>1.7127457935196322E-2</v>
      </c>
      <c r="GC53" t="str">
        <f t="shared" si="112"/>
        <v>n/a</v>
      </c>
      <c r="GD53" t="str">
        <f t="shared" si="112"/>
        <v>n/a</v>
      </c>
      <c r="GE53" t="str">
        <f t="shared" si="112"/>
        <v>n/a</v>
      </c>
      <c r="GF53" t="str">
        <f t="shared" si="112"/>
        <v>n/a</v>
      </c>
      <c r="GG53" t="str">
        <f t="shared" si="112"/>
        <v>n/a</v>
      </c>
      <c r="GH53" t="str">
        <f t="shared" si="112"/>
        <v>n/a</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390</v>
      </c>
      <c r="B54" t="s">
        <v>230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1.9089540493945067E-2</v>
      </c>
      <c r="FT54">
        <f t="shared" si="116"/>
        <v>1.1174019601450702E-2</v>
      </c>
      <c r="FU54">
        <f t="shared" si="116"/>
        <v>2.9797883474098397E-2</v>
      </c>
      <c r="FV54">
        <f t="shared" si="116"/>
        <v>3.8219024391108025E-2</v>
      </c>
      <c r="FW54">
        <f t="shared" si="116"/>
        <v>-9.2561528233187085E-3</v>
      </c>
      <c r="FX54">
        <f t="shared" si="116"/>
        <v>4.568482377282046E-2</v>
      </c>
      <c r="FY54">
        <f t="shared" si="116"/>
        <v>4.2752901910898311E-2</v>
      </c>
      <c r="FZ54">
        <f t="shared" si="116"/>
        <v>2.0720671239021327E-2</v>
      </c>
      <c r="GA54">
        <f t="shared" si="116"/>
        <v>6.4297498820560239E-3</v>
      </c>
      <c r="GB54">
        <f t="shared" si="116"/>
        <v>3.6845655647418374E-2</v>
      </c>
      <c r="GC54" t="str">
        <f t="shared" si="116"/>
        <v>n/a</v>
      </c>
      <c r="GD54" t="str">
        <f t="shared" si="116"/>
        <v>n/a</v>
      </c>
      <c r="GE54" t="str">
        <f t="shared" si="116"/>
        <v>n/a</v>
      </c>
      <c r="GF54" t="str">
        <f t="shared" si="116"/>
        <v>n/a</v>
      </c>
      <c r="GG54" t="str">
        <f t="shared" si="116"/>
        <v>n/a</v>
      </c>
      <c r="GH54" t="str">
        <f t="shared" si="116"/>
        <v>n/a</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213</v>
      </c>
    </row>
    <row r="57" spans="1:206" x14ac:dyDescent="0.25">
      <c r="A57" s="43" t="s">
        <v>391</v>
      </c>
      <c r="B57" t="s">
        <v>262</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0.68560341104697486</v>
      </c>
      <c r="FT57">
        <f t="shared" si="120"/>
        <v>0.68511750611128586</v>
      </c>
      <c r="FU57">
        <f t="shared" si="120"/>
        <v>0.68257061724704837</v>
      </c>
      <c r="FV57">
        <f t="shared" si="120"/>
        <v>0.68151743171203472</v>
      </c>
      <c r="FW57">
        <f t="shared" si="120"/>
        <v>0.68535647627514817</v>
      </c>
      <c r="FX57">
        <f t="shared" si="120"/>
        <v>0.68401852924145923</v>
      </c>
      <c r="FY57">
        <f t="shared" si="120"/>
        <v>0.68194451578292559</v>
      </c>
      <c r="FZ57">
        <f t="shared" si="120"/>
        <v>0.68468826457915855</v>
      </c>
      <c r="GA57">
        <f t="shared" si="120"/>
        <v>0.68305825160204658</v>
      </c>
      <c r="GB57">
        <f t="shared" si="120"/>
        <v>0.68226455144676568</v>
      </c>
      <c r="GC57" t="str">
        <f t="shared" si="120"/>
        <v>n/a</v>
      </c>
      <c r="GD57" t="str">
        <f t="shared" si="120"/>
        <v>n/a</v>
      </c>
      <c r="GE57" t="str">
        <f t="shared" si="120"/>
        <v>n/a</v>
      </c>
      <c r="GF57" t="str">
        <f t="shared" si="120"/>
        <v>n/a</v>
      </c>
      <c r="GG57" t="str">
        <f t="shared" si="120"/>
        <v>n/a</v>
      </c>
      <c r="GH57" t="str">
        <f t="shared" si="120"/>
        <v>n/a</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261</v>
      </c>
      <c r="B58" t="s">
        <v>241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-0.83678588858838598</v>
      </c>
      <c r="FT58">
        <f t="shared" ca="1" si="127"/>
        <v>-0.87868379429674848</v>
      </c>
      <c r="FU58">
        <f t="shared" ca="1" si="127"/>
        <v>-0.41448628737758064</v>
      </c>
      <c r="FV58">
        <f t="shared" ca="1" si="127"/>
        <v>-0.47483101644971087</v>
      </c>
      <c r="FW58">
        <f t="shared" ca="1" si="127"/>
        <v>-0.55424100927638098</v>
      </c>
      <c r="FX58">
        <f t="shared" ca="1" si="127"/>
        <v>-0.40232683985432482</v>
      </c>
      <c r="FY58">
        <f t="shared" ref="FY58:GV58" ca="1" si="128">IFERROR(FY52*FY57, "n/a")</f>
        <v>-0.36438029741620787</v>
      </c>
      <c r="FZ58">
        <f t="shared" ca="1" si="128"/>
        <v>-0.30415646197243729</v>
      </c>
      <c r="GA58">
        <f t="shared" ca="1" si="128"/>
        <v>-5.0741954194179199E-2</v>
      </c>
      <c r="GB58">
        <f t="shared" ca="1" si="128"/>
        <v>5.1086087048657088E-2</v>
      </c>
      <c r="GC58" t="str">
        <f t="shared" ca="1" si="128"/>
        <v>n/a</v>
      </c>
      <c r="GD58" t="str">
        <f t="shared" ca="1" si="128"/>
        <v>n/a</v>
      </c>
      <c r="GE58" t="str">
        <f t="shared" ca="1" si="128"/>
        <v>n/a</v>
      </c>
      <c r="GF58" t="str">
        <f t="shared" ca="1" si="128"/>
        <v>n/a</v>
      </c>
      <c r="GG58" t="str">
        <f t="shared" ca="1" si="128"/>
        <v>n/a</v>
      </c>
      <c r="GH58" t="str">
        <f t="shared" ca="1" si="128"/>
        <v>n/a</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8" customFormat="1" x14ac:dyDescent="0.25">
      <c r="A59" s="37" t="s">
        <v>379</v>
      </c>
      <c r="B59" s="38" t="s">
        <v>380</v>
      </c>
      <c r="C59" s="38" t="str">
        <f t="shared" ref="C59:BN59" ca="1" si="129">IFERROR(C58+C25, "n/a")</f>
        <v>n/a</v>
      </c>
      <c r="D59" s="38" t="str">
        <f t="shared" ca="1" si="129"/>
        <v>n/a</v>
      </c>
      <c r="E59" s="38" t="str">
        <f t="shared" ca="1" si="129"/>
        <v>n/a</v>
      </c>
      <c r="F59" s="38" t="str">
        <f t="shared" ca="1" si="129"/>
        <v>n/a</v>
      </c>
      <c r="G59" s="38" t="str">
        <f t="shared" ca="1" si="129"/>
        <v>n/a</v>
      </c>
      <c r="H59" s="38" t="str">
        <f t="shared" ca="1" si="129"/>
        <v>n/a</v>
      </c>
      <c r="I59" s="38" t="str">
        <f t="shared" ca="1" si="129"/>
        <v>n/a</v>
      </c>
      <c r="J59" s="38" t="str">
        <f t="shared" ca="1" si="129"/>
        <v>n/a</v>
      </c>
      <c r="K59" s="38" t="str">
        <f t="shared" ca="1" si="129"/>
        <v>n/a</v>
      </c>
      <c r="L59" s="38" t="str">
        <f t="shared" ca="1" si="129"/>
        <v>n/a</v>
      </c>
      <c r="M59" s="38" t="str">
        <f t="shared" ca="1" si="129"/>
        <v>n/a</v>
      </c>
      <c r="N59" s="38" t="str">
        <f t="shared" ca="1" si="129"/>
        <v>n/a</v>
      </c>
      <c r="O59" s="38">
        <f t="shared" ca="1" si="129"/>
        <v>0.83248379465864442</v>
      </c>
      <c r="P59" s="38">
        <f t="shared" ca="1" si="129"/>
        <v>-0.55475031148077592</v>
      </c>
      <c r="Q59" s="38">
        <f t="shared" ca="1" si="129"/>
        <v>-1.0361237166711432</v>
      </c>
      <c r="R59" s="38">
        <f t="shared" ca="1" si="129"/>
        <v>2.8228504742228266E-2</v>
      </c>
      <c r="S59" s="38">
        <f t="shared" ca="1" si="129"/>
        <v>1.5076562332564403</v>
      </c>
      <c r="T59" s="38">
        <f t="shared" ca="1" si="129"/>
        <v>0.97898116202272911</v>
      </c>
      <c r="U59" s="38">
        <f t="shared" ca="1" si="129"/>
        <v>0.66264459354516514</v>
      </c>
      <c r="V59" s="38">
        <f t="shared" ca="1" si="129"/>
        <v>0.76061791393177036</v>
      </c>
      <c r="W59" s="38">
        <f t="shared" ca="1" si="129"/>
        <v>2.4920760996892879</v>
      </c>
      <c r="X59" s="38">
        <f t="shared" ca="1" si="129"/>
        <v>2.2439564811818586</v>
      </c>
      <c r="Y59" s="38">
        <f t="shared" ca="1" si="129"/>
        <v>3.1336401381202745</v>
      </c>
      <c r="Z59" s="38">
        <f t="shared" ca="1" si="129"/>
        <v>1.5412552880628629</v>
      </c>
      <c r="AA59" s="38">
        <f t="shared" ca="1" si="129"/>
        <v>0.95510601393843875</v>
      </c>
      <c r="AB59" s="38">
        <f t="shared" ca="1" si="129"/>
        <v>-1.2291827767459711</v>
      </c>
      <c r="AC59" s="38">
        <f t="shared" ca="1" si="129"/>
        <v>-0.4223982532154068</v>
      </c>
      <c r="AD59" s="38">
        <f t="shared" ca="1" si="129"/>
        <v>4.6569008159141015E-2</v>
      </c>
      <c r="AE59" s="38">
        <f t="shared" ca="1" si="129"/>
        <v>0.49800200597935679</v>
      </c>
      <c r="AF59" s="38">
        <f t="shared" ca="1" si="129"/>
        <v>6.3258756863133425E-2</v>
      </c>
      <c r="AG59" s="38">
        <f t="shared" ca="1" si="129"/>
        <v>-0.18276395570094972</v>
      </c>
      <c r="AH59" s="38">
        <f t="shared" ca="1" si="129"/>
        <v>-0.57915983296669393</v>
      </c>
      <c r="AI59" s="38">
        <f t="shared" ca="1" si="129"/>
        <v>-0.51777289809632421</v>
      </c>
      <c r="AJ59" s="38">
        <f t="shared" ca="1" si="129"/>
        <v>1.9500599865735553</v>
      </c>
      <c r="AK59" s="38">
        <f t="shared" ca="1" si="129"/>
        <v>0.1263000650069549</v>
      </c>
      <c r="AL59" s="38">
        <f t="shared" ca="1" si="129"/>
        <v>0.32908391873300885</v>
      </c>
      <c r="AM59" s="38">
        <f t="shared" ca="1" si="129"/>
        <v>-1.1577723384011278</v>
      </c>
      <c r="AN59" s="38">
        <f t="shared" ca="1" si="129"/>
        <v>0.58900142581162296</v>
      </c>
      <c r="AO59" s="38">
        <f t="shared" ca="1" si="129"/>
        <v>0.27686488109192114</v>
      </c>
      <c r="AP59" s="38">
        <f t="shared" ca="1" si="129"/>
        <v>0.56975918558162508</v>
      </c>
      <c r="AQ59" s="38">
        <f t="shared" ca="1" si="129"/>
        <v>1.5891251482884898</v>
      </c>
      <c r="AR59" s="38">
        <f t="shared" ca="1" si="129"/>
        <v>0.26652378097978341</v>
      </c>
      <c r="AS59" s="38">
        <f t="shared" ca="1" si="129"/>
        <v>-0.21623913246710513</v>
      </c>
      <c r="AT59" s="38">
        <f t="shared" ca="1" si="129"/>
        <v>0.79100540704017608</v>
      </c>
      <c r="AU59" s="38">
        <f t="shared" ca="1" si="129"/>
        <v>1.0514642584997034</v>
      </c>
      <c r="AV59" s="38">
        <f t="shared" ca="1" si="129"/>
        <v>1.453689247888959E-2</v>
      </c>
      <c r="AW59" s="38">
        <f t="shared" ca="1" si="129"/>
        <v>-0.59575828569694156</v>
      </c>
      <c r="AX59" s="38">
        <f t="shared" ca="1" si="129"/>
        <v>0.68197918433256344</v>
      </c>
      <c r="AY59" s="38">
        <f t="shared" ca="1" si="129"/>
        <v>9.7685216536317801E-2</v>
      </c>
      <c r="AZ59" s="38">
        <f t="shared" ca="1" si="129"/>
        <v>0.68810727849510001</v>
      </c>
      <c r="BA59" s="38">
        <f t="shared" ca="1" si="129"/>
        <v>1.0856203369682986</v>
      </c>
      <c r="BB59" s="38">
        <f t="shared" ca="1" si="129"/>
        <v>2.5049013685738926</v>
      </c>
      <c r="BC59" s="38">
        <f t="shared" ca="1" si="129"/>
        <v>1.8289442765854602</v>
      </c>
      <c r="BD59" s="38">
        <f t="shared" ca="1" si="129"/>
        <v>1.8193222507337783</v>
      </c>
      <c r="BE59" s="38">
        <f t="shared" ca="1" si="129"/>
        <v>2.0557815070134144</v>
      </c>
      <c r="BF59" s="38">
        <f t="shared" ca="1" si="129"/>
        <v>-1.3122146000932613</v>
      </c>
      <c r="BG59" s="38">
        <f t="shared" ca="1" si="129"/>
        <v>0.63392847580211775</v>
      </c>
      <c r="BH59" s="38">
        <f t="shared" ca="1" si="129"/>
        <v>1.4536459370100863</v>
      </c>
      <c r="BI59" s="38">
        <f t="shared" ca="1" si="129"/>
        <v>0.24444365006773383</v>
      </c>
      <c r="BJ59" s="38">
        <f t="shared" ca="1" si="129"/>
        <v>1.2202619206256606</v>
      </c>
      <c r="BK59" s="38">
        <f t="shared" ca="1" si="129"/>
        <v>0.52345066285511344</v>
      </c>
      <c r="BL59" s="38">
        <f t="shared" ca="1" si="129"/>
        <v>1.8747596321927846</v>
      </c>
      <c r="BM59" s="38">
        <f t="shared" ca="1" si="129"/>
        <v>1.9859903999153143</v>
      </c>
      <c r="BN59" s="38">
        <f t="shared" ca="1" si="129"/>
        <v>-0.39082835373245628</v>
      </c>
      <c r="BO59" s="38">
        <f t="shared" ref="BO59:DZ59" ca="1" si="130">IFERROR(BO58+BO25, "n/a")</f>
        <v>0.46666781189004547</v>
      </c>
      <c r="BP59" s="38">
        <f t="shared" ca="1" si="130"/>
        <v>1.549071798841235</v>
      </c>
      <c r="BQ59" s="38">
        <f t="shared" ca="1" si="130"/>
        <v>2.1207340530762422</v>
      </c>
      <c r="BR59" s="38">
        <f t="shared" ca="1" si="130"/>
        <v>-0.68388375852724193</v>
      </c>
      <c r="BS59" s="38">
        <f t="shared" ca="1" si="130"/>
        <v>0.55921590675604382</v>
      </c>
      <c r="BT59" s="38">
        <f t="shared" ca="1" si="130"/>
        <v>0.29064624600346511</v>
      </c>
      <c r="BU59" s="38">
        <f t="shared" ca="1" si="130"/>
        <v>-0.11865637329451076</v>
      </c>
      <c r="BV59" s="38">
        <f t="shared" ca="1" si="130"/>
        <v>0.69737300962011151</v>
      </c>
      <c r="BW59" s="38">
        <f t="shared" ca="1" si="130"/>
        <v>-0.5804580019240021</v>
      </c>
      <c r="BX59" s="38">
        <f t="shared" ca="1" si="130"/>
        <v>0.16367416557362149</v>
      </c>
      <c r="BY59" s="38">
        <f t="shared" ca="1" si="130"/>
        <v>4.9967127748102996E-2</v>
      </c>
      <c r="BZ59" s="38">
        <f t="shared" ca="1" si="130"/>
        <v>1.5510655111492999</v>
      </c>
      <c r="CA59" s="38">
        <f t="shared" ca="1" si="130"/>
        <v>-0.71394730192786204</v>
      </c>
      <c r="CB59" s="38">
        <f t="shared" ca="1" si="130"/>
        <v>1.3357046908496117</v>
      </c>
      <c r="CC59" s="38">
        <f t="shared" ca="1" si="130"/>
        <v>0.76683626335114097</v>
      </c>
      <c r="CD59" s="38">
        <f t="shared" ca="1" si="130"/>
        <v>0.63896087089003029</v>
      </c>
      <c r="CE59" s="38">
        <f t="shared" ca="1" si="130"/>
        <v>1.6102530737805663</v>
      </c>
      <c r="CF59" s="38">
        <f t="shared" ca="1" si="130"/>
        <v>0.29357251074576096</v>
      </c>
      <c r="CG59" s="38">
        <f t="shared" ca="1" si="130"/>
        <v>0.21577701132258514</v>
      </c>
      <c r="CH59" s="38">
        <f t="shared" ca="1" si="130"/>
        <v>0.94414833526302977</v>
      </c>
      <c r="CI59" s="38">
        <f t="shared" ca="1" si="130"/>
        <v>0.83626247559328371</v>
      </c>
      <c r="CJ59" s="38">
        <f t="shared" ca="1" si="130"/>
        <v>1.1671439242188806</v>
      </c>
      <c r="CK59" s="38">
        <f t="shared" ca="1" si="130"/>
        <v>0.43078308628797074</v>
      </c>
      <c r="CL59" s="38">
        <f t="shared" ca="1" si="130"/>
        <v>0.38504976109911021</v>
      </c>
      <c r="CM59" s="38">
        <f t="shared" ca="1" si="130"/>
        <v>1.9249406884360969</v>
      </c>
      <c r="CN59" s="38">
        <f t="shared" ca="1" si="130"/>
        <v>0.74187034299074028</v>
      </c>
      <c r="CO59" s="38">
        <f t="shared" ca="1" si="130"/>
        <v>1.3328211330698485</v>
      </c>
      <c r="CP59" s="38">
        <f t="shared" ca="1" si="130"/>
        <v>0.32620436591715474</v>
      </c>
      <c r="CQ59" s="38">
        <f t="shared" ca="1" si="130"/>
        <v>-0.55813881291121881</v>
      </c>
      <c r="CR59" s="38">
        <f t="shared" ca="1" si="130"/>
        <v>0.23224682138867875</v>
      </c>
      <c r="CS59" s="38">
        <f t="shared" ca="1" si="130"/>
        <v>0.18691354343063885</v>
      </c>
      <c r="CT59" s="38">
        <f t="shared" ca="1" si="130"/>
        <v>9.5299328526236751E-2</v>
      </c>
      <c r="CU59" s="38">
        <f t="shared" ca="1" si="130"/>
        <v>-1.1168509717066935</v>
      </c>
      <c r="CV59" s="38">
        <f t="shared" ca="1" si="130"/>
        <v>0.1928664642237144</v>
      </c>
      <c r="CW59" s="38">
        <f t="shared" ca="1" si="130"/>
        <v>0.97904250387533875</v>
      </c>
      <c r="CX59" s="38">
        <f t="shared" ca="1" si="130"/>
        <v>-0.70931347586877769</v>
      </c>
      <c r="CY59" s="38">
        <f t="shared" ca="1" si="130"/>
        <v>-6.5309235062855048E-2</v>
      </c>
      <c r="CZ59" s="38">
        <f t="shared" ca="1" si="130"/>
        <v>0.39747386734630763</v>
      </c>
      <c r="DA59" s="38">
        <f t="shared" ca="1" si="130"/>
        <v>-0.15723042666269837</v>
      </c>
      <c r="DB59" s="38">
        <f t="shared" ca="1" si="130"/>
        <v>-0.90198862836241578</v>
      </c>
      <c r="DC59" s="38">
        <f t="shared" ca="1" si="130"/>
        <v>-9.4919360782478174E-2</v>
      </c>
      <c r="DD59" s="38">
        <f t="shared" ca="1" si="130"/>
        <v>1.0519514809020571</v>
      </c>
      <c r="DE59" s="38">
        <f t="shared" ca="1" si="130"/>
        <v>-0.26061561161119035</v>
      </c>
      <c r="DF59" s="38">
        <f t="shared" ca="1" si="130"/>
        <v>0.40416877183966371</v>
      </c>
      <c r="DG59" s="38">
        <f t="shared" ca="1" si="130"/>
        <v>-0.44907715939873488</v>
      </c>
      <c r="DH59" s="38">
        <f t="shared" ca="1" si="130"/>
        <v>2.2450486847129247E-2</v>
      </c>
      <c r="DI59" s="38">
        <f t="shared" ca="1" si="130"/>
        <v>-0.29011845847754469</v>
      </c>
      <c r="DJ59" s="38">
        <f t="shared" ca="1" si="130"/>
        <v>-0.37835568694418115</v>
      </c>
      <c r="DK59" s="38">
        <f t="shared" ca="1" si="130"/>
        <v>-1.0784122387564987</v>
      </c>
      <c r="DL59" s="38">
        <f t="shared" ca="1" si="130"/>
        <v>1.0501211224141671</v>
      </c>
      <c r="DM59" s="38">
        <f t="shared" ca="1" si="130"/>
        <v>0.14611954214325473</v>
      </c>
      <c r="DN59" s="38">
        <f t="shared" ca="1" si="130"/>
        <v>0.23238303322045528</v>
      </c>
      <c r="DO59" s="38">
        <f t="shared" ca="1" si="130"/>
        <v>-0.1421809411365611</v>
      </c>
      <c r="DP59" s="38">
        <f t="shared" ca="1" si="130"/>
        <v>0.22394826222300365</v>
      </c>
      <c r="DQ59" s="38">
        <f t="shared" ca="1" si="130"/>
        <v>0.65629235870750813</v>
      </c>
      <c r="DR59" s="38">
        <f t="shared" ca="1" si="130"/>
        <v>0.89616600841238203</v>
      </c>
      <c r="DS59" s="38">
        <f t="shared" ca="1" si="130"/>
        <v>-0.94209804862290814</v>
      </c>
      <c r="DT59" s="38">
        <f t="shared" ca="1" si="130"/>
        <v>0.63717511754744593</v>
      </c>
      <c r="DU59" s="38">
        <f t="shared" ca="1" si="130"/>
        <v>-0.18885200157851684</v>
      </c>
      <c r="DV59" s="38">
        <f t="shared" ca="1" si="130"/>
        <v>0.23091146035684332</v>
      </c>
      <c r="DW59" s="38">
        <f t="shared" ca="1" si="130"/>
        <v>1.1079053019631235</v>
      </c>
      <c r="DX59" s="38">
        <f t="shared" ca="1" si="130"/>
        <v>1.5176930368384498</v>
      </c>
      <c r="DY59" s="38">
        <f t="shared" ca="1" si="130"/>
        <v>0.99270226072155587</v>
      </c>
      <c r="DZ59" s="38">
        <f t="shared" ca="1" si="130"/>
        <v>2.3081010998832907</v>
      </c>
      <c r="EA59" s="38">
        <f t="shared" ref="EA59:GL59" ca="1" si="131">IFERROR(EA58+EA25, "n/a")</f>
        <v>2.2860686346957895</v>
      </c>
      <c r="EB59" s="38">
        <f t="shared" ca="1" si="131"/>
        <v>2.3578647782928446</v>
      </c>
      <c r="EC59" s="38">
        <f t="shared" ca="1" si="131"/>
        <v>1.9364600080060095</v>
      </c>
      <c r="ED59" s="38">
        <f t="shared" ca="1" si="131"/>
        <v>1.6303874988985649</v>
      </c>
      <c r="EE59" s="38">
        <f t="shared" ca="1" si="131"/>
        <v>0.94850682038603318</v>
      </c>
      <c r="EF59" s="38">
        <f t="shared" ca="1" si="131"/>
        <v>2.3182645395223211</v>
      </c>
      <c r="EG59" s="38">
        <f t="shared" ca="1" si="131"/>
        <v>1.0341494074182123</v>
      </c>
      <c r="EH59" s="38">
        <f t="shared" ca="1" si="131"/>
        <v>1.078364740570122</v>
      </c>
      <c r="EI59" s="38">
        <f t="shared" ca="1" si="131"/>
        <v>0.59894758241878654</v>
      </c>
      <c r="EJ59" s="38">
        <f t="shared" ca="1" si="131"/>
        <v>0.76700790793974227</v>
      </c>
      <c r="EK59" s="38">
        <f t="shared" ca="1" si="131"/>
        <v>0.30940877424736829</v>
      </c>
      <c r="EL59" s="38">
        <f t="shared" ca="1" si="131"/>
        <v>-0.3268670898808913</v>
      </c>
      <c r="EM59" s="38">
        <f t="shared" ca="1" si="131"/>
        <v>-0.27355395366423935</v>
      </c>
      <c r="EN59" s="38">
        <f t="shared" ca="1" si="131"/>
        <v>-0.28046621680475103</v>
      </c>
      <c r="EO59" s="38">
        <f t="shared" ca="1" si="131"/>
        <v>0.1934266946039464</v>
      </c>
      <c r="EP59" s="38">
        <f t="shared" ca="1" si="131"/>
        <v>-0.75499794169866163</v>
      </c>
      <c r="EQ59" s="38">
        <f t="shared" ca="1" si="131"/>
        <v>7.1444218643821111E-2</v>
      </c>
      <c r="ER59" s="38">
        <f t="shared" ca="1" si="131"/>
        <v>-0.31933175810019543</v>
      </c>
      <c r="ES59" s="38">
        <f t="shared" ca="1" si="131"/>
        <v>-0.11600716242876083</v>
      </c>
      <c r="ET59" s="38">
        <f t="shared" ca="1" si="131"/>
        <v>0.12352723029328155</v>
      </c>
      <c r="EU59" s="38">
        <f t="shared" ca="1" si="131"/>
        <v>-0.45783740851353716</v>
      </c>
      <c r="EV59" s="38">
        <f t="shared" ca="1" si="131"/>
        <v>0.30683154929235584</v>
      </c>
      <c r="EW59" s="38">
        <f t="shared" ca="1" si="131"/>
        <v>0.41319520306247814</v>
      </c>
      <c r="EX59" s="38">
        <f t="shared" ca="1" si="131"/>
        <v>0.36551448264004605</v>
      </c>
      <c r="EY59" s="38">
        <f t="shared" ca="1" si="131"/>
        <v>0.37870600079642486</v>
      </c>
      <c r="EZ59" s="38">
        <f t="shared" ca="1" si="131"/>
        <v>2.7923496467720113</v>
      </c>
      <c r="FA59" s="38">
        <f t="shared" ca="1" si="131"/>
        <v>2.0181912803585886</v>
      </c>
      <c r="FB59" s="38">
        <f t="shared" ca="1" si="131"/>
        <v>1.2791609304036549</v>
      </c>
      <c r="FC59" s="38">
        <f t="shared" ca="1" si="131"/>
        <v>2.5606799337196624</v>
      </c>
      <c r="FD59" s="38">
        <f t="shared" ca="1" si="131"/>
        <v>3.0386606966759637</v>
      </c>
      <c r="FE59" s="38">
        <f t="shared" ca="1" si="131"/>
        <v>2.9295331058249632</v>
      </c>
      <c r="FF59" s="38">
        <f t="shared" ca="1" si="131"/>
        <v>2.1521280021971614</v>
      </c>
      <c r="FG59" s="38">
        <f t="shared" ca="1" si="131"/>
        <v>1.5741817941508369</v>
      </c>
      <c r="FH59" s="38">
        <f t="shared" ca="1" si="131"/>
        <v>1.9154594183448355</v>
      </c>
      <c r="FI59" s="38">
        <f t="shared" ca="1" si="131"/>
        <v>1.178994569212535</v>
      </c>
      <c r="FJ59" s="38">
        <f t="shared" ca="1" si="131"/>
        <v>0.15710980710499201</v>
      </c>
      <c r="FK59" s="38">
        <f t="shared" ca="1" si="131"/>
        <v>-1.8565494672897815</v>
      </c>
      <c r="FL59" s="38">
        <f t="shared" ca="1" si="131"/>
        <v>-0.53627906448601348</v>
      </c>
      <c r="FM59" s="38">
        <f t="shared" ca="1" si="131"/>
        <v>-1.1438759534661593</v>
      </c>
      <c r="FN59" s="38">
        <f t="shared" ca="1" si="131"/>
        <v>-0.99064543727881849</v>
      </c>
      <c r="FO59" s="38">
        <f t="shared" ca="1" si="131"/>
        <v>-1.1828415774428922</v>
      </c>
      <c r="FP59" s="38">
        <f t="shared" ca="1" si="131"/>
        <v>-0.99868034495469393</v>
      </c>
      <c r="FQ59" s="38">
        <f t="shared" ca="1" si="131"/>
        <v>-0.64896229566984642</v>
      </c>
      <c r="FR59" s="38">
        <f t="shared" ca="1" si="131"/>
        <v>-1.2665456390982812</v>
      </c>
      <c r="FS59" s="38">
        <f t="shared" ca="1" si="131"/>
        <v>-1.716785888588386</v>
      </c>
      <c r="FT59" s="38">
        <f t="shared" ca="1" si="131"/>
        <v>-1.2586837942967484</v>
      </c>
      <c r="FU59" s="38">
        <f t="shared" ca="1" si="131"/>
        <v>-0.83448628737758068</v>
      </c>
      <c r="FV59" s="38">
        <f t="shared" ca="1" si="131"/>
        <v>-0.98483101644971094</v>
      </c>
      <c r="FW59" s="38">
        <f t="shared" ca="1" si="131"/>
        <v>-0.55424100927638098</v>
      </c>
      <c r="FX59" s="38">
        <f t="shared" ca="1" si="131"/>
        <v>-0.19232683985432483</v>
      </c>
      <c r="FY59" s="38">
        <f t="shared" ca="1" si="131"/>
        <v>-3.438029741620785E-2</v>
      </c>
      <c r="FZ59" s="38">
        <f t="shared" ca="1" si="131"/>
        <v>-0.5641564619724373</v>
      </c>
      <c r="GA59" s="38">
        <f t="shared" ca="1" si="131"/>
        <v>-6.0741954194179201E-2</v>
      </c>
      <c r="GB59" s="38">
        <f t="shared" ca="1" si="131"/>
        <v>0.52108608704865711</v>
      </c>
      <c r="GC59" s="38" t="str">
        <f t="shared" ca="1" si="131"/>
        <v>n/a</v>
      </c>
      <c r="GD59" s="38" t="str">
        <f t="shared" ca="1" si="131"/>
        <v>n/a</v>
      </c>
      <c r="GE59" s="38" t="str">
        <f t="shared" ca="1" si="131"/>
        <v>n/a</v>
      </c>
      <c r="GF59" s="38" t="str">
        <f t="shared" ca="1" si="131"/>
        <v>n/a</v>
      </c>
      <c r="GG59" s="38" t="str">
        <f t="shared" ca="1" si="131"/>
        <v>n/a</v>
      </c>
      <c r="GH59" s="38" t="str">
        <f t="shared" ca="1" si="131"/>
        <v>n/a</v>
      </c>
      <c r="GI59" s="38" t="str">
        <f t="shared" ca="1" si="131"/>
        <v>n/a</v>
      </c>
      <c r="GJ59" s="38" t="str">
        <f t="shared" ca="1" si="131"/>
        <v>n/a</v>
      </c>
      <c r="GK59" s="38" t="str">
        <f t="shared" ca="1" si="131"/>
        <v>n/a</v>
      </c>
      <c r="GL59" s="38" t="str">
        <f t="shared" ca="1" si="131"/>
        <v>n/a</v>
      </c>
      <c r="GM59" s="38" t="str">
        <f t="shared" ref="GM59:GV59" ca="1" si="132">IFERROR(GM58+GM25, "n/a")</f>
        <v>n/a</v>
      </c>
      <c r="GN59" s="38" t="str">
        <f t="shared" ca="1" si="132"/>
        <v>n/a</v>
      </c>
      <c r="GO59" s="38" t="str">
        <f t="shared" ca="1" si="132"/>
        <v>n/a</v>
      </c>
      <c r="GP59" s="38" t="str">
        <f t="shared" ca="1" si="132"/>
        <v>n/a</v>
      </c>
      <c r="GQ59" s="38" t="str">
        <f t="shared" ca="1" si="132"/>
        <v>n/a</v>
      </c>
      <c r="GR59" s="38" t="str">
        <f t="shared" ca="1" si="132"/>
        <v>n/a</v>
      </c>
      <c r="GS59" s="38" t="str">
        <f t="shared" ca="1" si="132"/>
        <v>n/a</v>
      </c>
      <c r="GT59" s="38" t="str">
        <f t="shared" ca="1" si="132"/>
        <v>n/a</v>
      </c>
      <c r="GU59" s="38" t="str">
        <f t="shared" ca="1" si="132"/>
        <v>n/a</v>
      </c>
      <c r="GV59" s="38" t="str">
        <f t="shared" ca="1" si="132"/>
        <v>n/a</v>
      </c>
    </row>
    <row r="60" spans="1:206" s="38" customFormat="1" x14ac:dyDescent="0.25">
      <c r="A60" s="37"/>
      <c r="CE60" s="39"/>
      <c r="CF60" s="39"/>
      <c r="CG60" s="39"/>
      <c r="CH60" s="39"/>
      <c r="CI60" s="39"/>
      <c r="CJ60" s="39"/>
      <c r="CK60" s="39"/>
      <c r="CL60" s="39"/>
      <c r="CM60" s="39"/>
      <c r="CN60" s="39"/>
      <c r="CO60" s="39"/>
      <c r="CP60" s="39"/>
    </row>
    <row r="61" spans="1:206" x14ac:dyDescent="0.25">
      <c r="A61" s="14" t="s">
        <v>228</v>
      </c>
    </row>
    <row r="62" spans="1:206" x14ac:dyDescent="0.25">
      <c r="A62" s="8" t="s">
        <v>231</v>
      </c>
      <c r="B62" t="s">
        <v>229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0.18976077660926846</v>
      </c>
      <c r="FT62">
        <f t="shared" si="135"/>
        <v>0.18826391073892104</v>
      </c>
      <c r="FU62">
        <f t="shared" si="135"/>
        <v>0.18596323419518757</v>
      </c>
      <c r="FV62">
        <f t="shared" si="135"/>
        <v>0.18369934424682738</v>
      </c>
      <c r="FW62">
        <f t="shared" si="135"/>
        <v>0.18383448243377709</v>
      </c>
      <c r="FX62">
        <f t="shared" si="135"/>
        <v>0.18218297625940938</v>
      </c>
      <c r="FY62">
        <f t="shared" si="135"/>
        <v>0.1813367119237991</v>
      </c>
      <c r="FZ62">
        <f t="shared" si="135"/>
        <v>0.17952531519820161</v>
      </c>
      <c r="GA62">
        <f t="shared" si="135"/>
        <v>0.17844900364320399</v>
      </c>
      <c r="GB62">
        <f t="shared" si="135"/>
        <v>0.17758909619036978</v>
      </c>
      <c r="GC62" t="e">
        <f t="shared" si="135"/>
        <v>#N/A</v>
      </c>
      <c r="GD62" t="e">
        <f t="shared" si="135"/>
        <v>#N/A</v>
      </c>
      <c r="GE62" t="e">
        <f t="shared" si="135"/>
        <v>#N/A</v>
      </c>
      <c r="GF62" t="e">
        <f t="shared" si="135"/>
        <v>#N/A</v>
      </c>
      <c r="GG62" t="e">
        <f t="shared" si="135"/>
        <v>#N/A</v>
      </c>
      <c r="GH62" t="e">
        <f t="shared" si="135"/>
        <v>#N/A</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8" customFormat="1" x14ac:dyDescent="0.25">
      <c r="A63" s="37" t="s">
        <v>232</v>
      </c>
      <c r="B63" s="38" t="s">
        <v>363</v>
      </c>
      <c r="C63" s="49" t="str">
        <f>IFERROR(B62*C53*100, "n/a")</f>
        <v>n/a</v>
      </c>
      <c r="D63" s="49">
        <f t="shared" ref="D63:BO63" si="137">IFERROR(C62*D53*100, "n/a")</f>
        <v>0.83258791526531395</v>
      </c>
      <c r="E63" s="49">
        <f t="shared" si="137"/>
        <v>0.80253877498133863</v>
      </c>
      <c r="F63" s="49">
        <f t="shared" si="137"/>
        <v>0.78527308688256903</v>
      </c>
      <c r="G63" s="49">
        <f t="shared" si="137"/>
        <v>0.77920502854679974</v>
      </c>
      <c r="H63" s="49">
        <f t="shared" si="137"/>
        <v>0.73713417494080646</v>
      </c>
      <c r="I63" s="49">
        <f t="shared" si="137"/>
        <v>0.72746119012081556</v>
      </c>
      <c r="J63" s="49">
        <f t="shared" si="137"/>
        <v>0.72453120374750068</v>
      </c>
      <c r="K63" s="49">
        <f t="shared" si="137"/>
        <v>0.73203322262400161</v>
      </c>
      <c r="L63" s="49">
        <f t="shared" si="137"/>
        <v>0.73653806845328251</v>
      </c>
      <c r="M63" s="49">
        <f t="shared" si="137"/>
        <v>0.73633901597353579</v>
      </c>
      <c r="N63" s="49">
        <f t="shared" si="137"/>
        <v>0.7281921702816907</v>
      </c>
      <c r="O63" s="49">
        <f t="shared" si="137"/>
        <v>0.74562750733545624</v>
      </c>
      <c r="P63" s="49">
        <f t="shared" si="137"/>
        <v>0.76691226600959206</v>
      </c>
      <c r="Q63" s="49">
        <f t="shared" si="137"/>
        <v>0.76793230982760285</v>
      </c>
      <c r="R63" s="49">
        <f t="shared" si="137"/>
        <v>0.77429680055972128</v>
      </c>
      <c r="S63" s="49">
        <f t="shared" si="137"/>
        <v>0.78484462255895382</v>
      </c>
      <c r="T63" s="49">
        <f t="shared" si="137"/>
        <v>0.82676790759989149</v>
      </c>
      <c r="U63" s="49">
        <f t="shared" si="137"/>
        <v>0.83202286501105649</v>
      </c>
      <c r="V63" s="49">
        <f t="shared" si="137"/>
        <v>0.83520891068233161</v>
      </c>
      <c r="W63" s="49">
        <f t="shared" si="137"/>
        <v>0.82084664969567944</v>
      </c>
      <c r="X63" s="49">
        <f t="shared" si="137"/>
        <v>0.80395703439695243</v>
      </c>
      <c r="Y63" s="49">
        <f t="shared" si="137"/>
        <v>0.7795561408207502</v>
      </c>
      <c r="Z63" s="49">
        <f t="shared" si="137"/>
        <v>0.76109518492537809</v>
      </c>
      <c r="AA63" s="49">
        <f t="shared" si="137"/>
        <v>0.73900870906941485</v>
      </c>
      <c r="AB63" s="49">
        <f t="shared" si="137"/>
        <v>0.71629548068464088</v>
      </c>
      <c r="AC63" s="49">
        <f t="shared" si="137"/>
        <v>0.70634168845457035</v>
      </c>
      <c r="AD63" s="49">
        <f t="shared" si="137"/>
        <v>0.70162282481623794</v>
      </c>
      <c r="AE63" s="49">
        <f t="shared" si="137"/>
        <v>0.7207835793677233</v>
      </c>
      <c r="AF63" s="49">
        <f t="shared" si="137"/>
        <v>0.73047019949909098</v>
      </c>
      <c r="AG63" s="49">
        <f t="shared" si="137"/>
        <v>0.73497902451603492</v>
      </c>
      <c r="AH63" s="49">
        <f t="shared" si="137"/>
        <v>0.73395065187102781</v>
      </c>
      <c r="AI63" s="49">
        <f t="shared" si="137"/>
        <v>0.74608235328124817</v>
      </c>
      <c r="AJ63" s="49">
        <f t="shared" si="137"/>
        <v>0.78236740669244287</v>
      </c>
      <c r="AK63" s="49">
        <f t="shared" si="137"/>
        <v>0.76910642086946956</v>
      </c>
      <c r="AL63" s="49">
        <f t="shared" si="137"/>
        <v>0.75355996314478657</v>
      </c>
      <c r="AM63" s="49">
        <f t="shared" si="137"/>
        <v>0.72716050978237723</v>
      </c>
      <c r="AN63" s="49">
        <f t="shared" si="137"/>
        <v>0.68108422645746658</v>
      </c>
      <c r="AO63" s="49">
        <f t="shared" si="137"/>
        <v>0.64562981098518391</v>
      </c>
      <c r="AP63" s="49">
        <f t="shared" si="137"/>
        <v>0.59847798479758674</v>
      </c>
      <c r="AQ63" s="49">
        <f t="shared" si="137"/>
        <v>0.53034375745794304</v>
      </c>
      <c r="AR63" s="49">
        <f t="shared" si="137"/>
        <v>0.45049205971550282</v>
      </c>
      <c r="AS63" s="49">
        <f t="shared" si="137"/>
        <v>0.43396571742162088</v>
      </c>
      <c r="AT63" s="49">
        <f t="shared" si="137"/>
        <v>0.41858773423916812</v>
      </c>
      <c r="AU63" s="49">
        <f t="shared" si="137"/>
        <v>0.42865717869129882</v>
      </c>
      <c r="AV63" s="49">
        <f t="shared" si="137"/>
        <v>0.47312556817885859</v>
      </c>
      <c r="AW63" s="49">
        <f t="shared" si="137"/>
        <v>0.50308536780879154</v>
      </c>
      <c r="AX63" s="49">
        <f t="shared" si="137"/>
        <v>0.52164774521348256</v>
      </c>
      <c r="AY63" s="49">
        <f t="shared" si="137"/>
        <v>0.60625739988724447</v>
      </c>
      <c r="AZ63" s="49">
        <f t="shared" si="137"/>
        <v>0.62750755782223511</v>
      </c>
      <c r="BA63" s="49">
        <f t="shared" si="137"/>
        <v>0.64285382713051464</v>
      </c>
      <c r="BB63" s="49">
        <f t="shared" si="137"/>
        <v>0.65330733511306938</v>
      </c>
      <c r="BC63" s="49">
        <f t="shared" si="137"/>
        <v>0.63450379618983888</v>
      </c>
      <c r="BD63" s="49">
        <f t="shared" si="137"/>
        <v>0.62771042509524122</v>
      </c>
      <c r="BE63" s="49">
        <f t="shared" si="137"/>
        <v>0.62476195378752764</v>
      </c>
      <c r="BF63" s="49">
        <f t="shared" si="137"/>
        <v>0.63215763243005929</v>
      </c>
      <c r="BG63" s="49">
        <f t="shared" si="137"/>
        <v>0.63003448721028255</v>
      </c>
      <c r="BH63" s="49">
        <f t="shared" si="137"/>
        <v>0.6533699714748441</v>
      </c>
      <c r="BI63" s="49">
        <f t="shared" si="137"/>
        <v>0.67200593958362764</v>
      </c>
      <c r="BJ63" s="49">
        <f t="shared" si="137"/>
        <v>0.68127465451599423</v>
      </c>
      <c r="BK63" s="49">
        <f t="shared" si="137"/>
        <v>0.70376561255170422</v>
      </c>
      <c r="BL63" s="49">
        <f t="shared" si="137"/>
        <v>0.7112677011076427</v>
      </c>
      <c r="BM63" s="49">
        <f t="shared" si="137"/>
        <v>0.72144094802231762</v>
      </c>
      <c r="BN63" s="49">
        <f t="shared" si="137"/>
        <v>0.7239609727779126</v>
      </c>
      <c r="BO63" s="49">
        <f t="shared" si="137"/>
        <v>0.7093600156274984</v>
      </c>
      <c r="BP63" s="49">
        <f t="shared" ref="BP63:EA63" si="138">IFERROR(BO62*BP53*100, "n/a")</f>
        <v>0.69738479002613851</v>
      </c>
      <c r="BQ63" s="49">
        <f t="shared" si="138"/>
        <v>0.70139812525886491</v>
      </c>
      <c r="BR63" s="49">
        <f t="shared" si="138"/>
        <v>0.70637800829756514</v>
      </c>
      <c r="BS63" s="49">
        <f t="shared" si="138"/>
        <v>0.69331377990926746</v>
      </c>
      <c r="BT63" s="49">
        <f t="shared" si="138"/>
        <v>0.68701610153766646</v>
      </c>
      <c r="BU63" s="49">
        <f t="shared" si="138"/>
        <v>0.6818229750668322</v>
      </c>
      <c r="BV63" s="49">
        <f t="shared" si="138"/>
        <v>0.67475466644730975</v>
      </c>
      <c r="BW63" s="49">
        <f t="shared" si="138"/>
        <v>0.66655945256625637</v>
      </c>
      <c r="BX63" s="49">
        <f t="shared" si="138"/>
        <v>0.65741445006510446</v>
      </c>
      <c r="BY63" s="49">
        <f t="shared" si="138"/>
        <v>0.64892565201965358</v>
      </c>
      <c r="BZ63" s="49">
        <f t="shared" si="138"/>
        <v>0.63915797281724263</v>
      </c>
      <c r="CA63" s="49">
        <f t="shared" si="138"/>
        <v>0.63998867938511728</v>
      </c>
      <c r="CB63" s="49">
        <f t="shared" si="138"/>
        <v>0.63160280956351811</v>
      </c>
      <c r="CC63" s="49">
        <f t="shared" si="138"/>
        <v>0.63444531733347809</v>
      </c>
      <c r="CD63" s="49">
        <f t="shared" si="138"/>
        <v>0.63422087075369604</v>
      </c>
      <c r="CE63" s="49">
        <f t="shared" si="138"/>
        <v>0.63393657318122676</v>
      </c>
      <c r="CF63" s="49">
        <f t="shared" si="138"/>
        <v>0.6388158444528419</v>
      </c>
      <c r="CG63" s="49">
        <f t="shared" si="138"/>
        <v>0.63535362133261808</v>
      </c>
      <c r="CH63" s="49">
        <f t="shared" si="138"/>
        <v>0.63075405743278057</v>
      </c>
      <c r="CI63" s="49">
        <f t="shared" si="138"/>
        <v>0.64270989170163695</v>
      </c>
      <c r="CJ63" s="49">
        <f t="shared" si="138"/>
        <v>0.63814029844530906</v>
      </c>
      <c r="CK63" s="49">
        <f t="shared" si="138"/>
        <v>0.62786091191576843</v>
      </c>
      <c r="CL63" s="49">
        <f t="shared" si="138"/>
        <v>0.61755739806526144</v>
      </c>
      <c r="CM63" s="49">
        <f t="shared" si="138"/>
        <v>0.60535106694596474</v>
      </c>
      <c r="CN63" s="49">
        <f t="shared" si="138"/>
        <v>0.59431282595210855</v>
      </c>
      <c r="CO63" s="49">
        <f t="shared" si="138"/>
        <v>0.58868754657767253</v>
      </c>
      <c r="CP63" s="49">
        <f t="shared" si="138"/>
        <v>0.58687885844949417</v>
      </c>
      <c r="CQ63" s="49">
        <f t="shared" si="138"/>
        <v>0.58561133362862006</v>
      </c>
      <c r="CR63" s="49">
        <f t="shared" si="138"/>
        <v>0.58003057728998997</v>
      </c>
      <c r="CS63" s="49">
        <f t="shared" si="138"/>
        <v>0.58468993036941463</v>
      </c>
      <c r="CT63" s="49">
        <f t="shared" si="138"/>
        <v>0.59235105649724995</v>
      </c>
      <c r="CU63" s="49">
        <f t="shared" si="138"/>
        <v>0.60290664160404073</v>
      </c>
      <c r="CV63" s="49">
        <f t="shared" si="138"/>
        <v>0.60948332171995045</v>
      </c>
      <c r="CW63" s="49">
        <f t="shared" si="138"/>
        <v>0.61725585833910546</v>
      </c>
      <c r="CX63" s="49">
        <f t="shared" si="138"/>
        <v>0.63352390827974303</v>
      </c>
      <c r="CY63" s="49">
        <f t="shared" si="138"/>
        <v>0.63165815220930133</v>
      </c>
      <c r="CZ63" s="49">
        <f t="shared" si="138"/>
        <v>0.63757262983281393</v>
      </c>
      <c r="DA63" s="49">
        <f t="shared" si="138"/>
        <v>0.64248069338327929</v>
      </c>
      <c r="DB63" s="49">
        <f t="shared" si="138"/>
        <v>0.63616179098546466</v>
      </c>
      <c r="DC63" s="49">
        <f t="shared" si="138"/>
        <v>0.62119419788097485</v>
      </c>
      <c r="DD63" s="49">
        <f t="shared" si="138"/>
        <v>0.6195641018805671</v>
      </c>
      <c r="DE63" s="49">
        <f t="shared" si="138"/>
        <v>0.61460538272817589</v>
      </c>
      <c r="DF63" s="49">
        <f t="shared" si="138"/>
        <v>0.61248831022830141</v>
      </c>
      <c r="DG63" s="49">
        <f t="shared" si="138"/>
        <v>0.61473188636305687</v>
      </c>
      <c r="DH63" s="49">
        <f t="shared" si="138"/>
        <v>0.61506066909076695</v>
      </c>
      <c r="DI63" s="49">
        <f t="shared" si="138"/>
        <v>0.61514418947248628</v>
      </c>
      <c r="DJ63" s="49">
        <f t="shared" si="138"/>
        <v>0.61235009587424816</v>
      </c>
      <c r="DK63" s="49">
        <f t="shared" si="138"/>
        <v>0.61581209935560466</v>
      </c>
      <c r="DL63" s="49">
        <f t="shared" si="138"/>
        <v>0.61226113242290547</v>
      </c>
      <c r="DM63" s="49">
        <f t="shared" si="138"/>
        <v>0.62202989756527327</v>
      </c>
      <c r="DN63" s="49">
        <f t="shared" si="138"/>
        <v>0.62190990870385798</v>
      </c>
      <c r="DO63" s="49">
        <f t="shared" si="138"/>
        <v>0.61798116525899083</v>
      </c>
      <c r="DP63" s="49">
        <f t="shared" si="138"/>
        <v>0.60773744294122944</v>
      </c>
      <c r="DQ63" s="49">
        <f t="shared" si="138"/>
        <v>0.61229889180408481</v>
      </c>
      <c r="DR63" s="49">
        <f t="shared" si="138"/>
        <v>0.62004532513646349</v>
      </c>
      <c r="DS63" s="49">
        <f t="shared" si="138"/>
        <v>0.62651263982575978</v>
      </c>
      <c r="DT63" s="49">
        <f t="shared" si="138"/>
        <v>0.6498753308977181</v>
      </c>
      <c r="DU63" s="49">
        <f t="shared" si="138"/>
        <v>0.65291868484011606</v>
      </c>
      <c r="DV63" s="49">
        <f t="shared" si="138"/>
        <v>0.65777736692512767</v>
      </c>
      <c r="DW63" s="49">
        <f t="shared" si="138"/>
        <v>0.66761284428562528</v>
      </c>
      <c r="DX63" s="49">
        <f t="shared" si="138"/>
        <v>0.67143730095596366</v>
      </c>
      <c r="DY63" s="49">
        <f t="shared" si="138"/>
        <v>0.66843204482621021</v>
      </c>
      <c r="DZ63" s="49">
        <f t="shared" si="138"/>
        <v>0.65460786226021139</v>
      </c>
      <c r="EA63" s="49">
        <f t="shared" si="138"/>
        <v>0.62467978566693094</v>
      </c>
      <c r="EB63" s="49">
        <f t="shared" ref="EB63:FX63" si="139">IFERROR(EA62*EB53*100, "n/a")</f>
        <v>0.61802133209641863</v>
      </c>
      <c r="EC63" s="49">
        <f t="shared" si="139"/>
        <v>0.60152017258400869</v>
      </c>
      <c r="ED63" s="49">
        <f t="shared" si="139"/>
        <v>0.58419893896535968</v>
      </c>
      <c r="EE63" s="49">
        <f t="shared" si="139"/>
        <v>0.57233644082173041</v>
      </c>
      <c r="EF63" s="49">
        <f t="shared" si="139"/>
        <v>0.54490537490939361</v>
      </c>
      <c r="EG63" s="49">
        <f t="shared" si="139"/>
        <v>0.5280592419928819</v>
      </c>
      <c r="EH63" s="49">
        <f t="shared" si="139"/>
        <v>0.50080249946628685</v>
      </c>
      <c r="EI63" s="49">
        <f t="shared" si="139"/>
        <v>0.47701592386997516</v>
      </c>
      <c r="EJ63" s="49">
        <f t="shared" si="139"/>
        <v>0.46255427225846291</v>
      </c>
      <c r="EK63" s="49">
        <f t="shared" si="139"/>
        <v>0.45480836267696417</v>
      </c>
      <c r="EL63" s="49">
        <f t="shared" si="139"/>
        <v>0.45145989156061073</v>
      </c>
      <c r="EM63" s="49">
        <f t="shared" si="139"/>
        <v>0.45602163721453987</v>
      </c>
      <c r="EN63" s="49">
        <f t="shared" si="139"/>
        <v>0.46246193944425273</v>
      </c>
      <c r="EO63" s="49">
        <f t="shared" si="139"/>
        <v>0.46347304914423454</v>
      </c>
      <c r="EP63" s="49">
        <f t="shared" si="139"/>
        <v>0.46755907096836313</v>
      </c>
      <c r="EQ63" s="49">
        <f t="shared" si="139"/>
        <v>0.47025719831556323</v>
      </c>
      <c r="ER63" s="49">
        <f t="shared" si="139"/>
        <v>0.47488503828871115</v>
      </c>
      <c r="ES63" s="49">
        <f t="shared" si="139"/>
        <v>0.47317296742223069</v>
      </c>
      <c r="ET63" s="49">
        <f t="shared" si="139"/>
        <v>0.46723949404438797</v>
      </c>
      <c r="EU63" s="49">
        <f t="shared" si="139"/>
        <v>0.45363061210266109</v>
      </c>
      <c r="EV63" s="49">
        <f t="shared" si="139"/>
        <v>0.44255955184780704</v>
      </c>
      <c r="EW63" s="49">
        <f t="shared" si="139"/>
        <v>0.43221484535837545</v>
      </c>
      <c r="EX63" s="49">
        <f t="shared" si="139"/>
        <v>0.42079642081683383</v>
      </c>
      <c r="EY63" s="49">
        <f t="shared" si="139"/>
        <v>0.40598432503262843</v>
      </c>
      <c r="EZ63" s="49">
        <f t="shared" si="139"/>
        <v>0.41474475423211699</v>
      </c>
      <c r="FA63" s="49">
        <f t="shared" si="139"/>
        <v>0.40130442266255623</v>
      </c>
      <c r="FB63" s="49">
        <f t="shared" si="139"/>
        <v>0.38851417480299705</v>
      </c>
      <c r="FC63" s="49">
        <f t="shared" si="139"/>
        <v>0.36988122928014466</v>
      </c>
      <c r="FD63" s="49">
        <f t="shared" si="139"/>
        <v>0.31425575550411383</v>
      </c>
      <c r="FE63" s="49">
        <f t="shared" si="139"/>
        <v>0.29347079903506007</v>
      </c>
      <c r="FF63" s="49">
        <f t="shared" si="139"/>
        <v>0.27322100746739647</v>
      </c>
      <c r="FG63" s="49">
        <f t="shared" si="139"/>
        <v>0.24090495379054772</v>
      </c>
      <c r="FH63" s="49">
        <f t="shared" si="139"/>
        <v>0.24326056621020342</v>
      </c>
      <c r="FI63" s="49">
        <f t="shared" si="139"/>
        <v>0.24433330182829582</v>
      </c>
      <c r="FJ63" s="49">
        <f t="shared" si="139"/>
        <v>0.25061657486636274</v>
      </c>
      <c r="FK63" s="49">
        <f t="shared" si="139"/>
        <v>0.2864142551743637</v>
      </c>
      <c r="FL63" s="49">
        <f t="shared" si="139"/>
        <v>0.29260960866347518</v>
      </c>
      <c r="FM63" s="49">
        <f t="shared" si="139"/>
        <v>0.29798565839347874</v>
      </c>
      <c r="FN63" s="49">
        <f t="shared" si="139"/>
        <v>0.30006970505427732</v>
      </c>
      <c r="FO63" s="49">
        <f t="shared" si="139"/>
        <v>0.28812033462177317</v>
      </c>
      <c r="FP63" s="49">
        <f t="shared" si="139"/>
        <v>0.29120921300938474</v>
      </c>
      <c r="FQ63" s="49">
        <f t="shared" si="139"/>
        <v>0.28934762659951235</v>
      </c>
      <c r="FR63" s="49">
        <f t="shared" si="139"/>
        <v>0.2883496454052234</v>
      </c>
      <c r="FS63" s="49">
        <f t="shared" si="139"/>
        <v>0.28845292287267466</v>
      </c>
      <c r="FT63" s="49">
        <f t="shared" si="139"/>
        <v>0.27753858083054678</v>
      </c>
      <c r="FU63" s="49">
        <f t="shared" si="139"/>
        <v>0.27667600371310569</v>
      </c>
      <c r="FV63" s="49">
        <f t="shared" si="139"/>
        <v>0.27458755703048909</v>
      </c>
      <c r="FW63" s="49">
        <f t="shared" si="139"/>
        <v>0.27250417526506182</v>
      </c>
      <c r="FX63" s="49">
        <f t="shared" si="139"/>
        <v>0.27979966891918379</v>
      </c>
      <c r="FY63" s="49">
        <f t="shared" ref="FY63" si="140">IFERROR(FX62*FY53*100, "n/a")</f>
        <v>0.28423679214390007</v>
      </c>
      <c r="FZ63" s="49">
        <f t="shared" ref="FZ63" si="141">IFERROR(FY62*FZ53*100, "n/a")</f>
        <v>0.29019435046999226</v>
      </c>
      <c r="GA63" s="49">
        <f t="shared" ref="GA63" si="142">IFERROR(FZ62*GA53*100, "n/a")</f>
        <v>0.30137417280473106</v>
      </c>
      <c r="GB63" s="49">
        <f t="shared" ref="GB63" si="143">IFERROR(GA62*GB53*100, "n/a")</f>
        <v>0.30563778034766714</v>
      </c>
      <c r="GC63" s="49" t="str">
        <f t="shared" ref="GC63" si="144">IFERROR(GB62*GC53*100, "n/a")</f>
        <v>n/a</v>
      </c>
      <c r="GD63" s="49" t="str">
        <f t="shared" ref="GD63" si="145">IFERROR(GC62*GD53*100, "n/a")</f>
        <v>n/a</v>
      </c>
      <c r="GE63" s="49" t="str">
        <f t="shared" ref="GE63" si="146">IFERROR(GD62*GE53*100, "n/a")</f>
        <v>n/a</v>
      </c>
      <c r="GF63" s="49" t="str">
        <f t="shared" ref="GF63" si="147">IFERROR(GE62*GF53*100, "n/a")</f>
        <v>n/a</v>
      </c>
      <c r="GG63" s="49" t="str">
        <f t="shared" ref="GG63" si="148">IFERROR(GF62*GG53*100, "n/a")</f>
        <v>n/a</v>
      </c>
      <c r="GH63" s="49" t="str">
        <f t="shared" ref="GH63" si="149">IFERROR(GG62*GH53*100, "n/a")</f>
        <v>n/a</v>
      </c>
      <c r="GI63" s="49" t="str">
        <f t="shared" ref="GI63" si="150">IFERROR(GH62*GI53*100, "n/a")</f>
        <v>n/a</v>
      </c>
      <c r="GJ63" s="49" t="str">
        <f t="shared" ref="GJ63" si="151">IFERROR(GI62*GJ53*100, "n/a")</f>
        <v>n/a</v>
      </c>
      <c r="GK63" s="49" t="str">
        <f t="shared" ref="GK63" si="152">IFERROR(GJ62*GK53*100, "n/a")</f>
        <v>n/a</v>
      </c>
      <c r="GL63" s="49" t="str">
        <f t="shared" ref="GL63" si="153">IFERROR(GK62*GL53*100, "n/a")</f>
        <v>n/a</v>
      </c>
      <c r="GM63" s="49" t="str">
        <f t="shared" ref="GM63" si="154">IFERROR(GL62*GM53*100, "n/a")</f>
        <v>n/a</v>
      </c>
      <c r="GN63" s="49" t="str">
        <f t="shared" ref="GN63" si="155">IFERROR(GM62*GN53*100, "n/a")</f>
        <v>n/a</v>
      </c>
      <c r="GO63" s="49" t="str">
        <f t="shared" ref="GO63" si="156">IFERROR(GN62*GO53*100, "n/a")</f>
        <v>n/a</v>
      </c>
      <c r="GP63" s="49" t="str">
        <f t="shared" ref="GP63" si="157">IFERROR(GO62*GP53*100, "n/a")</f>
        <v>n/a</v>
      </c>
      <c r="GQ63" s="49" t="str">
        <f t="shared" ref="GQ63" si="158">IFERROR(GP62*GQ53*100, "n/a")</f>
        <v>n/a</v>
      </c>
      <c r="GR63" s="49" t="str">
        <f t="shared" ref="GR63" si="159">IFERROR(GQ62*GR53*100, "n/a")</f>
        <v>n/a</v>
      </c>
      <c r="GS63" s="49" t="str">
        <f t="shared" ref="GS63" si="160">IFERROR(GR62*GS53*100, "n/a")</f>
        <v>n/a</v>
      </c>
      <c r="GT63" s="49" t="str">
        <f t="shared" ref="GT63" si="161">IFERROR(GS62*GT53*100, "n/a")</f>
        <v>n/a</v>
      </c>
      <c r="GU63" s="49" t="str">
        <f t="shared" ref="GU63" si="162">IFERROR(GT62*GU53*100, "n/a")</f>
        <v>n/a</v>
      </c>
      <c r="GV63" s="49" t="str">
        <f t="shared" ref="GV63" si="163">IFERROR(GU62*GV53*100, "n/a")</f>
        <v>n/a</v>
      </c>
      <c r="GW63" s="49"/>
      <c r="GX63" s="49"/>
    </row>
    <row r="64" spans="1:206" s="33" customFormat="1" x14ac:dyDescent="0.25">
      <c r="A64" s="47"/>
      <c r="B64" s="33" t="s">
        <v>233</v>
      </c>
      <c r="C64" s="33" t="str">
        <f>IFERROR(B62*C54*100, "n/a")</f>
        <v>n/a</v>
      </c>
      <c r="D64" s="33">
        <f t="shared" ref="D64:BO64" si="164">IFERROR(C62*D54*100, "n/a")</f>
        <v>0.167415275611426</v>
      </c>
      <c r="E64" s="33">
        <f t="shared" si="164"/>
        <v>0.84181789218087844</v>
      </c>
      <c r="F64" s="33">
        <f t="shared" si="164"/>
        <v>-0.9529413775331973</v>
      </c>
      <c r="G64" s="33">
        <f t="shared" si="164"/>
        <v>2.6581357124112905</v>
      </c>
      <c r="H64" s="33">
        <f t="shared" si="164"/>
        <v>0.53382278846308773</v>
      </c>
      <c r="I64" s="33">
        <f t="shared" si="164"/>
        <v>0.73313181902219826</v>
      </c>
      <c r="J64" s="33">
        <f t="shared" si="164"/>
        <v>0.26989687904114446</v>
      </c>
      <c r="K64" s="33">
        <f t="shared" si="164"/>
        <v>1.6909345825959363</v>
      </c>
      <c r="L64" s="33">
        <f t="shared" si="164"/>
        <v>2.2108561052766618</v>
      </c>
      <c r="M64" s="33">
        <f t="shared" si="164"/>
        <v>0.84919063054566657</v>
      </c>
      <c r="N64" s="33">
        <f t="shared" si="164"/>
        <v>1.5073117583170526</v>
      </c>
      <c r="O64" s="33">
        <f t="shared" si="164"/>
        <v>2.2517000815741399</v>
      </c>
      <c r="P64" s="33">
        <f t="shared" si="164"/>
        <v>1.0065734945589691</v>
      </c>
      <c r="Q64" s="33">
        <f t="shared" si="164"/>
        <v>-0.4641854880366259</v>
      </c>
      <c r="R64" s="33">
        <f t="shared" si="164"/>
        <v>0.8050681709830565</v>
      </c>
      <c r="S64" s="33">
        <f t="shared" si="164"/>
        <v>-0.69635586506628233</v>
      </c>
      <c r="T64" s="33">
        <f t="shared" si="164"/>
        <v>0.23128809469399972</v>
      </c>
      <c r="U64" s="33">
        <f t="shared" si="164"/>
        <v>-0.83938713397441489</v>
      </c>
      <c r="V64" s="33">
        <f t="shared" si="164"/>
        <v>-0.35407858240486378</v>
      </c>
      <c r="W64" s="33">
        <f t="shared" si="164"/>
        <v>-1.0694058189879752</v>
      </c>
      <c r="X64" s="33">
        <f t="shared" si="164"/>
        <v>0.71593090326068032</v>
      </c>
      <c r="Y64" s="33">
        <f t="shared" si="164"/>
        <v>1.5384757572599332</v>
      </c>
      <c r="Z64" s="33">
        <f t="shared" si="164"/>
        <v>1.2410349652554489</v>
      </c>
      <c r="AA64" s="33">
        <f t="shared" si="164"/>
        <v>2.1025654581817355</v>
      </c>
      <c r="AB64" s="33">
        <f t="shared" si="164"/>
        <v>0.67578182083644955</v>
      </c>
      <c r="AC64" s="33">
        <f t="shared" si="164"/>
        <v>0.44525016612559487</v>
      </c>
      <c r="AD64" s="33">
        <f t="shared" si="164"/>
        <v>0.65020114094456127</v>
      </c>
      <c r="AE64" s="33">
        <f t="shared" si="164"/>
        <v>1.0073584975902616</v>
      </c>
      <c r="AF64" s="33">
        <f t="shared" si="164"/>
        <v>1.7148663388189711</v>
      </c>
      <c r="AG64" s="33">
        <f t="shared" si="164"/>
        <v>1.5274577666514058</v>
      </c>
      <c r="AH64" s="33">
        <f t="shared" si="164"/>
        <v>8.2525673790601172E-3</v>
      </c>
      <c r="AI64" s="33">
        <f t="shared" si="164"/>
        <v>0.28990828157447335</v>
      </c>
      <c r="AJ64" s="33">
        <f t="shared" si="164"/>
        <v>3.3939455076181515</v>
      </c>
      <c r="AK64" s="33">
        <f t="shared" si="164"/>
        <v>0.80331846596976464</v>
      </c>
      <c r="AL64" s="33">
        <f t="shared" si="164"/>
        <v>1.1047788887939343</v>
      </c>
      <c r="AM64" s="33">
        <f t="shared" si="164"/>
        <v>0.15902514663559278</v>
      </c>
      <c r="AN64" s="33">
        <f t="shared" si="164"/>
        <v>9.652001553860777E-2</v>
      </c>
      <c r="AO64" s="33">
        <f t="shared" si="164"/>
        <v>0.57920964278610032</v>
      </c>
      <c r="AP64" s="33">
        <f t="shared" si="164"/>
        <v>0.20709871464135568</v>
      </c>
      <c r="AQ64" s="33">
        <f t="shared" si="164"/>
        <v>0.26148986126822099</v>
      </c>
      <c r="AR64" s="33">
        <f t="shared" si="164"/>
        <v>-1.6068996184269453</v>
      </c>
      <c r="AS64" s="33">
        <f t="shared" si="164"/>
        <v>-0.12693669161831467</v>
      </c>
      <c r="AT64" s="33">
        <f t="shared" si="164"/>
        <v>1.5772131451034253</v>
      </c>
      <c r="AU64" s="33">
        <f t="shared" si="164"/>
        <v>1.7490688086334638</v>
      </c>
      <c r="AV64" s="33">
        <f t="shared" si="164"/>
        <v>-0.58604005549606575</v>
      </c>
      <c r="AW64" s="33">
        <f t="shared" si="164"/>
        <v>0.95697141145113052</v>
      </c>
      <c r="AX64" s="33">
        <f t="shared" si="164"/>
        <v>-0.92205921231372623</v>
      </c>
      <c r="AY64" s="33">
        <f t="shared" si="164"/>
        <v>-1.3482890557309402</v>
      </c>
      <c r="AZ64" s="33">
        <f t="shared" si="164"/>
        <v>0.46032025043030816</v>
      </c>
      <c r="BA64" s="33">
        <f t="shared" si="164"/>
        <v>-0.30091481952078936</v>
      </c>
      <c r="BB64" s="33">
        <f t="shared" si="164"/>
        <v>8.2556045561391261E-2</v>
      </c>
      <c r="BC64" s="33">
        <f t="shared" si="164"/>
        <v>1.1565840022673897</v>
      </c>
      <c r="BD64" s="33">
        <f t="shared" si="164"/>
        <v>2.0319748554569168</v>
      </c>
      <c r="BE64" s="33">
        <f t="shared" si="164"/>
        <v>1.7120303355920334</v>
      </c>
      <c r="BF64" s="33">
        <f t="shared" si="164"/>
        <v>1.7997176071790182</v>
      </c>
      <c r="BG64" s="33">
        <f t="shared" si="164"/>
        <v>1.6655776222328986</v>
      </c>
      <c r="BH64" s="33">
        <f t="shared" si="164"/>
        <v>1.4638222670034007</v>
      </c>
      <c r="BI64" s="33">
        <f t="shared" si="164"/>
        <v>0.81504228656334754</v>
      </c>
      <c r="BJ64" s="33">
        <f t="shared" si="164"/>
        <v>0.65750561570567934</v>
      </c>
      <c r="BK64" s="33">
        <f t="shared" si="164"/>
        <v>0.83144926206342673</v>
      </c>
      <c r="BL64" s="33">
        <f t="shared" si="164"/>
        <v>0.76645511263614219</v>
      </c>
      <c r="BM64" s="33">
        <f t="shared" si="164"/>
        <v>1.3306045258356414</v>
      </c>
      <c r="BN64" s="33">
        <f t="shared" si="164"/>
        <v>0.63816271475936293</v>
      </c>
      <c r="BO64" s="33">
        <f t="shared" si="164"/>
        <v>0.79042293504922057</v>
      </c>
      <c r="BP64" s="33">
        <f t="shared" ref="BP64:EA64" si="165">IFERROR(BO62*BP54*100, "n/a")</f>
        <v>0.38617802414203212</v>
      </c>
      <c r="BQ64" s="33">
        <f t="shared" si="165"/>
        <v>0.86761952058139125</v>
      </c>
      <c r="BR64" s="33">
        <f t="shared" si="165"/>
        <v>0.44869356691831719</v>
      </c>
      <c r="BS64" s="33">
        <f t="shared" si="165"/>
        <v>0.60198499058539356</v>
      </c>
      <c r="BT64" s="33">
        <f t="shared" si="165"/>
        <v>0.97132913118924158</v>
      </c>
      <c r="BU64" s="33">
        <f t="shared" si="165"/>
        <v>0.78152621512708997</v>
      </c>
      <c r="BV64" s="33">
        <f t="shared" si="165"/>
        <v>1.4312134925994555</v>
      </c>
      <c r="BW64" s="33">
        <f t="shared" si="165"/>
        <v>0.47567717574150414</v>
      </c>
      <c r="BX64" s="33">
        <f t="shared" si="165"/>
        <v>1.1194814470464258</v>
      </c>
      <c r="BY64" s="33">
        <f t="shared" si="165"/>
        <v>0.47915031876720782</v>
      </c>
      <c r="BZ64" s="33">
        <f t="shared" si="165"/>
        <v>1.1001022790379753</v>
      </c>
      <c r="CA64" s="33">
        <f t="shared" si="165"/>
        <v>0.83673994707152399</v>
      </c>
      <c r="CB64" s="33">
        <f t="shared" si="165"/>
        <v>0.64316842629794968</v>
      </c>
      <c r="CC64" s="33">
        <f t="shared" si="165"/>
        <v>0.61450575167367572</v>
      </c>
      <c r="CD64" s="33">
        <f t="shared" si="165"/>
        <v>0.17324681437914541</v>
      </c>
      <c r="CE64" s="33">
        <f t="shared" si="165"/>
        <v>0.91166131504350867</v>
      </c>
      <c r="CF64" s="33">
        <f t="shared" si="165"/>
        <v>0.32063921113744998</v>
      </c>
      <c r="CG64" s="33">
        <f t="shared" si="165"/>
        <v>2.0154781633119151E-2</v>
      </c>
      <c r="CH64" s="33">
        <f t="shared" si="165"/>
        <v>-0.69180850195918198</v>
      </c>
      <c r="CI64" s="33">
        <f t="shared" si="165"/>
        <v>-0.39312718815350622</v>
      </c>
      <c r="CJ64" s="33">
        <f t="shared" si="165"/>
        <v>0.66762326524416837</v>
      </c>
      <c r="CK64" s="33">
        <f t="shared" si="165"/>
        <v>0.4082834015704826</v>
      </c>
      <c r="CL64" s="33">
        <f t="shared" si="165"/>
        <v>0.36727639543540924</v>
      </c>
      <c r="CM64" s="33">
        <f t="shared" si="165"/>
        <v>1.0015588225804624</v>
      </c>
      <c r="CN64" s="33">
        <f t="shared" si="165"/>
        <v>0.93158210160428412</v>
      </c>
      <c r="CO64" s="33">
        <f t="shared" si="165"/>
        <v>0.81390095126227335</v>
      </c>
      <c r="CP64" s="33">
        <f t="shared" si="165"/>
        <v>0.83709771581824199</v>
      </c>
      <c r="CQ64" s="33">
        <f t="shared" si="165"/>
        <v>0.15245533485640073</v>
      </c>
      <c r="CR64" s="33">
        <f t="shared" si="165"/>
        <v>0.4802919566505649</v>
      </c>
      <c r="CS64" s="33">
        <f t="shared" si="165"/>
        <v>0.39128519210633345</v>
      </c>
      <c r="CT64" s="33">
        <f t="shared" si="165"/>
        <v>1.0817048752415979</v>
      </c>
      <c r="CU64" s="33">
        <f t="shared" si="165"/>
        <v>0.78211429920570319</v>
      </c>
      <c r="CV64" s="33">
        <f t="shared" si="165"/>
        <v>1.0740212567324714</v>
      </c>
      <c r="CW64" s="33">
        <f t="shared" si="165"/>
        <v>0.45602978174397629</v>
      </c>
      <c r="CX64" s="33">
        <f t="shared" si="165"/>
        <v>0.89452056871546171</v>
      </c>
      <c r="CY64" s="33">
        <f t="shared" si="165"/>
        <v>0.2620800702704929</v>
      </c>
      <c r="CZ64" s="33">
        <f t="shared" si="165"/>
        <v>0.26779568563597739</v>
      </c>
      <c r="DA64" s="33">
        <f t="shared" si="165"/>
        <v>0.66425197950620418</v>
      </c>
      <c r="DB64" s="33">
        <f t="shared" si="165"/>
        <v>0.54216673475500321</v>
      </c>
      <c r="DC64" s="33">
        <f t="shared" si="165"/>
        <v>0.49499371463186564</v>
      </c>
      <c r="DD64" s="33">
        <f t="shared" si="165"/>
        <v>1.3378766571955221</v>
      </c>
      <c r="DE64" s="33">
        <f t="shared" si="165"/>
        <v>0.69460058083603848</v>
      </c>
      <c r="DF64" s="33">
        <f t="shared" si="165"/>
        <v>0.78979498317961538</v>
      </c>
      <c r="DG64" s="33">
        <f t="shared" si="165"/>
        <v>0.56518176851299406</v>
      </c>
      <c r="DH64" s="33">
        <f t="shared" si="165"/>
        <v>1.1259753217178166</v>
      </c>
      <c r="DI64" s="33">
        <f t="shared" si="165"/>
        <v>0.94181593201317448</v>
      </c>
      <c r="DJ64" s="33">
        <f t="shared" si="165"/>
        <v>0.56340356555473747</v>
      </c>
      <c r="DK64" s="33">
        <f t="shared" si="165"/>
        <v>0.71857418133230144</v>
      </c>
      <c r="DL64" s="33">
        <f t="shared" si="165"/>
        <v>0.69371572054458519</v>
      </c>
      <c r="DM64" s="33">
        <f t="shared" si="165"/>
        <v>0.95224669209311352</v>
      </c>
      <c r="DN64" s="33">
        <f t="shared" si="165"/>
        <v>1.1982552486794731</v>
      </c>
      <c r="DO64" s="33">
        <f t="shared" si="165"/>
        <v>0.57347866081043442</v>
      </c>
      <c r="DP64" s="33">
        <f t="shared" si="165"/>
        <v>0.59222080747095973</v>
      </c>
      <c r="DQ64" s="33">
        <f t="shared" si="165"/>
        <v>0.91480190667449679</v>
      </c>
      <c r="DR64" s="33">
        <f t="shared" si="165"/>
        <v>1.2764458375401684</v>
      </c>
      <c r="DS64" s="33">
        <f t="shared" si="165"/>
        <v>0.20978426350055046</v>
      </c>
      <c r="DT64" s="33">
        <f t="shared" si="165"/>
        <v>1.3905963507410446</v>
      </c>
      <c r="DU64" s="33">
        <f t="shared" si="165"/>
        <v>8.6068957990369496E-2</v>
      </c>
      <c r="DV64" s="33">
        <f t="shared" si="165"/>
        <v>0.4081131520940488</v>
      </c>
      <c r="DW64" s="33">
        <f t="shared" si="165"/>
        <v>-0.20179698233049312</v>
      </c>
      <c r="DX64" s="33">
        <f t="shared" si="165"/>
        <v>0.38874601199642334</v>
      </c>
      <c r="DY64" s="33">
        <f t="shared" si="165"/>
        <v>-0.2318135210081973</v>
      </c>
      <c r="DZ64" s="33">
        <f t="shared" si="165"/>
        <v>0.20615024391207548</v>
      </c>
      <c r="EA64" s="33">
        <f t="shared" si="165"/>
        <v>0.69767511188388087</v>
      </c>
      <c r="EB64" s="33">
        <f t="shared" ref="EB64:FX64" si="166">IFERROR(EA62*EB54*100, "n/a")</f>
        <v>0.42042879326063115</v>
      </c>
      <c r="EC64" s="33">
        <f t="shared" si="166"/>
        <v>0.37343514637007835</v>
      </c>
      <c r="ED64" s="33">
        <f t="shared" si="166"/>
        <v>4.8392238973052351E-2</v>
      </c>
      <c r="EE64" s="33">
        <f t="shared" si="166"/>
        <v>0.40330758062145122</v>
      </c>
      <c r="EF64" s="33">
        <f t="shared" si="166"/>
        <v>0.72981926065868075</v>
      </c>
      <c r="EG64" s="33">
        <f t="shared" si="166"/>
        <v>1.3394748681178497</v>
      </c>
      <c r="EH64" s="33">
        <f t="shared" si="166"/>
        <v>0.91318365195978624</v>
      </c>
      <c r="EI64" s="33">
        <f t="shared" si="166"/>
        <v>0.44321799321761607</v>
      </c>
      <c r="EJ64" s="33">
        <f t="shared" si="166"/>
        <v>0.56928628263658676</v>
      </c>
      <c r="EK64" s="33">
        <f t="shared" si="166"/>
        <v>0.70919364967468013</v>
      </c>
      <c r="EL64" s="33">
        <f t="shared" si="166"/>
        <v>0.67482222855707874</v>
      </c>
      <c r="EM64" s="33">
        <f t="shared" si="166"/>
        <v>0.82810334791237183</v>
      </c>
      <c r="EN64" s="33">
        <f t="shared" si="166"/>
        <v>0.40109962253049797</v>
      </c>
      <c r="EO64" s="33">
        <f t="shared" si="166"/>
        <v>0.64797258396032709</v>
      </c>
      <c r="EP64" s="33">
        <f t="shared" si="166"/>
        <v>0.43985094151512139</v>
      </c>
      <c r="EQ64" s="33">
        <f t="shared" si="166"/>
        <v>0.92930872516221907</v>
      </c>
      <c r="ER64" s="33">
        <f t="shared" si="166"/>
        <v>0.22820291008390048</v>
      </c>
      <c r="ES64" s="33">
        <f t="shared" si="166"/>
        <v>6.8036021903843988E-2</v>
      </c>
      <c r="ET64" s="33">
        <f t="shared" si="166"/>
        <v>0.60481341355053053</v>
      </c>
      <c r="EU64" s="33">
        <f t="shared" si="166"/>
        <v>4.7353709885969833E-2</v>
      </c>
      <c r="EV64" s="33">
        <f t="shared" si="166"/>
        <v>0.59515696318416178</v>
      </c>
      <c r="EW64" s="33">
        <f t="shared" si="166"/>
        <v>0.52429320254005141</v>
      </c>
      <c r="EX64" s="33">
        <f t="shared" si="166"/>
        <v>0.27814038486978515</v>
      </c>
      <c r="EY64" s="33">
        <f t="shared" si="166"/>
        <v>-0.52713438839044313</v>
      </c>
      <c r="EZ64" s="33">
        <f t="shared" si="166"/>
        <v>0.39867696513346906</v>
      </c>
      <c r="FA64" s="33">
        <f t="shared" si="166"/>
        <v>-0.38379163710520919</v>
      </c>
      <c r="FB64" s="33">
        <f t="shared" si="166"/>
        <v>-1.6854222804395784</v>
      </c>
      <c r="FC64" s="33">
        <f t="shared" si="166"/>
        <v>-1.137896393460605</v>
      </c>
      <c r="FD64" s="33">
        <f t="shared" si="166"/>
        <v>-0.11368780480102923</v>
      </c>
      <c r="FE64" s="33">
        <f t="shared" si="166"/>
        <v>0.28264687719392811</v>
      </c>
      <c r="FF64" s="33">
        <f t="shared" si="166"/>
        <v>0.84998573335665562</v>
      </c>
      <c r="FG64" s="33">
        <f t="shared" si="166"/>
        <v>0.37323633425767722</v>
      </c>
      <c r="FH64" s="33">
        <f t="shared" si="166"/>
        <v>0.83744423660390299</v>
      </c>
      <c r="FI64" s="33">
        <f t="shared" si="166"/>
        <v>0.58320834329125237</v>
      </c>
      <c r="FJ64" s="33">
        <f t="shared" si="166"/>
        <v>0.5395714485082963</v>
      </c>
      <c r="FK64" s="33">
        <f t="shared" si="166"/>
        <v>-0.32113829016817746</v>
      </c>
      <c r="FL64" s="33">
        <f t="shared" si="166"/>
        <v>0.60908847953994782</v>
      </c>
      <c r="FM64" s="33">
        <f t="shared" si="166"/>
        <v>0.17364418534303408</v>
      </c>
      <c r="FN64" s="33">
        <f t="shared" si="166"/>
        <v>0.93392960150907411</v>
      </c>
      <c r="FO64" s="33">
        <f t="shared" si="166"/>
        <v>0.53620206203367593</v>
      </c>
      <c r="FP64" s="33">
        <f t="shared" si="166"/>
        <v>0.37344824617329164</v>
      </c>
      <c r="FQ64" s="33">
        <f t="shared" si="166"/>
        <v>9.4062128189014577E-2</v>
      </c>
      <c r="FR64" s="33">
        <f t="shared" si="166"/>
        <v>1.7728301539133344E-2</v>
      </c>
      <c r="FS64" s="33">
        <f t="shared" si="166"/>
        <v>0.36820805006176682</v>
      </c>
      <c r="FT64" s="33">
        <f t="shared" si="166"/>
        <v>0.21203906374184736</v>
      </c>
      <c r="FU64" s="33">
        <f t="shared" si="166"/>
        <v>0.56098660745764306</v>
      </c>
      <c r="FV64" s="33">
        <f t="shared" si="166"/>
        <v>0.71073333835552077</v>
      </c>
      <c r="FW64" s="33">
        <f t="shared" si="166"/>
        <v>-0.17003492038920665</v>
      </c>
      <c r="FX64" s="33">
        <f t="shared" si="166"/>
        <v>0.83984459333547645</v>
      </c>
      <c r="FY64" s="33">
        <f t="shared" ref="FY64" si="167">IFERROR(FX62*FY54*100, "n/a")</f>
        <v>0.7788850913854044</v>
      </c>
      <c r="FZ64" s="33">
        <f t="shared" ref="FZ64" si="168">IFERROR(FY62*FZ54*100, "n/a")</f>
        <v>0.37574183913381598</v>
      </c>
      <c r="GA64" s="33">
        <f t="shared" ref="GA64" si="169">IFERROR(FZ62*GA54*100, "n/a")</f>
        <v>0.11543028742217072</v>
      </c>
      <c r="GB64" s="33">
        <f t="shared" ref="GB64" si="170">IFERROR(GA62*GB54*100, "n/a")</f>
        <v>0.65750705388624009</v>
      </c>
      <c r="GC64" s="33" t="str">
        <f t="shared" ref="GC64" si="171">IFERROR(GB62*GC54*100, "n/a")</f>
        <v>n/a</v>
      </c>
      <c r="GD64" s="33" t="str">
        <f t="shared" ref="GD64" si="172">IFERROR(GC62*GD54*100, "n/a")</f>
        <v>n/a</v>
      </c>
      <c r="GE64" s="33" t="str">
        <f t="shared" ref="GE64" si="173">IFERROR(GD62*GE54*100, "n/a")</f>
        <v>n/a</v>
      </c>
      <c r="GF64" s="33" t="str">
        <f t="shared" ref="GF64" si="174">IFERROR(GE62*GF54*100, "n/a")</f>
        <v>n/a</v>
      </c>
      <c r="GG64" s="33" t="str">
        <f t="shared" ref="GG64" si="175">IFERROR(GF62*GG54*100, "n/a")</f>
        <v>n/a</v>
      </c>
      <c r="GH64" s="33" t="str">
        <f t="shared" ref="GH64" si="176">IFERROR(GG62*GH54*100, "n/a")</f>
        <v>n/a</v>
      </c>
      <c r="GI64" s="33" t="str">
        <f t="shared" ref="GI64" si="177">IFERROR(GH62*GI54*100, "n/a")</f>
        <v>n/a</v>
      </c>
      <c r="GJ64" s="33" t="str">
        <f t="shared" ref="GJ64" si="178">IFERROR(GI62*GJ54*100, "n/a")</f>
        <v>n/a</v>
      </c>
      <c r="GK64" s="33" t="str">
        <f t="shared" ref="GK64" si="179">IFERROR(GJ62*GK54*100, "n/a")</f>
        <v>n/a</v>
      </c>
      <c r="GL64" s="33" t="str">
        <f t="shared" ref="GL64" si="180">IFERROR(GK62*GL54*100, "n/a")</f>
        <v>n/a</v>
      </c>
      <c r="GM64" s="33" t="str">
        <f t="shared" ref="GM64" si="181">IFERROR(GL62*GM54*100, "n/a")</f>
        <v>n/a</v>
      </c>
      <c r="GN64" s="33" t="str">
        <f t="shared" ref="GN64" si="182">IFERROR(GM62*GN54*100, "n/a")</f>
        <v>n/a</v>
      </c>
      <c r="GO64" s="33" t="str">
        <f t="shared" ref="GO64" si="183">IFERROR(GN62*GO54*100, "n/a")</f>
        <v>n/a</v>
      </c>
      <c r="GP64" s="33" t="str">
        <f t="shared" ref="GP64" si="184">IFERROR(GO62*GP54*100, "n/a")</f>
        <v>n/a</v>
      </c>
      <c r="GQ64" s="33" t="str">
        <f t="shared" ref="GQ64" si="185">IFERROR(GP62*GQ54*100, "n/a")</f>
        <v>n/a</v>
      </c>
      <c r="GR64" s="33" t="str">
        <f t="shared" ref="GR64" si="186">IFERROR(GQ62*GR54*100, "n/a")</f>
        <v>n/a</v>
      </c>
      <c r="GS64" s="33" t="str">
        <f t="shared" ref="GS64" si="187">IFERROR(GR62*GS54*100, "n/a")</f>
        <v>n/a</v>
      </c>
      <c r="GT64" s="33" t="str">
        <f t="shared" ref="GT64" si="188">IFERROR(GS62*GT54*100, "n/a")</f>
        <v>n/a</v>
      </c>
      <c r="GU64" s="33" t="str">
        <f t="shared" ref="GU64" si="189">IFERROR(GT62*GU54*100, "n/a")</f>
        <v>n/a</v>
      </c>
      <c r="GV64" s="33" t="str">
        <f t="shared" ref="GV64" si="190">IFERROR(GU62*GV54*100, "n/a")</f>
        <v>n/a</v>
      </c>
    </row>
    <row r="66" spans="1:204" s="38" customFormat="1" x14ac:dyDescent="0.25">
      <c r="A66" s="14" t="s">
        <v>267</v>
      </c>
      <c r="CE66" s="39"/>
      <c r="CF66" s="39"/>
      <c r="CG66" s="39"/>
      <c r="CH66" s="39"/>
      <c r="CI66" s="39"/>
      <c r="CJ66" s="39"/>
      <c r="CK66" s="39"/>
      <c r="CL66" s="39"/>
      <c r="CM66" s="39"/>
      <c r="CN66" s="39"/>
      <c r="CO66" s="39"/>
      <c r="CP66" s="39"/>
    </row>
    <row r="67" spans="1:204" s="6" customFormat="1" x14ac:dyDescent="0.25">
      <c r="A67" s="6" t="s">
        <v>268</v>
      </c>
      <c r="B67" s="44" t="s">
        <v>365</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-1.1577435420778019</v>
      </c>
      <c r="FT67" s="6">
        <f t="shared" ca="1" si="198"/>
        <v>-1.2227444044133153</v>
      </c>
      <c r="FU67" s="6">
        <f t="shared" ca="1" si="198"/>
        <v>-1.2691254023402492</v>
      </c>
      <c r="FV67" s="6">
        <f t="shared" ca="1" si="198"/>
        <v>-1.1986967466781064</v>
      </c>
      <c r="FW67" s="6">
        <f t="shared" ca="1" si="198"/>
        <v>-0.90806052685010519</v>
      </c>
      <c r="FX67" s="6">
        <f t="shared" ca="1" si="198"/>
        <v>-0.64147128823949939</v>
      </c>
      <c r="FY67" s="6">
        <f t="shared" ref="FY67" ca="1" si="199">IF(ISTEXT(FV59), "n/a", AVERAGE(FV59:FY59))</f>
        <v>-0.4414447907491561</v>
      </c>
      <c r="FZ67" s="6">
        <f t="shared" ref="FZ67" ca="1" si="200">IF(ISTEXT(FW59), "n/a", AVERAGE(FW59:FZ59))</f>
        <v>-0.33627615212983775</v>
      </c>
      <c r="GA67" s="6">
        <f t="shared" ref="GA67" ca="1" si="201">IF(ISTEXT(FX59), "n/a", AVERAGE(FX59:GA59))</f>
        <v>-0.21290138835928729</v>
      </c>
      <c r="GB67" s="6">
        <f t="shared" ref="GB67" ca="1" si="202">IF(ISTEXT(FY59), "n/a", AVERAGE(FY59:GB59))</f>
        <v>-3.4548156633541799E-2</v>
      </c>
      <c r="GC67" s="6">
        <f t="shared" ref="GC67" ca="1" si="203">IF(ISTEXT(FZ59), "n/a", AVERAGE(FZ59:GC59))</f>
        <v>-3.4604109705986451E-2</v>
      </c>
      <c r="GD67" s="6">
        <f t="shared" ref="GD67" ca="1" si="204">IF(ISTEXT(GA59), "n/a", AVERAGE(GA59:GD59))</f>
        <v>0.23017206642723895</v>
      </c>
      <c r="GE67" s="6">
        <f t="shared" ref="GE67" ca="1" si="205">IF(ISTEXT(GB59), "n/a", AVERAGE(GB59:GE59))</f>
        <v>0.52108608704865711</v>
      </c>
      <c r="GF67" s="6" t="str">
        <f t="shared" ref="GF67" ca="1" si="206">IF(ISTEXT(GC59), "n/a", AVERAGE(GC59:GF59))</f>
        <v>n/a</v>
      </c>
      <c r="GG67" s="6" t="str">
        <f t="shared" ref="GG67" ca="1" si="207">IF(ISTEXT(GD59), "n/a", AVERAGE(GD59:GG59))</f>
        <v>n/a</v>
      </c>
      <c r="GH67" s="6" t="str">
        <f t="shared" ref="GH67" ca="1" si="208">IF(ISTEXT(GE59), "n/a", AVERAGE(GE59:GH59))</f>
        <v>n/a</v>
      </c>
      <c r="GI67" s="6" t="str">
        <f t="shared" ref="GI67" ca="1" si="209">IF(ISTEXT(GF59), "n/a", AVERAGE(GF59:GI59))</f>
        <v>n/a</v>
      </c>
      <c r="GJ67" s="6" t="str">
        <f t="shared" ref="GJ67" ca="1" si="210">IF(ISTEXT(GG59), "n/a", AVERAGE(GG59:GJ59))</f>
        <v>n/a</v>
      </c>
      <c r="GK67" s="6" t="str">
        <f t="shared" ref="GK67" ca="1" si="211">IF(ISTEXT(GH59), "n/a", AVERAGE(GH59:GK59))</f>
        <v>n/a</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4" t="s">
        <v>270</v>
      </c>
      <c r="B68" s="6" t="s">
        <v>269</v>
      </c>
      <c r="C68" s="6" t="e">
        <f>IF(ISTEXT(#REF!), "n/a", AVERAGE(#REF!))</f>
        <v>#REF!</v>
      </c>
      <c r="D68" s="6" t="str">
        <f t="shared" ref="D68:F68" si="223">IF(ISTEXT(A63), "n/a", AVERAGE(A63:D63))</f>
        <v>n/a</v>
      </c>
      <c r="E68" s="6" t="str">
        <f t="shared" si="223"/>
        <v>n/a</v>
      </c>
      <c r="F68" s="6" t="str">
        <f t="shared" si="223"/>
        <v>n/a</v>
      </c>
      <c r="G68" s="6">
        <f>IF(ISTEXT(D63), "n/a", AVERAGE(D63:G63))</f>
        <v>0.79990120141900534</v>
      </c>
      <c r="H68" s="6">
        <f t="shared" ref="H68:BS68" si="224">IF(ISTEXT(E63), "n/a", AVERAGE(E63:H63))</f>
        <v>0.77603776633787847</v>
      </c>
      <c r="I68" s="6">
        <f t="shared" si="224"/>
        <v>0.75726837012274772</v>
      </c>
      <c r="J68" s="6">
        <f t="shared" si="224"/>
        <v>0.74208289933898053</v>
      </c>
      <c r="K68" s="6">
        <f t="shared" si="224"/>
        <v>0.73028994785828094</v>
      </c>
      <c r="L68" s="6">
        <f t="shared" si="224"/>
        <v>0.73014092123640006</v>
      </c>
      <c r="M68" s="6">
        <f t="shared" si="224"/>
        <v>0.73236037769958018</v>
      </c>
      <c r="N68" s="6">
        <f t="shared" si="224"/>
        <v>0.73327561933312757</v>
      </c>
      <c r="O68" s="6">
        <f t="shared" si="224"/>
        <v>0.73667419051099126</v>
      </c>
      <c r="P68" s="6">
        <f t="shared" si="224"/>
        <v>0.74426773990006867</v>
      </c>
      <c r="Q68" s="6">
        <f t="shared" si="224"/>
        <v>0.75216606336358549</v>
      </c>
      <c r="R68" s="6">
        <f t="shared" si="224"/>
        <v>0.76369222093309308</v>
      </c>
      <c r="S68" s="6">
        <f t="shared" si="224"/>
        <v>0.7734964997389675</v>
      </c>
      <c r="T68" s="6">
        <f t="shared" si="224"/>
        <v>0.78846041013654233</v>
      </c>
      <c r="U68" s="6">
        <f t="shared" si="224"/>
        <v>0.80448304893240574</v>
      </c>
      <c r="V68" s="6">
        <f t="shared" si="224"/>
        <v>0.8197110764630583</v>
      </c>
      <c r="W68" s="6">
        <f t="shared" si="224"/>
        <v>0.8287115832472397</v>
      </c>
      <c r="X68" s="6">
        <f t="shared" si="224"/>
        <v>0.82300886494650505</v>
      </c>
      <c r="Y68" s="6">
        <f t="shared" si="224"/>
        <v>0.80989218389892836</v>
      </c>
      <c r="Z68" s="6">
        <f t="shared" si="224"/>
        <v>0.79136375245969004</v>
      </c>
      <c r="AA68" s="6">
        <f t="shared" si="224"/>
        <v>0.77090426730312389</v>
      </c>
      <c r="AB68" s="6">
        <f t="shared" si="224"/>
        <v>0.74898887887504606</v>
      </c>
      <c r="AC68" s="6">
        <f t="shared" si="224"/>
        <v>0.73068526578350113</v>
      </c>
      <c r="AD68" s="6">
        <f t="shared" si="224"/>
        <v>0.71581717575621595</v>
      </c>
      <c r="AE68" s="6">
        <f t="shared" si="224"/>
        <v>0.71126089333079312</v>
      </c>
      <c r="AF68" s="6">
        <f t="shared" si="224"/>
        <v>0.71480457303440559</v>
      </c>
      <c r="AG68" s="6">
        <f t="shared" si="224"/>
        <v>0.72196390704977176</v>
      </c>
      <c r="AH68" s="6">
        <f t="shared" si="224"/>
        <v>0.73004586381346925</v>
      </c>
      <c r="AI68" s="6">
        <f t="shared" si="224"/>
        <v>0.73637055729185052</v>
      </c>
      <c r="AJ68" s="6">
        <f t="shared" si="224"/>
        <v>0.74934485909018855</v>
      </c>
      <c r="AK68" s="6">
        <f t="shared" si="224"/>
        <v>0.75787670817854713</v>
      </c>
      <c r="AL68" s="6">
        <f t="shared" si="224"/>
        <v>0.76277903599698682</v>
      </c>
      <c r="AM68" s="6">
        <f t="shared" si="224"/>
        <v>0.75804857512226909</v>
      </c>
      <c r="AN68" s="6">
        <f t="shared" si="224"/>
        <v>0.73272778006352501</v>
      </c>
      <c r="AO68" s="6">
        <f t="shared" si="224"/>
        <v>0.70185862759245354</v>
      </c>
      <c r="AP68" s="6">
        <f t="shared" si="224"/>
        <v>0.6630881330056535</v>
      </c>
      <c r="AQ68" s="6">
        <f t="shared" si="224"/>
        <v>0.61388394492454501</v>
      </c>
      <c r="AR68" s="6">
        <f t="shared" si="224"/>
        <v>0.55623590323905414</v>
      </c>
      <c r="AS68" s="6">
        <f t="shared" si="224"/>
        <v>0.5033198798481634</v>
      </c>
      <c r="AT68" s="6">
        <f t="shared" si="224"/>
        <v>0.45834731720855876</v>
      </c>
      <c r="AU68" s="6">
        <f t="shared" si="224"/>
        <v>0.43292567251689762</v>
      </c>
      <c r="AV68" s="6">
        <f t="shared" si="224"/>
        <v>0.43858404963273662</v>
      </c>
      <c r="AW68" s="6">
        <f t="shared" si="224"/>
        <v>0.4558639622295293</v>
      </c>
      <c r="AX68" s="6">
        <f t="shared" si="224"/>
        <v>0.48162896497310792</v>
      </c>
      <c r="AY68" s="6">
        <f t="shared" si="224"/>
        <v>0.52602902027209431</v>
      </c>
      <c r="AZ68" s="6">
        <f t="shared" si="224"/>
        <v>0.56462451768293842</v>
      </c>
      <c r="BA68" s="6">
        <f t="shared" si="224"/>
        <v>0.59956663251336928</v>
      </c>
      <c r="BB68" s="6">
        <f t="shared" si="224"/>
        <v>0.6324815299882659</v>
      </c>
      <c r="BC68" s="6">
        <f t="shared" si="224"/>
        <v>0.63954312906391453</v>
      </c>
      <c r="BD68" s="6">
        <f t="shared" si="224"/>
        <v>0.63959384588216606</v>
      </c>
      <c r="BE68" s="6">
        <f t="shared" si="224"/>
        <v>0.63507087754641922</v>
      </c>
      <c r="BF68" s="6">
        <f t="shared" si="224"/>
        <v>0.62978345187566676</v>
      </c>
      <c r="BG68" s="6">
        <f t="shared" si="224"/>
        <v>0.62866612463077765</v>
      </c>
      <c r="BH68" s="6">
        <f t="shared" si="224"/>
        <v>0.63508101122567839</v>
      </c>
      <c r="BI68" s="6">
        <f t="shared" si="224"/>
        <v>0.64689200767470345</v>
      </c>
      <c r="BJ68" s="6">
        <f t="shared" si="224"/>
        <v>0.65917126319618724</v>
      </c>
      <c r="BK68" s="6">
        <f t="shared" si="224"/>
        <v>0.67760404453154255</v>
      </c>
      <c r="BL68" s="6">
        <f t="shared" si="224"/>
        <v>0.69207847693974212</v>
      </c>
      <c r="BM68" s="6">
        <f t="shared" si="224"/>
        <v>0.70443722904941475</v>
      </c>
      <c r="BN68" s="6">
        <f t="shared" si="224"/>
        <v>0.71510880861489423</v>
      </c>
      <c r="BO68" s="6">
        <f t="shared" si="224"/>
        <v>0.71650740938384283</v>
      </c>
      <c r="BP68" s="6">
        <f t="shared" si="224"/>
        <v>0.71303668161346678</v>
      </c>
      <c r="BQ68" s="6">
        <f t="shared" si="224"/>
        <v>0.70802597592260352</v>
      </c>
      <c r="BR68" s="6">
        <f t="shared" si="224"/>
        <v>0.70363023480251674</v>
      </c>
      <c r="BS68" s="6">
        <f t="shared" si="224"/>
        <v>0.69961867587295901</v>
      </c>
      <c r="BT68" s="6">
        <f t="shared" ref="BT68:EE68" si="225">IF(ISTEXT(BQ63), "n/a", AVERAGE(BQ63:BT63))</f>
        <v>0.69702650375084108</v>
      </c>
      <c r="BU68" s="6">
        <f t="shared" si="225"/>
        <v>0.69213271620283279</v>
      </c>
      <c r="BV68" s="6">
        <f t="shared" si="225"/>
        <v>0.68422688074026894</v>
      </c>
      <c r="BW68" s="6">
        <f t="shared" si="225"/>
        <v>0.67753829890451622</v>
      </c>
      <c r="BX68" s="6">
        <f t="shared" si="225"/>
        <v>0.6701378860363757</v>
      </c>
      <c r="BY68" s="6">
        <f t="shared" si="225"/>
        <v>0.66191355527458107</v>
      </c>
      <c r="BZ68" s="6">
        <f t="shared" si="225"/>
        <v>0.65301438186706429</v>
      </c>
      <c r="CA68" s="6">
        <f t="shared" si="225"/>
        <v>0.64637168857177951</v>
      </c>
      <c r="CB68" s="6">
        <f t="shared" si="225"/>
        <v>0.6399187784463829</v>
      </c>
      <c r="CC68" s="6">
        <f t="shared" si="225"/>
        <v>0.63629869477483902</v>
      </c>
      <c r="CD68" s="6">
        <f t="shared" si="225"/>
        <v>0.6350644192589523</v>
      </c>
      <c r="CE68" s="6">
        <f t="shared" si="225"/>
        <v>0.63355139270797967</v>
      </c>
      <c r="CF68" s="6">
        <f t="shared" si="225"/>
        <v>0.63535465143031067</v>
      </c>
      <c r="CG68" s="6">
        <f t="shared" si="225"/>
        <v>0.63558172743009567</v>
      </c>
      <c r="CH68" s="6">
        <f t="shared" si="225"/>
        <v>0.63471502409986691</v>
      </c>
      <c r="CI68" s="6">
        <f t="shared" si="225"/>
        <v>0.63690835372996935</v>
      </c>
      <c r="CJ68" s="6">
        <f t="shared" si="225"/>
        <v>0.63673946722808616</v>
      </c>
      <c r="CK68" s="6">
        <f t="shared" si="225"/>
        <v>0.63486628987387372</v>
      </c>
      <c r="CL68" s="6">
        <f t="shared" si="225"/>
        <v>0.63156712503199397</v>
      </c>
      <c r="CM68" s="6">
        <f t="shared" si="225"/>
        <v>0.62222741884307586</v>
      </c>
      <c r="CN68" s="6">
        <f t="shared" si="225"/>
        <v>0.61127055071977576</v>
      </c>
      <c r="CO68" s="6">
        <f t="shared" si="225"/>
        <v>0.60147720938525184</v>
      </c>
      <c r="CP68" s="6">
        <f t="shared" si="225"/>
        <v>0.59380757448131005</v>
      </c>
      <c r="CQ68" s="6">
        <f t="shared" si="225"/>
        <v>0.5888726411519738</v>
      </c>
      <c r="CR68" s="6">
        <f t="shared" si="225"/>
        <v>0.58530207898644415</v>
      </c>
      <c r="CS68" s="6">
        <f t="shared" si="225"/>
        <v>0.5843026749343796</v>
      </c>
      <c r="CT68" s="6">
        <f t="shared" si="225"/>
        <v>0.58567072444631862</v>
      </c>
      <c r="CU68" s="6">
        <f t="shared" si="225"/>
        <v>0.58999455144017388</v>
      </c>
      <c r="CV68" s="6">
        <f t="shared" si="225"/>
        <v>0.59735773754766397</v>
      </c>
      <c r="CW68" s="6">
        <f t="shared" si="225"/>
        <v>0.60549921954008668</v>
      </c>
      <c r="CX68" s="6">
        <f t="shared" si="225"/>
        <v>0.61579243248570992</v>
      </c>
      <c r="CY68" s="6">
        <f t="shared" si="225"/>
        <v>0.62298031013702504</v>
      </c>
      <c r="CZ68" s="6">
        <f t="shared" si="225"/>
        <v>0.63000263716524096</v>
      </c>
      <c r="DA68" s="6">
        <f t="shared" si="225"/>
        <v>0.63630884592628434</v>
      </c>
      <c r="DB68" s="6">
        <f t="shared" si="225"/>
        <v>0.6369683166027148</v>
      </c>
      <c r="DC68" s="6">
        <f t="shared" si="225"/>
        <v>0.63435232802063313</v>
      </c>
      <c r="DD68" s="6">
        <f t="shared" si="225"/>
        <v>0.62985019603257142</v>
      </c>
      <c r="DE68" s="6">
        <f t="shared" si="225"/>
        <v>0.6228813683687956</v>
      </c>
      <c r="DF68" s="6">
        <f t="shared" si="225"/>
        <v>0.61696299817950484</v>
      </c>
      <c r="DG68" s="6">
        <f t="shared" si="225"/>
        <v>0.61534742030002532</v>
      </c>
      <c r="DH68" s="6">
        <f t="shared" si="225"/>
        <v>0.61422156210257528</v>
      </c>
      <c r="DI68" s="6">
        <f t="shared" si="225"/>
        <v>0.61435626378865282</v>
      </c>
      <c r="DJ68" s="6">
        <f t="shared" si="225"/>
        <v>0.61432171020013959</v>
      </c>
      <c r="DK68" s="6">
        <f t="shared" si="225"/>
        <v>0.61459176344827648</v>
      </c>
      <c r="DL68" s="6">
        <f t="shared" si="225"/>
        <v>0.61389187928131106</v>
      </c>
      <c r="DM68" s="6">
        <f t="shared" si="225"/>
        <v>0.61561330630450795</v>
      </c>
      <c r="DN68" s="6">
        <f t="shared" si="225"/>
        <v>0.61800325951191037</v>
      </c>
      <c r="DO68" s="6">
        <f t="shared" si="225"/>
        <v>0.61854552598775692</v>
      </c>
      <c r="DP68" s="6">
        <f t="shared" si="225"/>
        <v>0.6174146036173378</v>
      </c>
      <c r="DQ68" s="6">
        <f t="shared" si="225"/>
        <v>0.61498185217704071</v>
      </c>
      <c r="DR68" s="6">
        <f t="shared" si="225"/>
        <v>0.61451570628519214</v>
      </c>
      <c r="DS68" s="6">
        <f t="shared" si="225"/>
        <v>0.61664857492688441</v>
      </c>
      <c r="DT68" s="6">
        <f t="shared" si="225"/>
        <v>0.62718304691600646</v>
      </c>
      <c r="DU68" s="6">
        <f t="shared" si="225"/>
        <v>0.63733799517501433</v>
      </c>
      <c r="DV68" s="6">
        <f t="shared" si="225"/>
        <v>0.64677100562218037</v>
      </c>
      <c r="DW68" s="6">
        <f t="shared" si="225"/>
        <v>0.65704605673714678</v>
      </c>
      <c r="DX68" s="6">
        <f t="shared" si="225"/>
        <v>0.66243654925170814</v>
      </c>
      <c r="DY68" s="6">
        <f t="shared" si="225"/>
        <v>0.66631488924823179</v>
      </c>
      <c r="DZ68" s="6">
        <f t="shared" si="225"/>
        <v>0.66552251308200261</v>
      </c>
      <c r="EA68" s="6">
        <f t="shared" si="225"/>
        <v>0.654789248427329</v>
      </c>
      <c r="EB68" s="6">
        <f t="shared" si="225"/>
        <v>0.64143525621244279</v>
      </c>
      <c r="EC68" s="6">
        <f t="shared" si="225"/>
        <v>0.62470728815189236</v>
      </c>
      <c r="ED68" s="6">
        <f t="shared" si="225"/>
        <v>0.60710505732817954</v>
      </c>
      <c r="EE68" s="6">
        <f t="shared" si="225"/>
        <v>0.59401922111687933</v>
      </c>
      <c r="EF68" s="6">
        <f t="shared" ref="EF68:FX68" si="226">IF(ISTEXT(EC63), "n/a", AVERAGE(EC63:EF63))</f>
        <v>0.57574023182012313</v>
      </c>
      <c r="EG68" s="6">
        <f t="shared" si="226"/>
        <v>0.55737499917234146</v>
      </c>
      <c r="EH68" s="6">
        <f t="shared" si="226"/>
        <v>0.53652588929757317</v>
      </c>
      <c r="EI68" s="6">
        <f t="shared" si="226"/>
        <v>0.51269576005963446</v>
      </c>
      <c r="EJ68" s="6">
        <f t="shared" si="226"/>
        <v>0.49210798439690173</v>
      </c>
      <c r="EK68" s="6">
        <f t="shared" si="226"/>
        <v>0.47379526456792226</v>
      </c>
      <c r="EL68" s="6">
        <f t="shared" si="226"/>
        <v>0.46145961259150325</v>
      </c>
      <c r="EM68" s="6">
        <f t="shared" si="226"/>
        <v>0.45621104092764442</v>
      </c>
      <c r="EN68" s="6">
        <f t="shared" si="226"/>
        <v>0.45618795772409182</v>
      </c>
      <c r="EO68" s="6">
        <f t="shared" si="226"/>
        <v>0.45835412934090947</v>
      </c>
      <c r="EP68" s="6">
        <f t="shared" si="226"/>
        <v>0.46237892419284754</v>
      </c>
      <c r="EQ68" s="6">
        <f t="shared" si="226"/>
        <v>0.46593781446810345</v>
      </c>
      <c r="ER68" s="6">
        <f t="shared" si="226"/>
        <v>0.46904358917921801</v>
      </c>
      <c r="ES68" s="6">
        <f t="shared" si="226"/>
        <v>0.47146856874871707</v>
      </c>
      <c r="ET68" s="6">
        <f t="shared" si="226"/>
        <v>0.47138867451772326</v>
      </c>
      <c r="EU68" s="6">
        <f t="shared" si="226"/>
        <v>0.4672320279644977</v>
      </c>
      <c r="EV68" s="6">
        <f t="shared" si="226"/>
        <v>0.45915065635427177</v>
      </c>
      <c r="EW68" s="6">
        <f t="shared" si="226"/>
        <v>0.44891112583830783</v>
      </c>
      <c r="EX68" s="6">
        <f t="shared" si="226"/>
        <v>0.43730035753141933</v>
      </c>
      <c r="EY68" s="6">
        <f t="shared" si="226"/>
        <v>0.4253887857639112</v>
      </c>
      <c r="EZ68" s="6">
        <f t="shared" si="226"/>
        <v>0.41843508635998866</v>
      </c>
      <c r="FA68" s="6">
        <f t="shared" si="226"/>
        <v>0.41070748068603385</v>
      </c>
      <c r="FB68" s="6">
        <f t="shared" si="226"/>
        <v>0.40263691918257466</v>
      </c>
      <c r="FC68" s="6">
        <f t="shared" si="226"/>
        <v>0.39361114524445373</v>
      </c>
      <c r="FD68" s="6">
        <f t="shared" si="226"/>
        <v>0.36848889556245296</v>
      </c>
      <c r="FE68" s="6">
        <f t="shared" si="226"/>
        <v>0.34153048965557892</v>
      </c>
      <c r="FF68" s="6">
        <f t="shared" si="226"/>
        <v>0.31270719782167872</v>
      </c>
      <c r="FG68" s="6">
        <f t="shared" si="226"/>
        <v>0.28046312894927949</v>
      </c>
      <c r="FH68" s="6">
        <f t="shared" si="226"/>
        <v>0.26271433162580193</v>
      </c>
      <c r="FI68" s="6">
        <f t="shared" si="226"/>
        <v>0.25042995732411089</v>
      </c>
      <c r="FJ68" s="6">
        <f t="shared" si="226"/>
        <v>0.2447788491738524</v>
      </c>
      <c r="FK68" s="6">
        <f t="shared" si="226"/>
        <v>0.25615617451980643</v>
      </c>
      <c r="FL68" s="6">
        <f t="shared" si="226"/>
        <v>0.2684934351331244</v>
      </c>
      <c r="FM68" s="6">
        <f t="shared" si="226"/>
        <v>0.28190652427442009</v>
      </c>
      <c r="FN68" s="6">
        <f t="shared" si="226"/>
        <v>0.29426980682139875</v>
      </c>
      <c r="FO68" s="6">
        <f t="shared" si="226"/>
        <v>0.29469632668325108</v>
      </c>
      <c r="FP68" s="6">
        <f t="shared" si="226"/>
        <v>0.29434622776972852</v>
      </c>
      <c r="FQ68" s="6">
        <f t="shared" si="226"/>
        <v>0.2921867198212369</v>
      </c>
      <c r="FR68" s="6">
        <f t="shared" si="226"/>
        <v>0.28925670490897343</v>
      </c>
      <c r="FS68" s="6">
        <f t="shared" si="226"/>
        <v>0.28933985197169881</v>
      </c>
      <c r="FT68" s="6">
        <f t="shared" si="226"/>
        <v>0.28592219392698931</v>
      </c>
      <c r="FU68" s="6">
        <f t="shared" si="226"/>
        <v>0.28275428820538767</v>
      </c>
      <c r="FV68" s="6">
        <f t="shared" si="226"/>
        <v>0.27931376611170411</v>
      </c>
      <c r="FW68" s="6">
        <f t="shared" si="226"/>
        <v>0.27532657920980086</v>
      </c>
      <c r="FX68" s="6">
        <f t="shared" si="226"/>
        <v>0.27589185123196008</v>
      </c>
      <c r="FY68" s="6">
        <f t="shared" ref="FY68" si="227">IF(ISTEXT(FV63), "n/a", AVERAGE(FV63:FY63))</f>
        <v>0.27778204833965869</v>
      </c>
      <c r="FZ68" s="6">
        <f t="shared" ref="FZ68" si="228">IF(ISTEXT(FW63), "n/a", AVERAGE(FW63:FZ63))</f>
        <v>0.2816837466995345</v>
      </c>
      <c r="GA68" s="6">
        <f t="shared" ref="GA68" si="229">IF(ISTEXT(FX63), "n/a", AVERAGE(FX63:GA63))</f>
        <v>0.28890124608445178</v>
      </c>
      <c r="GB68" s="6">
        <f t="shared" ref="GB68" si="230">IF(ISTEXT(FY63), "n/a", AVERAGE(FY63:GB63))</f>
        <v>0.29536077394157262</v>
      </c>
      <c r="GC68" s="6">
        <f t="shared" ref="GC68" si="231">IF(ISTEXT(FZ63), "n/a", AVERAGE(FZ63:GC63))</f>
        <v>0.29906876787413017</v>
      </c>
      <c r="GD68" s="6">
        <f t="shared" ref="GD68" si="232">IF(ISTEXT(GA63), "n/a", AVERAGE(GA63:GD63))</f>
        <v>0.3035059765761991</v>
      </c>
      <c r="GE68" s="6">
        <f t="shared" ref="GE68" si="233">IF(ISTEXT(GB63), "n/a", AVERAGE(GB63:GE63))</f>
        <v>0.30563778034766714</v>
      </c>
      <c r="GF68" s="6" t="str">
        <f t="shared" ref="GF68" si="234">IF(ISTEXT(GC63), "n/a", AVERAGE(GC63:GF63))</f>
        <v>n/a</v>
      </c>
      <c r="GG68" s="6" t="str">
        <f t="shared" ref="GG68" si="235">IF(ISTEXT(GD63), "n/a", AVERAGE(GD63:GG63))</f>
        <v>n/a</v>
      </c>
      <c r="GH68" s="6" t="str">
        <f t="shared" ref="GH68" si="236">IF(ISTEXT(GE63), "n/a", AVERAGE(GE63:GH63))</f>
        <v>n/a</v>
      </c>
      <c r="GI68" s="6" t="str">
        <f t="shared" ref="GI68" si="237">IF(ISTEXT(GF63), "n/a", AVERAGE(GF63:GI63))</f>
        <v>n/a</v>
      </c>
      <c r="GJ68" s="6" t="str">
        <f t="shared" ref="GJ68" si="238">IF(ISTEXT(GG63), "n/a", AVERAGE(GG63:GJ63))</f>
        <v>n/a</v>
      </c>
      <c r="GK68" s="6" t="str">
        <f t="shared" ref="GK68" si="239">IF(ISTEXT(GH63), "n/a", AVERAGE(GH63:GK63))</f>
        <v>n/a</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5" t="s">
        <v>360</v>
      </c>
      <c r="B69" s="6" t="s">
        <v>361</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-0.94623265312085469</v>
      </c>
      <c r="S69" s="6">
        <f t="shared" ca="1" si="252"/>
        <v>-0.78724382227728018</v>
      </c>
      <c r="T69" s="6">
        <f t="shared" ca="1" si="252"/>
        <v>-0.4187748642989787</v>
      </c>
      <c r="U69" s="6">
        <f t="shared" ca="1" si="252"/>
        <v>-1.010542554076499E-2</v>
      </c>
      <c r="V69" s="6">
        <f t="shared" ca="1" si="252"/>
        <v>0.1577638992259679</v>
      </c>
      <c r="W69" s="6">
        <f t="shared" ca="1" si="252"/>
        <v>0.39486835904999851</v>
      </c>
      <c r="X69" s="6">
        <f t="shared" ca="1" si="252"/>
        <v>0.71681490714051543</v>
      </c>
      <c r="Y69" s="6">
        <f t="shared" ca="1" si="252"/>
        <v>1.3476804743318695</v>
      </c>
      <c r="Z69" s="6">
        <f t="shared" ca="1" si="252"/>
        <v>1.561368249303881</v>
      </c>
      <c r="AA69" s="6">
        <f t="shared" ca="1" si="252"/>
        <v>1.1975852130227349</v>
      </c>
      <c r="AB69" s="6">
        <f t="shared" ca="1" si="252"/>
        <v>0.35121578696885525</v>
      </c>
      <c r="AC69" s="6">
        <f t="shared" ca="1" si="252"/>
        <v>-0.51949019777352023</v>
      </c>
      <c r="AD69" s="6">
        <f t="shared" ca="1" si="252"/>
        <v>-0.87829367772216549</v>
      </c>
      <c r="AE69" s="6">
        <f t="shared" ca="1" si="252"/>
        <v>-0.98801339728651316</v>
      </c>
      <c r="AF69" s="6">
        <f t="shared" ca="1" si="252"/>
        <v>-0.66844669358784947</v>
      </c>
      <c r="AG69" s="6">
        <f t="shared" ca="1" si="252"/>
        <v>-0.61569745322460134</v>
      </c>
      <c r="AH69" s="6">
        <f t="shared" ca="1" si="252"/>
        <v>-0.78021162026975766</v>
      </c>
      <c r="AI69" s="6">
        <f t="shared" ca="1" si="252"/>
        <v>-1.0404800397670591</v>
      </c>
      <c r="AJ69" s="6">
        <f t="shared" ca="1" si="252"/>
        <v>-0.5817540341377917</v>
      </c>
      <c r="AK69" s="6">
        <f t="shared" ca="1" si="252"/>
        <v>-0.51301987804917415</v>
      </c>
      <c r="AL69" s="6">
        <f t="shared" ref="AL69:BQ69" ca="1" si="253">IFERROR(AL67-AL68, "n/a")</f>
        <v>-0.29086126794268813</v>
      </c>
      <c r="AM69" s="6">
        <f t="shared" ca="1" si="253"/>
        <v>-0.44613066714417121</v>
      </c>
      <c r="AN69" s="6">
        <f t="shared" ca="1" si="253"/>
        <v>-0.76107451227591028</v>
      </c>
      <c r="AO69" s="6">
        <f t="shared" ca="1" si="253"/>
        <v>-0.69256415578359731</v>
      </c>
      <c r="AP69" s="6">
        <f t="shared" ca="1" si="253"/>
        <v>-0.59362484448464314</v>
      </c>
      <c r="AQ69" s="6">
        <f t="shared" ca="1" si="253"/>
        <v>0.14230371526886976</v>
      </c>
      <c r="AR69" s="6">
        <f t="shared" ca="1" si="253"/>
        <v>0.11933234574640073</v>
      </c>
      <c r="AS69" s="6">
        <f t="shared" ca="1" si="253"/>
        <v>4.8972365747534941E-2</v>
      </c>
      <c r="AT69" s="6">
        <f t="shared" ca="1" si="253"/>
        <v>0.1492564837517773</v>
      </c>
      <c r="AU69" s="6">
        <f t="shared" ca="1" si="253"/>
        <v>4.0262905996241827E-2</v>
      </c>
      <c r="AV69" s="6">
        <f t="shared" ca="1" si="253"/>
        <v>-2.8392193244820618E-2</v>
      </c>
      <c r="AW69" s="6">
        <f t="shared" ca="1" si="253"/>
        <v>-0.14055189414907243</v>
      </c>
      <c r="AX69" s="6">
        <f t="shared" ca="1" si="253"/>
        <v>-0.19357345256955422</v>
      </c>
      <c r="AY69" s="6">
        <f t="shared" ca="1" si="253"/>
        <v>-0.476418268359387</v>
      </c>
      <c r="AZ69" s="6">
        <f t="shared" ca="1" si="253"/>
        <v>-0.34662116926617847</v>
      </c>
      <c r="BA69" s="6">
        <f t="shared" ca="1" si="253"/>
        <v>3.878137156970074E-2</v>
      </c>
      <c r="BB69" s="6">
        <f t="shared" ca="1" si="253"/>
        <v>0.46159702015513637</v>
      </c>
      <c r="BC69" s="6">
        <f t="shared" ca="1" si="253"/>
        <v>0.8873501860917733</v>
      </c>
      <c r="BD69" s="6">
        <f t="shared" ca="1" si="253"/>
        <v>1.1701032123331911</v>
      </c>
      <c r="BE69" s="6">
        <f t="shared" ca="1" si="253"/>
        <v>1.4171664731802172</v>
      </c>
      <c r="BF69" s="6">
        <f t="shared" ca="1" si="253"/>
        <v>0.46817490668418105</v>
      </c>
      <c r="BG69" s="6">
        <f t="shared" ca="1" si="253"/>
        <v>0.17053828373323465</v>
      </c>
      <c r="BH69" s="6">
        <f t="shared" ca="1" si="253"/>
        <v>7.2704318707410898E-2</v>
      </c>
      <c r="BI69" s="6">
        <f t="shared" ca="1" si="253"/>
        <v>-0.39194114197803431</v>
      </c>
      <c r="BJ69" s="6">
        <f t="shared" ca="1" si="253"/>
        <v>0.22889873268021232</v>
      </c>
      <c r="BK69" s="6">
        <f t="shared" ca="1" si="253"/>
        <v>0.18284649810810594</v>
      </c>
      <c r="BL69" s="6">
        <f t="shared" ca="1" si="253"/>
        <v>0.27365048949558102</v>
      </c>
      <c r="BM69" s="6">
        <f t="shared" ca="1" si="253"/>
        <v>0.69667842484780351</v>
      </c>
      <c r="BN69" s="6">
        <f t="shared" ca="1" si="253"/>
        <v>0.28323427669279477</v>
      </c>
      <c r="BO69" s="6">
        <f t="shared" ca="1" si="253"/>
        <v>0.26763996318257921</v>
      </c>
      <c r="BP69" s="6">
        <f t="shared" ca="1" si="253"/>
        <v>0.18968873261506791</v>
      </c>
      <c r="BQ69" s="6">
        <f t="shared" ca="1" si="253"/>
        <v>0.22838535159616313</v>
      </c>
      <c r="BR69" s="6">
        <f t="shared" ref="BR69:CW69" ca="1" si="254">IFERROR(BR67-BR68, "n/a")</f>
        <v>0.15951724151755364</v>
      </c>
      <c r="BS69" s="6">
        <f t="shared" ca="1" si="254"/>
        <v>0.18666582416361077</v>
      </c>
      <c r="BT69" s="6">
        <f t="shared" ca="1" si="254"/>
        <v>-0.12534839192371383</v>
      </c>
      <c r="BU69" s="6">
        <f t="shared" ca="1" si="254"/>
        <v>-0.68030221096839372</v>
      </c>
      <c r="BV69" s="6">
        <f t="shared" ca="1" si="254"/>
        <v>-0.32708218346899154</v>
      </c>
      <c r="BW69" s="6">
        <f t="shared" ca="1" si="254"/>
        <v>-0.60531207880325022</v>
      </c>
      <c r="BX69" s="6">
        <f t="shared" ca="1" si="254"/>
        <v>-0.62965468604257069</v>
      </c>
      <c r="BY69" s="6">
        <f t="shared" ca="1" si="254"/>
        <v>-0.57927448002012261</v>
      </c>
      <c r="BZ69" s="6">
        <f t="shared" ca="1" si="254"/>
        <v>-0.3569521812303087</v>
      </c>
      <c r="CA69" s="6">
        <f t="shared" ca="1" si="254"/>
        <v>-0.38368181293598891</v>
      </c>
      <c r="CB69" s="6">
        <f t="shared" ca="1" si="254"/>
        <v>-8.4221271491594751E-2</v>
      </c>
      <c r="CC69" s="6">
        <f t="shared" ca="1" si="254"/>
        <v>9.8616096080708648E-2</v>
      </c>
      <c r="CD69" s="6">
        <f t="shared" ca="1" si="254"/>
        <v>-0.12817578846822208</v>
      </c>
      <c r="CE69" s="6">
        <f t="shared" ca="1" si="254"/>
        <v>0.45438733200985748</v>
      </c>
      <c r="CF69" s="6">
        <f t="shared" ca="1" si="254"/>
        <v>0.19205102826156395</v>
      </c>
      <c r="CG69" s="6">
        <f t="shared" ca="1" si="254"/>
        <v>5.405913925464001E-2</v>
      </c>
      <c r="CH69" s="6">
        <f t="shared" ca="1" si="254"/>
        <v>0.13122270867811858</v>
      </c>
      <c r="CI69" s="6">
        <f t="shared" ca="1" si="254"/>
        <v>-6.4468270498804436E-2</v>
      </c>
      <c r="CJ69" s="6">
        <f t="shared" ca="1" si="254"/>
        <v>0.1540934693713587</v>
      </c>
      <c r="CK69" s="6">
        <f t="shared" ca="1" si="254"/>
        <v>0.20971816546691746</v>
      </c>
      <c r="CL69" s="6">
        <f t="shared" ca="1" si="254"/>
        <v>7.3242686767817422E-2</v>
      </c>
      <c r="CM69" s="6">
        <f t="shared" ca="1" si="254"/>
        <v>0.35475194616743866</v>
      </c>
      <c r="CN69" s="6">
        <f t="shared" ca="1" si="254"/>
        <v>0.25939041898370374</v>
      </c>
      <c r="CO69" s="6">
        <f t="shared" ca="1" si="254"/>
        <v>0.49469327201369717</v>
      </c>
      <c r="CP69" s="6">
        <f t="shared" ca="1" si="254"/>
        <v>0.48765155812215011</v>
      </c>
      <c r="CQ69" s="6">
        <f t="shared" ca="1" si="254"/>
        <v>-0.12818338388534256</v>
      </c>
      <c r="CR69" s="6">
        <f t="shared" ca="1" si="254"/>
        <v>-0.25201870212032834</v>
      </c>
      <c r="CS69" s="6">
        <f t="shared" ca="1" si="254"/>
        <v>-0.53749619547806626</v>
      </c>
      <c r="CT69" s="6">
        <f t="shared" ca="1" si="254"/>
        <v>-0.59659050433773475</v>
      </c>
      <c r="CU69" s="6">
        <f t="shared" ca="1" si="254"/>
        <v>-0.74059237103045861</v>
      </c>
      <c r="CV69" s="6">
        <f t="shared" ca="1" si="254"/>
        <v>-0.75780064642918976</v>
      </c>
      <c r="CW69" s="6">
        <f t="shared" ca="1" si="254"/>
        <v>-0.56790988831043765</v>
      </c>
      <c r="CX69" s="6">
        <f t="shared" ref="CX69:EC69" ca="1" si="255">IFERROR(CX67-CX68, "n/a")</f>
        <v>-0.77935630235481446</v>
      </c>
      <c r="CY69" s="6">
        <f t="shared" ca="1" si="255"/>
        <v>-0.52365874584516992</v>
      </c>
      <c r="CZ69" s="6">
        <f t="shared" ca="1" si="255"/>
        <v>-0.47952922209273752</v>
      </c>
      <c r="DA69" s="6">
        <f t="shared" ca="1" si="255"/>
        <v>-0.7699036634882902</v>
      </c>
      <c r="DB69" s="6">
        <f t="shared" ca="1" si="255"/>
        <v>-0.81873192228813019</v>
      </c>
      <c r="DC69" s="6">
        <f t="shared" ca="1" si="255"/>
        <v>-0.82351846513595428</v>
      </c>
      <c r="DD69" s="6">
        <f t="shared" ca="1" si="255"/>
        <v>-0.65539692975895525</v>
      </c>
      <c r="DE69" s="6">
        <f t="shared" ca="1" si="255"/>
        <v>-0.6742743983323024</v>
      </c>
      <c r="DF69" s="6">
        <f t="shared" ca="1" si="255"/>
        <v>-0.34181667809249172</v>
      </c>
      <c r="DG69" s="6">
        <f t="shared" ca="1" si="255"/>
        <v>-0.42874054986707638</v>
      </c>
      <c r="DH69" s="6">
        <f t="shared" ca="1" si="255"/>
        <v>-0.68498994018335835</v>
      </c>
      <c r="DI69" s="6">
        <f t="shared" ca="1" si="255"/>
        <v>-0.69250035358602446</v>
      </c>
      <c r="DJ69" s="6">
        <f t="shared" ca="1" si="255"/>
        <v>-0.88809691469347252</v>
      </c>
      <c r="DK69" s="6">
        <f t="shared" ca="1" si="255"/>
        <v>-1.0457007377810503</v>
      </c>
      <c r="DL69" s="6">
        <f t="shared" ca="1" si="255"/>
        <v>-0.78808319472232546</v>
      </c>
      <c r="DM69" s="6">
        <f t="shared" ca="1" si="255"/>
        <v>-0.68074512159032241</v>
      </c>
      <c r="DN69" s="6">
        <f t="shared" ca="1" si="255"/>
        <v>-0.53045039475656575</v>
      </c>
      <c r="DO69" s="6">
        <f t="shared" ca="1" si="255"/>
        <v>-0.29693483682742788</v>
      </c>
      <c r="DP69" s="6">
        <f t="shared" ca="1" si="255"/>
        <v>-0.50234712950479965</v>
      </c>
      <c r="DQ69" s="6">
        <f t="shared" ca="1" si="255"/>
        <v>-0.37237117392343921</v>
      </c>
      <c r="DR69" s="6">
        <f t="shared" ca="1" si="255"/>
        <v>-0.20595928423360899</v>
      </c>
      <c r="DS69" s="6">
        <f t="shared" ca="1" si="255"/>
        <v>-0.40807142974688793</v>
      </c>
      <c r="DT69" s="6">
        <f t="shared" ca="1" si="255"/>
        <v>-0.31529918790489947</v>
      </c>
      <c r="DU69" s="6">
        <f t="shared" ca="1" si="255"/>
        <v>-0.53674022623541362</v>
      </c>
      <c r="DV69" s="6">
        <f t="shared" ca="1" si="255"/>
        <v>-0.71248687369646424</v>
      </c>
      <c r="DW69" s="6">
        <f t="shared" ca="1" si="255"/>
        <v>-0.21026108716492276</v>
      </c>
      <c r="DX69" s="6">
        <f t="shared" ca="1" si="255"/>
        <v>4.4779001432668775E-3</v>
      </c>
      <c r="DY69" s="6">
        <f t="shared" ca="1" si="255"/>
        <v>0.29598812572176136</v>
      </c>
      <c r="DZ69" s="6">
        <f t="shared" ca="1" si="255"/>
        <v>0.81607791176960243</v>
      </c>
      <c r="EA69" s="6">
        <f t="shared" ca="1" si="255"/>
        <v>1.1213520096074425</v>
      </c>
      <c r="EB69" s="6">
        <f t="shared" ca="1" si="255"/>
        <v>1.3447489371859274</v>
      </c>
      <c r="EC69" s="6">
        <f t="shared" ca="1" si="255"/>
        <v>1.5974163420675911</v>
      </c>
      <c r="ED69" s="6">
        <f t="shared" ref="ED69:FI69" ca="1" si="256">IFERROR(ED67-ED68, "n/a")</f>
        <v>1.4455901726451226</v>
      </c>
      <c r="EE69" s="6">
        <f t="shared" ca="1" si="256"/>
        <v>1.1242855552789837</v>
      </c>
      <c r="EF69" s="6">
        <f t="shared" ca="1" si="256"/>
        <v>1.1326644848831089</v>
      </c>
      <c r="EG69" s="6">
        <f t="shared" ca="1" si="256"/>
        <v>0.92545206738394137</v>
      </c>
      <c r="EH69" s="6">
        <f t="shared" ca="1" si="256"/>
        <v>0.80829548767659898</v>
      </c>
      <c r="EI69" s="6">
        <f t="shared" ca="1" si="256"/>
        <v>0.74473580742272616</v>
      </c>
      <c r="EJ69" s="6">
        <f t="shared" ca="1" si="256"/>
        <v>0.37750942518981401</v>
      </c>
      <c r="EK69" s="6">
        <f t="shared" ca="1" si="256"/>
        <v>0.2146369867260825</v>
      </c>
      <c r="EL69" s="6">
        <f t="shared" ca="1" si="256"/>
        <v>-0.12433531891025174</v>
      </c>
      <c r="EM69" s="6">
        <f t="shared" ca="1" si="256"/>
        <v>-0.33721213126714944</v>
      </c>
      <c r="EN69" s="6">
        <f t="shared" ca="1" si="256"/>
        <v>-0.59905757924972014</v>
      </c>
      <c r="EO69" s="6">
        <f t="shared" ca="1" si="256"/>
        <v>-0.63021927077739326</v>
      </c>
      <c r="EP69" s="6">
        <f t="shared" ca="1" si="256"/>
        <v>-0.74127677858377394</v>
      </c>
      <c r="EQ69" s="6">
        <f t="shared" ca="1" si="256"/>
        <v>-0.6585861257820147</v>
      </c>
      <c r="ER69" s="6">
        <f t="shared" ca="1" si="256"/>
        <v>-0.67140828581699041</v>
      </c>
      <c r="ES69" s="6">
        <f t="shared" ca="1" si="256"/>
        <v>-0.75119172964466618</v>
      </c>
      <c r="ET69" s="6">
        <f t="shared" ca="1" si="256"/>
        <v>-0.53148054241568665</v>
      </c>
      <c r="EU69" s="6">
        <f t="shared" ca="1" si="256"/>
        <v>-0.65964430265180063</v>
      </c>
      <c r="EV69" s="6">
        <f t="shared" ca="1" si="256"/>
        <v>-0.4950221041934369</v>
      </c>
      <c r="EW69" s="6">
        <f t="shared" ca="1" si="256"/>
        <v>-0.35248198230466321</v>
      </c>
      <c r="EX69" s="6">
        <f t="shared" ca="1" si="256"/>
        <v>-0.28037440091108362</v>
      </c>
      <c r="EY69" s="6">
        <f t="shared" ca="1" si="256"/>
        <v>-5.9326976816084953E-2</v>
      </c>
      <c r="EZ69" s="6">
        <f t="shared" ca="1" si="256"/>
        <v>0.56900624695775148</v>
      </c>
      <c r="FA69" s="6">
        <f t="shared" ca="1" si="256"/>
        <v>0.97798287195573397</v>
      </c>
      <c r="FB69" s="6">
        <f t="shared" ca="1" si="256"/>
        <v>1.2144650454000951</v>
      </c>
      <c r="FC69" s="6">
        <f t="shared" ca="1" si="256"/>
        <v>1.7689843025690255</v>
      </c>
      <c r="FD69" s="6">
        <f t="shared" ca="1" si="256"/>
        <v>1.8556843147270141</v>
      </c>
      <c r="FE69" s="6">
        <f t="shared" ca="1" si="256"/>
        <v>2.1104781770004823</v>
      </c>
      <c r="FF69" s="6">
        <f t="shared" ca="1" si="256"/>
        <v>2.3575432367827589</v>
      </c>
      <c r="FG69" s="6">
        <f t="shared" ca="1" si="256"/>
        <v>2.1431627707629519</v>
      </c>
      <c r="FH69" s="6">
        <f t="shared" ca="1" si="256"/>
        <v>1.8801112485036477</v>
      </c>
      <c r="FI69" s="6">
        <f t="shared" ca="1" si="256"/>
        <v>1.4547609886522315</v>
      </c>
      <c r="FJ69" s="6">
        <f t="shared" ref="FJ69:FX69" ca="1" si="257">IFERROR(FJ67-FJ68, "n/a")</f>
        <v>0.96165754802944747</v>
      </c>
      <c r="FK69" s="6">
        <f t="shared" ca="1" si="257"/>
        <v>9.2597407323338821E-2</v>
      </c>
      <c r="FL69" s="6">
        <f t="shared" ca="1" si="257"/>
        <v>-0.53267447399769141</v>
      </c>
      <c r="FM69" s="6">
        <f t="shared" ca="1" si="257"/>
        <v>-1.1268051938086607</v>
      </c>
      <c r="FN69" s="6">
        <f t="shared" ca="1" si="257"/>
        <v>-1.4261072874515919</v>
      </c>
      <c r="FO69" s="6">
        <f t="shared" ca="1" si="257"/>
        <v>-1.2581068348517221</v>
      </c>
      <c r="FP69" s="6">
        <f t="shared" ca="1" si="257"/>
        <v>-1.3733570560553696</v>
      </c>
      <c r="FQ69" s="6">
        <f t="shared" ca="1" si="257"/>
        <v>-1.2474691336577997</v>
      </c>
      <c r="FR69" s="6">
        <f t="shared" ca="1" si="257"/>
        <v>-1.3135141692004018</v>
      </c>
      <c r="FS69" s="6">
        <f t="shared" ca="1" si="257"/>
        <v>-1.4470833940495007</v>
      </c>
      <c r="FT69" s="6">
        <f t="shared" ca="1" si="257"/>
        <v>-1.5086665983403047</v>
      </c>
      <c r="FU69" s="6">
        <f t="shared" ca="1" si="257"/>
        <v>-1.5518796905456369</v>
      </c>
      <c r="FV69" s="6">
        <f t="shared" ca="1" si="257"/>
        <v>-1.4780105127898104</v>
      </c>
      <c r="FW69" s="6">
        <f t="shared" ca="1" si="257"/>
        <v>-1.1833871060599059</v>
      </c>
      <c r="FX69" s="6">
        <f t="shared" ca="1" si="257"/>
        <v>-0.91736313947145942</v>
      </c>
      <c r="FY69" s="6">
        <f t="shared" ref="FY69:GV69" ca="1" si="258">IFERROR(FY67-FY68, "n/a")</f>
        <v>-0.7192268390888148</v>
      </c>
      <c r="FZ69" s="6">
        <f t="shared" ca="1" si="258"/>
        <v>-0.61795989882937219</v>
      </c>
      <c r="GA69" s="6">
        <f t="shared" ca="1" si="258"/>
        <v>-0.50180263444373907</v>
      </c>
      <c r="GB69" s="6">
        <f t="shared" ca="1" si="258"/>
        <v>-0.32990893057511439</v>
      </c>
      <c r="GC69" s="6">
        <f t="shared" ca="1" si="258"/>
        <v>-0.3336728775801166</v>
      </c>
      <c r="GD69" s="6">
        <f t="shared" ca="1" si="258"/>
        <v>-7.3333910148960152E-2</v>
      </c>
      <c r="GE69" s="6">
        <f t="shared" ca="1" si="258"/>
        <v>0.21544830670098997</v>
      </c>
      <c r="GF69" s="6" t="str">
        <f t="shared" ca="1" si="258"/>
        <v>n/a</v>
      </c>
      <c r="GG69" s="6" t="str">
        <f t="shared" ca="1" si="258"/>
        <v>n/a</v>
      </c>
      <c r="GH69" s="6" t="str">
        <f t="shared" ca="1" si="258"/>
        <v>n/a</v>
      </c>
      <c r="GI69" s="6" t="str">
        <f t="shared" ca="1" si="258"/>
        <v>n/a</v>
      </c>
      <c r="GJ69" s="6" t="str">
        <f t="shared" ca="1" si="258"/>
        <v>n/a</v>
      </c>
      <c r="GK69" s="6" t="str">
        <f t="shared" ca="1" si="258"/>
        <v>n/a</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5" t="s">
        <v>359</v>
      </c>
      <c r="B70" s="6" t="s">
        <v>362</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-2.084993938650153</v>
      </c>
      <c r="FT70" s="6">
        <f t="shared" ca="1" si="264"/>
        <v>-1.4707228580385958</v>
      </c>
      <c r="FU70" s="6">
        <f t="shared" ca="1" si="264"/>
        <v>-1.3954728948352237</v>
      </c>
      <c r="FV70" s="6">
        <f t="shared" ca="1" si="264"/>
        <v>-1.6955643548052317</v>
      </c>
      <c r="FW70" s="6">
        <f t="shared" ca="1" si="264"/>
        <v>-0.38420608888717434</v>
      </c>
      <c r="FX70" s="6">
        <f t="shared" ca="1" si="264"/>
        <v>-1.0321714331898013</v>
      </c>
      <c r="FY70" s="6">
        <f t="shared" ref="FY70:GV70" ca="1" si="265">IFERROR(FY59-FY64, "n/a")</f>
        <v>-0.81326538880161225</v>
      </c>
      <c r="FZ70" s="6">
        <f t="shared" ca="1" si="265"/>
        <v>-0.93989830110625328</v>
      </c>
      <c r="GA70" s="6">
        <f t="shared" ca="1" si="265"/>
        <v>-0.17617224161634992</v>
      </c>
      <c r="GB70" s="6">
        <f t="shared" ca="1" si="265"/>
        <v>-0.13642096683758298</v>
      </c>
      <c r="GC70" s="6" t="str">
        <f t="shared" ca="1" si="265"/>
        <v>n/a</v>
      </c>
      <c r="GD70" s="6" t="str">
        <f t="shared" ca="1" si="265"/>
        <v>n/a</v>
      </c>
      <c r="GE70" s="6" t="str">
        <f t="shared" ca="1" si="265"/>
        <v>n/a</v>
      </c>
      <c r="GF70" s="6" t="str">
        <f t="shared" ca="1" si="265"/>
        <v>n/a</v>
      </c>
      <c r="GG70" s="6" t="str">
        <f t="shared" ca="1" si="265"/>
        <v>n/a</v>
      </c>
      <c r="GH70" s="6" t="str">
        <f t="shared" ca="1" si="265"/>
        <v>n/a</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6"/>
    </row>
    <row r="72" spans="1:204" s="9" customFormat="1" x14ac:dyDescent="0.25">
      <c r="A72" s="46"/>
    </row>
    <row r="73" spans="1:204" s="9" customFormat="1" x14ac:dyDescent="0.25">
      <c r="A73" s="46"/>
      <c r="B73" s="50"/>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237</v>
      </c>
    </row>
    <row r="75" spans="1:204" x14ac:dyDescent="0.25">
      <c r="B75" s="33" t="s">
        <v>236</v>
      </c>
      <c r="C75" s="33" t="s">
        <v>334</v>
      </c>
      <c r="D75" s="33" t="s">
        <v>334</v>
      </c>
      <c r="E75" s="33" t="s">
        <v>334</v>
      </c>
      <c r="F75" s="33" t="s">
        <v>334</v>
      </c>
      <c r="G75" s="33" t="s">
        <v>334</v>
      </c>
      <c r="H75" s="33" t="s">
        <v>334</v>
      </c>
      <c r="I75" s="33" t="s">
        <v>334</v>
      </c>
      <c r="J75" s="33" t="s">
        <v>334</v>
      </c>
      <c r="K75" s="33" t="s">
        <v>334</v>
      </c>
      <c r="L75" s="33" t="s">
        <v>334</v>
      </c>
      <c r="M75" s="33" t="s">
        <v>334</v>
      </c>
      <c r="N75" s="33" t="s">
        <v>334</v>
      </c>
      <c r="O75" s="33" t="s">
        <v>334</v>
      </c>
      <c r="P75" s="33" t="s">
        <v>334</v>
      </c>
      <c r="Q75" s="33" t="s">
        <v>334</v>
      </c>
      <c r="R75" s="33" t="s">
        <v>334</v>
      </c>
      <c r="S75" s="33" t="s">
        <v>334</v>
      </c>
      <c r="T75" s="33" t="s">
        <v>334</v>
      </c>
      <c r="U75" s="33" t="s">
        <v>334</v>
      </c>
      <c r="V75" s="33" t="s">
        <v>334</v>
      </c>
      <c r="W75" s="33" t="s">
        <v>334</v>
      </c>
      <c r="X75" s="33" t="s">
        <v>334</v>
      </c>
      <c r="Y75" s="33" t="s">
        <v>334</v>
      </c>
      <c r="Z75" s="33" t="s">
        <v>334</v>
      </c>
      <c r="AA75" s="33" t="s">
        <v>334</v>
      </c>
      <c r="AB75" s="33" t="s">
        <v>334</v>
      </c>
      <c r="AC75" s="33" t="s">
        <v>334</v>
      </c>
      <c r="AD75" s="33" t="s">
        <v>334</v>
      </c>
      <c r="AE75" s="33" t="s">
        <v>334</v>
      </c>
      <c r="AF75" s="33" t="s">
        <v>334</v>
      </c>
      <c r="AG75" s="33" t="s">
        <v>334</v>
      </c>
      <c r="AH75" s="33" t="s">
        <v>334</v>
      </c>
      <c r="AI75" s="33" t="s">
        <v>334</v>
      </c>
      <c r="AJ75" s="33" t="s">
        <v>334</v>
      </c>
      <c r="AK75" s="33" t="s">
        <v>334</v>
      </c>
      <c r="AL75" s="33" t="s">
        <v>334</v>
      </c>
      <c r="AM75" s="33" t="s">
        <v>334</v>
      </c>
      <c r="AN75" s="33" t="s">
        <v>334</v>
      </c>
      <c r="AO75" s="33" t="s">
        <v>334</v>
      </c>
      <c r="AP75" s="33" t="s">
        <v>334</v>
      </c>
      <c r="AQ75" s="33" t="s">
        <v>334</v>
      </c>
      <c r="AR75" s="33" t="s">
        <v>334</v>
      </c>
      <c r="AS75" s="33" t="s">
        <v>334</v>
      </c>
      <c r="AT75" s="33" t="s">
        <v>334</v>
      </c>
      <c r="AU75" s="33" t="s">
        <v>334</v>
      </c>
      <c r="AV75" s="33" t="s">
        <v>334</v>
      </c>
      <c r="AW75" s="33" t="s">
        <v>334</v>
      </c>
      <c r="AX75" s="33" t="s">
        <v>334</v>
      </c>
      <c r="AY75" s="33" t="s">
        <v>334</v>
      </c>
      <c r="AZ75" s="33" t="s">
        <v>334</v>
      </c>
      <c r="BA75" s="33" t="s">
        <v>334</v>
      </c>
      <c r="BB75" s="33" t="s">
        <v>334</v>
      </c>
      <c r="BC75" s="33" t="s">
        <v>334</v>
      </c>
      <c r="BD75" s="33" t="s">
        <v>334</v>
      </c>
      <c r="BE75" s="33" t="s">
        <v>334</v>
      </c>
      <c r="BF75" s="33" t="s">
        <v>334</v>
      </c>
      <c r="BG75" s="33" t="s">
        <v>334</v>
      </c>
      <c r="BH75" s="33" t="s">
        <v>334</v>
      </c>
      <c r="BI75" s="33" t="s">
        <v>334</v>
      </c>
      <c r="BJ75" s="33" t="s">
        <v>334</v>
      </c>
      <c r="BK75" s="33" t="s">
        <v>334</v>
      </c>
      <c r="BL75" s="33" t="s">
        <v>334</v>
      </c>
      <c r="BM75" s="33" t="s">
        <v>334</v>
      </c>
      <c r="BN75" s="33" t="s">
        <v>334</v>
      </c>
      <c r="BO75" s="33" t="s">
        <v>334</v>
      </c>
      <c r="BP75" s="33" t="s">
        <v>334</v>
      </c>
      <c r="BQ75" s="33" t="s">
        <v>334</v>
      </c>
      <c r="BR75" s="33" t="s">
        <v>334</v>
      </c>
      <c r="BS75" s="33" t="s">
        <v>334</v>
      </c>
      <c r="BT75" s="33" t="s">
        <v>334</v>
      </c>
      <c r="BU75" s="33" t="s">
        <v>334</v>
      </c>
      <c r="BV75" s="33" t="s">
        <v>334</v>
      </c>
      <c r="BW75" s="33" t="s">
        <v>334</v>
      </c>
      <c r="BX75" s="33" t="s">
        <v>334</v>
      </c>
      <c r="BY75" s="33" t="s">
        <v>334</v>
      </c>
      <c r="BZ75" s="33" t="s">
        <v>334</v>
      </c>
      <c r="CA75" s="33" t="s">
        <v>334</v>
      </c>
      <c r="CB75" s="33" t="s">
        <v>334</v>
      </c>
      <c r="CC75" s="33" t="s">
        <v>334</v>
      </c>
      <c r="CD75" s="33" t="s">
        <v>334</v>
      </c>
      <c r="CE75" s="33" t="s">
        <v>334</v>
      </c>
      <c r="CF75" s="33" t="s">
        <v>334</v>
      </c>
      <c r="CG75" s="33" t="s">
        <v>334</v>
      </c>
      <c r="CH75" s="33" t="s">
        <v>334</v>
      </c>
      <c r="CI75" s="33" t="s">
        <v>334</v>
      </c>
      <c r="CJ75" s="33" t="s">
        <v>334</v>
      </c>
      <c r="CK75" s="33" t="s">
        <v>334</v>
      </c>
      <c r="CL75" s="33" t="s">
        <v>334</v>
      </c>
      <c r="CM75" s="34">
        <v>1.8526963765439053</v>
      </c>
      <c r="CN75" s="34">
        <v>0.73217295952756656</v>
      </c>
      <c r="CO75" s="34">
        <v>1.3122732987367953</v>
      </c>
      <c r="CP75" s="34">
        <v>0.31697432568435657</v>
      </c>
      <c r="CQ75" s="34">
        <v>-0.53437705431064497</v>
      </c>
      <c r="CR75" s="34">
        <v>0.25167446552971012</v>
      </c>
      <c r="CS75" s="34">
        <v>0.1414069696272906</v>
      </c>
      <c r="CT75" s="34">
        <v>0.19417176176220932</v>
      </c>
      <c r="CU75" s="34">
        <v>-1.0999549756303293</v>
      </c>
      <c r="CV75" s="34">
        <v>0.23399858103789162</v>
      </c>
      <c r="CW75" s="34">
        <v>1.0406433576206802</v>
      </c>
      <c r="CX75" s="34">
        <v>-0.63542939318744818</v>
      </c>
      <c r="CY75" s="34">
        <v>6.0211182330406898E-3</v>
      </c>
      <c r="CZ75" s="34">
        <v>0.44193624265393416</v>
      </c>
      <c r="DA75" s="34">
        <v>-9.7762054147740807E-2</v>
      </c>
      <c r="DB75" s="34">
        <v>-0.86306171287877531</v>
      </c>
      <c r="DC75" s="34">
        <v>-4.7236301806352798E-2</v>
      </c>
      <c r="DD75" s="34">
        <v>1.0866855869284029</v>
      </c>
      <c r="DE75" s="34">
        <v>-0.19501271301428974</v>
      </c>
      <c r="DF75" s="34">
        <v>0.41143228438863733</v>
      </c>
      <c r="DG75" s="34">
        <v>-0.41259021917550576</v>
      </c>
      <c r="DH75" s="34">
        <v>7.3056521278751618E-2</v>
      </c>
      <c r="DI75" s="34">
        <v>-0.28684982955605881</v>
      </c>
      <c r="DJ75" s="34">
        <v>-0.39065614356984701</v>
      </c>
      <c r="DK75" s="34">
        <v>-1.0857860058285507</v>
      </c>
      <c r="DL75" s="34">
        <v>1.0132682342362223</v>
      </c>
      <c r="DM75" s="34">
        <v>0.1169709612607116</v>
      </c>
      <c r="DN75" s="34">
        <v>0.20119048994496519</v>
      </c>
      <c r="DO75" s="34">
        <v>-0.14287453687263607</v>
      </c>
      <c r="DP75" s="34">
        <v>0.17928889915535812</v>
      </c>
      <c r="DQ75" s="34">
        <v>0.63090222927032846</v>
      </c>
      <c r="DR75" s="34">
        <v>0.85857157689358654</v>
      </c>
      <c r="DS75" s="34">
        <v>-0.99026561063503937</v>
      </c>
      <c r="DT75" s="34">
        <v>0.61525105398558866</v>
      </c>
      <c r="DU75" s="34">
        <v>-0.2512173529204153</v>
      </c>
      <c r="DV75" s="34">
        <v>0.18986846900508431</v>
      </c>
      <c r="DW75" s="34">
        <v>1.0383893959011037</v>
      </c>
      <c r="DX75" s="34">
        <v>1.4588620036310977</v>
      </c>
      <c r="DY75" s="34">
        <v>0.92433092441289022</v>
      </c>
      <c r="DZ75" s="34">
        <v>2.1891926971535032</v>
      </c>
      <c r="EA75" s="34">
        <v>2.1969884369290664</v>
      </c>
      <c r="EB75" s="34">
        <v>2.260486613792029</v>
      </c>
      <c r="EC75" s="34">
        <v>1.844705642828381</v>
      </c>
      <c r="ED75" s="34">
        <v>1.5562280255545269</v>
      </c>
      <c r="EE75" s="34">
        <v>0.88116329945828076</v>
      </c>
      <c r="EF75" s="34">
        <v>2.2470660843262493</v>
      </c>
      <c r="EG75" s="34">
        <v>0.98550793971251505</v>
      </c>
      <c r="EH75" s="34">
        <v>1.0719272757908285</v>
      </c>
      <c r="EI75" s="34">
        <v>0.6301513990084604</v>
      </c>
      <c r="EJ75" s="34">
        <v>0.83111900547831896</v>
      </c>
      <c r="EK75" s="34">
        <v>0.41073075413275018</v>
      </c>
      <c r="EL75" s="34">
        <v>-0.21261408281080407</v>
      </c>
      <c r="EM75" s="34">
        <v>-7.6984456698715065E-2</v>
      </c>
      <c r="EN75" s="34">
        <v>-0.11818531794231185</v>
      </c>
      <c r="EO75" s="34">
        <v>0.34061074411568393</v>
      </c>
      <c r="EP75" s="34">
        <v>-0.5763035031798085</v>
      </c>
      <c r="EQ75" s="34">
        <v>0.22913236477092869</v>
      </c>
      <c r="ER75" s="34">
        <v>-0.14979168400019555</v>
      </c>
      <c r="ES75" s="34">
        <v>4.9782102791206054E-2</v>
      </c>
      <c r="ET75" s="34">
        <v>0.24863396894936418</v>
      </c>
      <c r="EU75" s="34">
        <v>-0.36750628200204644</v>
      </c>
      <c r="EV75" s="34">
        <v>0.38202282403848453</v>
      </c>
      <c r="EW75" s="34">
        <v>0.44239109102511393</v>
      </c>
      <c r="EX75" s="34">
        <v>0.37128461343583197</v>
      </c>
      <c r="EY75" s="34">
        <v>0.28344762634511333</v>
      </c>
      <c r="EZ75" s="34">
        <v>2.1707212994634175</v>
      </c>
      <c r="FA75" s="34">
        <v>1.78401507714846</v>
      </c>
      <c r="FB75" s="34">
        <v>0.84419655265365079</v>
      </c>
      <c r="FC75" s="34">
        <v>2.3069656330320263</v>
      </c>
      <c r="FD75" s="34">
        <v>4.0036315155094346</v>
      </c>
      <c r="FE75" s="34">
        <v>3.0443536636312944</v>
      </c>
      <c r="FF75" s="34">
        <v>2.0420192235483494</v>
      </c>
      <c r="FG75" s="34">
        <v>1.3106380394919896</v>
      </c>
      <c r="FH75" s="34">
        <v>1.3170722658770999</v>
      </c>
      <c r="FI75" s="34">
        <v>0.81184352445490893</v>
      </c>
      <c r="FJ75" s="34">
        <v>-0.12211072899222453</v>
      </c>
      <c r="FK75" s="34">
        <v>-1.8403753997960413</v>
      </c>
      <c r="FL75" s="34">
        <v>-0.51468259043431053</v>
      </c>
      <c r="FM75" s="34">
        <v>-1.134914619097789</v>
      </c>
      <c r="FN75" s="34">
        <v>-0.85769299263890342</v>
      </c>
      <c r="FO75" s="34">
        <v>-1.1798630284986382</v>
      </c>
      <c r="FP75" s="34">
        <v>-0.49693772974950889</v>
      </c>
      <c r="FQ75" s="34">
        <v>0.33571979483839554</v>
      </c>
      <c r="FR75" s="34">
        <v>-1.5281002384772739</v>
      </c>
      <c r="FS75" s="34">
        <v>-1.5617249583693196</v>
      </c>
      <c r="FT75" s="34">
        <v>-0.73324249200017932</v>
      </c>
      <c r="FU75" s="34">
        <v>-0.33619456077687837</v>
      </c>
      <c r="FV75" s="34">
        <v>-1.2145770829448956</v>
      </c>
      <c r="FW75" s="34">
        <v>-0.59545548286508665</v>
      </c>
      <c r="FX75" s="34">
        <v>-7.9655473488667305E-3</v>
      </c>
      <c r="FY75" s="34">
        <v>-7.9655473488667305E-3</v>
      </c>
      <c r="FZ75" s="34">
        <v>-7.9655473488667305E-3</v>
      </c>
      <c r="GA75" s="34">
        <v>-7.9655473488667305E-3</v>
      </c>
      <c r="GB75" s="34">
        <v>-7.9655473488667305E-3</v>
      </c>
      <c r="GC75" s="34">
        <v>-7.9655473488667305E-3</v>
      </c>
      <c r="GD75" s="34">
        <v>-7.9655473488667305E-3</v>
      </c>
      <c r="GE75" s="34">
        <v>-7.9655473488667305E-3</v>
      </c>
      <c r="GF75" s="34">
        <v>-7.9655473488667305E-3</v>
      </c>
      <c r="GG75" s="34">
        <v>-7.9655473488667305E-3</v>
      </c>
      <c r="GH75" s="34">
        <v>-7.9655473488667305E-3</v>
      </c>
      <c r="GI75" s="34">
        <v>-7.9655473488667305E-3</v>
      </c>
      <c r="GJ75" s="34">
        <v>-7.9655473488667305E-3</v>
      </c>
      <c r="GK75" s="34">
        <v>-7.9655473488667305E-3</v>
      </c>
      <c r="GL75" s="34">
        <v>-7.9655473488667305E-3</v>
      </c>
      <c r="GM75" s="34">
        <v>-7.9655473488667305E-3</v>
      </c>
      <c r="GN75" s="34">
        <v>-7.9655473488667305E-3</v>
      </c>
      <c r="GO75" s="34">
        <v>-7.9655473488667305E-3</v>
      </c>
      <c r="GP75" s="34">
        <v>-7.9655473488667305E-3</v>
      </c>
      <c r="GQ75" s="34">
        <v>-7.9655473488667305E-3</v>
      </c>
      <c r="GR75" s="34">
        <v>-7.9655473488667305E-3</v>
      </c>
      <c r="GS75" s="34">
        <v>-7.9655473488667305E-3</v>
      </c>
      <c r="GT75" s="34">
        <v>-7.9655473488667305E-3</v>
      </c>
      <c r="GU75" s="34">
        <v>-7.9655473488667305E-3</v>
      </c>
      <c r="GV75" s="34">
        <v>-7.9655473488667305E-3</v>
      </c>
    </row>
    <row r="76" spans="1:204" x14ac:dyDescent="0.25">
      <c r="B76" s="35" t="s">
        <v>238</v>
      </c>
      <c r="C76" t="s">
        <v>334</v>
      </c>
      <c r="D76" t="s">
        <v>334</v>
      </c>
      <c r="E76" t="s">
        <v>334</v>
      </c>
      <c r="F76" t="s">
        <v>334</v>
      </c>
      <c r="G76" t="s">
        <v>334</v>
      </c>
      <c r="H76" t="s">
        <v>334</v>
      </c>
      <c r="I76" t="s">
        <v>334</v>
      </c>
      <c r="J76" t="s">
        <v>334</v>
      </c>
      <c r="K76" t="s">
        <v>334</v>
      </c>
      <c r="L76" t="s">
        <v>334</v>
      </c>
      <c r="M76" t="s">
        <v>334</v>
      </c>
      <c r="N76" t="s">
        <v>334</v>
      </c>
      <c r="O76" t="s">
        <v>334</v>
      </c>
      <c r="P76" t="s">
        <v>334</v>
      </c>
      <c r="Q76" t="s">
        <v>334</v>
      </c>
      <c r="R76" t="s">
        <v>334</v>
      </c>
      <c r="S76" t="s">
        <v>334</v>
      </c>
      <c r="T76" t="s">
        <v>334</v>
      </c>
      <c r="U76" t="s">
        <v>334</v>
      </c>
      <c r="V76" t="s">
        <v>334</v>
      </c>
      <c r="W76" t="s">
        <v>334</v>
      </c>
      <c r="X76" t="s">
        <v>334</v>
      </c>
      <c r="Y76" t="s">
        <v>334</v>
      </c>
      <c r="Z76" t="s">
        <v>334</v>
      </c>
      <c r="AA76" t="s">
        <v>334</v>
      </c>
      <c r="AB76" t="s">
        <v>334</v>
      </c>
      <c r="AC76" t="s">
        <v>334</v>
      </c>
      <c r="AD76" t="s">
        <v>334</v>
      </c>
      <c r="AE76" t="s">
        <v>334</v>
      </c>
      <c r="AF76" t="s">
        <v>334</v>
      </c>
      <c r="AG76" t="s">
        <v>334</v>
      </c>
      <c r="AH76" t="s">
        <v>334</v>
      </c>
      <c r="AI76" t="s">
        <v>334</v>
      </c>
      <c r="AJ76" t="s">
        <v>334</v>
      </c>
      <c r="AK76" t="s">
        <v>334</v>
      </c>
      <c r="AL76" t="s">
        <v>334</v>
      </c>
      <c r="AM76" t="s">
        <v>334</v>
      </c>
      <c r="AN76" t="s">
        <v>334</v>
      </c>
      <c r="AO76" t="s">
        <v>334</v>
      </c>
      <c r="AP76" t="s">
        <v>334</v>
      </c>
      <c r="AQ76" t="s">
        <v>334</v>
      </c>
      <c r="AR76" t="s">
        <v>334</v>
      </c>
      <c r="AS76" t="s">
        <v>334</v>
      </c>
      <c r="AT76" t="s">
        <v>334</v>
      </c>
      <c r="AU76" t="s">
        <v>334</v>
      </c>
      <c r="AV76" t="s">
        <v>334</v>
      </c>
      <c r="AW76" t="s">
        <v>334</v>
      </c>
      <c r="AX76" t="s">
        <v>334</v>
      </c>
      <c r="AY76" t="s">
        <v>334</v>
      </c>
      <c r="AZ76" t="s">
        <v>334</v>
      </c>
      <c r="BA76" t="s">
        <v>334</v>
      </c>
      <c r="BB76" t="s">
        <v>334</v>
      </c>
      <c r="BC76" t="s">
        <v>334</v>
      </c>
      <c r="BD76" t="s">
        <v>334</v>
      </c>
      <c r="BE76" t="s">
        <v>334</v>
      </c>
      <c r="BF76" t="s">
        <v>334</v>
      </c>
      <c r="BG76" t="s">
        <v>334</v>
      </c>
      <c r="BH76" t="s">
        <v>334</v>
      </c>
      <c r="BI76" t="s">
        <v>334</v>
      </c>
      <c r="BJ76" t="s">
        <v>334</v>
      </c>
      <c r="BK76" t="s">
        <v>334</v>
      </c>
      <c r="BL76" t="s">
        <v>334</v>
      </c>
      <c r="BM76" t="s">
        <v>334</v>
      </c>
      <c r="BN76" t="s">
        <v>334</v>
      </c>
      <c r="BO76" t="s">
        <v>334</v>
      </c>
      <c r="BP76" t="s">
        <v>334</v>
      </c>
      <c r="BQ76" t="s">
        <v>334</v>
      </c>
      <c r="BR76" t="s">
        <v>334</v>
      </c>
      <c r="BS76" t="s">
        <v>334</v>
      </c>
      <c r="BT76" t="s">
        <v>334</v>
      </c>
      <c r="BU76" t="s">
        <v>334</v>
      </c>
      <c r="BV76" t="s">
        <v>334</v>
      </c>
      <c r="BW76" t="s">
        <v>334</v>
      </c>
      <c r="BX76" t="s">
        <v>334</v>
      </c>
      <c r="BY76" t="s">
        <v>334</v>
      </c>
      <c r="BZ76" t="s">
        <v>334</v>
      </c>
      <c r="CA76" t="s">
        <v>334</v>
      </c>
      <c r="CB76" t="s">
        <v>334</v>
      </c>
      <c r="CC76" t="s">
        <v>334</v>
      </c>
      <c r="CD76" t="s">
        <v>334</v>
      </c>
      <c r="CE76" t="s">
        <v>334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5" t="s">
        <v>239</v>
      </c>
      <c r="C77" t="s">
        <v>334</v>
      </c>
      <c r="D77" t="s">
        <v>334</v>
      </c>
      <c r="E77" t="s">
        <v>334</v>
      </c>
      <c r="F77" t="s">
        <v>334</v>
      </c>
      <c r="G77" t="s">
        <v>334</v>
      </c>
      <c r="H77" t="s">
        <v>334</v>
      </c>
      <c r="I77" t="s">
        <v>334</v>
      </c>
      <c r="J77" t="s">
        <v>334</v>
      </c>
      <c r="K77" t="s">
        <v>334</v>
      </c>
      <c r="L77" t="s">
        <v>334</v>
      </c>
      <c r="M77" t="s">
        <v>334</v>
      </c>
      <c r="N77" t="s">
        <v>334</v>
      </c>
      <c r="O77" t="s">
        <v>334</v>
      </c>
      <c r="P77" t="s">
        <v>334</v>
      </c>
      <c r="Q77" t="s">
        <v>334</v>
      </c>
      <c r="R77" t="s">
        <v>334</v>
      </c>
      <c r="S77" t="s">
        <v>334</v>
      </c>
      <c r="T77" t="s">
        <v>334</v>
      </c>
      <c r="U77" t="s">
        <v>334</v>
      </c>
      <c r="V77" t="s">
        <v>334</v>
      </c>
      <c r="W77" t="s">
        <v>334</v>
      </c>
      <c r="X77" t="s">
        <v>334</v>
      </c>
      <c r="Y77" t="s">
        <v>334</v>
      </c>
      <c r="Z77" t="s">
        <v>334</v>
      </c>
      <c r="AA77" t="s">
        <v>334</v>
      </c>
      <c r="AB77" t="s">
        <v>334</v>
      </c>
      <c r="AC77" t="s">
        <v>334</v>
      </c>
      <c r="AD77" t="s">
        <v>334</v>
      </c>
      <c r="AE77" t="s">
        <v>334</v>
      </c>
      <c r="AF77" t="s">
        <v>334</v>
      </c>
      <c r="AG77" t="s">
        <v>334</v>
      </c>
      <c r="AH77" t="s">
        <v>334</v>
      </c>
      <c r="AI77" t="s">
        <v>334</v>
      </c>
      <c r="AJ77" t="s">
        <v>334</v>
      </c>
      <c r="AK77" t="s">
        <v>334</v>
      </c>
      <c r="AL77" t="s">
        <v>334</v>
      </c>
      <c r="AM77" t="s">
        <v>334</v>
      </c>
      <c r="AN77" t="s">
        <v>334</v>
      </c>
      <c r="AO77" t="s">
        <v>334</v>
      </c>
      <c r="AP77" t="s">
        <v>334</v>
      </c>
      <c r="AQ77" t="s">
        <v>334</v>
      </c>
      <c r="AR77" t="s">
        <v>334</v>
      </c>
      <c r="AS77" t="s">
        <v>334</v>
      </c>
      <c r="AT77" t="s">
        <v>334</v>
      </c>
      <c r="AU77" t="s">
        <v>334</v>
      </c>
      <c r="AV77" t="s">
        <v>334</v>
      </c>
      <c r="AW77" t="s">
        <v>334</v>
      </c>
      <c r="AX77" t="s">
        <v>334</v>
      </c>
      <c r="AY77" t="s">
        <v>334</v>
      </c>
      <c r="AZ77" t="s">
        <v>334</v>
      </c>
      <c r="BA77" t="s">
        <v>334</v>
      </c>
      <c r="BB77" t="s">
        <v>334</v>
      </c>
      <c r="BC77" t="s">
        <v>334</v>
      </c>
      <c r="BD77" t="s">
        <v>334</v>
      </c>
      <c r="BE77" t="s">
        <v>334</v>
      </c>
      <c r="BF77" t="s">
        <v>334</v>
      </c>
      <c r="BG77" t="s">
        <v>334</v>
      </c>
      <c r="BH77" t="s">
        <v>334</v>
      </c>
      <c r="BI77" t="s">
        <v>334</v>
      </c>
      <c r="BJ77" t="s">
        <v>334</v>
      </c>
      <c r="BK77" t="s">
        <v>334</v>
      </c>
      <c r="BL77" t="s">
        <v>334</v>
      </c>
      <c r="BM77" t="s">
        <v>334</v>
      </c>
      <c r="BN77" t="s">
        <v>334</v>
      </c>
      <c r="BO77" t="s">
        <v>334</v>
      </c>
      <c r="BP77" t="s">
        <v>334</v>
      </c>
      <c r="BQ77" t="s">
        <v>334</v>
      </c>
      <c r="BR77" t="s">
        <v>334</v>
      </c>
      <c r="BS77" t="s">
        <v>334</v>
      </c>
      <c r="BT77" t="s">
        <v>334</v>
      </c>
      <c r="BU77" t="s">
        <v>334</v>
      </c>
      <c r="BV77" t="s">
        <v>334</v>
      </c>
      <c r="BW77" t="s">
        <v>334</v>
      </c>
      <c r="BX77" t="s">
        <v>334</v>
      </c>
      <c r="BY77" t="s">
        <v>334</v>
      </c>
      <c r="BZ77" t="s">
        <v>334</v>
      </c>
      <c r="CA77" t="s">
        <v>334</v>
      </c>
      <c r="CB77" t="s">
        <v>334</v>
      </c>
      <c r="CC77" t="s">
        <v>334</v>
      </c>
      <c r="CD77" t="s">
        <v>334</v>
      </c>
      <c r="CE77" t="s">
        <v>334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5" t="s">
        <v>271</v>
      </c>
      <c r="C78" t="s">
        <v>334</v>
      </c>
      <c r="D78" t="s">
        <v>334</v>
      </c>
      <c r="E78" t="s">
        <v>334</v>
      </c>
      <c r="F78" t="s">
        <v>334</v>
      </c>
      <c r="G78" t="s">
        <v>334</v>
      </c>
      <c r="H78" t="s">
        <v>334</v>
      </c>
      <c r="I78" t="s">
        <v>334</v>
      </c>
      <c r="J78" t="s">
        <v>334</v>
      </c>
      <c r="K78" t="s">
        <v>334</v>
      </c>
      <c r="L78" t="s">
        <v>334</v>
      </c>
      <c r="M78" t="s">
        <v>334</v>
      </c>
      <c r="N78" t="s">
        <v>334</v>
      </c>
      <c r="O78" t="s">
        <v>334</v>
      </c>
      <c r="P78" t="s">
        <v>334</v>
      </c>
      <c r="Q78" t="s">
        <v>334</v>
      </c>
      <c r="R78" t="s">
        <v>334</v>
      </c>
      <c r="S78" t="s">
        <v>334</v>
      </c>
      <c r="T78" t="s">
        <v>334</v>
      </c>
      <c r="U78" t="s">
        <v>334</v>
      </c>
      <c r="V78" t="s">
        <v>334</v>
      </c>
      <c r="W78" t="s">
        <v>334</v>
      </c>
      <c r="X78" t="s">
        <v>334</v>
      </c>
      <c r="Y78" t="s">
        <v>334</v>
      </c>
      <c r="Z78" t="s">
        <v>334</v>
      </c>
      <c r="AA78" t="s">
        <v>334</v>
      </c>
      <c r="AB78" t="s">
        <v>334</v>
      </c>
      <c r="AC78" t="s">
        <v>334</v>
      </c>
      <c r="AD78" t="s">
        <v>334</v>
      </c>
      <c r="AE78" t="s">
        <v>334</v>
      </c>
      <c r="AF78" t="s">
        <v>334</v>
      </c>
      <c r="AG78" t="s">
        <v>334</v>
      </c>
      <c r="AH78" t="s">
        <v>334</v>
      </c>
      <c r="AI78" t="s">
        <v>334</v>
      </c>
      <c r="AJ78" t="s">
        <v>334</v>
      </c>
      <c r="AK78" t="s">
        <v>334</v>
      </c>
      <c r="AL78" t="s">
        <v>334</v>
      </c>
      <c r="AM78" t="s">
        <v>334</v>
      </c>
      <c r="AN78" t="s">
        <v>334</v>
      </c>
      <c r="AO78" t="s">
        <v>334</v>
      </c>
      <c r="AP78" t="s">
        <v>334</v>
      </c>
      <c r="AQ78" t="s">
        <v>334</v>
      </c>
      <c r="AR78" t="s">
        <v>334</v>
      </c>
      <c r="AS78" t="s">
        <v>334</v>
      </c>
      <c r="AT78" t="s">
        <v>334</v>
      </c>
      <c r="AU78" t="s">
        <v>334</v>
      </c>
      <c r="AV78" t="s">
        <v>334</v>
      </c>
      <c r="AW78" t="s">
        <v>334</v>
      </c>
      <c r="AX78" t="s">
        <v>334</v>
      </c>
      <c r="AY78" t="s">
        <v>334</v>
      </c>
      <c r="AZ78" t="s">
        <v>334</v>
      </c>
      <c r="BA78" t="s">
        <v>334</v>
      </c>
      <c r="BB78" t="s">
        <v>334</v>
      </c>
      <c r="BC78" t="s">
        <v>334</v>
      </c>
      <c r="BD78" t="s">
        <v>334</v>
      </c>
      <c r="BE78" t="s">
        <v>334</v>
      </c>
      <c r="BF78" t="s">
        <v>334</v>
      </c>
      <c r="BG78" t="s">
        <v>334</v>
      </c>
      <c r="BH78" t="s">
        <v>334</v>
      </c>
      <c r="BI78" t="s">
        <v>334</v>
      </c>
      <c r="BJ78" t="s">
        <v>334</v>
      </c>
      <c r="BK78" t="s">
        <v>334</v>
      </c>
      <c r="BL78" t="s">
        <v>334</v>
      </c>
      <c r="BM78" t="s">
        <v>334</v>
      </c>
      <c r="BN78" t="s">
        <v>334</v>
      </c>
      <c r="BO78" t="s">
        <v>334</v>
      </c>
      <c r="BP78" t="s">
        <v>334</v>
      </c>
      <c r="BQ78" t="s">
        <v>334</v>
      </c>
      <c r="BR78" t="s">
        <v>334</v>
      </c>
      <c r="BS78" t="s">
        <v>334</v>
      </c>
      <c r="BT78" t="s">
        <v>334</v>
      </c>
      <c r="BU78" t="s">
        <v>334</v>
      </c>
      <c r="BV78" t="s">
        <v>334</v>
      </c>
      <c r="BW78" t="s">
        <v>334</v>
      </c>
      <c r="BX78" t="s">
        <v>334</v>
      </c>
      <c r="BY78" t="s">
        <v>334</v>
      </c>
      <c r="BZ78" t="s">
        <v>334</v>
      </c>
      <c r="CA78" t="s">
        <v>334</v>
      </c>
      <c r="CB78" t="s">
        <v>334</v>
      </c>
      <c r="CC78" t="s">
        <v>334</v>
      </c>
      <c r="CD78" t="s">
        <v>334</v>
      </c>
      <c r="CE78" t="s">
        <v>334</v>
      </c>
      <c r="CF78" t="s">
        <v>334</v>
      </c>
      <c r="CG78" t="s">
        <v>334</v>
      </c>
      <c r="CH78" t="s">
        <v>334</v>
      </c>
      <c r="CI78" t="s">
        <v>334</v>
      </c>
      <c r="CJ78" t="s">
        <v>334</v>
      </c>
      <c r="CK78" t="s">
        <v>334</v>
      </c>
      <c r="CL78" t="s">
        <v>334</v>
      </c>
      <c r="CM78" t="s">
        <v>334</v>
      </c>
      <c r="CN78" t="s">
        <v>334</v>
      </c>
      <c r="CO78" t="s">
        <v>334</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3" t="s">
        <v>240</v>
      </c>
      <c r="C79" t="s">
        <v>334</v>
      </c>
      <c r="D79" t="s">
        <v>334</v>
      </c>
      <c r="E79" t="s">
        <v>334</v>
      </c>
      <c r="F79" t="s">
        <v>334</v>
      </c>
      <c r="G79" t="s">
        <v>334</v>
      </c>
      <c r="H79" t="s">
        <v>334</v>
      </c>
      <c r="I79" t="s">
        <v>334</v>
      </c>
      <c r="J79" t="s">
        <v>334</v>
      </c>
      <c r="K79" t="s">
        <v>334</v>
      </c>
      <c r="L79" t="s">
        <v>334</v>
      </c>
      <c r="M79" t="s">
        <v>334</v>
      </c>
      <c r="N79" t="s">
        <v>334</v>
      </c>
      <c r="O79" t="s">
        <v>334</v>
      </c>
      <c r="P79" t="s">
        <v>334</v>
      </c>
      <c r="Q79" t="s">
        <v>334</v>
      </c>
      <c r="R79" t="s">
        <v>334</v>
      </c>
      <c r="S79" t="s">
        <v>334</v>
      </c>
      <c r="T79" t="s">
        <v>334</v>
      </c>
      <c r="U79" t="s">
        <v>334</v>
      </c>
      <c r="V79" t="s">
        <v>334</v>
      </c>
      <c r="W79" t="s">
        <v>334</v>
      </c>
      <c r="X79" t="s">
        <v>334</v>
      </c>
      <c r="Y79" t="s">
        <v>334</v>
      </c>
      <c r="Z79" t="s">
        <v>334</v>
      </c>
      <c r="AA79" t="s">
        <v>334</v>
      </c>
      <c r="AB79" t="s">
        <v>334</v>
      </c>
      <c r="AC79" t="s">
        <v>334</v>
      </c>
      <c r="AD79" t="s">
        <v>334</v>
      </c>
      <c r="AE79" t="s">
        <v>334</v>
      </c>
      <c r="AF79" t="s">
        <v>334</v>
      </c>
      <c r="AG79" t="s">
        <v>334</v>
      </c>
      <c r="AH79" t="s">
        <v>334</v>
      </c>
      <c r="AI79" t="s">
        <v>334</v>
      </c>
      <c r="AJ79" t="s">
        <v>334</v>
      </c>
      <c r="AK79" t="s">
        <v>334</v>
      </c>
      <c r="AL79" t="s">
        <v>334</v>
      </c>
      <c r="AM79" t="s">
        <v>334</v>
      </c>
      <c r="AN79" t="s">
        <v>334</v>
      </c>
      <c r="AO79" t="s">
        <v>334</v>
      </c>
      <c r="AP79" t="s">
        <v>334</v>
      </c>
      <c r="AQ79" t="s">
        <v>334</v>
      </c>
      <c r="AR79" t="s">
        <v>334</v>
      </c>
      <c r="AS79" t="s">
        <v>334</v>
      </c>
      <c r="AT79" t="s">
        <v>334</v>
      </c>
      <c r="AU79" t="s">
        <v>334</v>
      </c>
      <c r="AV79" t="s">
        <v>334</v>
      </c>
      <c r="AW79" t="s">
        <v>334</v>
      </c>
      <c r="AX79" t="s">
        <v>334</v>
      </c>
      <c r="AY79" t="s">
        <v>334</v>
      </c>
      <c r="AZ79" t="s">
        <v>334</v>
      </c>
      <c r="BA79" t="s">
        <v>334</v>
      </c>
      <c r="BB79" t="s">
        <v>334</v>
      </c>
      <c r="BC79" t="s">
        <v>334</v>
      </c>
      <c r="BD79" t="s">
        <v>334</v>
      </c>
      <c r="BE79" t="s">
        <v>334</v>
      </c>
      <c r="BF79" t="s">
        <v>334</v>
      </c>
      <c r="BG79" t="s">
        <v>334</v>
      </c>
      <c r="BH79" t="s">
        <v>334</v>
      </c>
      <c r="BI79" t="s">
        <v>334</v>
      </c>
      <c r="BJ79" t="s">
        <v>334</v>
      </c>
      <c r="BK79" t="s">
        <v>334</v>
      </c>
      <c r="BL79" t="s">
        <v>334</v>
      </c>
      <c r="BM79" t="s">
        <v>334</v>
      </c>
      <c r="BN79" t="s">
        <v>334</v>
      </c>
      <c r="BO79" t="s">
        <v>334</v>
      </c>
      <c r="BP79" t="s">
        <v>334</v>
      </c>
      <c r="BQ79" t="s">
        <v>334</v>
      </c>
      <c r="BR79" t="s">
        <v>334</v>
      </c>
      <c r="BS79" t="s">
        <v>334</v>
      </c>
      <c r="BT79" t="s">
        <v>334</v>
      </c>
      <c r="BU79" t="s">
        <v>334</v>
      </c>
      <c r="BV79" t="s">
        <v>334</v>
      </c>
      <c r="BW79" t="s">
        <v>334</v>
      </c>
      <c r="BX79" t="s">
        <v>334</v>
      </c>
      <c r="BY79" t="s">
        <v>334</v>
      </c>
      <c r="BZ79" t="s">
        <v>334</v>
      </c>
      <c r="CA79" t="s">
        <v>334</v>
      </c>
      <c r="CB79" t="s">
        <v>334</v>
      </c>
      <c r="CC79" t="s">
        <v>334</v>
      </c>
      <c r="CD79" t="s">
        <v>334</v>
      </c>
      <c r="CE79" t="s">
        <v>334</v>
      </c>
      <c r="CF79" t="s">
        <v>334</v>
      </c>
      <c r="CG79" t="s">
        <v>334</v>
      </c>
      <c r="CH79" t="s">
        <v>334</v>
      </c>
      <c r="CI79" s="36">
        <v>-1.1100000000000001</v>
      </c>
      <c r="CJ79" s="36">
        <v>0.31</v>
      </c>
      <c r="CK79" s="36">
        <v>-0.46</v>
      </c>
      <c r="CL79" s="36">
        <v>-0.27</v>
      </c>
      <c r="CM79" s="36">
        <v>0</v>
      </c>
      <c r="CN79" s="36">
        <v>-0.14000000000000001</v>
      </c>
      <c r="CO79" s="36">
        <v>0.31</v>
      </c>
      <c r="CP79" s="36">
        <v>-7.0000000000000007E-2</v>
      </c>
      <c r="CQ79" s="36">
        <v>-1.17</v>
      </c>
      <c r="CR79" s="36">
        <v>0.14000000000000001</v>
      </c>
      <c r="CS79" s="36">
        <v>0</v>
      </c>
      <c r="CT79" s="36">
        <v>0.34</v>
      </c>
      <c r="CU79" s="36">
        <v>-1.47</v>
      </c>
      <c r="CV79" s="36">
        <v>-0.23</v>
      </c>
      <c r="CW79" s="36">
        <v>1.45</v>
      </c>
      <c r="CX79" s="36">
        <v>-0.69</v>
      </c>
      <c r="CY79" s="36">
        <v>0.03</v>
      </c>
      <c r="CZ79" s="36">
        <v>0.04</v>
      </c>
      <c r="DA79" s="36">
        <v>-0.03</v>
      </c>
      <c r="DB79" s="36">
        <v>-0.81</v>
      </c>
      <c r="DC79" s="36">
        <v>0.2</v>
      </c>
      <c r="DD79" s="36">
        <v>0.91</v>
      </c>
      <c r="DE79" s="36">
        <v>0.16</v>
      </c>
      <c r="DF79" s="36">
        <v>0.5</v>
      </c>
      <c r="DG79" s="36">
        <v>0.26</v>
      </c>
      <c r="DH79" s="36">
        <v>0.45</v>
      </c>
      <c r="DI79" s="36">
        <v>7.0000000000000007E-2</v>
      </c>
      <c r="DJ79" s="36">
        <v>-0.13</v>
      </c>
      <c r="DK79" s="36">
        <v>-0.27</v>
      </c>
      <c r="DL79" s="36">
        <v>1.62</v>
      </c>
      <c r="DM79" s="36">
        <v>0.77</v>
      </c>
      <c r="DN79" s="36">
        <v>0.7</v>
      </c>
      <c r="DO79" s="36">
        <v>0.96</v>
      </c>
      <c r="DP79" s="36">
        <v>0.32</v>
      </c>
      <c r="DQ79" s="36">
        <v>0.94</v>
      </c>
      <c r="DR79" s="36">
        <v>1.37</v>
      </c>
      <c r="DS79" s="36">
        <v>-0.56000000000000005</v>
      </c>
      <c r="DT79" s="36">
        <v>1.1299999999999999</v>
      </c>
      <c r="DU79" s="36">
        <v>-7.0000000000000007E-2</v>
      </c>
      <c r="DV79" s="36">
        <v>0.28999999999999998</v>
      </c>
      <c r="DW79" s="36">
        <v>1.2</v>
      </c>
      <c r="DX79" s="36">
        <v>1.67</v>
      </c>
      <c r="DY79" s="36">
        <v>0.98</v>
      </c>
      <c r="DZ79" s="36">
        <v>2.4</v>
      </c>
      <c r="EA79" s="36">
        <v>1.1299999999999999</v>
      </c>
      <c r="EB79" s="36">
        <v>1.23</v>
      </c>
      <c r="EC79" s="36">
        <v>1</v>
      </c>
      <c r="ED79" s="36">
        <v>0.65</v>
      </c>
      <c r="EE79" s="36">
        <v>-0.05</v>
      </c>
      <c r="EF79" s="36">
        <v>1.1200000000000001</v>
      </c>
      <c r="EG79" s="36">
        <v>1.42</v>
      </c>
      <c r="EH79" s="36">
        <v>0.49</v>
      </c>
      <c r="EI79" s="36">
        <v>0.57999999999999996</v>
      </c>
      <c r="EJ79" s="36">
        <v>0.55000000000000004</v>
      </c>
      <c r="EK79" s="36">
        <v>0.27</v>
      </c>
      <c r="EL79" s="36">
        <v>-7.0000000000000007E-2</v>
      </c>
      <c r="EM79" s="36">
        <v>0.1</v>
      </c>
      <c r="EN79" s="36">
        <v>0.14000000000000001</v>
      </c>
      <c r="EO79" s="36">
        <v>0.74</v>
      </c>
      <c r="EP79" s="36">
        <v>-0.08</v>
      </c>
      <c r="EQ79" s="36">
        <v>1.01</v>
      </c>
      <c r="ER79" s="36">
        <v>0.26</v>
      </c>
      <c r="ES79" s="36">
        <v>0.22</v>
      </c>
      <c r="ET79" s="36">
        <v>0.23</v>
      </c>
      <c r="EU79" s="36">
        <v>0.36</v>
      </c>
      <c r="EV79" s="36">
        <v>0.49</v>
      </c>
      <c r="EW79" s="36">
        <v>0.53</v>
      </c>
      <c r="EX79" s="36">
        <v>0.28000000000000003</v>
      </c>
      <c r="EY79" s="36">
        <v>0.6</v>
      </c>
      <c r="EZ79" s="36">
        <v>2.0699999999999998</v>
      </c>
      <c r="FA79" s="36">
        <v>1.39</v>
      </c>
      <c r="FB79" s="36">
        <v>0</v>
      </c>
      <c r="FC79" s="36">
        <v>0.7</v>
      </c>
      <c r="FD79" s="36">
        <v>2.89</v>
      </c>
      <c r="FE79" s="36">
        <v>0.84</v>
      </c>
      <c r="FF79" s="36">
        <v>0.77</v>
      </c>
      <c r="FG79" s="36">
        <v>0.33</v>
      </c>
      <c r="FH79" s="36">
        <v>0.25</v>
      </c>
      <c r="FI79" s="36">
        <v>-0.45</v>
      </c>
      <c r="FJ79" s="36">
        <v>-1.26</v>
      </c>
      <c r="FK79" s="36">
        <v>-1.24</v>
      </c>
      <c r="FL79" s="36">
        <v>7.0000000000000007E-2</v>
      </c>
      <c r="FM79" s="36">
        <v>-0.41</v>
      </c>
      <c r="FN79" s="36">
        <v>-0.26</v>
      </c>
      <c r="FO79" s="36">
        <v>-0.48</v>
      </c>
      <c r="FP79" s="36">
        <v>-0.28999999999999998</v>
      </c>
      <c r="FQ79" s="36">
        <v>0.56999999999999995</v>
      </c>
      <c r="FR79" s="36">
        <v>-0.82</v>
      </c>
      <c r="FS79" s="36">
        <v>-1.87</v>
      </c>
      <c r="FT79" s="36">
        <v>-0.99</v>
      </c>
      <c r="FU79" s="36">
        <v>-0.76</v>
      </c>
      <c r="FV79" s="36">
        <v>-0.67</v>
      </c>
      <c r="FW79" s="36">
        <v>-0.42</v>
      </c>
      <c r="FX79" s="36">
        <v>-0.42</v>
      </c>
      <c r="FY79" s="36">
        <v>-0.42</v>
      </c>
      <c r="FZ79" s="36">
        <v>-0.42</v>
      </c>
      <c r="GA79" s="36">
        <v>-0.42</v>
      </c>
      <c r="GB79" s="36">
        <v>-0.42</v>
      </c>
      <c r="GC79" s="36">
        <v>-0.42</v>
      </c>
      <c r="GD79" s="36">
        <v>-0.42</v>
      </c>
      <c r="GE79" s="36">
        <v>-0.42</v>
      </c>
      <c r="GF79" s="36">
        <v>-0.42</v>
      </c>
      <c r="GG79" s="36">
        <v>-0.42</v>
      </c>
      <c r="GH79" s="36">
        <v>-0.42</v>
      </c>
      <c r="GI79" s="36">
        <v>-0.42</v>
      </c>
      <c r="GJ79" s="36">
        <v>-0.42</v>
      </c>
      <c r="GK79" s="36">
        <v>-0.42</v>
      </c>
      <c r="GL79" s="36">
        <v>-0.42</v>
      </c>
      <c r="GM79" s="36">
        <v>-0.42</v>
      </c>
      <c r="GN79" s="36">
        <v>-0.42</v>
      </c>
      <c r="GO79" s="36">
        <v>-0.42</v>
      </c>
      <c r="GP79" s="36">
        <v>-0.42</v>
      </c>
      <c r="GQ79" s="36">
        <v>-0.42</v>
      </c>
      <c r="GR79" s="36">
        <v>-0.42</v>
      </c>
      <c r="GS79" s="36">
        <v>-0.42</v>
      </c>
      <c r="GT79" s="36">
        <v>-0.42</v>
      </c>
      <c r="GU79" s="36">
        <v>-0.42</v>
      </c>
      <c r="GV79" s="36">
        <v>-0.42</v>
      </c>
    </row>
    <row r="80" spans="1:204" x14ac:dyDescent="0.25">
      <c r="B80" s="33" t="s">
        <v>260</v>
      </c>
      <c r="C80" t="s">
        <v>334</v>
      </c>
      <c r="D80" t="s">
        <v>334</v>
      </c>
      <c r="E80" t="s">
        <v>334</v>
      </c>
      <c r="F80" t="s">
        <v>334</v>
      </c>
      <c r="G80" t="s">
        <v>334</v>
      </c>
      <c r="H80" t="s">
        <v>334</v>
      </c>
      <c r="I80" t="s">
        <v>334</v>
      </c>
      <c r="J80" t="s">
        <v>334</v>
      </c>
      <c r="K80" t="s">
        <v>334</v>
      </c>
      <c r="L80" t="s">
        <v>334</v>
      </c>
      <c r="M80" t="s">
        <v>334</v>
      </c>
      <c r="N80" t="s">
        <v>334</v>
      </c>
      <c r="O80" t="s">
        <v>334</v>
      </c>
      <c r="P80" t="s">
        <v>334</v>
      </c>
      <c r="Q80" t="s">
        <v>334</v>
      </c>
      <c r="R80" t="s">
        <v>334</v>
      </c>
      <c r="S80" t="s">
        <v>334</v>
      </c>
      <c r="T80" t="s">
        <v>334</v>
      </c>
      <c r="U80" t="s">
        <v>334</v>
      </c>
      <c r="V80" t="s">
        <v>334</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5" t="s">
        <v>376</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0.47188605305150777</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4" zoomScale="140" zoomScaleNormal="100" zoomScaleSheetLayoutView="140" zoomScalePageLayoutView="85" workbookViewId="0">
      <selection activeCell="M17" sqref="M17"/>
    </sheetView>
  </sheetViews>
  <sheetFormatPr defaultRowHeight="15" x14ac:dyDescent="0.25"/>
  <cols>
    <col min="1" max="16384" width="9.140625" style="52"/>
  </cols>
  <sheetData>
    <row r="1" spans="1:9" ht="15" customHeight="1" x14ac:dyDescent="0.25">
      <c r="A1" s="55"/>
      <c r="B1" s="55"/>
      <c r="C1" s="69" t="s">
        <v>368</v>
      </c>
      <c r="D1" s="69"/>
      <c r="E1" s="69"/>
      <c r="F1" s="69"/>
      <c r="G1" s="69"/>
      <c r="H1" s="55"/>
      <c r="I1" s="55"/>
    </row>
    <row r="2" spans="1:9" ht="15" customHeight="1" x14ac:dyDescent="0.25">
      <c r="A2" s="55"/>
      <c r="B2" s="55"/>
      <c r="C2" s="69"/>
      <c r="D2" s="69"/>
      <c r="E2" s="69"/>
      <c r="F2" s="69"/>
      <c r="G2" s="69"/>
      <c r="H2" s="55"/>
      <c r="I2" s="55"/>
    </row>
    <row r="3" spans="1:9" x14ac:dyDescent="0.25">
      <c r="A3" s="56" t="s">
        <v>372</v>
      </c>
      <c r="B3" s="56"/>
      <c r="C3" s="57" t="s">
        <v>373</v>
      </c>
      <c r="D3" s="57"/>
      <c r="E3" s="57"/>
      <c r="F3" s="57" t="s">
        <v>374</v>
      </c>
      <c r="G3" s="57"/>
      <c r="H3" s="57" t="s">
        <v>375</v>
      </c>
      <c r="I3" s="57"/>
    </row>
    <row r="9" spans="1:9" x14ac:dyDescent="0.25">
      <c r="D9" s="53"/>
      <c r="G9" s="53"/>
    </row>
    <row r="32" spans="2:8" ht="15" customHeight="1" x14ac:dyDescent="0.25">
      <c r="B32" s="60" t="s">
        <v>367</v>
      </c>
      <c r="C32" s="61"/>
      <c r="D32" s="61"/>
      <c r="E32" s="61"/>
      <c r="F32" s="61"/>
      <c r="G32" s="61"/>
      <c r="H32" s="62"/>
    </row>
    <row r="33" spans="1:8" x14ac:dyDescent="0.25">
      <c r="B33" s="63"/>
      <c r="C33" s="64"/>
      <c r="D33" s="64"/>
      <c r="E33" s="64"/>
      <c r="F33" s="64"/>
      <c r="G33" s="64"/>
      <c r="H33" s="65"/>
    </row>
    <row r="34" spans="1:8" x14ac:dyDescent="0.25">
      <c r="B34" s="63"/>
      <c r="C34" s="64"/>
      <c r="D34" s="64"/>
      <c r="E34" s="64"/>
      <c r="F34" s="64"/>
      <c r="G34" s="64"/>
      <c r="H34" s="65"/>
    </row>
    <row r="35" spans="1:8" x14ac:dyDescent="0.25">
      <c r="B35" s="63"/>
      <c r="C35" s="64"/>
      <c r="D35" s="64"/>
      <c r="E35" s="64"/>
      <c r="F35" s="64"/>
      <c r="G35" s="64"/>
      <c r="H35" s="65"/>
    </row>
    <row r="36" spans="1:8" x14ac:dyDescent="0.25">
      <c r="B36" s="63"/>
      <c r="C36" s="64"/>
      <c r="D36" s="64"/>
      <c r="E36" s="64"/>
      <c r="F36" s="64"/>
      <c r="G36" s="64"/>
      <c r="H36" s="65"/>
    </row>
    <row r="37" spans="1:8" x14ac:dyDescent="0.25">
      <c r="B37" s="63"/>
      <c r="C37" s="64"/>
      <c r="D37" s="64"/>
      <c r="E37" s="64"/>
      <c r="F37" s="64"/>
      <c r="G37" s="64"/>
      <c r="H37" s="65"/>
    </row>
    <row r="38" spans="1:8" x14ac:dyDescent="0.25">
      <c r="B38" s="63"/>
      <c r="C38" s="64"/>
      <c r="D38" s="64"/>
      <c r="E38" s="64"/>
      <c r="F38" s="64"/>
      <c r="G38" s="64"/>
      <c r="H38" s="65"/>
    </row>
    <row r="39" spans="1:8" x14ac:dyDescent="0.25">
      <c r="B39" s="63"/>
      <c r="C39" s="64"/>
      <c r="D39" s="64"/>
      <c r="E39" s="64"/>
      <c r="F39" s="64"/>
      <c r="G39" s="64"/>
      <c r="H39" s="65"/>
    </row>
    <row r="40" spans="1:8" x14ac:dyDescent="0.25">
      <c r="B40" s="63"/>
      <c r="C40" s="64"/>
      <c r="D40" s="64"/>
      <c r="E40" s="64"/>
      <c r="F40" s="64"/>
      <c r="G40" s="64"/>
      <c r="H40" s="65"/>
    </row>
    <row r="41" spans="1:8" x14ac:dyDescent="0.25">
      <c r="B41" s="63"/>
      <c r="C41" s="64"/>
      <c r="D41" s="64"/>
      <c r="E41" s="64"/>
      <c r="F41" s="64"/>
      <c r="G41" s="64"/>
      <c r="H41" s="65"/>
    </row>
    <row r="42" spans="1:8" x14ac:dyDescent="0.25">
      <c r="B42" s="66"/>
      <c r="C42" s="67"/>
      <c r="D42" s="67"/>
      <c r="E42" s="67"/>
      <c r="F42" s="67"/>
      <c r="G42" s="67"/>
      <c r="H42" s="68"/>
    </row>
    <row r="45" spans="1:8" x14ac:dyDescent="0.25">
      <c r="A45" s="59" t="s">
        <v>383</v>
      </c>
      <c r="C45" s="59"/>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topLeftCell="A28" workbookViewId="0">
      <selection activeCell="E1" sqref="E1"/>
    </sheetView>
  </sheetViews>
  <sheetFormatPr defaultRowHeight="15" x14ac:dyDescent="0.25"/>
  <cols>
    <col min="1" max="1" width="10.7109375" bestFit="1" customWidth="1"/>
    <col min="2" max="2" width="10.7109375" customWidth="1"/>
  </cols>
  <sheetData>
    <row r="1" spans="1:5" x14ac:dyDescent="0.25">
      <c r="A1" t="s">
        <v>369</v>
      </c>
      <c r="B1" t="s">
        <v>371</v>
      </c>
      <c r="C1" t="s">
        <v>370</v>
      </c>
      <c r="D1" t="s">
        <v>364</v>
      </c>
      <c r="E1" t="s">
        <v>378</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8">
        <f ca="1">IF(ISBLANK(INDEX(Calculations!$9:$9, ROW()+121)), "", IF(INDEX(Calculations!$9:$9, , ROW()+121)&lt;TODAY(), INDEX(Calculations!$9:$9, , ROW()+121), ""))</f>
        <v>36799</v>
      </c>
      <c r="B4" s="54"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8">
        <f ca="1">IF(ISBLANK(INDEX(Calculations!$9:$9, ROW()+121)), "", IF(INDEX(Calculations!$9:$9, , ROW()+121)&lt;TODAY(), INDEX(Calculations!$9:$9, , ROW()+121), ""))</f>
        <v>36981</v>
      </c>
      <c r="B6" s="54"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8">
        <f ca="1">IF(ISBLANK(INDEX(Calculations!$9:$9, ROW()+121)), "", IF(INDEX(Calculations!$9:$9, , ROW()+121)&lt;TODAY(), INDEX(Calculations!$9:$9, , ROW()+121), ""))</f>
        <v>37072</v>
      </c>
      <c r="B7" s="54"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8">
        <f ca="1">IF(ISBLANK(INDEX(Calculations!$9:$9, ROW()+121)), "", IF(INDEX(Calculations!$9:$9, , ROW()+121)&lt;TODAY(), INDEX(Calculations!$9:$9, , ROW()+121), ""))</f>
        <v>37164</v>
      </c>
      <c r="B8" s="54"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8">
        <f ca="1">IF(ISBLANK(INDEX(Calculations!$9:$9, ROW()+121)), "", IF(INDEX(Calculations!$9:$9, , ROW()+121)&lt;TODAY(), INDEX(Calculations!$9:$9, , ROW()+121), ""))</f>
        <v>37256</v>
      </c>
      <c r="B9" s="54"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8">
        <f ca="1">IF(ISBLANK(INDEX(Calculations!$9:$9, ROW()+121)), "", IF(INDEX(Calculations!$9:$9, , ROW()+121)&lt;TODAY(), INDEX(Calculations!$9:$9, , ROW()+121), ""))</f>
        <v>37437</v>
      </c>
      <c r="B11" s="54"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8">
        <f ca="1">IF(ISBLANK(INDEX(Calculations!$9:$9, ROW()+121)), "", IF(INDEX(Calculations!$9:$9, , ROW()+121)&lt;TODAY(), INDEX(Calculations!$9:$9, , ROW()+121), ""))</f>
        <v>37529</v>
      </c>
      <c r="B12" s="54"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8">
        <f ca="1">IF(ISBLANK(INDEX(Calculations!$9:$9, ROW()+121)), "", IF(INDEX(Calculations!$9:$9, , ROW()+121)&lt;TODAY(), INDEX(Calculations!$9:$9, , ROW()+121), ""))</f>
        <v>37621</v>
      </c>
      <c r="B13" s="54"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8">
        <f ca="1">IF(ISBLANK(INDEX(Calculations!$9:$9, ROW()+121)), "", IF(INDEX(Calculations!$9:$9, , ROW()+121)&lt;TODAY(), INDEX(Calculations!$9:$9, , ROW()+121), ""))</f>
        <v>37711</v>
      </c>
      <c r="B14" s="54"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8">
        <f ca="1">IF(ISBLANK(INDEX(Calculations!$9:$9, ROW()+121)), "", IF(INDEX(Calculations!$9:$9, , ROW()+121)&lt;TODAY(), INDEX(Calculations!$9:$9, , ROW()+121), ""))</f>
        <v>37802</v>
      </c>
      <c r="B15" s="54"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8">
        <f ca="1">IF(ISBLANK(INDEX(Calculations!$9:$9, ROW()+121)), "", IF(INDEX(Calculations!$9:$9, , ROW()+121)&lt;TODAY(), INDEX(Calculations!$9:$9, , ROW()+121), ""))</f>
        <v>37894</v>
      </c>
      <c r="B16" s="54"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8">
        <f ca="1">IF(ISBLANK(INDEX(Calculations!$9:$9, ROW()+121)), "", IF(INDEX(Calculations!$9:$9, , ROW()+121)&lt;TODAY(), INDEX(Calculations!$9:$9, , ROW()+121), ""))</f>
        <v>37986</v>
      </c>
      <c r="B17" s="54"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8">
        <f ca="1">IF(ISBLANK(INDEX(Calculations!$9:$9, ROW()+121)), "", IF(INDEX(Calculations!$9:$9, , ROW()+121)&lt;TODAY(), INDEX(Calculations!$9:$9, , ROW()+121), ""))</f>
        <v>38077</v>
      </c>
      <c r="B18" s="54"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8">
        <f ca="1">IF(ISBLANK(INDEX(Calculations!$9:$9, ROW()+121)), "", IF(INDEX(Calculations!$9:$9, , ROW()+121)&lt;TODAY(), INDEX(Calculations!$9:$9, , ROW()+121), ""))</f>
        <v>38260</v>
      </c>
      <c r="B20" s="54"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8">
        <f ca="1">IF(ISBLANK(INDEX(Calculations!$9:$9, ROW()+121)), "", IF(INDEX(Calculations!$9:$9, , ROW()+121)&lt;TODAY(), INDEX(Calculations!$9:$9, , ROW()+121), ""))</f>
        <v>38352</v>
      </c>
      <c r="B21" s="54"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8">
        <f ca="1">IF(ISBLANK(INDEX(Calculations!$9:$9, ROW()+121)), "", IF(INDEX(Calculations!$9:$9, , ROW()+121)&lt;TODAY(), INDEX(Calculations!$9:$9, , ROW()+121), ""))</f>
        <v>38442</v>
      </c>
      <c r="B22" s="54"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8">
        <f ca="1">IF(ISBLANK(INDEX(Calculations!$9:$9, ROW()+121)), "", IF(INDEX(Calculations!$9:$9, , ROW()+121)&lt;TODAY(), INDEX(Calculations!$9:$9, , ROW()+121), ""))</f>
        <v>38533</v>
      </c>
      <c r="B23" s="54"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8">
        <f ca="1">IF(ISBLANK(INDEX(Calculations!$9:$9, ROW()+121)), "", IF(INDEX(Calculations!$9:$9, , ROW()+121)&lt;TODAY(), INDEX(Calculations!$9:$9, , ROW()+121), ""))</f>
        <v>38625</v>
      </c>
      <c r="B24" s="54"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8">
        <f ca="1">IF(ISBLANK(INDEX(Calculations!$9:$9, ROW()+121)), "", IF(INDEX(Calculations!$9:$9, , ROW()+121)&lt;TODAY(), INDEX(Calculations!$9:$9, , ROW()+121), ""))</f>
        <v>38717</v>
      </c>
      <c r="B25" s="54"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8">
        <f ca="1">IF(ISBLANK(INDEX(Calculations!$9:$9, ROW()+121)), "", IF(INDEX(Calculations!$9:$9, , ROW()+121)&lt;TODAY(), INDEX(Calculations!$9:$9, , ROW()+121), ""))</f>
        <v>38898</v>
      </c>
      <c r="B27" s="54"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8">
        <f ca="1">IF(ISBLANK(INDEX(Calculations!$9:$9, ROW()+121)), "", IF(INDEX(Calculations!$9:$9, , ROW()+121)&lt;TODAY(), INDEX(Calculations!$9:$9, , ROW()+121), ""))</f>
        <v>39082</v>
      </c>
      <c r="B29" s="54"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8">
        <f ca="1">IF(ISBLANK(INDEX(Calculations!$9:$9, ROW()+121)), "", IF(INDEX(Calculations!$9:$9, , ROW()+121)&lt;TODAY(), INDEX(Calculations!$9:$9, , ROW()+121), ""))</f>
        <v>39172</v>
      </c>
      <c r="B30" s="54"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8">
        <f ca="1">IF(ISBLANK(INDEX(Calculations!$9:$9, ROW()+121)), "", IF(INDEX(Calculations!$9:$9, , ROW()+121)&lt;TODAY(), INDEX(Calculations!$9:$9, , ROW()+121), ""))</f>
        <v>39538</v>
      </c>
      <c r="B34" s="54"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8">
        <f ca="1">IF(ISBLANK(INDEX(Calculations!$9:$9, ROW()+121)), "", IF(INDEX(Calculations!$9:$9, , ROW()+121)&lt;TODAY(), INDEX(Calculations!$9:$9, , ROW()+121), ""))</f>
        <v>39629</v>
      </c>
      <c r="B35" s="54"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8">
        <f ca="1">IF(ISBLANK(INDEX(Calculations!$9:$9, ROW()+121)), "", IF(INDEX(Calculations!$9:$9, , ROW()+121)&lt;TODAY(), INDEX(Calculations!$9:$9, , ROW()+121), ""))</f>
        <v>39721</v>
      </c>
      <c r="B36" s="54"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8">
        <f ca="1">IF(ISBLANK(INDEX(Calculations!$9:$9, ROW()+121)), "", IF(INDEX(Calculations!$9:$9, , ROW()+121)&lt;TODAY(), INDEX(Calculations!$9:$9, , ROW()+121), ""))</f>
        <v>39813</v>
      </c>
      <c r="B37" s="54"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8">
        <f ca="1">IF(ISBLANK(INDEX(Calculations!$9:$9, ROW()+121)), "", IF(INDEX(Calculations!$9:$9, , ROW()+121)&lt;TODAY(), INDEX(Calculations!$9:$9, , ROW()+121), ""))</f>
        <v>39903</v>
      </c>
      <c r="B38" s="54"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8">
        <f ca="1">IF(ISBLANK(INDEX(Calculations!$9:$9, ROW()+121)), "", IF(INDEX(Calculations!$9:$9, , ROW()+121)&lt;TODAY(), INDEX(Calculations!$9:$9, , ROW()+121), ""))</f>
        <v>39994</v>
      </c>
      <c r="B39" s="54"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8">
        <f ca="1">IF(ISBLANK(INDEX(Calculations!$9:$9, ROW()+121)), "", IF(INDEX(Calculations!$9:$9, , ROW()+121)&lt;TODAY(), INDEX(Calculations!$9:$9, , ROW()+121), ""))</f>
        <v>40086</v>
      </c>
      <c r="B40" s="54"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8">
        <f ca="1">IF(ISBLANK(INDEX(Calculations!$9:$9, ROW()+121)), "", IF(INDEX(Calculations!$9:$9, , ROW()+121)&lt;TODAY(), INDEX(Calculations!$9:$9, , ROW()+121), ""))</f>
        <v>40178</v>
      </c>
      <c r="B41" s="54"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8">
        <f ca="1">IF(ISBLANK(INDEX(Calculations!$9:$9, ROW()+121)), "", IF(INDEX(Calculations!$9:$9, , ROW()+121)&lt;TODAY(), INDEX(Calculations!$9:$9, , ROW()+121), ""))</f>
        <v>40268</v>
      </c>
      <c r="B42" s="54"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8">
        <f ca="1">IF(ISBLANK(INDEX(Calculations!$9:$9, ROW()+121)), "", IF(INDEX(Calculations!$9:$9, , ROW()+121)&lt;TODAY(), INDEX(Calculations!$9:$9, , ROW()+121), ""))</f>
        <v>40359</v>
      </c>
      <c r="B43" s="54"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8">
        <f ca="1">IF(ISBLANK(INDEX(Calculations!$9:$9, ROW()+121)), "", IF(INDEX(Calculations!$9:$9, , ROW()+121)&lt;TODAY(), INDEX(Calculations!$9:$9, , ROW()+121), ""))</f>
        <v>40451</v>
      </c>
      <c r="B44" s="54"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8">
        <f ca="1">IF(ISBLANK(INDEX(Calculations!$9:$9, ROW()+121)), "", IF(INDEX(Calculations!$9:$9, , ROW()+121)&lt;TODAY(), INDEX(Calculations!$9:$9, , ROW()+121), ""))</f>
        <v>40543</v>
      </c>
      <c r="B45" s="54"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8">
        <f ca="1">IF(ISBLANK(INDEX(Calculations!$9:$9, ROW()+121)), "", IF(INDEX(Calculations!$9:$9, , ROW()+121)&lt;TODAY(), INDEX(Calculations!$9:$9, , ROW()+121), ""))</f>
        <v>40633</v>
      </c>
      <c r="B46" s="54"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8">
        <f ca="1">IF(ISBLANK(INDEX(Calculations!$9:$9, ROW()+121)), "", IF(INDEX(Calculations!$9:$9, , ROW()+121)&lt;TODAY(), INDEX(Calculations!$9:$9, , ROW()+121), ""))</f>
        <v>40724</v>
      </c>
      <c r="B47" s="54"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8">
        <f ca="1">IF(ISBLANK(INDEX(Calculations!$9:$9, ROW()+121)), "", IF(INDEX(Calculations!$9:$9, , ROW()+121)&lt;TODAY(), INDEX(Calculations!$9:$9, , ROW()+121), ""))</f>
        <v>40816</v>
      </c>
      <c r="B48" s="54"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8">
        <f ca="1">IF(ISBLANK(INDEX(Calculations!$9:$9, ROW()+121)), "", IF(INDEX(Calculations!$9:$9, , ROW()+121)&lt;TODAY(), INDEX(Calculations!$9:$9, , ROW()+121), ""))</f>
        <v>40908</v>
      </c>
      <c r="B49" s="54"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8">
        <f ca="1">IF(ISBLANK(INDEX(Calculations!$9:$9, ROW()+121)), "", IF(INDEX(Calculations!$9:$9, , ROW()+121)&lt;TODAY(), INDEX(Calculations!$9:$9, , ROW()+121), ""))</f>
        <v>40999</v>
      </c>
      <c r="B50" s="54"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8">
        <f ca="1">IF(ISBLANK(INDEX(Calculations!$9:$9, ROW()+121)), "", IF(INDEX(Calculations!$9:$9, , ROW()+121)&lt;TODAY(), INDEX(Calculations!$9:$9, , ROW()+121), ""))</f>
        <v>41090</v>
      </c>
      <c r="B51" s="54"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8">
        <f ca="1">IF(ISBLANK(INDEX(Calculations!$9:$9, ROW()+121)), "", IF(INDEX(Calculations!$9:$9, , ROW()+121)&lt;TODAY(), INDEX(Calculations!$9:$9, , ROW()+121), ""))</f>
        <v>41182</v>
      </c>
      <c r="B52" s="54"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8">
        <f ca="1">IF(ISBLANK(INDEX(Calculations!$9:$9, ROW()+121)), "", IF(INDEX(Calculations!$9:$9, , ROW()+121)&lt;TODAY(), INDEX(Calculations!$9:$9, , ROW()+121), ""))</f>
        <v>41274</v>
      </c>
      <c r="B53" s="54"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8">
        <f ca="1">IF(ISBLANK(INDEX(Calculations!$9:$9, ROW()+121)), "", IF(INDEX(Calculations!$9:$9, , ROW()+121)&lt;TODAY(), INDEX(Calculations!$9:$9, , ROW()+121), ""))</f>
        <v>41364</v>
      </c>
      <c r="B54" s="54" t="str">
        <f t="shared" ca="1" si="0"/>
        <v>01/01/13</v>
      </c>
      <c r="C54" t="str">
        <f ca="1">IFERROR(TEXT(INDEX(Calculations!$1:$80, MATCH($C$1, Calculations!$B:$B, 0), MATCH(fiscal_iFinal!$A54, Calculations!$9:$9, 0)), "0.000"), "")</f>
        <v>-1.158</v>
      </c>
      <c r="D54" t="str">
        <f ca="1">IFERROR(TEXT(INDEX(Calculations!$1:$80, MATCH($D$1, Calculations!$B:$B, 0), MATCH(fiscal_iFinal!$A54, Calculations!$9:$9, 0)), "0"), "")</f>
        <v>0</v>
      </c>
      <c r="E54" t="str">
        <f ca="1">IFERROR(TEXT(INDEX(Calculations!$1:$80, MATCH($E$1, Calculations!$B:$B, 0), MATCH(fiscal_iFinal!$A54, Calculations!$9:$9, 0)), "0.000"), "")</f>
        <v>-1.717</v>
      </c>
    </row>
    <row r="55" spans="1:5" x14ac:dyDescent="0.25">
      <c r="A55" s="58">
        <f ca="1">IF(ISBLANK(INDEX(Calculations!$9:$9, ROW()+121)), "", IF(INDEX(Calculations!$9:$9, , ROW()+121)&lt;TODAY(), INDEX(Calculations!$9:$9, , ROW()+121), ""))</f>
        <v>41455</v>
      </c>
      <c r="B55" s="54" t="str">
        <f t="shared" ca="1" si="0"/>
        <v>04/01/13</v>
      </c>
      <c r="C55" t="str">
        <f ca="1">IFERROR(TEXT(INDEX(Calculations!$1:$80, MATCH($C$1, Calculations!$B:$B, 0), MATCH(fiscal_iFinal!$A55, Calculations!$9:$9, 0)), "0.000"), "")</f>
        <v>-1.223</v>
      </c>
      <c r="D55" t="str">
        <f ca="1">IFERROR(TEXT(INDEX(Calculations!$1:$80, MATCH($D$1, Calculations!$B:$B, 0), MATCH(fiscal_iFinal!$A55, Calculations!$9:$9, 0)), "0"), "")</f>
        <v>0</v>
      </c>
      <c r="E55" t="str">
        <f ca="1">IFERROR(TEXT(INDEX(Calculations!$1:$80, MATCH($E$1, Calculations!$B:$B, 0), MATCH(fiscal_iFinal!$A55, Calculations!$9:$9, 0)), "0.000"), "")</f>
        <v>-1.259</v>
      </c>
    </row>
    <row r="56" spans="1:5" x14ac:dyDescent="0.25">
      <c r="A56" s="58">
        <f ca="1">IF(ISBLANK(INDEX(Calculations!$9:$9, ROW()+121)), "", IF(INDEX(Calculations!$9:$9, , ROW()+121)&lt;TODAY(), INDEX(Calculations!$9:$9, , ROW()+121), ""))</f>
        <v>41547</v>
      </c>
      <c r="B56" s="54" t="str">
        <f t="shared" ca="1" si="0"/>
        <v>07/01/13</v>
      </c>
      <c r="C56" t="str">
        <f ca="1">IFERROR(TEXT(INDEX(Calculations!$1:$80, MATCH($C$1, Calculations!$B:$B, 0), MATCH(fiscal_iFinal!$A56, Calculations!$9:$9, 0)), "0.000"), "")</f>
        <v>-1.269</v>
      </c>
      <c r="D56" t="str">
        <f ca="1">IFERROR(TEXT(INDEX(Calculations!$1:$80, MATCH($D$1, Calculations!$B:$B, 0), MATCH(fiscal_iFinal!$A56, Calculations!$9:$9, 0)), "0"), "")</f>
        <v>0</v>
      </c>
      <c r="E56" t="str">
        <f ca="1">IFERROR(TEXT(INDEX(Calculations!$1:$80, MATCH($E$1, Calculations!$B:$B, 0), MATCH(fiscal_iFinal!$A56, Calculations!$9:$9, 0)), "0.000"), "")</f>
        <v>-0.834</v>
      </c>
    </row>
    <row r="57" spans="1:5" x14ac:dyDescent="0.25">
      <c r="A57" s="58">
        <f ca="1">IF(ISBLANK(INDEX(Calculations!$9:$9, ROW()+121)), "", IF(INDEX(Calculations!$9:$9, , ROW()+121)&lt;TODAY(), INDEX(Calculations!$9:$9, , ROW()+121), ""))</f>
        <v>41639</v>
      </c>
      <c r="B57" s="54" t="str">
        <f t="shared" ca="1" si="0"/>
        <v>10/01/13</v>
      </c>
      <c r="C57" t="str">
        <f ca="1">IFERROR(TEXT(INDEX(Calculations!$1:$80, MATCH($C$1, Calculations!$B:$B, 0), MATCH(fiscal_iFinal!$A57, Calculations!$9:$9, 0)), "0.000"), "")</f>
        <v>-1.199</v>
      </c>
      <c r="D57" t="str">
        <f ca="1">IFERROR(TEXT(INDEX(Calculations!$1:$80, MATCH($D$1, Calculations!$B:$B, 0), MATCH(fiscal_iFinal!$A57, Calculations!$9:$9, 0)), "0"), "")</f>
        <v>0</v>
      </c>
      <c r="E57" t="str">
        <f ca="1">IFERROR(TEXT(INDEX(Calculations!$1:$80, MATCH($E$1, Calculations!$B:$B, 0), MATCH(fiscal_iFinal!$A57, Calculations!$9:$9, 0)), "0.000"), "")</f>
        <v>-0.985</v>
      </c>
    </row>
    <row r="58" spans="1:5" x14ac:dyDescent="0.25">
      <c r="A58" s="58">
        <f ca="1">IF(ISBLANK(INDEX(Calculations!$9:$9, ROW()+121)), "", IF(INDEX(Calculations!$9:$9, , ROW()+121)&lt;TODAY(), INDEX(Calculations!$9:$9, , ROW()+121), ""))</f>
        <v>41729</v>
      </c>
      <c r="B58" s="54" t="str">
        <f t="shared" ca="1" si="0"/>
        <v>01/01/14</v>
      </c>
      <c r="C58" t="str">
        <f ca="1">IFERROR(TEXT(INDEX(Calculations!$1:$80, MATCH($C$1, Calculations!$B:$B, 0), MATCH(fiscal_iFinal!$A58, Calculations!$9:$9, 0)), "0.000"), "")</f>
        <v>-0.908</v>
      </c>
      <c r="D58" t="str">
        <f ca="1">IFERROR(TEXT(INDEX(Calculations!$1:$80, MATCH($D$1, Calculations!$B:$B, 0), MATCH(fiscal_iFinal!$A58, Calculations!$9:$9, 0)), "0"), "")</f>
        <v>0</v>
      </c>
      <c r="E58" t="str">
        <f ca="1">IFERROR(TEXT(INDEX(Calculations!$1:$80, MATCH($E$1, Calculations!$B:$B, 0), MATCH(fiscal_iFinal!$A58, Calculations!$9:$9, 0)), "0.000"), "")</f>
        <v>-0.554</v>
      </c>
    </row>
    <row r="59" spans="1:5" x14ac:dyDescent="0.25">
      <c r="A59" s="58">
        <f ca="1">IF(ISBLANK(INDEX(Calculations!$9:$9, ROW()+121)), "", IF(INDEX(Calculations!$9:$9, , ROW()+121)&lt;TODAY(), INDEX(Calculations!$9:$9, , ROW()+121), ""))</f>
        <v>41820</v>
      </c>
      <c r="B59" s="54" t="str">
        <f t="shared" ca="1" si="0"/>
        <v>04/01/14</v>
      </c>
      <c r="C59" t="str">
        <f ca="1">IFERROR(TEXT(INDEX(Calculations!$1:$80, MATCH($C$1, Calculations!$B:$B, 0), MATCH(fiscal_iFinal!$A59, Calculations!$9:$9, 0)), "0.000"), "")</f>
        <v>-0.641</v>
      </c>
      <c r="D59" t="str">
        <f ca="1">IFERROR(TEXT(INDEX(Calculations!$1:$80, MATCH($D$1, Calculations!$B:$B, 0), MATCH(fiscal_iFinal!$A59, Calculations!$9:$9, 0)), "0"), "")</f>
        <v>0</v>
      </c>
      <c r="E59" t="str">
        <f ca="1">IFERROR(TEXT(INDEX(Calculations!$1:$80, MATCH($E$1, Calculations!$B:$B, 0), MATCH(fiscal_iFinal!$A59, Calculations!$9:$9, 0)), "0.000"), "")</f>
        <v>-0.192</v>
      </c>
    </row>
    <row r="60" spans="1:5" x14ac:dyDescent="0.25">
      <c r="A60" s="58">
        <f ca="1">IF(ISBLANK(INDEX(Calculations!$9:$9, ROW()+121)), "", IF(INDEX(Calculations!$9:$9, , ROW()+121)&lt;TODAY(), INDEX(Calculations!$9:$9, , ROW()+121), ""))</f>
        <v>41912</v>
      </c>
      <c r="B60" s="54" t="str">
        <f t="shared" ca="1" si="0"/>
        <v>07/01/14</v>
      </c>
      <c r="C60" t="str">
        <f ca="1">IFERROR(TEXT(INDEX(Calculations!$1:$80, MATCH($C$1, Calculations!$B:$B, 0), MATCH(fiscal_iFinal!$A60, Calculations!$9:$9, 0)), "0.000"), "")</f>
        <v>-0.441</v>
      </c>
      <c r="D60" t="str">
        <f ca="1">IFERROR(TEXT(INDEX(Calculations!$1:$80, MATCH($D$1, Calculations!$B:$B, 0), MATCH(fiscal_iFinal!$A60, Calculations!$9:$9, 0)), "0"), "")</f>
        <v>0</v>
      </c>
      <c r="E60" t="str">
        <f ca="1">IFERROR(TEXT(INDEX(Calculations!$1:$80, MATCH($E$1, Calculations!$B:$B, 0), MATCH(fiscal_iFinal!$A60, Calculations!$9:$9, 0)), "0.000"), "")</f>
        <v>-0.034</v>
      </c>
    </row>
    <row r="61" spans="1:5" x14ac:dyDescent="0.25">
      <c r="A61" s="58">
        <f ca="1">IF(ISBLANK(INDEX(Calculations!$9:$9, ROW()+121)), "", IF(INDEX(Calculations!$9:$9, , ROW()+121)&lt;TODAY(), INDEX(Calculations!$9:$9, , ROW()+121), ""))</f>
        <v>42004</v>
      </c>
      <c r="B61" s="54" t="str">
        <f t="shared" ca="1" si="0"/>
        <v>10/01/14</v>
      </c>
      <c r="C61" t="str">
        <f ca="1">IFERROR(TEXT(INDEX(Calculations!$1:$80, MATCH($C$1, Calculations!$B:$B, 0), MATCH(fiscal_iFinal!$A61, Calculations!$9:$9, 0)), "0.000"), "")</f>
        <v>-0.336</v>
      </c>
      <c r="D61" t="str">
        <f ca="1">IFERROR(TEXT(INDEX(Calculations!$1:$80, MATCH($D$1, Calculations!$B:$B, 0), MATCH(fiscal_iFinal!$A61, Calculations!$9:$9, 0)), "0"), "")</f>
        <v>0</v>
      </c>
      <c r="E61" t="str">
        <f ca="1">IFERROR(TEXT(INDEX(Calculations!$1:$80, MATCH($E$1, Calculations!$B:$B, 0), MATCH(fiscal_iFinal!$A61, Calculations!$9:$9, 0)), "0.000"), "")</f>
        <v>-0.564</v>
      </c>
    </row>
    <row r="62" spans="1:5" x14ac:dyDescent="0.25">
      <c r="A62" s="58">
        <f ca="1">IF(ISBLANK(INDEX(Calculations!$9:$9, ROW()+121)), "", IF(INDEX(Calculations!$9:$9, , ROW()+121)&lt;TODAY(), INDEX(Calculations!$9:$9, , ROW()+121), ""))</f>
        <v>42094</v>
      </c>
      <c r="B62" s="54" t="str">
        <f t="shared" ca="1" si="0"/>
        <v>01/01/15</v>
      </c>
      <c r="C62" t="str">
        <f ca="1">IFERROR(TEXT(INDEX(Calculations!$1:$80, MATCH($C$1, Calculations!$B:$B, 0), MATCH(fiscal_iFinal!$A62, Calculations!$9:$9, 0)), "0.000"), "")</f>
        <v>-0.213</v>
      </c>
      <c r="D62" t="str">
        <f ca="1">IFERROR(TEXT(INDEX(Calculations!$1:$80, MATCH($D$1, Calculations!$B:$B, 0), MATCH(fiscal_iFinal!$A62, Calculations!$9:$9, 0)), "0"), "")</f>
        <v>0</v>
      </c>
      <c r="E62" t="str">
        <f ca="1">IFERROR(TEXT(INDEX(Calculations!$1:$80, MATCH($E$1, Calculations!$B:$B, 0), MATCH(fiscal_iFinal!$A62, Calculations!$9:$9, 0)), "0.000"), "")</f>
        <v>-0.061</v>
      </c>
    </row>
    <row r="63" spans="1:5" x14ac:dyDescent="0.25">
      <c r="A63" s="58">
        <f ca="1">IF(ISBLANK(INDEX(Calculations!$9:$9, ROW()+121)), "", IF(INDEX(Calculations!$9:$9, , ROW()+121)&lt;TODAY(), INDEX(Calculations!$9:$9, , ROW()+121), ""))</f>
        <v>42185</v>
      </c>
      <c r="B63" s="54" t="str">
        <f t="shared" ca="1" si="0"/>
        <v>04/01/15</v>
      </c>
      <c r="C63" t="str">
        <f ca="1">IFERROR(TEXT(INDEX(Calculations!$1:$80, MATCH($C$1, Calculations!$B:$B, 0), MATCH(fiscal_iFinal!$A63, Calculations!$9:$9, 0)), "0.000"), "")</f>
        <v>-0.035</v>
      </c>
      <c r="D63" t="str">
        <f ca="1">IFERROR(TEXT(INDEX(Calculations!$1:$80, MATCH($D$1, Calculations!$B:$B, 0), MATCH(fiscal_iFinal!$A63, Calculations!$9:$9, 0)), "0"), "")</f>
        <v>0</v>
      </c>
      <c r="E63" t="str">
        <f ca="1">IFERROR(TEXT(INDEX(Calculations!$1:$80, MATCH($E$1, Calculations!$B:$B, 0), MATCH(fiscal_iFinal!$A63, Calculations!$9:$9, 0)), "0.000"), "")</f>
        <v>0.521</v>
      </c>
    </row>
    <row r="64" spans="1:5" x14ac:dyDescent="0.25">
      <c r="A64" s="58" t="str">
        <f ca="1">IF(ISBLANK(INDEX(Calculations!$9:$9, ROW()+121)), "", IF(INDEX(Calculations!$9:$9, , ROW()+121)&lt;TODAY(), INDEX(Calculations!$9:$9, , ROW()+121), ""))</f>
        <v/>
      </c>
      <c r="B64" s="54" t="str">
        <f t="shared" ca="1" si="0"/>
        <v/>
      </c>
      <c r="C64" t="str">
        <f ca="1">IFERROR(TEXT(INDEX(Calculations!$1:$80, MATCH($C$1, Calculations!$B:$B, 0), MATCH(fiscal_iFinal!$A64, Calculations!$9:$9, 0)), "0.000"), "")</f>
        <v/>
      </c>
      <c r="D64" t="str">
        <f ca="1">IFERROR(TEXT(INDEX(Calculations!$1:$80, MATCH($D$1, Calculations!$B:$B, 0), MATCH(fiscal_iFinal!$A64, Calculations!$9:$9, 0)), "0"), "")</f>
        <v/>
      </c>
      <c r="E64" t="str">
        <f ca="1">IFERROR(TEXT(INDEX(Calculations!$1:$80,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IFERROR(TEXT(INDEX(Calculations!$1:$80, MATCH($C$1, Calculations!$B:$B, 0), MATCH(fiscal_iFinal!$A65, Calculations!$9:$9, 0)), "0.000"), "")</f>
        <v/>
      </c>
      <c r="D65" t="str">
        <f ca="1">IFERROR(TEXT(INDEX(Calculations!$1:$80, MATCH($D$1, Calculations!$B:$B, 0), MATCH(fiscal_iFinal!$A65, Calculations!$9:$9, 0)), "0"), "")</f>
        <v/>
      </c>
      <c r="E65" t="str">
        <f ca="1">IFERROR(TEXT(INDEX(Calculations!$1:$80,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IFERROR(TEXT(INDEX(Calculations!$1:$80, MATCH($C$1, Calculations!$B:$B, 0), MATCH(fiscal_iFinal!$A66, Calculations!$9:$9, 0)), "0.000"), "")</f>
        <v/>
      </c>
      <c r="D66" t="str">
        <f ca="1">IFERROR(TEXT(INDEX(Calculations!$1:$80, MATCH($D$1, Calculations!$B:$B, 0), MATCH(fiscal_iFinal!$A66, Calculations!$9:$9, 0)), "0"), "")</f>
        <v/>
      </c>
      <c r="E66" t="str">
        <f ca="1">IFERROR(TEXT(INDEX(Calculations!$1:$80,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IFERROR(TEXT(INDEX(Calculations!$1:$80, MATCH($C$1, Calculations!$B:$B, 0), MATCH(fiscal_iFinal!$A67, Calculations!$9:$9, 0)), "0.000"), "")</f>
        <v/>
      </c>
      <c r="D67" t="str">
        <f ca="1">IFERROR(TEXT(INDEX(Calculations!$1:$80, MATCH($D$1, Calculations!$B:$B, 0), MATCH(fiscal_iFinal!$A67, Calculations!$9:$9, 0)), "0"), "")</f>
        <v/>
      </c>
      <c r="E67" t="str">
        <f ca="1">IFERROR(TEXT(INDEX(Calculations!$1:$80,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IFERROR(TEXT(INDEX(Calculations!$1:$80, MATCH($C$1, Calculations!$B:$B, 0), MATCH(fiscal_iFinal!$A68, Calculations!$9:$9, 0)), "0.000"), "")</f>
        <v/>
      </c>
      <c r="D68" t="str">
        <f ca="1">IFERROR(TEXT(INDEX(Calculations!$1:$80, MATCH($D$1, Calculations!$B:$B, 0), MATCH(fiscal_iFinal!$A68, Calculations!$9:$9, 0)), "0"), "")</f>
        <v/>
      </c>
      <c r="E68" t="str">
        <f ca="1">IFERROR(TEXT(INDEX(Calculations!$1:$80,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IFERROR(TEXT(INDEX(Calculations!$1:$80, MATCH($C$1, Calculations!$B:$B, 0), MATCH(fiscal_iFinal!$A69, Calculations!$9:$9, 0)), "0.000"), "")</f>
        <v/>
      </c>
      <c r="D69" t="str">
        <f ca="1">IFERROR(TEXT(INDEX(Calculations!$1:$80, MATCH($D$1, Calculations!$B:$B, 0), MATCH(fiscal_iFinal!$A69, Calculations!$9:$9, 0)), "0"), "")</f>
        <v/>
      </c>
      <c r="E69" t="str">
        <f ca="1">IFERROR(TEXT(INDEX(Calculations!$1:$80,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00FBA9-7099-4695-A42F-2D73A7C4DE3A}"/>
</file>

<file path=customXml/itemProps2.xml><?xml version="1.0" encoding="utf-8"?>
<ds:datastoreItem xmlns:ds="http://schemas.openxmlformats.org/officeDocument/2006/customXml" ds:itemID="{2578436C-3D55-40EC-8567-CF68510C91E6}"/>
</file>

<file path=customXml/itemProps3.xml><?xml version="1.0" encoding="utf-8"?>
<ds:datastoreItem xmlns:ds="http://schemas.openxmlformats.org/officeDocument/2006/customXml" ds:itemID="{2734FB24-097A-4DDE-931C-D090E71DD8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vt:lpstr>
      <vt:lpstr>HaverPull</vt:lpstr>
      <vt:lpstr>Calculations</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Brendan Mochoruk</cp:lastModifiedBy>
  <cp:lastPrinted>2015-08-27T13:06:42Z</cp:lastPrinted>
  <dcterms:created xsi:type="dcterms:W3CDTF">2014-09-08T20:08:32Z</dcterms:created>
  <dcterms:modified xsi:type="dcterms:W3CDTF">2015-09-09T18:41:32Z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