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illa\The Brookings Institution\Hutchins Center Team - Documents\Projects\Fiscal Impact\data\"/>
    </mc:Choice>
  </mc:AlternateContent>
  <xr:revisionPtr revIDLastSave="2" documentId="8_{6B85AEDC-1DE6-49BF-90C0-803A2A872BF7}" xr6:coauthVersionLast="36" xr6:coauthVersionMax="36" xr10:uidLastSave="{447DC2A1-3DF6-41F8-ACC5-20C25A3F872D}"/>
  <bookViews>
    <workbookView xWindow="0" yWindow="0" windowWidth="28800" windowHeight="11325" xr2:uid="{00000000-000D-0000-FFFF-FFFF00000000}"/>
  </bookViews>
  <sheets>
    <sheet name="cbo_budget_nipas_proj_annual_1" sheetId="1" r:id="rId1"/>
    <sheet name="Calculations" sheetId="2" r:id="rId2"/>
  </sheet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" i="2" l="1"/>
  <c r="B7" i="2"/>
  <c r="B8" i="2"/>
  <c r="B9" i="2"/>
  <c r="B10" i="2"/>
  <c r="B11" i="2"/>
  <c r="B12" i="2"/>
  <c r="B13" i="2"/>
  <c r="B14" i="2"/>
  <c r="B15" i="2"/>
  <c r="B16" i="2"/>
  <c r="B5" i="2"/>
  <c r="C6" i="2"/>
  <c r="C7" i="2"/>
  <c r="C8" i="2"/>
  <c r="C9" i="2"/>
  <c r="C10" i="2"/>
  <c r="C11" i="2"/>
  <c r="C12" i="2"/>
  <c r="C13" i="2"/>
  <c r="C14" i="2"/>
  <c r="C15" i="2"/>
  <c r="C16" i="2"/>
  <c r="C5" i="2"/>
  <c r="D6" i="2"/>
  <c r="D7" i="2"/>
  <c r="D8" i="2"/>
  <c r="D9" i="2"/>
  <c r="D10" i="2"/>
  <c r="D11" i="2"/>
  <c r="D12" i="2"/>
  <c r="D13" i="2"/>
  <c r="D14" i="2"/>
  <c r="D15" i="2"/>
  <c r="D16" i="2"/>
  <c r="D5" i="2"/>
  <c r="E16" i="2"/>
  <c r="E15" i="2"/>
  <c r="E14" i="2"/>
  <c r="E13" i="2"/>
  <c r="E12" i="2"/>
  <c r="E11" i="2"/>
  <c r="E10" i="2"/>
  <c r="E9" i="2"/>
  <c r="E8" i="2"/>
  <c r="E7" i="2"/>
  <c r="E6" i="2"/>
  <c r="E5" i="2"/>
  <c r="F8" i="2" l="1"/>
  <c r="F15" i="2"/>
  <c r="F14" i="2"/>
  <c r="F6" i="2"/>
  <c r="F11" i="2"/>
  <c r="F16" i="2"/>
  <c r="F7" i="2"/>
  <c r="F10" i="2"/>
  <c r="F9" i="2"/>
  <c r="F12" i="2"/>
  <c r="F13" i="2"/>
  <c r="F5" i="2"/>
  <c r="F18" i="2"/>
</calcChain>
</file>

<file path=xl/sharedStrings.xml><?xml version="1.0" encoding="utf-8"?>
<sst xmlns="http://schemas.openxmlformats.org/spreadsheetml/2006/main" count="47" uniqueCount="27">
  <si>
    <t>fy</t>
  </si>
  <si>
    <t>gftfp</t>
  </si>
  <si>
    <t>gfrpt</t>
  </si>
  <si>
    <t>gfrpri</t>
  </si>
  <si>
    <t>gfrcp</t>
  </si>
  <si>
    <t>gfrs</t>
  </si>
  <si>
    <t>yptmr</t>
  </si>
  <si>
    <t>yptmd</t>
  </si>
  <si>
    <t>yptu</t>
  </si>
  <si>
    <t>Federal Government Personal Current Tax Receipts</t>
  </si>
  <si>
    <t>pdf file name</t>
  </si>
  <si>
    <t>Federal Government Tax Receipts on Production &amp; Imports</t>
  </si>
  <si>
    <t>Federal Government Tax Receipts on Corporate Income</t>
  </si>
  <si>
    <t>Contributions for Federal Government Social Insurance</t>
  </si>
  <si>
    <t>Government Social Benefit Payments to Persons: Medicare</t>
  </si>
  <si>
    <t>Government Social Benefit Payments to Persons: Medicaid</t>
  </si>
  <si>
    <t>Govt Transf to Persons: Unemployment Insurance Benefits</t>
  </si>
  <si>
    <t>Receipts</t>
  </si>
  <si>
    <t>Expenditures</t>
  </si>
  <si>
    <t>Receipts (minus from rest of world)</t>
  </si>
  <si>
    <t>Federal Government Social Benefit Payments to Persons</t>
  </si>
  <si>
    <t>Percent</t>
  </si>
  <si>
    <t>Revenue (Other)</t>
  </si>
  <si>
    <t>Individual Income Taxes</t>
  </si>
  <si>
    <t>Sum of compoments of social benefit payments</t>
  </si>
  <si>
    <t>Corporate Income Taxes</t>
  </si>
  <si>
    <t>Payroll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</si>
</sst>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0" fontId="2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9" fillId="5" borderId="4" xfId="9"/>
    <xf numFmtId="164" fontId="9" fillId="5" borderId="4" xfId="9" applyNumberFormat="1"/>
    <xf numFmtId="0" fontId="1" fillId="30" borderId="0" xfId="39" applyAlignment="1">
      <alignment wrapText="1"/>
    </xf>
    <xf numFmtId="0" fontId="1" fillId="30" borderId="0" xfId="39"/>
    <xf numFmtId="3" fontId="1" fillId="30" borderId="0" xfId="39" applyNumberFormat="1" applyAlignment="1"/>
    <xf numFmtId="0" fontId="9" fillId="0" borderId="4" xfId="9" applyFill="1"/>
    <xf numFmtId="1" fontId="0" fillId="0" borderId="0" xfId="0" applyNumberFormat="1"/>
    <xf numFmtId="1" fontId="18" fillId="0" borderId="0" xfId="0" applyNumberFormat="1" applyFont="1" applyFill="1" applyAlignment="1" applyProtection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 3" xfId="42" xr:uid="{00000000-0005-0000-0000-000025000000}"/>
    <cellStyle name="Normal 5" xfId="43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zoomScale="145" zoomScaleNormal="145" workbookViewId="0">
      <selection activeCell="B5" sqref="B5"/>
    </sheetView>
  </sheetViews>
  <sheetFormatPr defaultColWidth="14.85546875" defaultRowHeight="15" x14ac:dyDescent="0.25"/>
  <cols>
    <col min="7" max="8" width="14.85546875" customWidth="1"/>
  </cols>
  <sheetData>
    <row r="1" spans="1:9" x14ac:dyDescent="0.25">
      <c r="B1" t="s">
        <v>18</v>
      </c>
      <c r="C1" t="s">
        <v>17</v>
      </c>
      <c r="D1" t="s">
        <v>19</v>
      </c>
      <c r="E1" t="s">
        <v>17</v>
      </c>
      <c r="F1" t="s">
        <v>17</v>
      </c>
    </row>
    <row r="2" spans="1:9" s="1" customFormat="1" ht="87.75" customHeight="1" x14ac:dyDescent="0.25">
      <c r="A2" s="1" t="s">
        <v>10</v>
      </c>
      <c r="B2" s="1" t="s">
        <v>20</v>
      </c>
      <c r="C2" s="1" t="s">
        <v>9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</row>
    <row r="3" spans="1:9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9" hidden="1" x14ac:dyDescent="0.25">
      <c r="A4">
        <v>2017</v>
      </c>
      <c r="B4">
        <v>2060</v>
      </c>
      <c r="C4">
        <v>1582</v>
      </c>
      <c r="D4">
        <v>133</v>
      </c>
      <c r="E4">
        <v>407</v>
      </c>
      <c r="F4">
        <v>1269</v>
      </c>
      <c r="G4">
        <v>702.28399999999999</v>
      </c>
      <c r="H4">
        <v>374.68200000000002</v>
      </c>
      <c r="I4">
        <v>31.196999999999999</v>
      </c>
    </row>
    <row r="5" spans="1:9" x14ac:dyDescent="0.25">
      <c r="A5">
        <v>2018</v>
      </c>
      <c r="B5">
        <v>2154</v>
      </c>
      <c r="C5">
        <v>1610</v>
      </c>
      <c r="D5">
        <v>149</v>
      </c>
      <c r="E5">
        <v>184</v>
      </c>
      <c r="F5">
        <v>1329</v>
      </c>
      <c r="G5">
        <v>728.11400000000003</v>
      </c>
      <c r="H5">
        <v>389.15699999999998</v>
      </c>
      <c r="I5">
        <v>28.69</v>
      </c>
    </row>
    <row r="6" spans="1:9" x14ac:dyDescent="0.25">
      <c r="A6">
        <v>2019</v>
      </c>
      <c r="B6">
        <v>2259</v>
      </c>
      <c r="C6">
        <v>1686</v>
      </c>
      <c r="D6">
        <v>179</v>
      </c>
      <c r="E6">
        <v>177</v>
      </c>
      <c r="F6">
        <v>1384</v>
      </c>
      <c r="G6">
        <v>768.27099999999996</v>
      </c>
      <c r="H6">
        <v>403.59500000000003</v>
      </c>
      <c r="I6">
        <v>27.969000000000001</v>
      </c>
    </row>
    <row r="7" spans="1:9" x14ac:dyDescent="0.25">
      <c r="A7">
        <v>2020</v>
      </c>
      <c r="B7">
        <v>2371</v>
      </c>
      <c r="C7">
        <v>1793</v>
      </c>
      <c r="D7">
        <v>192</v>
      </c>
      <c r="E7">
        <v>243</v>
      </c>
      <c r="F7">
        <v>1429</v>
      </c>
      <c r="G7">
        <v>814.69899999999996</v>
      </c>
      <c r="H7">
        <v>417.54300000000001</v>
      </c>
      <c r="I7">
        <v>29.012</v>
      </c>
    </row>
    <row r="8" spans="1:9" x14ac:dyDescent="0.25">
      <c r="A8">
        <v>2021</v>
      </c>
      <c r="B8">
        <v>2512</v>
      </c>
      <c r="C8">
        <v>1864</v>
      </c>
      <c r="D8">
        <v>199</v>
      </c>
      <c r="E8">
        <v>261</v>
      </c>
      <c r="F8">
        <v>1486</v>
      </c>
      <c r="G8">
        <v>871.73299999999995</v>
      </c>
      <c r="H8">
        <v>436.10700000000003</v>
      </c>
      <c r="I8">
        <v>32.674999999999997</v>
      </c>
    </row>
    <row r="9" spans="1:9" x14ac:dyDescent="0.25">
      <c r="A9">
        <v>2022</v>
      </c>
      <c r="B9">
        <v>2663</v>
      </c>
      <c r="C9">
        <v>1941</v>
      </c>
      <c r="D9">
        <v>205</v>
      </c>
      <c r="E9">
        <v>286</v>
      </c>
      <c r="F9">
        <v>1547</v>
      </c>
      <c r="G9">
        <v>936.94299999999998</v>
      </c>
      <c r="H9">
        <v>462.12700000000001</v>
      </c>
      <c r="I9">
        <v>37.81</v>
      </c>
    </row>
    <row r="10" spans="1:9" x14ac:dyDescent="0.25">
      <c r="A10">
        <v>2023</v>
      </c>
      <c r="B10">
        <v>2812</v>
      </c>
      <c r="C10">
        <v>2029</v>
      </c>
      <c r="D10">
        <v>203</v>
      </c>
      <c r="E10">
        <v>317</v>
      </c>
      <c r="F10">
        <v>1619</v>
      </c>
      <c r="G10">
        <v>1007.2859999999999</v>
      </c>
      <c r="H10">
        <v>490.18700000000001</v>
      </c>
      <c r="I10">
        <v>46.334000000000003</v>
      </c>
    </row>
    <row r="11" spans="1:9" x14ac:dyDescent="0.25">
      <c r="A11">
        <v>2024</v>
      </c>
      <c r="B11">
        <v>2975</v>
      </c>
      <c r="C11">
        <v>2125</v>
      </c>
      <c r="D11">
        <v>234</v>
      </c>
      <c r="E11">
        <v>340</v>
      </c>
      <c r="F11">
        <v>1693</v>
      </c>
      <c r="G11">
        <v>1082.643</v>
      </c>
      <c r="H11">
        <v>518.68399999999997</v>
      </c>
      <c r="I11">
        <v>50.061999999999998</v>
      </c>
    </row>
    <row r="12" spans="1:9" x14ac:dyDescent="0.25">
      <c r="A12">
        <v>2025</v>
      </c>
      <c r="B12">
        <v>3146</v>
      </c>
      <c r="C12">
        <v>2227</v>
      </c>
      <c r="D12">
        <v>228</v>
      </c>
      <c r="E12">
        <v>350</v>
      </c>
      <c r="F12">
        <v>1771</v>
      </c>
      <c r="G12">
        <v>1161.0409999999999</v>
      </c>
      <c r="H12">
        <v>549.20600000000002</v>
      </c>
      <c r="I12">
        <v>49.819000000000003</v>
      </c>
    </row>
    <row r="13" spans="1:9" x14ac:dyDescent="0.25">
      <c r="A13">
        <v>2026</v>
      </c>
      <c r="B13">
        <v>3323</v>
      </c>
      <c r="C13">
        <v>2452</v>
      </c>
      <c r="D13">
        <v>237</v>
      </c>
      <c r="E13">
        <v>376</v>
      </c>
      <c r="F13">
        <v>1842</v>
      </c>
      <c r="G13">
        <v>1244.1990000000001</v>
      </c>
      <c r="H13">
        <v>582.005</v>
      </c>
      <c r="I13">
        <v>51.835000000000001</v>
      </c>
    </row>
    <row r="14" spans="1:9" x14ac:dyDescent="0.25">
      <c r="A14">
        <v>2027</v>
      </c>
      <c r="B14">
        <v>3500</v>
      </c>
      <c r="C14">
        <v>2680</v>
      </c>
      <c r="D14">
        <v>245</v>
      </c>
      <c r="E14">
        <v>403</v>
      </c>
      <c r="F14">
        <v>1923</v>
      </c>
      <c r="G14">
        <v>1342.8630000000001</v>
      </c>
      <c r="H14">
        <v>616.25400000000002</v>
      </c>
      <c r="I14">
        <v>53.732999999999997</v>
      </c>
    </row>
    <row r="15" spans="1:9" x14ac:dyDescent="0.25">
      <c r="A15">
        <v>2028</v>
      </c>
      <c r="B15">
        <v>3711</v>
      </c>
      <c r="C15">
        <v>2786</v>
      </c>
      <c r="D15">
        <v>231</v>
      </c>
      <c r="E15">
        <v>421</v>
      </c>
      <c r="F15">
        <v>2007</v>
      </c>
      <c r="G15">
        <v>1423.634</v>
      </c>
      <c r="H15">
        <v>652.25699999999995</v>
      </c>
      <c r="I15">
        <v>55.71</v>
      </c>
    </row>
    <row r="16" spans="1:9" x14ac:dyDescent="0.25">
      <c r="A16">
        <v>2029</v>
      </c>
      <c r="B16">
        <v>3921</v>
      </c>
      <c r="C16">
        <v>2910</v>
      </c>
      <c r="D16">
        <v>254</v>
      </c>
      <c r="E16">
        <v>428</v>
      </c>
      <c r="F16">
        <v>2094</v>
      </c>
      <c r="G16">
        <v>1514.037</v>
      </c>
      <c r="H16">
        <v>690.81899999999996</v>
      </c>
      <c r="I16">
        <v>57.860999999999997</v>
      </c>
    </row>
    <row r="17" spans="1:1" x14ac:dyDescent="0.25">
      <c r="A17">
        <v>2030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8"/>
  <sheetViews>
    <sheetView zoomScale="95" zoomScaleNormal="9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22" sqref="J22"/>
    </sheetView>
  </sheetViews>
  <sheetFormatPr defaultRowHeight="15" x14ac:dyDescent="0.25"/>
  <cols>
    <col min="2" max="2" width="12.5703125" customWidth="1"/>
    <col min="3" max="3" width="12.42578125" customWidth="1"/>
    <col min="4" max="4" width="12.140625" customWidth="1"/>
    <col min="5" max="13" width="9.140625" customWidth="1"/>
    <col min="14" max="14" width="11.85546875" customWidth="1"/>
  </cols>
  <sheetData>
    <row r="1" spans="1:14" s="1" customFormat="1" ht="102" customHeight="1" x14ac:dyDescent="0.25">
      <c r="A1" s="1" t="s">
        <v>10</v>
      </c>
      <c r="B1" s="1" t="s">
        <v>20</v>
      </c>
      <c r="C1" s="1" t="s">
        <v>9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4" t="s">
        <v>26</v>
      </c>
      <c r="K1" s="4" t="s">
        <v>25</v>
      </c>
      <c r="L1" s="4" t="s">
        <v>22</v>
      </c>
      <c r="M1" s="4" t="s">
        <v>23</v>
      </c>
      <c r="N1" s="4" t="s">
        <v>24</v>
      </c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s="5"/>
      <c r="K2" s="5"/>
      <c r="L2" s="5"/>
      <c r="M2" s="5"/>
      <c r="N2" s="5"/>
    </row>
    <row r="3" spans="1:14" hidden="1" x14ac:dyDescent="0.25">
      <c r="A3">
        <v>2017</v>
      </c>
      <c r="B3">
        <v>2060</v>
      </c>
      <c r="C3">
        <v>1582</v>
      </c>
      <c r="D3">
        <v>133</v>
      </c>
      <c r="E3">
        <v>407</v>
      </c>
      <c r="F3">
        <v>1269</v>
      </c>
      <c r="G3">
        <v>702.28399999999999</v>
      </c>
      <c r="H3">
        <v>374.68200000000002</v>
      </c>
      <c r="I3">
        <v>31.196999999999999</v>
      </c>
      <c r="J3" s="5"/>
      <c r="K3" s="5"/>
      <c r="L3" s="5"/>
      <c r="M3" s="5"/>
      <c r="N3" s="5"/>
    </row>
    <row r="4" spans="1:14" x14ac:dyDescent="0.25">
      <c r="A4">
        <v>2018</v>
      </c>
      <c r="B4" s="8">
        <v>2154</v>
      </c>
      <c r="C4" s="8">
        <v>1610</v>
      </c>
      <c r="D4" s="8">
        <v>149</v>
      </c>
      <c r="E4" s="8">
        <v>184</v>
      </c>
      <c r="F4" s="8">
        <v>1329</v>
      </c>
      <c r="G4" s="8">
        <v>728.11400000000003</v>
      </c>
      <c r="H4" s="8">
        <v>389.15699999999998</v>
      </c>
      <c r="I4" s="8">
        <v>28.69</v>
      </c>
      <c r="J4" s="5"/>
      <c r="K4" s="5"/>
      <c r="L4" s="5"/>
      <c r="M4" s="5"/>
      <c r="N4" s="5"/>
    </row>
    <row r="5" spans="1:14" x14ac:dyDescent="0.25">
      <c r="A5">
        <v>2019</v>
      </c>
      <c r="B5" s="8">
        <f>N5*$B$18</f>
        <v>2257.0539561064952</v>
      </c>
      <c r="C5" s="8">
        <f>M5*$C$18</f>
        <v>1666.32032</v>
      </c>
      <c r="D5" s="8">
        <f>L5*$D$18</f>
        <v>200.54517999999999</v>
      </c>
      <c r="E5" s="8">
        <f>K5*0.77</f>
        <v>177.28865000000002</v>
      </c>
      <c r="F5" s="8">
        <f ca="1">J5*$F$18</f>
        <v>1404.6724899999999</v>
      </c>
      <c r="G5" s="9">
        <v>775.32100000000003</v>
      </c>
      <c r="H5" s="9">
        <v>409.42099999999999</v>
      </c>
      <c r="I5" s="9">
        <v>28.091999999999999</v>
      </c>
      <c r="J5" s="6">
        <v>1243.0730000000001</v>
      </c>
      <c r="K5" s="6">
        <v>230.245</v>
      </c>
      <c r="L5" s="6">
        <v>271.00700000000001</v>
      </c>
      <c r="M5" s="6">
        <v>1717.856</v>
      </c>
      <c r="N5" s="5">
        <v>2232.1959999999999</v>
      </c>
    </row>
    <row r="6" spans="1:14" x14ac:dyDescent="0.25">
      <c r="A6">
        <v>2020</v>
      </c>
      <c r="B6" s="8">
        <f t="shared" ref="B6:B16" si="0">N6*$B$18</f>
        <v>2379.8372237693566</v>
      </c>
      <c r="C6" s="8">
        <f t="shared" ref="C6:C16" si="1">M6*$C$18</f>
        <v>1738.04503</v>
      </c>
      <c r="D6" s="8">
        <f t="shared" ref="D6:D16" si="2">L6*$D$18</f>
        <v>225.00513999999998</v>
      </c>
      <c r="E6" s="8">
        <f>K6*0.88</f>
        <v>205.73344</v>
      </c>
      <c r="F6" s="8">
        <f t="shared" ref="F6:F16" ca="1" si="3">J6*$F$18</f>
        <v>1471.6340299999997</v>
      </c>
      <c r="G6" s="9">
        <v>834.85699999999997</v>
      </c>
      <c r="H6" s="9">
        <v>424.62</v>
      </c>
      <c r="I6" s="9">
        <v>27.844000000000001</v>
      </c>
      <c r="J6" s="6">
        <v>1302.3309999999999</v>
      </c>
      <c r="K6" s="6">
        <v>233.78800000000001</v>
      </c>
      <c r="L6" s="6">
        <v>304.06099999999998</v>
      </c>
      <c r="M6" s="6">
        <v>1791.799</v>
      </c>
      <c r="N6" s="5">
        <v>2353.627</v>
      </c>
    </row>
    <row r="7" spans="1:14" x14ac:dyDescent="0.25">
      <c r="A7">
        <v>2021</v>
      </c>
      <c r="B7" s="8">
        <f t="shared" si="0"/>
        <v>2512.0109123855573</v>
      </c>
      <c r="C7" s="8">
        <f t="shared" si="1"/>
        <v>1847.88589</v>
      </c>
      <c r="D7" s="8">
        <f t="shared" si="2"/>
        <v>220.43268</v>
      </c>
      <c r="E7" s="8">
        <f t="shared" ref="E7:E16" si="4">K7*0.88</f>
        <v>225.90655999999998</v>
      </c>
      <c r="F7" s="8">
        <f t="shared" ca="1" si="3"/>
        <v>1532.67776</v>
      </c>
      <c r="G7" s="9">
        <v>895.64800000000002</v>
      </c>
      <c r="H7" s="9">
        <v>443.79399999999998</v>
      </c>
      <c r="I7" s="9">
        <v>29.82</v>
      </c>
      <c r="J7" s="6">
        <v>1356.3520000000001</v>
      </c>
      <c r="K7" s="6">
        <v>256.71199999999999</v>
      </c>
      <c r="L7" s="6">
        <v>297.88200000000001</v>
      </c>
      <c r="M7" s="6">
        <v>1905.037</v>
      </c>
      <c r="N7" s="5">
        <v>2484.3449999999998</v>
      </c>
    </row>
    <row r="8" spans="1:14" x14ac:dyDescent="0.25">
      <c r="A8">
        <v>2022</v>
      </c>
      <c r="B8" s="8">
        <f t="shared" si="0"/>
        <v>2664.5236036373167</v>
      </c>
      <c r="C8" s="8">
        <f t="shared" si="1"/>
        <v>1936.7408</v>
      </c>
      <c r="D8" s="8">
        <f t="shared" si="2"/>
        <v>225.28559999999999</v>
      </c>
      <c r="E8" s="8">
        <f t="shared" si="4"/>
        <v>256.73736000000002</v>
      </c>
      <c r="F8" s="8">
        <f t="shared" ca="1" si="3"/>
        <v>1591.6490699999999</v>
      </c>
      <c r="G8" s="9">
        <v>964.53700000000003</v>
      </c>
      <c r="H8" s="9">
        <v>466.05700000000002</v>
      </c>
      <c r="I8" s="9">
        <v>34.146999999999998</v>
      </c>
      <c r="J8" s="6">
        <v>1408.539</v>
      </c>
      <c r="K8" s="6">
        <v>291.74700000000001</v>
      </c>
      <c r="L8" s="6">
        <v>304.44</v>
      </c>
      <c r="M8" s="6">
        <v>1996.64</v>
      </c>
      <c r="N8" s="5">
        <v>2635.1780000000003</v>
      </c>
    </row>
    <row r="9" spans="1:14" x14ac:dyDescent="0.25">
      <c r="A9">
        <v>2023</v>
      </c>
      <c r="B9" s="8">
        <f t="shared" si="0"/>
        <v>2834.7908336550586</v>
      </c>
      <c r="C9" s="8">
        <f t="shared" si="1"/>
        <v>2033.5351599999999</v>
      </c>
      <c r="D9" s="8">
        <f t="shared" si="2"/>
        <v>230.57364000000001</v>
      </c>
      <c r="E9" s="8">
        <f t="shared" si="4"/>
        <v>293.82759999999996</v>
      </c>
      <c r="F9" s="8">
        <f t="shared" ca="1" si="3"/>
        <v>1653.9979499999997</v>
      </c>
      <c r="G9" s="9">
        <v>1038.6089999999999</v>
      </c>
      <c r="H9" s="9">
        <v>493.66</v>
      </c>
      <c r="I9" s="9">
        <v>42.515999999999998</v>
      </c>
      <c r="J9" s="6">
        <v>1463.7149999999999</v>
      </c>
      <c r="K9" s="6">
        <v>333.89499999999998</v>
      </c>
      <c r="L9" s="6">
        <v>311.58600000000001</v>
      </c>
      <c r="M9" s="6">
        <v>2096.4279999999999</v>
      </c>
      <c r="N9" s="5">
        <v>2803.5699999999997</v>
      </c>
    </row>
    <row r="10" spans="1:14" x14ac:dyDescent="0.25">
      <c r="A10">
        <v>2024</v>
      </c>
      <c r="B10" s="8">
        <f t="shared" si="0"/>
        <v>3010.377650690732</v>
      </c>
      <c r="C10" s="8">
        <f t="shared" si="1"/>
        <v>2113.7531899999999</v>
      </c>
      <c r="D10" s="8">
        <f t="shared" si="2"/>
        <v>234.65325999999999</v>
      </c>
      <c r="E10" s="8">
        <f t="shared" si="4"/>
        <v>318.93664000000001</v>
      </c>
      <c r="F10" s="8">
        <f t="shared" ca="1" si="3"/>
        <v>1721.1685399999997</v>
      </c>
      <c r="G10" s="9">
        <v>1117.1969999999999</v>
      </c>
      <c r="H10" s="9">
        <v>523.11500000000001</v>
      </c>
      <c r="I10" s="9">
        <v>46.87</v>
      </c>
      <c r="J10" s="6">
        <v>1523.1579999999999</v>
      </c>
      <c r="K10" s="6">
        <v>362.428</v>
      </c>
      <c r="L10" s="6">
        <v>317.09899999999999</v>
      </c>
      <c r="M10" s="6">
        <v>2179.127</v>
      </c>
      <c r="N10" s="5">
        <v>2977.223</v>
      </c>
    </row>
    <row r="11" spans="1:14" x14ac:dyDescent="0.25">
      <c r="A11">
        <v>2025</v>
      </c>
      <c r="B11" s="8">
        <f t="shared" si="0"/>
        <v>3188.7006020108602</v>
      </c>
      <c r="C11" s="8">
        <f t="shared" si="1"/>
        <v>2199.2829400000001</v>
      </c>
      <c r="D11" s="8">
        <f t="shared" si="2"/>
        <v>240.81598000000002</v>
      </c>
      <c r="E11" s="8">
        <f t="shared" si="4"/>
        <v>339.81376</v>
      </c>
      <c r="F11" s="8">
        <f t="shared" ca="1" si="3"/>
        <v>1789.4736499999999</v>
      </c>
      <c r="G11" s="9">
        <v>1200.6600000000001</v>
      </c>
      <c r="H11" s="9">
        <v>554.56899999999996</v>
      </c>
      <c r="I11" s="9">
        <v>47.74</v>
      </c>
      <c r="J11" s="6">
        <v>1583.605</v>
      </c>
      <c r="K11" s="6">
        <v>386.15199999999999</v>
      </c>
      <c r="L11" s="6">
        <v>325.42700000000002</v>
      </c>
      <c r="M11" s="6">
        <v>2267.3020000000001</v>
      </c>
      <c r="N11" s="5">
        <v>3153.5819999999999</v>
      </c>
    </row>
    <row r="12" spans="1:14" x14ac:dyDescent="0.25">
      <c r="A12">
        <v>2026</v>
      </c>
      <c r="B12" s="8">
        <f t="shared" si="0"/>
        <v>3373.9933144628267</v>
      </c>
      <c r="C12" s="8">
        <f t="shared" si="1"/>
        <v>2410.07267</v>
      </c>
      <c r="D12" s="8">
        <f t="shared" si="2"/>
        <v>250.87997999999999</v>
      </c>
      <c r="E12" s="8">
        <f t="shared" si="4"/>
        <v>338.72344000000004</v>
      </c>
      <c r="F12" s="8">
        <f t="shared" ca="1" si="3"/>
        <v>1855.8735799999997</v>
      </c>
      <c r="G12" s="9">
        <v>1286.6790000000001</v>
      </c>
      <c r="H12" s="9">
        <v>586.83000000000004</v>
      </c>
      <c r="I12" s="9">
        <v>50.415999999999997</v>
      </c>
      <c r="J12" s="6">
        <v>1642.366</v>
      </c>
      <c r="K12" s="6">
        <v>384.91300000000001</v>
      </c>
      <c r="L12" s="6">
        <v>339.02699999999999</v>
      </c>
      <c r="M12" s="6">
        <v>2484.6109999999999</v>
      </c>
      <c r="N12" s="5">
        <v>3336.8340000000007</v>
      </c>
    </row>
    <row r="13" spans="1:14" x14ac:dyDescent="0.25">
      <c r="A13">
        <v>2027</v>
      </c>
      <c r="B13" s="8">
        <f t="shared" si="0"/>
        <v>3554.902751924727</v>
      </c>
      <c r="C13" s="8">
        <f t="shared" si="1"/>
        <v>2628.797</v>
      </c>
      <c r="D13" s="8">
        <f t="shared" si="2"/>
        <v>265.26187999999996</v>
      </c>
      <c r="E13" s="8">
        <f t="shared" si="4"/>
        <v>336.28143999999998</v>
      </c>
      <c r="F13" s="8">
        <f t="shared" ca="1" si="3"/>
        <v>1924.8645999999999</v>
      </c>
      <c r="G13" s="9">
        <v>1378.8810000000001</v>
      </c>
      <c r="H13" s="9">
        <v>619.79100000000005</v>
      </c>
      <c r="I13" s="9">
        <v>52.069000000000003</v>
      </c>
      <c r="J13" s="6">
        <v>1703.42</v>
      </c>
      <c r="K13" s="6">
        <v>382.13799999999998</v>
      </c>
      <c r="L13" s="6">
        <v>358.46199999999999</v>
      </c>
      <c r="M13" s="6">
        <v>2710.1</v>
      </c>
      <c r="N13" s="5">
        <v>3515.7510000000002</v>
      </c>
    </row>
    <row r="14" spans="1:14" x14ac:dyDescent="0.25">
      <c r="A14">
        <v>2028</v>
      </c>
      <c r="B14" s="8">
        <f t="shared" si="0"/>
        <v>3757.9146133792042</v>
      </c>
      <c r="C14" s="8">
        <f t="shared" si="1"/>
        <v>2726.3149800000001</v>
      </c>
      <c r="D14" s="8">
        <f t="shared" si="2"/>
        <v>276.75260000000003</v>
      </c>
      <c r="E14" s="8">
        <f t="shared" si="4"/>
        <v>343.34343999999999</v>
      </c>
      <c r="F14" s="8">
        <f t="shared" ca="1" si="3"/>
        <v>1997.6060899999998</v>
      </c>
      <c r="G14" s="9">
        <v>1475.3320000000001</v>
      </c>
      <c r="H14" s="9">
        <v>655.01900000000001</v>
      </c>
      <c r="I14" s="9">
        <v>53.74</v>
      </c>
      <c r="J14" s="6">
        <v>1767.7929999999999</v>
      </c>
      <c r="K14" s="6">
        <v>390.16300000000001</v>
      </c>
      <c r="L14" s="6">
        <v>373.99</v>
      </c>
      <c r="M14" s="6">
        <v>2810.634</v>
      </c>
      <c r="N14" s="5">
        <v>3716.527</v>
      </c>
    </row>
    <row r="15" spans="1:14" x14ac:dyDescent="0.25">
      <c r="A15">
        <v>2029</v>
      </c>
      <c r="B15" s="8">
        <f t="shared" si="0"/>
        <v>3976.6698638983412</v>
      </c>
      <c r="C15" s="8">
        <f t="shared" si="1"/>
        <v>2841.2134199999996</v>
      </c>
      <c r="D15" s="8">
        <f t="shared" si="2"/>
        <v>285.89012000000002</v>
      </c>
      <c r="E15" s="8">
        <f t="shared" si="4"/>
        <v>350.07456000000002</v>
      </c>
      <c r="F15" s="8">
        <f t="shared" ca="1" si="3"/>
        <v>2070.1588699999998</v>
      </c>
      <c r="G15" s="9">
        <v>1585.057</v>
      </c>
      <c r="H15" s="9">
        <v>692.40899999999999</v>
      </c>
      <c r="I15" s="9">
        <v>55.805</v>
      </c>
      <c r="J15" s="6">
        <v>1831.999</v>
      </c>
      <c r="K15" s="6">
        <v>397.81200000000001</v>
      </c>
      <c r="L15" s="6">
        <v>386.33800000000002</v>
      </c>
      <c r="M15" s="6">
        <v>2929.0859999999998</v>
      </c>
      <c r="N15" s="5">
        <v>3932.873</v>
      </c>
    </row>
    <row r="16" spans="1:14" x14ac:dyDescent="0.25">
      <c r="A16">
        <v>2030</v>
      </c>
      <c r="B16" s="8">
        <f t="shared" si="0"/>
        <v>4228.2607481031419</v>
      </c>
      <c r="C16" s="8">
        <f t="shared" si="1"/>
        <v>2957.1342399999999</v>
      </c>
      <c r="D16" s="8">
        <f t="shared" si="2"/>
        <v>291.69911999999999</v>
      </c>
      <c r="E16" s="8">
        <f t="shared" si="4"/>
        <v>357.03095999999999</v>
      </c>
      <c r="F16" s="8">
        <f t="shared" ca="1" si="3"/>
        <v>2142.7545899999996</v>
      </c>
      <c r="G16" s="9">
        <v>1722.3810000000001</v>
      </c>
      <c r="H16" s="9">
        <v>732.28300000000002</v>
      </c>
      <c r="I16" s="9">
        <v>57.334000000000003</v>
      </c>
      <c r="J16" s="6">
        <v>1896.2429999999999</v>
      </c>
      <c r="K16" s="6">
        <v>405.71699999999998</v>
      </c>
      <c r="L16" s="6">
        <v>394.18799999999999</v>
      </c>
      <c r="M16" s="6">
        <v>3048.5920000000001</v>
      </c>
      <c r="N16" s="5">
        <v>4181.6930000000002</v>
      </c>
    </row>
    <row r="18" spans="1:14" s="7" customFormat="1" x14ac:dyDescent="0.25">
      <c r="A18" s="2" t="s">
        <v>21</v>
      </c>
      <c r="B18" s="3">
        <v>1.0111360992074601</v>
      </c>
      <c r="C18" s="2">
        <v>0.97</v>
      </c>
      <c r="D18" s="2">
        <v>0.74</v>
      </c>
      <c r="E18" s="2">
        <v>0.88</v>
      </c>
      <c r="F18" s="2">
        <f ca="1">J5/F5</f>
        <v>0</v>
      </c>
      <c r="G18" s="2">
        <v>1</v>
      </c>
      <c r="H18" s="2">
        <v>1</v>
      </c>
      <c r="I18" s="2">
        <v>1</v>
      </c>
      <c r="J18" s="2"/>
      <c r="K18" s="2"/>
      <c r="L18" s="2"/>
      <c r="M18" s="2"/>
      <c r="N18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855348-BA47-46D1-8CDC-7197C4471791}">
  <ds:schemaRefs>
    <ds:schemaRef ds:uri="http://www.w3.org/XML/1998/namespace"/>
    <ds:schemaRef ds:uri="66951ee6-cd93-49c7-9437-e871b2a117d6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elements/1.1/"/>
    <ds:schemaRef ds:uri="http://purl.org/dc/terms/"/>
    <ds:schemaRef ds:uri="cac5d118-ba7b-4807-b700-df6f95cfff50"/>
  </ds:schemaRefs>
</ds:datastoreItem>
</file>

<file path=customXml/itemProps2.xml><?xml version="1.0" encoding="utf-8"?>
<ds:datastoreItem xmlns:ds="http://schemas.openxmlformats.org/officeDocument/2006/customXml" ds:itemID="{8A49A678-ADE0-45E2-B83D-D7AB2D9707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8F5157-1E91-4547-B1FE-C0DE422BE6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c5d118-ba7b-4807-b700-df6f95cfff50"/>
    <ds:schemaRef ds:uri="66951ee6-cd93-49c7-9437-e871b2a117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cbo_budget_nipas_proj_annual_1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Kadija Yilla</dc:creator>
  <cp:lastModifiedBy>Kadija Yilla</cp:lastModifiedBy>
  <dcterms:created xsi:type="dcterms:W3CDTF">2020-01-30T18:18:21Z</dcterms:created>
  <dcterms:modified xsi:type="dcterms:W3CDTF">2020-02-26T18:39:50Z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</Properties>
</file>