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352006F7-A6EA-B64A-B9C2-877764618489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O70" i="1"/>
  <c r="O89" i="1"/>
  <c r="O88" i="1" s="1"/>
  <c r="O90" i="1"/>
  <c r="O91" i="1"/>
  <c r="O92" i="1"/>
  <c r="O93" i="1"/>
  <c r="O94" i="1"/>
  <c r="N86" i="1"/>
  <c r="D22" i="5"/>
  <c r="D29" i="5"/>
  <c r="D36" i="5"/>
  <c r="D42" i="5"/>
  <c r="D48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R66" i="1"/>
  <c r="S78" i="1"/>
  <c r="R8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G101" i="1"/>
  <c r="H101" i="1"/>
  <c r="I101" i="1"/>
  <c r="F101" i="1"/>
  <c r="F15" i="7" l="1"/>
  <c r="F13" i="7" s="1"/>
  <c r="L82" i="1"/>
  <c r="E68" i="5" s="1"/>
  <c r="J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J15" i="7" l="1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H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H54" i="5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<sst xmlns="http://schemas.openxmlformats.org/spreadsheetml/2006/main" count="1013" uniqueCount="382">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</sst>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tabSelected="1" zoomScale="134" zoomScaleNormal="110" workbookViewId="0">
      <pane xSplit="2" ySplit="3" topLeftCell="J61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197738.804</v>
      </c>
      <c r="P70" s="116">
        <f t="shared" ref="P70:Z70" si="44">O70*(1+P86)</f>
        <v>198529.75921600001</v>
      </c>
      <c r="Q70" s="116">
        <f t="shared" si="44"/>
        <v>199323.878252864</v>
      </c>
      <c r="R70" s="116">
        <f t="shared" si="44"/>
        <v>200121.17376587546</v>
      </c>
      <c r="S70" s="116">
        <f t="shared" si="44"/>
        <v>200921.65846093895</v>
      </c>
      <c r="T70" s="116">
        <f t="shared" si="44"/>
        <v>201725.34509478271</v>
      </c>
      <c r="U70" s="116">
        <f t="shared" si="44"/>
        <v>202532.24647516184</v>
      </c>
      <c r="V70" s="116">
        <f t="shared" si="44"/>
        <v>203342.37546106247</v>
      </c>
      <c r="W70" s="116">
        <f t="shared" si="44"/>
        <v>204155.74496290673</v>
      </c>
      <c r="X70" s="116">
        <f t="shared" si="44"/>
        <v>204972.36794275834</v>
      </c>
      <c r="Y70" s="116">
        <f t="shared" si="44"/>
        <v>205792.25741452936</v>
      </c>
      <c r="Z70" s="116">
        <f t="shared" si="44"/>
        <v>206615.42644418747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346738.804</v>
      </c>
      <c r="P82" s="144">
        <f t="shared" si="48"/>
        <v>319529.75921599998</v>
      </c>
      <c r="Q82" s="144">
        <f t="shared" si="48"/>
        <v>320323.878252864</v>
      </c>
      <c r="R82" s="144">
        <f t="shared" si="48"/>
        <v>315121.17376587546</v>
      </c>
      <c r="S82" s="144">
        <f t="shared" si="48"/>
        <v>309921.65846093895</v>
      </c>
      <c r="T82" s="144">
        <f t="shared" si="48"/>
        <v>310725.34509478271</v>
      </c>
      <c r="U82" s="144">
        <f t="shared" si="48"/>
        <v>311532.24647516187</v>
      </c>
      <c r="V82" s="144">
        <f t="shared" si="48"/>
        <v>312342.37546106247</v>
      </c>
      <c r="W82" s="144">
        <f t="shared" si="48"/>
        <v>313155.7449629067</v>
      </c>
      <c r="X82" s="144">
        <f t="shared" si="48"/>
        <v>263972.36794275837</v>
      </c>
      <c r="Y82" s="144">
        <f t="shared" si="48"/>
        <v>264792.25741452933</v>
      </c>
      <c r="Z82" s="144">
        <f t="shared" si="48"/>
        <v>265615.42644418747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381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15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3">N92+N35</f>
        <v>1372787</v>
      </c>
      <c r="O94" s="143">
        <f t="shared" si="53"/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 t="shared" ref="N110:Y110" si="69">N96+N46-N92</f>
        <v>343247</v>
      </c>
      <c r="O110" s="215">
        <f t="shared" si="69"/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346.73880400000002</v>
      </c>
      <c r="I68" s="218">
        <f>main!P82/1000</f>
        <v>319.529759216</v>
      </c>
      <c r="J68" s="218">
        <f>main!Q82/1000</f>
        <v>320.32387825286401</v>
      </c>
      <c r="K68" s="151">
        <f>main!R82/1000</f>
        <v>315.12117376587548</v>
      </c>
      <c r="L68" s="218">
        <f>main!S82/1000</f>
        <v>309.92165846093894</v>
      </c>
      <c r="M68" s="218">
        <f>main!T82/1000</f>
        <v>310.72534509478271</v>
      </c>
      <c r="N68" s="218">
        <f>main!U82/1000</f>
        <v>311.53224647516186</v>
      </c>
      <c r="O68" s="151">
        <f>main!V82/1000</f>
        <v>312.34237546106249</v>
      </c>
      <c r="P68" s="248">
        <f>main!W82/1000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O5" sqref="O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89.585217722945004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1" t="s">
        <v>104</v>
      </c>
      <c r="B2" s="351"/>
      <c r="C2" s="351"/>
      <c r="D2" s="351"/>
      <c r="E2" s="351"/>
      <c r="F2" s="351"/>
      <c r="G2" s="351"/>
      <c r="H2" s="351"/>
      <c r="I2" s="351"/>
      <c r="J2" s="351"/>
      <c r="K2" s="77"/>
    </row>
    <row r="3" spans="1:24" x14ac:dyDescent="0.2">
      <c r="A3" s="351" t="s">
        <v>105</v>
      </c>
      <c r="B3" s="351"/>
      <c r="C3" s="351"/>
      <c r="D3" s="351"/>
      <c r="E3" s="351"/>
      <c r="F3" s="351"/>
      <c r="G3" s="351"/>
      <c r="H3" s="351"/>
      <c r="I3" s="351"/>
      <c r="J3" s="351"/>
      <c r="K3" s="77"/>
    </row>
    <row r="4" spans="1:24" ht="16" thickBot="1" x14ac:dyDescent="0.25">
      <c r="A4" s="352"/>
      <c r="B4" s="352"/>
      <c r="C4" s="352"/>
      <c r="D4" s="352"/>
      <c r="E4" s="352"/>
      <c r="F4" s="352"/>
      <c r="G4" s="352"/>
      <c r="H4" s="352"/>
      <c r="I4" s="352"/>
      <c r="J4" s="352"/>
      <c r="K4" s="357" t="s">
        <v>160</v>
      </c>
      <c r="L4" s="357"/>
      <c r="M4" s="357"/>
      <c r="N4" s="357"/>
    </row>
    <row r="5" spans="1:24" x14ac:dyDescent="0.2">
      <c r="A5" s="47"/>
      <c r="B5" s="48"/>
      <c r="C5" s="353" t="s">
        <v>106</v>
      </c>
      <c r="D5" s="354"/>
      <c r="E5" s="354"/>
      <c r="F5" s="354"/>
      <c r="G5" s="354"/>
      <c r="H5" s="354"/>
      <c r="I5" s="354"/>
      <c r="J5" s="355"/>
      <c r="K5" s="78"/>
      <c r="L5" s="356" t="s">
        <v>107</v>
      </c>
      <c r="M5" s="327"/>
      <c r="N5" s="327"/>
    </row>
    <row r="6" spans="1:24" x14ac:dyDescent="0.2">
      <c r="A6" s="1" t="s">
        <v>109</v>
      </c>
      <c r="B6" s="49"/>
      <c r="C6" s="359">
        <v>2020</v>
      </c>
      <c r="D6" s="360"/>
      <c r="E6" s="360"/>
      <c r="F6" s="360"/>
      <c r="G6" s="360"/>
      <c r="H6" s="360"/>
      <c r="I6" s="360"/>
      <c r="J6" s="361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2" t="s">
        <v>108</v>
      </c>
      <c r="L23" s="362"/>
      <c r="M23" s="362"/>
      <c r="N23" s="362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8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8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8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8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8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8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6" t="s">
        <v>87</v>
      </c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4" t="s">
        <v>95</v>
      </c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5" t="s">
        <v>99</v>
      </c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4" t="s">
        <v>101</v>
      </c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2021-03-30T14:52:50Z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