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Fiscal-Impact-Measure/documentation/methodology/"/>
    </mc:Choice>
  </mc:AlternateContent>
  <xr:revisionPtr revIDLastSave="0" documentId="13_ncr:1_{29988BD8-BDA2-E241-B68D-AFEFD95A4863}" xr6:coauthVersionLast="46" xr6:coauthVersionMax="46" xr10:uidLastSave="{00000000-0000-0000-0000-000000000000}"/>
  <bookViews>
    <workbookView xWindow="0" yWindow="500" windowWidth="33600" windowHeight="19520" xr2:uid="{825C73E2-064A-41F9-A032-19D778B689EB}"/>
  </bookViews>
  <sheets>
    <sheet name="All Output (Final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B23" i="1"/>
  <c r="I56" i="1"/>
  <c r="C54" i="1"/>
  <c r="C56" i="1" s="1"/>
  <c r="D54" i="1"/>
  <c r="D56" i="1" s="1"/>
  <c r="E54" i="1"/>
  <c r="E56" i="1" s="1"/>
  <c r="F54" i="1"/>
  <c r="F56" i="1" s="1"/>
  <c r="G54" i="1"/>
  <c r="G56" i="1" s="1"/>
  <c r="H54" i="1"/>
  <c r="H56" i="1" s="1"/>
  <c r="I54" i="1"/>
  <c r="J54" i="1"/>
  <c r="J56" i="1" s="1"/>
  <c r="K54" i="1"/>
  <c r="K56" i="1" s="1"/>
  <c r="L54" i="1"/>
  <c r="L56" i="1" s="1"/>
  <c r="B54" i="1"/>
  <c r="B56" i="1" s="1"/>
  <c r="C49" i="1"/>
  <c r="C51" i="1" s="1"/>
  <c r="D49" i="1"/>
  <c r="D51" i="1" s="1"/>
  <c r="E49" i="1"/>
  <c r="E51" i="1" s="1"/>
  <c r="F49" i="1"/>
  <c r="F51" i="1" s="1"/>
  <c r="G49" i="1"/>
  <c r="G51" i="1" s="1"/>
  <c r="H49" i="1"/>
  <c r="H51" i="1" s="1"/>
  <c r="I49" i="1"/>
  <c r="I51" i="1" s="1"/>
  <c r="B49" i="1"/>
  <c r="B51" i="1" s="1"/>
  <c r="O53" i="1"/>
  <c r="O48" i="1"/>
  <c r="O27" i="1"/>
  <c r="O28" i="1"/>
  <c r="O29" i="1"/>
  <c r="O30" i="1"/>
  <c r="O31" i="1"/>
  <c r="O32" i="1"/>
  <c r="O33" i="1"/>
  <c r="O34" i="1"/>
  <c r="O35" i="1"/>
  <c r="O26" i="1"/>
  <c r="O44" i="1"/>
  <c r="O43" i="1"/>
  <c r="O42" i="1"/>
  <c r="O41" i="1"/>
</calcChain>
</file>

<file path=xl/sharedStrings.xml><?xml version="1.0" encoding="utf-8"?>
<sst xmlns="http://schemas.openxmlformats.org/spreadsheetml/2006/main" count="83" uniqueCount="45">
  <si>
    <t>GDP Impact</t>
  </si>
  <si>
    <t>21Q1</t>
  </si>
  <si>
    <t>21Q2</t>
  </si>
  <si>
    <t>21Q3</t>
  </si>
  <si>
    <t>21Q4</t>
  </si>
  <si>
    <t>22Q1</t>
  </si>
  <si>
    <t>22Q2</t>
  </si>
  <si>
    <t>22Q3</t>
  </si>
  <si>
    <t>22Q4</t>
  </si>
  <si>
    <t>23Q1</t>
  </si>
  <si>
    <t>23Q2</t>
  </si>
  <si>
    <t>23Q3</t>
  </si>
  <si>
    <t>23Q4</t>
  </si>
  <si>
    <t>24Q1</t>
  </si>
  <si>
    <t>Business</t>
  </si>
  <si>
    <t>Qtr.Total</t>
  </si>
  <si>
    <t>Post900_RGDP</t>
  </si>
  <si>
    <t>IMF_PGDP</t>
  </si>
  <si>
    <t>RealGDPContr</t>
  </si>
  <si>
    <t>NewRealGDP</t>
  </si>
  <si>
    <t>Spending Totals</t>
  </si>
  <si>
    <t>Total</t>
  </si>
  <si>
    <t>MPCs &amp; Multipliers</t>
  </si>
  <si>
    <t>low_multiplier</t>
  </si>
  <si>
    <t>high_multiplier</t>
  </si>
  <si>
    <t>Vulnerable</t>
  </si>
  <si>
    <t>Direct Family</t>
  </si>
  <si>
    <t>MPC - Vulnerable</t>
  </si>
  <si>
    <t>MPC - Business</t>
  </si>
  <si>
    <t>MPC - State/Local/Covid</t>
  </si>
  <si>
    <t>MPC_Late - State/Local/Covid</t>
  </si>
  <si>
    <t>MPC_Late - Business</t>
  </si>
  <si>
    <t>MPC_Late - Vulnerable</t>
  </si>
  <si>
    <t>MPC - Direct Family</t>
  </si>
  <si>
    <t>MPC_Late - Direct Family</t>
  </si>
  <si>
    <t>State/Local/Covid</t>
  </si>
  <si>
    <t>New MPCS</t>
  </si>
  <si>
    <t>Average UI</t>
  </si>
  <si>
    <t>Average Rebate Check</t>
  </si>
  <si>
    <t>Calculations (Manu &amp; Sophia)</t>
  </si>
  <si>
    <t>MPC - Vulnerable (Rescaled to sum up to 1)</t>
  </si>
  <si>
    <t>MPC - Direct Family  (Rescaled to sum up to 1)</t>
  </si>
  <si>
    <t>FIM MPC Rebate Checks</t>
  </si>
  <si>
    <t>FIM MPC UI</t>
  </si>
  <si>
    <t>MPC Rebate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</si>
</sst>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2" fillId="3" borderId="0" xfId="0" applyFont="1" applyFill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0" fontId="2" fillId="4" borderId="0" xfId="0" applyFont="1" applyFill="1"/>
    <xf numFmtId="0" fontId="2" fillId="5" borderId="0" xfId="0" applyFont="1" applyFill="1"/>
    <xf numFmtId="0" fontId="0" fillId="0" borderId="0" xfId="0" applyFill="1"/>
    <xf numFmtId="0" fontId="0" fillId="0" borderId="1" xfId="0" applyFill="1" applyBorder="1"/>
    <xf numFmtId="166" fontId="0" fillId="0" borderId="2" xfId="1" applyNumberFormat="1" applyFont="1" applyFill="1" applyBorder="1"/>
    <xf numFmtId="166" fontId="0" fillId="0" borderId="3" xfId="1" applyNumberFormat="1" applyFont="1" applyFill="1" applyBorder="1"/>
    <xf numFmtId="0" fontId="0" fillId="0" borderId="4" xfId="0" applyFill="1" applyBorder="1"/>
    <xf numFmtId="166" fontId="0" fillId="0" borderId="5" xfId="1" applyNumberFormat="1" applyFont="1" applyFill="1" applyBorder="1"/>
    <xf numFmtId="166" fontId="0" fillId="0" borderId="6" xfId="1" applyNumberFormat="1" applyFont="1" applyFill="1" applyBorder="1"/>
    <xf numFmtId="0" fontId="0" fillId="0" borderId="1" xfId="0" applyBorder="1"/>
    <xf numFmtId="166" fontId="0" fillId="0" borderId="2" xfId="1" applyNumberFormat="1" applyFont="1" applyBorder="1"/>
    <xf numFmtId="166" fontId="0" fillId="0" borderId="3" xfId="1" applyNumberFormat="1" applyFont="1" applyBorder="1"/>
    <xf numFmtId="0" fontId="0" fillId="0" borderId="4" xfId="0" applyBorder="1"/>
    <xf numFmtId="166" fontId="0" fillId="0" borderId="5" xfId="1" applyNumberFormat="1" applyFont="1" applyBorder="1"/>
    <xf numFmtId="166" fontId="0" fillId="0" borderId="6" xfId="1" applyNumberFormat="1" applyFont="1" applyBorder="1"/>
    <xf numFmtId="0" fontId="0" fillId="3" borderId="0" xfId="0" applyFill="1"/>
    <xf numFmtId="165" fontId="0" fillId="3" borderId="0" xfId="1" applyNumberFormat="1" applyFont="1" applyFill="1"/>
    <xf numFmtId="164" fontId="0" fillId="3" borderId="0" xfId="1" applyNumberFormat="1" applyFont="1" applyFill="1"/>
    <xf numFmtId="0" fontId="0" fillId="3" borderId="1" xfId="0" applyFill="1" applyBorder="1"/>
    <xf numFmtId="164" fontId="0" fillId="3" borderId="2" xfId="1" applyNumberFormat="1" applyFont="1" applyFill="1" applyBorder="1"/>
    <xf numFmtId="164" fontId="0" fillId="3" borderId="3" xfId="1" applyNumberFormat="1" applyFont="1" applyFill="1" applyBorder="1"/>
    <xf numFmtId="0" fontId="0" fillId="3" borderId="7" xfId="0" applyFill="1" applyBorder="1"/>
    <xf numFmtId="164" fontId="0" fillId="3" borderId="0" xfId="1" applyNumberFormat="1" applyFont="1" applyFill="1" applyBorder="1"/>
    <xf numFmtId="164" fontId="0" fillId="3" borderId="8" xfId="1" applyNumberFormat="1" applyFont="1" applyFill="1" applyBorder="1"/>
    <xf numFmtId="0" fontId="0" fillId="3" borderId="4" xfId="0" applyFill="1" applyBorder="1"/>
    <xf numFmtId="164" fontId="0" fillId="3" borderId="5" xfId="1" applyNumberFormat="1" applyFont="1" applyFill="1" applyBorder="1"/>
    <xf numFmtId="164" fontId="0" fillId="3" borderId="6" xfId="1" applyNumberFormat="1" applyFont="1" applyFill="1" applyBorder="1"/>
    <xf numFmtId="164" fontId="0" fillId="0" borderId="0" xfId="1" applyNumberFormat="1" applyFont="1" applyFill="1"/>
    <xf numFmtId="166" fontId="0" fillId="0" borderId="0" xfId="0" applyNumberFormat="1"/>
    <xf numFmtId="0" fontId="0" fillId="6" borderId="1" xfId="0" applyFill="1" applyBorder="1"/>
    <xf numFmtId="166" fontId="0" fillId="6" borderId="2" xfId="1" applyNumberFormat="1" applyFont="1" applyFill="1" applyBorder="1"/>
    <xf numFmtId="166" fontId="0" fillId="6" borderId="3" xfId="1" applyNumberFormat="1" applyFont="1" applyFill="1" applyBorder="1"/>
    <xf numFmtId="166" fontId="0" fillId="6" borderId="0" xfId="0" applyNumberFormat="1" applyFill="1"/>
    <xf numFmtId="0" fontId="0" fillId="6" borderId="0" xfId="0" applyFill="1"/>
    <xf numFmtId="2" fontId="0" fillId="0" borderId="0" xfId="0" applyNumberFormat="1"/>
    <xf numFmtId="0" fontId="0" fillId="7" borderId="0" xfId="0" applyFill="1" applyBorder="1"/>
    <xf numFmtId="0" fontId="0" fillId="7" borderId="0" xfId="0" applyFill="1"/>
    <xf numFmtId="0" fontId="0" fillId="7" borderId="1" xfId="0" applyFill="1" applyBorder="1"/>
    <xf numFmtId="166" fontId="0" fillId="7" borderId="2" xfId="1" applyNumberFormat="1" applyFont="1" applyFill="1" applyBorder="1"/>
    <xf numFmtId="166" fontId="0" fillId="7" borderId="3" xfId="1" applyNumberFormat="1" applyFont="1" applyFill="1" applyBorder="1"/>
    <xf numFmtId="166" fontId="0" fillId="7" borderId="0" xfId="0" applyNumberFormat="1" applyFill="1"/>
    <xf numFmtId="0" fontId="0" fillId="7" borderId="7" xfId="0" applyFill="1" applyBorder="1"/>
    <xf numFmtId="43" fontId="0" fillId="7" borderId="0" xfId="0" applyNumberFormat="1" applyFill="1"/>
    <xf numFmtId="43" fontId="0" fillId="0" borderId="0" xfId="0" applyNumberFormat="1"/>
    <xf numFmtId="0" fontId="0" fillId="6" borderId="7" xfId="0" applyFill="1" applyBorder="1"/>
    <xf numFmtId="166" fontId="0" fillId="6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2AD19-E9A0-4F5D-B44D-5CDCA5807A3E}">
  <dimension ref="A1:XFA59"/>
  <sheetViews>
    <sheetView tabSelected="1" topLeftCell="A31" zoomScale="215" zoomScaleNormal="90" workbookViewId="0">
      <selection activeCell="C45" sqref="C45"/>
    </sheetView>
  </sheetViews>
  <sheetFormatPr baseColWidth="10" defaultColWidth="8.83203125" defaultRowHeight="15" x14ac:dyDescent="0.2"/>
  <cols>
    <col min="1" max="1" width="32.1640625" customWidth="1"/>
    <col min="2" max="14" width="10.5" bestFit="1" customWidth="1"/>
    <col min="15" max="15" width="10.5" customWidth="1"/>
  </cols>
  <sheetData>
    <row r="1" spans="1:1023 1037:2045 2059:3067 3081:4089 4103:5111 5125:6133 6147:7155 7169:8191 8205:9213 9227:10235 10249:11257 11271:12279 12293:13301 13315:14323 14337:15359 15373:1638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023 1037:2045 2059:3067 3081:4089 4103:5111 5125:6133 6147:7155 7169:8191 8205:9213 9227:10235 10249:11257 11271:12279 12293:13301 13315:14323 14337:15359 15373:16381" x14ac:dyDescent="0.2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spans="1:1023 1037:2045 2059:3067 3081:4089 4103:5111 5125:6133 6147:7155 7169:8191 8205:9213 9227:10235 10249:11257 11271:12279 12293:13301 13315:14323 14337:15359 15373:16381" x14ac:dyDescent="0.2">
      <c r="A3" t="s">
        <v>25</v>
      </c>
      <c r="B3" s="3">
        <v>0</v>
      </c>
      <c r="C3" s="3">
        <v>97.051500000000004</v>
      </c>
      <c r="D3" s="3">
        <v>264.0920625</v>
      </c>
      <c r="E3" s="3">
        <v>402.35312249999998</v>
      </c>
      <c r="F3" s="3">
        <v>459.494415</v>
      </c>
      <c r="G3" s="3">
        <v>377.64409499999999</v>
      </c>
      <c r="H3" s="3">
        <v>241.2582975</v>
      </c>
      <c r="I3" s="3">
        <v>159.07380749999999</v>
      </c>
      <c r="J3" s="3">
        <v>88.875</v>
      </c>
      <c r="K3" s="3">
        <v>29.328749999999999</v>
      </c>
      <c r="L3" s="3">
        <v>10.664999999999999</v>
      </c>
      <c r="M3" s="3">
        <v>2.6662499999999998</v>
      </c>
      <c r="N3" s="3">
        <v>0</v>
      </c>
    </row>
    <row r="4" spans="1:1023 1037:2045 2059:3067 3081:4089 4103:5111 5125:6133 6147:7155 7169:8191 8205:9213 9227:10235 10249:11257 11271:12279 12293:13301 13315:14323 14337:15359 15373:16381" x14ac:dyDescent="0.2">
      <c r="A4" t="s">
        <v>26</v>
      </c>
      <c r="B4" s="3">
        <v>0</v>
      </c>
      <c r="C4" s="3">
        <v>173.7216</v>
      </c>
      <c r="D4" s="3">
        <v>252.29519999999999</v>
      </c>
      <c r="E4" s="3">
        <v>345.5412</v>
      </c>
      <c r="F4" s="3">
        <v>269.42399999999998</v>
      </c>
      <c r="G4" s="3">
        <v>236.85599999999999</v>
      </c>
      <c r="H4" s="3">
        <v>213.429</v>
      </c>
      <c r="I4" s="3">
        <v>195.14099999999999</v>
      </c>
      <c r="J4" s="3">
        <v>187.18199999999999</v>
      </c>
      <c r="K4" s="3">
        <v>183.79499999999999</v>
      </c>
      <c r="L4" s="3">
        <v>146.46299999999999</v>
      </c>
      <c r="M4" s="3">
        <v>79.38</v>
      </c>
      <c r="N4" s="3">
        <v>49.344000000000001</v>
      </c>
    </row>
    <row r="5" spans="1:1023 1037:2045 2059:3067 3081:4089 4103:5111 5125:6133 6147:7155 7169:8191 8205:9213 9227:10235 10249:11257 11271:12279 12293:13301 13315:14323 14337:15359 15373:16381" x14ac:dyDescent="0.2">
      <c r="A5" t="s">
        <v>35</v>
      </c>
      <c r="B5" s="3">
        <v>0</v>
      </c>
      <c r="C5" s="3">
        <v>172.44302400000001</v>
      </c>
      <c r="D5" s="3">
        <v>329.60637000000003</v>
      </c>
      <c r="E5" s="3">
        <v>415.51960200000002</v>
      </c>
      <c r="F5" s="3">
        <v>295.75502399999999</v>
      </c>
      <c r="G5" s="3">
        <v>244.0917</v>
      </c>
      <c r="H5" s="3">
        <v>224.4939</v>
      </c>
      <c r="I5" s="3">
        <v>215.35560000000001</v>
      </c>
      <c r="J5" s="3">
        <v>215.35560000000001</v>
      </c>
      <c r="K5" s="3">
        <v>215.35560000000001</v>
      </c>
      <c r="L5" s="3">
        <v>215.35560000000001</v>
      </c>
      <c r="M5" s="3">
        <v>215.35560000000001</v>
      </c>
      <c r="N5" s="3">
        <v>215.35560000000001</v>
      </c>
    </row>
    <row r="6" spans="1:1023 1037:2045 2059:3067 3081:4089 4103:5111 5125:6133 6147:7155 7169:8191 8205:9213 9227:10235 10249:11257 11271:12279 12293:13301 13315:14323 14337:15359 15373:16381" x14ac:dyDescent="0.2">
      <c r="A6" t="s">
        <v>14</v>
      </c>
      <c r="B6" s="3">
        <v>0</v>
      </c>
      <c r="C6" s="3">
        <v>14.601599999999999</v>
      </c>
      <c r="D6" s="3">
        <v>29.203199999999999</v>
      </c>
      <c r="E6" s="3">
        <v>28.095300000000002</v>
      </c>
      <c r="F6" s="3">
        <v>21.685500000000001</v>
      </c>
      <c r="G6" s="3">
        <v>17.8947</v>
      </c>
      <c r="H6" s="3">
        <v>16.5078</v>
      </c>
      <c r="I6" s="3">
        <v>16.218</v>
      </c>
      <c r="J6" s="3">
        <v>16.218</v>
      </c>
      <c r="K6" s="3">
        <v>16.218</v>
      </c>
      <c r="L6" s="3">
        <v>16.218</v>
      </c>
      <c r="M6" s="3">
        <v>16.218</v>
      </c>
      <c r="N6" s="3">
        <v>16.218</v>
      </c>
    </row>
    <row r="7" spans="1:1023 1037:2045 2059:3067 3081:4089 4103:5111 5125:6133 6147:7155 7169:8191 8205:9213 9227:10235 10249:11257 11271:12279 12293:13301 13315:14323 14337:15359 15373:16381" s="32" customFormat="1" x14ac:dyDescent="0.2">
      <c r="A7" s="20" t="s">
        <v>15</v>
      </c>
      <c r="B7" s="22">
        <v>0</v>
      </c>
      <c r="C7" s="22">
        <v>457.817724</v>
      </c>
      <c r="D7" s="22">
        <v>875.19683250000003</v>
      </c>
      <c r="E7" s="22">
        <v>1191.5092245000001</v>
      </c>
      <c r="F7" s="22">
        <v>1046.358939</v>
      </c>
      <c r="G7" s="22">
        <v>876.48649499999999</v>
      </c>
      <c r="H7" s="22">
        <v>695.68899750000003</v>
      </c>
      <c r="I7" s="22">
        <v>585.78840749999995</v>
      </c>
      <c r="J7" s="22">
        <v>507.63060000000002</v>
      </c>
      <c r="K7" s="22">
        <v>444.69734999999997</v>
      </c>
      <c r="L7" s="22">
        <v>388.70159999999998</v>
      </c>
      <c r="M7" s="22">
        <v>313.61984999999999</v>
      </c>
      <c r="N7" s="22">
        <v>280.91759999999999</v>
      </c>
      <c r="O7" s="7"/>
      <c r="AC7" s="7"/>
      <c r="AQ7" s="7"/>
      <c r="BE7" s="7"/>
      <c r="BS7" s="7"/>
      <c r="CG7" s="7"/>
      <c r="CU7" s="7"/>
      <c r="DI7" s="7"/>
      <c r="DW7" s="7"/>
      <c r="EK7" s="7"/>
      <c r="EY7" s="7"/>
      <c r="FM7" s="7"/>
      <c r="GA7" s="7"/>
      <c r="GO7" s="7"/>
      <c r="HC7" s="7"/>
      <c r="HQ7" s="7"/>
      <c r="IE7" s="7"/>
      <c r="IS7" s="7"/>
      <c r="JG7" s="7"/>
      <c r="JU7" s="7"/>
      <c r="KI7" s="7"/>
      <c r="KW7" s="7"/>
      <c r="LK7" s="7"/>
      <c r="LY7" s="7"/>
      <c r="MM7" s="7"/>
      <c r="NA7" s="7"/>
      <c r="NO7" s="7"/>
      <c r="OC7" s="7"/>
      <c r="OQ7" s="7"/>
      <c r="PE7" s="7"/>
      <c r="PS7" s="7"/>
      <c r="QG7" s="7"/>
      <c r="QU7" s="7"/>
      <c r="RI7" s="7"/>
      <c r="RW7" s="7"/>
      <c r="SK7" s="7"/>
      <c r="SY7" s="7"/>
      <c r="TM7" s="7"/>
      <c r="UA7" s="7"/>
      <c r="UO7" s="7"/>
      <c r="VC7" s="7"/>
      <c r="VQ7" s="7"/>
      <c r="WE7" s="7"/>
      <c r="WS7" s="7"/>
      <c r="XG7" s="7"/>
      <c r="XU7" s="7"/>
      <c r="YI7" s="7"/>
      <c r="YW7" s="7"/>
      <c r="ZK7" s="7"/>
      <c r="ZY7" s="7"/>
      <c r="AAM7" s="7"/>
      <c r="ABA7" s="7"/>
      <c r="ABO7" s="7"/>
      <c r="ACC7" s="7"/>
      <c r="ACQ7" s="7"/>
      <c r="ADE7" s="7"/>
      <c r="ADS7" s="7"/>
      <c r="AEG7" s="7"/>
      <c r="AEU7" s="7"/>
      <c r="AFI7" s="7"/>
      <c r="AFW7" s="7"/>
      <c r="AGK7" s="7"/>
      <c r="AGY7" s="7"/>
      <c r="AHM7" s="7"/>
      <c r="AIA7" s="7"/>
      <c r="AIO7" s="7"/>
      <c r="AJC7" s="7"/>
      <c r="AJQ7" s="7"/>
      <c r="AKE7" s="7"/>
      <c r="AKS7" s="7"/>
      <c r="ALG7" s="7"/>
      <c r="ALU7" s="7"/>
      <c r="AMI7" s="7"/>
      <c r="AMW7" s="7"/>
      <c r="ANK7" s="7"/>
      <c r="ANY7" s="7"/>
      <c r="AOM7" s="7"/>
      <c r="APA7" s="7"/>
      <c r="APO7" s="7"/>
      <c r="AQC7" s="7"/>
      <c r="AQQ7" s="7"/>
      <c r="ARE7" s="7"/>
      <c r="ARS7" s="7"/>
      <c r="ASG7" s="7"/>
      <c r="ASU7" s="7"/>
      <c r="ATI7" s="7"/>
      <c r="ATW7" s="7"/>
      <c r="AUK7" s="7"/>
      <c r="AUY7" s="7"/>
      <c r="AVM7" s="7"/>
      <c r="AWA7" s="7"/>
      <c r="AWO7" s="7"/>
      <c r="AXC7" s="7"/>
      <c r="AXQ7" s="7"/>
      <c r="AYE7" s="7"/>
      <c r="AYS7" s="7"/>
      <c r="AZG7" s="7"/>
      <c r="AZU7" s="7"/>
      <c r="BAI7" s="7"/>
      <c r="BAW7" s="7"/>
      <c r="BBK7" s="7"/>
      <c r="BBY7" s="7"/>
      <c r="BCM7" s="7"/>
      <c r="BDA7" s="7"/>
      <c r="BDO7" s="7"/>
      <c r="BEC7" s="7"/>
      <c r="BEQ7" s="7"/>
      <c r="BFE7" s="7"/>
      <c r="BFS7" s="7"/>
      <c r="BGG7" s="7"/>
      <c r="BGU7" s="7"/>
      <c r="BHI7" s="7"/>
      <c r="BHW7" s="7"/>
      <c r="BIK7" s="7"/>
      <c r="BIY7" s="7"/>
      <c r="BJM7" s="7"/>
      <c r="BKA7" s="7"/>
      <c r="BKO7" s="7"/>
      <c r="BLC7" s="7"/>
      <c r="BLQ7" s="7"/>
      <c r="BME7" s="7"/>
      <c r="BMS7" s="7"/>
      <c r="BNG7" s="7"/>
      <c r="BNU7" s="7"/>
      <c r="BOI7" s="7"/>
      <c r="BOW7" s="7"/>
      <c r="BPK7" s="7"/>
      <c r="BPY7" s="7"/>
      <c r="BQM7" s="7"/>
      <c r="BRA7" s="7"/>
      <c r="BRO7" s="7"/>
      <c r="BSC7" s="7"/>
      <c r="BSQ7" s="7"/>
      <c r="BTE7" s="7"/>
      <c r="BTS7" s="7"/>
      <c r="BUG7" s="7"/>
      <c r="BUU7" s="7"/>
      <c r="BVI7" s="7"/>
      <c r="BVW7" s="7"/>
      <c r="BWK7" s="7"/>
      <c r="BWY7" s="7"/>
      <c r="BXM7" s="7"/>
      <c r="BYA7" s="7"/>
      <c r="BYO7" s="7"/>
      <c r="BZC7" s="7"/>
      <c r="BZQ7" s="7"/>
      <c r="CAE7" s="7"/>
      <c r="CAS7" s="7"/>
      <c r="CBG7" s="7"/>
      <c r="CBU7" s="7"/>
      <c r="CCI7" s="7"/>
      <c r="CCW7" s="7"/>
      <c r="CDK7" s="7"/>
      <c r="CDY7" s="7"/>
      <c r="CEM7" s="7"/>
      <c r="CFA7" s="7"/>
      <c r="CFO7" s="7"/>
      <c r="CGC7" s="7"/>
      <c r="CGQ7" s="7"/>
      <c r="CHE7" s="7"/>
      <c r="CHS7" s="7"/>
      <c r="CIG7" s="7"/>
      <c r="CIU7" s="7"/>
      <c r="CJI7" s="7"/>
      <c r="CJW7" s="7"/>
      <c r="CKK7" s="7"/>
      <c r="CKY7" s="7"/>
      <c r="CLM7" s="7"/>
      <c r="CMA7" s="7"/>
      <c r="CMO7" s="7"/>
      <c r="CNC7" s="7"/>
      <c r="CNQ7" s="7"/>
      <c r="COE7" s="7"/>
      <c r="COS7" s="7"/>
      <c r="CPG7" s="7"/>
      <c r="CPU7" s="7"/>
      <c r="CQI7" s="7"/>
      <c r="CQW7" s="7"/>
      <c r="CRK7" s="7"/>
      <c r="CRY7" s="7"/>
      <c r="CSM7" s="7"/>
      <c r="CTA7" s="7"/>
      <c r="CTO7" s="7"/>
      <c r="CUC7" s="7"/>
      <c r="CUQ7" s="7"/>
      <c r="CVE7" s="7"/>
      <c r="CVS7" s="7"/>
      <c r="CWG7" s="7"/>
      <c r="CWU7" s="7"/>
      <c r="CXI7" s="7"/>
      <c r="CXW7" s="7"/>
      <c r="CYK7" s="7"/>
      <c r="CYY7" s="7"/>
      <c r="CZM7" s="7"/>
      <c r="DAA7" s="7"/>
      <c r="DAO7" s="7"/>
      <c r="DBC7" s="7"/>
      <c r="DBQ7" s="7"/>
      <c r="DCE7" s="7"/>
      <c r="DCS7" s="7"/>
      <c r="DDG7" s="7"/>
      <c r="DDU7" s="7"/>
      <c r="DEI7" s="7"/>
      <c r="DEW7" s="7"/>
      <c r="DFK7" s="7"/>
      <c r="DFY7" s="7"/>
      <c r="DGM7" s="7"/>
      <c r="DHA7" s="7"/>
      <c r="DHO7" s="7"/>
      <c r="DIC7" s="7"/>
      <c r="DIQ7" s="7"/>
      <c r="DJE7" s="7"/>
      <c r="DJS7" s="7"/>
      <c r="DKG7" s="7"/>
      <c r="DKU7" s="7"/>
      <c r="DLI7" s="7"/>
      <c r="DLW7" s="7"/>
      <c r="DMK7" s="7"/>
      <c r="DMY7" s="7"/>
      <c r="DNM7" s="7"/>
      <c r="DOA7" s="7"/>
      <c r="DOO7" s="7"/>
      <c r="DPC7" s="7"/>
      <c r="DPQ7" s="7"/>
      <c r="DQE7" s="7"/>
      <c r="DQS7" s="7"/>
      <c r="DRG7" s="7"/>
      <c r="DRU7" s="7"/>
      <c r="DSI7" s="7"/>
      <c r="DSW7" s="7"/>
      <c r="DTK7" s="7"/>
      <c r="DTY7" s="7"/>
      <c r="DUM7" s="7"/>
      <c r="DVA7" s="7"/>
      <c r="DVO7" s="7"/>
      <c r="DWC7" s="7"/>
      <c r="DWQ7" s="7"/>
      <c r="DXE7" s="7"/>
      <c r="DXS7" s="7"/>
      <c r="DYG7" s="7"/>
      <c r="DYU7" s="7"/>
      <c r="DZI7" s="7"/>
      <c r="DZW7" s="7"/>
      <c r="EAK7" s="7"/>
      <c r="EAY7" s="7"/>
      <c r="EBM7" s="7"/>
      <c r="ECA7" s="7"/>
      <c r="ECO7" s="7"/>
      <c r="EDC7" s="7"/>
      <c r="EDQ7" s="7"/>
      <c r="EEE7" s="7"/>
      <c r="EES7" s="7"/>
      <c r="EFG7" s="7"/>
      <c r="EFU7" s="7"/>
      <c r="EGI7" s="7"/>
      <c r="EGW7" s="7"/>
      <c r="EHK7" s="7"/>
      <c r="EHY7" s="7"/>
      <c r="EIM7" s="7"/>
      <c r="EJA7" s="7"/>
      <c r="EJO7" s="7"/>
      <c r="EKC7" s="7"/>
      <c r="EKQ7" s="7"/>
      <c r="ELE7" s="7"/>
      <c r="ELS7" s="7"/>
      <c r="EMG7" s="7"/>
      <c r="EMU7" s="7"/>
      <c r="ENI7" s="7"/>
      <c r="ENW7" s="7"/>
      <c r="EOK7" s="7"/>
      <c r="EOY7" s="7"/>
      <c r="EPM7" s="7"/>
      <c r="EQA7" s="7"/>
      <c r="EQO7" s="7"/>
      <c r="ERC7" s="7"/>
      <c r="ERQ7" s="7"/>
      <c r="ESE7" s="7"/>
      <c r="ESS7" s="7"/>
      <c r="ETG7" s="7"/>
      <c r="ETU7" s="7"/>
      <c r="EUI7" s="7"/>
      <c r="EUW7" s="7"/>
      <c r="EVK7" s="7"/>
      <c r="EVY7" s="7"/>
      <c r="EWM7" s="7"/>
      <c r="EXA7" s="7"/>
      <c r="EXO7" s="7"/>
      <c r="EYC7" s="7"/>
      <c r="EYQ7" s="7"/>
      <c r="EZE7" s="7"/>
      <c r="EZS7" s="7"/>
      <c r="FAG7" s="7"/>
      <c r="FAU7" s="7"/>
      <c r="FBI7" s="7"/>
      <c r="FBW7" s="7"/>
      <c r="FCK7" s="7"/>
      <c r="FCY7" s="7"/>
      <c r="FDM7" s="7"/>
      <c r="FEA7" s="7"/>
      <c r="FEO7" s="7"/>
      <c r="FFC7" s="7"/>
      <c r="FFQ7" s="7"/>
      <c r="FGE7" s="7"/>
      <c r="FGS7" s="7"/>
      <c r="FHG7" s="7"/>
      <c r="FHU7" s="7"/>
      <c r="FII7" s="7"/>
      <c r="FIW7" s="7"/>
      <c r="FJK7" s="7"/>
      <c r="FJY7" s="7"/>
      <c r="FKM7" s="7"/>
      <c r="FLA7" s="7"/>
      <c r="FLO7" s="7"/>
      <c r="FMC7" s="7"/>
      <c r="FMQ7" s="7"/>
      <c r="FNE7" s="7"/>
      <c r="FNS7" s="7"/>
      <c r="FOG7" s="7"/>
      <c r="FOU7" s="7"/>
      <c r="FPI7" s="7"/>
      <c r="FPW7" s="7"/>
      <c r="FQK7" s="7"/>
      <c r="FQY7" s="7"/>
      <c r="FRM7" s="7"/>
      <c r="FSA7" s="7"/>
      <c r="FSO7" s="7"/>
      <c r="FTC7" s="7"/>
      <c r="FTQ7" s="7"/>
      <c r="FUE7" s="7"/>
      <c r="FUS7" s="7"/>
      <c r="FVG7" s="7"/>
      <c r="FVU7" s="7"/>
      <c r="FWI7" s="7"/>
      <c r="FWW7" s="7"/>
      <c r="FXK7" s="7"/>
      <c r="FXY7" s="7"/>
      <c r="FYM7" s="7"/>
      <c r="FZA7" s="7"/>
      <c r="FZO7" s="7"/>
      <c r="GAC7" s="7"/>
      <c r="GAQ7" s="7"/>
      <c r="GBE7" s="7"/>
      <c r="GBS7" s="7"/>
      <c r="GCG7" s="7"/>
      <c r="GCU7" s="7"/>
      <c r="GDI7" s="7"/>
      <c r="GDW7" s="7"/>
      <c r="GEK7" s="7"/>
      <c r="GEY7" s="7"/>
      <c r="GFM7" s="7"/>
      <c r="GGA7" s="7"/>
      <c r="GGO7" s="7"/>
      <c r="GHC7" s="7"/>
      <c r="GHQ7" s="7"/>
      <c r="GIE7" s="7"/>
      <c r="GIS7" s="7"/>
      <c r="GJG7" s="7"/>
      <c r="GJU7" s="7"/>
      <c r="GKI7" s="7"/>
      <c r="GKW7" s="7"/>
      <c r="GLK7" s="7"/>
      <c r="GLY7" s="7"/>
      <c r="GMM7" s="7"/>
      <c r="GNA7" s="7"/>
      <c r="GNO7" s="7"/>
      <c r="GOC7" s="7"/>
      <c r="GOQ7" s="7"/>
      <c r="GPE7" s="7"/>
      <c r="GPS7" s="7"/>
      <c r="GQG7" s="7"/>
      <c r="GQU7" s="7"/>
      <c r="GRI7" s="7"/>
      <c r="GRW7" s="7"/>
      <c r="GSK7" s="7"/>
      <c r="GSY7" s="7"/>
      <c r="GTM7" s="7"/>
      <c r="GUA7" s="7"/>
      <c r="GUO7" s="7"/>
      <c r="GVC7" s="7"/>
      <c r="GVQ7" s="7"/>
      <c r="GWE7" s="7"/>
      <c r="GWS7" s="7"/>
      <c r="GXG7" s="7"/>
      <c r="GXU7" s="7"/>
      <c r="GYI7" s="7"/>
      <c r="GYW7" s="7"/>
      <c r="GZK7" s="7"/>
      <c r="GZY7" s="7"/>
      <c r="HAM7" s="7"/>
      <c r="HBA7" s="7"/>
      <c r="HBO7" s="7"/>
      <c r="HCC7" s="7"/>
      <c r="HCQ7" s="7"/>
      <c r="HDE7" s="7"/>
      <c r="HDS7" s="7"/>
      <c r="HEG7" s="7"/>
      <c r="HEU7" s="7"/>
      <c r="HFI7" s="7"/>
      <c r="HFW7" s="7"/>
      <c r="HGK7" s="7"/>
      <c r="HGY7" s="7"/>
      <c r="HHM7" s="7"/>
      <c r="HIA7" s="7"/>
      <c r="HIO7" s="7"/>
      <c r="HJC7" s="7"/>
      <c r="HJQ7" s="7"/>
      <c r="HKE7" s="7"/>
      <c r="HKS7" s="7"/>
      <c r="HLG7" s="7"/>
      <c r="HLU7" s="7"/>
      <c r="HMI7" s="7"/>
      <c r="HMW7" s="7"/>
      <c r="HNK7" s="7"/>
      <c r="HNY7" s="7"/>
      <c r="HOM7" s="7"/>
      <c r="HPA7" s="7"/>
      <c r="HPO7" s="7"/>
      <c r="HQC7" s="7"/>
      <c r="HQQ7" s="7"/>
      <c r="HRE7" s="7"/>
      <c r="HRS7" s="7"/>
      <c r="HSG7" s="7"/>
      <c r="HSU7" s="7"/>
      <c r="HTI7" s="7"/>
      <c r="HTW7" s="7"/>
      <c r="HUK7" s="7"/>
      <c r="HUY7" s="7"/>
      <c r="HVM7" s="7"/>
      <c r="HWA7" s="7"/>
      <c r="HWO7" s="7"/>
      <c r="HXC7" s="7"/>
      <c r="HXQ7" s="7"/>
      <c r="HYE7" s="7"/>
      <c r="HYS7" s="7"/>
      <c r="HZG7" s="7"/>
      <c r="HZU7" s="7"/>
      <c r="IAI7" s="7"/>
      <c r="IAW7" s="7"/>
      <c r="IBK7" s="7"/>
      <c r="IBY7" s="7"/>
      <c r="ICM7" s="7"/>
      <c r="IDA7" s="7"/>
      <c r="IDO7" s="7"/>
      <c r="IEC7" s="7"/>
      <c r="IEQ7" s="7"/>
      <c r="IFE7" s="7"/>
      <c r="IFS7" s="7"/>
      <c r="IGG7" s="7"/>
      <c r="IGU7" s="7"/>
      <c r="IHI7" s="7"/>
      <c r="IHW7" s="7"/>
      <c r="IIK7" s="7"/>
      <c r="IIY7" s="7"/>
      <c r="IJM7" s="7"/>
      <c r="IKA7" s="7"/>
      <c r="IKO7" s="7"/>
      <c r="ILC7" s="7"/>
      <c r="ILQ7" s="7"/>
      <c r="IME7" s="7"/>
      <c r="IMS7" s="7"/>
      <c r="ING7" s="7"/>
      <c r="INU7" s="7"/>
      <c r="IOI7" s="7"/>
      <c r="IOW7" s="7"/>
      <c r="IPK7" s="7"/>
      <c r="IPY7" s="7"/>
      <c r="IQM7" s="7"/>
      <c r="IRA7" s="7"/>
      <c r="IRO7" s="7"/>
      <c r="ISC7" s="7"/>
      <c r="ISQ7" s="7"/>
      <c r="ITE7" s="7"/>
      <c r="ITS7" s="7"/>
      <c r="IUG7" s="7"/>
      <c r="IUU7" s="7"/>
      <c r="IVI7" s="7"/>
      <c r="IVW7" s="7"/>
      <c r="IWK7" s="7"/>
      <c r="IWY7" s="7"/>
      <c r="IXM7" s="7"/>
      <c r="IYA7" s="7"/>
      <c r="IYO7" s="7"/>
      <c r="IZC7" s="7"/>
      <c r="IZQ7" s="7"/>
      <c r="JAE7" s="7"/>
      <c r="JAS7" s="7"/>
      <c r="JBG7" s="7"/>
      <c r="JBU7" s="7"/>
      <c r="JCI7" s="7"/>
      <c r="JCW7" s="7"/>
      <c r="JDK7" s="7"/>
      <c r="JDY7" s="7"/>
      <c r="JEM7" s="7"/>
      <c r="JFA7" s="7"/>
      <c r="JFO7" s="7"/>
      <c r="JGC7" s="7"/>
      <c r="JGQ7" s="7"/>
      <c r="JHE7" s="7"/>
      <c r="JHS7" s="7"/>
      <c r="JIG7" s="7"/>
      <c r="JIU7" s="7"/>
      <c r="JJI7" s="7"/>
      <c r="JJW7" s="7"/>
      <c r="JKK7" s="7"/>
      <c r="JKY7" s="7"/>
      <c r="JLM7" s="7"/>
      <c r="JMA7" s="7"/>
      <c r="JMO7" s="7"/>
      <c r="JNC7" s="7"/>
      <c r="JNQ7" s="7"/>
      <c r="JOE7" s="7"/>
      <c r="JOS7" s="7"/>
      <c r="JPG7" s="7"/>
      <c r="JPU7" s="7"/>
      <c r="JQI7" s="7"/>
      <c r="JQW7" s="7"/>
      <c r="JRK7" s="7"/>
      <c r="JRY7" s="7"/>
      <c r="JSM7" s="7"/>
      <c r="JTA7" s="7"/>
      <c r="JTO7" s="7"/>
      <c r="JUC7" s="7"/>
      <c r="JUQ7" s="7"/>
      <c r="JVE7" s="7"/>
      <c r="JVS7" s="7"/>
      <c r="JWG7" s="7"/>
      <c r="JWU7" s="7"/>
      <c r="JXI7" s="7"/>
      <c r="JXW7" s="7"/>
      <c r="JYK7" s="7"/>
      <c r="JYY7" s="7"/>
      <c r="JZM7" s="7"/>
      <c r="KAA7" s="7"/>
      <c r="KAO7" s="7"/>
      <c r="KBC7" s="7"/>
      <c r="KBQ7" s="7"/>
      <c r="KCE7" s="7"/>
      <c r="KCS7" s="7"/>
      <c r="KDG7" s="7"/>
      <c r="KDU7" s="7"/>
      <c r="KEI7" s="7"/>
      <c r="KEW7" s="7"/>
      <c r="KFK7" s="7"/>
      <c r="KFY7" s="7"/>
      <c r="KGM7" s="7"/>
      <c r="KHA7" s="7"/>
      <c r="KHO7" s="7"/>
      <c r="KIC7" s="7"/>
      <c r="KIQ7" s="7"/>
      <c r="KJE7" s="7"/>
      <c r="KJS7" s="7"/>
      <c r="KKG7" s="7"/>
      <c r="KKU7" s="7"/>
      <c r="KLI7" s="7"/>
      <c r="KLW7" s="7"/>
      <c r="KMK7" s="7"/>
      <c r="KMY7" s="7"/>
      <c r="KNM7" s="7"/>
      <c r="KOA7" s="7"/>
      <c r="KOO7" s="7"/>
      <c r="KPC7" s="7"/>
      <c r="KPQ7" s="7"/>
      <c r="KQE7" s="7"/>
      <c r="KQS7" s="7"/>
      <c r="KRG7" s="7"/>
      <c r="KRU7" s="7"/>
      <c r="KSI7" s="7"/>
      <c r="KSW7" s="7"/>
      <c r="KTK7" s="7"/>
      <c r="KTY7" s="7"/>
      <c r="KUM7" s="7"/>
      <c r="KVA7" s="7"/>
      <c r="KVO7" s="7"/>
      <c r="KWC7" s="7"/>
      <c r="KWQ7" s="7"/>
      <c r="KXE7" s="7"/>
      <c r="KXS7" s="7"/>
      <c r="KYG7" s="7"/>
      <c r="KYU7" s="7"/>
      <c r="KZI7" s="7"/>
      <c r="KZW7" s="7"/>
      <c r="LAK7" s="7"/>
      <c r="LAY7" s="7"/>
      <c r="LBM7" s="7"/>
      <c r="LCA7" s="7"/>
      <c r="LCO7" s="7"/>
      <c r="LDC7" s="7"/>
      <c r="LDQ7" s="7"/>
      <c r="LEE7" s="7"/>
      <c r="LES7" s="7"/>
      <c r="LFG7" s="7"/>
      <c r="LFU7" s="7"/>
      <c r="LGI7" s="7"/>
      <c r="LGW7" s="7"/>
      <c r="LHK7" s="7"/>
      <c r="LHY7" s="7"/>
      <c r="LIM7" s="7"/>
      <c r="LJA7" s="7"/>
      <c r="LJO7" s="7"/>
      <c r="LKC7" s="7"/>
      <c r="LKQ7" s="7"/>
      <c r="LLE7" s="7"/>
      <c r="LLS7" s="7"/>
      <c r="LMG7" s="7"/>
      <c r="LMU7" s="7"/>
      <c r="LNI7" s="7"/>
      <c r="LNW7" s="7"/>
      <c r="LOK7" s="7"/>
      <c r="LOY7" s="7"/>
      <c r="LPM7" s="7"/>
      <c r="LQA7" s="7"/>
      <c r="LQO7" s="7"/>
      <c r="LRC7" s="7"/>
      <c r="LRQ7" s="7"/>
      <c r="LSE7" s="7"/>
      <c r="LSS7" s="7"/>
      <c r="LTG7" s="7"/>
      <c r="LTU7" s="7"/>
      <c r="LUI7" s="7"/>
      <c r="LUW7" s="7"/>
      <c r="LVK7" s="7"/>
      <c r="LVY7" s="7"/>
      <c r="LWM7" s="7"/>
      <c r="LXA7" s="7"/>
      <c r="LXO7" s="7"/>
      <c r="LYC7" s="7"/>
      <c r="LYQ7" s="7"/>
      <c r="LZE7" s="7"/>
      <c r="LZS7" s="7"/>
      <c r="MAG7" s="7"/>
      <c r="MAU7" s="7"/>
      <c r="MBI7" s="7"/>
      <c r="MBW7" s="7"/>
      <c r="MCK7" s="7"/>
      <c r="MCY7" s="7"/>
      <c r="MDM7" s="7"/>
      <c r="MEA7" s="7"/>
      <c r="MEO7" s="7"/>
      <c r="MFC7" s="7"/>
      <c r="MFQ7" s="7"/>
      <c r="MGE7" s="7"/>
      <c r="MGS7" s="7"/>
      <c r="MHG7" s="7"/>
      <c r="MHU7" s="7"/>
      <c r="MII7" s="7"/>
      <c r="MIW7" s="7"/>
      <c r="MJK7" s="7"/>
      <c r="MJY7" s="7"/>
      <c r="MKM7" s="7"/>
      <c r="MLA7" s="7"/>
      <c r="MLO7" s="7"/>
      <c r="MMC7" s="7"/>
      <c r="MMQ7" s="7"/>
      <c r="MNE7" s="7"/>
      <c r="MNS7" s="7"/>
      <c r="MOG7" s="7"/>
      <c r="MOU7" s="7"/>
      <c r="MPI7" s="7"/>
      <c r="MPW7" s="7"/>
      <c r="MQK7" s="7"/>
      <c r="MQY7" s="7"/>
      <c r="MRM7" s="7"/>
      <c r="MSA7" s="7"/>
      <c r="MSO7" s="7"/>
      <c r="MTC7" s="7"/>
      <c r="MTQ7" s="7"/>
      <c r="MUE7" s="7"/>
      <c r="MUS7" s="7"/>
      <c r="MVG7" s="7"/>
      <c r="MVU7" s="7"/>
      <c r="MWI7" s="7"/>
      <c r="MWW7" s="7"/>
      <c r="MXK7" s="7"/>
      <c r="MXY7" s="7"/>
      <c r="MYM7" s="7"/>
      <c r="MZA7" s="7"/>
      <c r="MZO7" s="7"/>
      <c r="NAC7" s="7"/>
      <c r="NAQ7" s="7"/>
      <c r="NBE7" s="7"/>
      <c r="NBS7" s="7"/>
      <c r="NCG7" s="7"/>
      <c r="NCU7" s="7"/>
      <c r="NDI7" s="7"/>
      <c r="NDW7" s="7"/>
      <c r="NEK7" s="7"/>
      <c r="NEY7" s="7"/>
      <c r="NFM7" s="7"/>
      <c r="NGA7" s="7"/>
      <c r="NGO7" s="7"/>
      <c r="NHC7" s="7"/>
      <c r="NHQ7" s="7"/>
      <c r="NIE7" s="7"/>
      <c r="NIS7" s="7"/>
      <c r="NJG7" s="7"/>
      <c r="NJU7" s="7"/>
      <c r="NKI7" s="7"/>
      <c r="NKW7" s="7"/>
      <c r="NLK7" s="7"/>
      <c r="NLY7" s="7"/>
      <c r="NMM7" s="7"/>
      <c r="NNA7" s="7"/>
      <c r="NNO7" s="7"/>
      <c r="NOC7" s="7"/>
      <c r="NOQ7" s="7"/>
      <c r="NPE7" s="7"/>
      <c r="NPS7" s="7"/>
      <c r="NQG7" s="7"/>
      <c r="NQU7" s="7"/>
      <c r="NRI7" s="7"/>
      <c r="NRW7" s="7"/>
      <c r="NSK7" s="7"/>
      <c r="NSY7" s="7"/>
      <c r="NTM7" s="7"/>
      <c r="NUA7" s="7"/>
      <c r="NUO7" s="7"/>
      <c r="NVC7" s="7"/>
      <c r="NVQ7" s="7"/>
      <c r="NWE7" s="7"/>
      <c r="NWS7" s="7"/>
      <c r="NXG7" s="7"/>
      <c r="NXU7" s="7"/>
      <c r="NYI7" s="7"/>
      <c r="NYW7" s="7"/>
      <c r="NZK7" s="7"/>
      <c r="NZY7" s="7"/>
      <c r="OAM7" s="7"/>
      <c r="OBA7" s="7"/>
      <c r="OBO7" s="7"/>
      <c r="OCC7" s="7"/>
      <c r="OCQ7" s="7"/>
      <c r="ODE7" s="7"/>
      <c r="ODS7" s="7"/>
      <c r="OEG7" s="7"/>
      <c r="OEU7" s="7"/>
      <c r="OFI7" s="7"/>
      <c r="OFW7" s="7"/>
      <c r="OGK7" s="7"/>
      <c r="OGY7" s="7"/>
      <c r="OHM7" s="7"/>
      <c r="OIA7" s="7"/>
      <c r="OIO7" s="7"/>
      <c r="OJC7" s="7"/>
      <c r="OJQ7" s="7"/>
      <c r="OKE7" s="7"/>
      <c r="OKS7" s="7"/>
      <c r="OLG7" s="7"/>
      <c r="OLU7" s="7"/>
      <c r="OMI7" s="7"/>
      <c r="OMW7" s="7"/>
      <c r="ONK7" s="7"/>
      <c r="ONY7" s="7"/>
      <c r="OOM7" s="7"/>
      <c r="OPA7" s="7"/>
      <c r="OPO7" s="7"/>
      <c r="OQC7" s="7"/>
      <c r="OQQ7" s="7"/>
      <c r="ORE7" s="7"/>
      <c r="ORS7" s="7"/>
      <c r="OSG7" s="7"/>
      <c r="OSU7" s="7"/>
      <c r="OTI7" s="7"/>
      <c r="OTW7" s="7"/>
      <c r="OUK7" s="7"/>
      <c r="OUY7" s="7"/>
      <c r="OVM7" s="7"/>
      <c r="OWA7" s="7"/>
      <c r="OWO7" s="7"/>
      <c r="OXC7" s="7"/>
      <c r="OXQ7" s="7"/>
      <c r="OYE7" s="7"/>
      <c r="OYS7" s="7"/>
      <c r="OZG7" s="7"/>
      <c r="OZU7" s="7"/>
      <c r="PAI7" s="7"/>
      <c r="PAW7" s="7"/>
      <c r="PBK7" s="7"/>
      <c r="PBY7" s="7"/>
      <c r="PCM7" s="7"/>
      <c r="PDA7" s="7"/>
      <c r="PDO7" s="7"/>
      <c r="PEC7" s="7"/>
      <c r="PEQ7" s="7"/>
      <c r="PFE7" s="7"/>
      <c r="PFS7" s="7"/>
      <c r="PGG7" s="7"/>
      <c r="PGU7" s="7"/>
      <c r="PHI7" s="7"/>
      <c r="PHW7" s="7"/>
      <c r="PIK7" s="7"/>
      <c r="PIY7" s="7"/>
      <c r="PJM7" s="7"/>
      <c r="PKA7" s="7"/>
      <c r="PKO7" s="7"/>
      <c r="PLC7" s="7"/>
      <c r="PLQ7" s="7"/>
      <c r="PME7" s="7"/>
      <c r="PMS7" s="7"/>
      <c r="PNG7" s="7"/>
      <c r="PNU7" s="7"/>
      <c r="POI7" s="7"/>
      <c r="POW7" s="7"/>
      <c r="PPK7" s="7"/>
      <c r="PPY7" s="7"/>
      <c r="PQM7" s="7"/>
      <c r="PRA7" s="7"/>
      <c r="PRO7" s="7"/>
      <c r="PSC7" s="7"/>
      <c r="PSQ7" s="7"/>
      <c r="PTE7" s="7"/>
      <c r="PTS7" s="7"/>
      <c r="PUG7" s="7"/>
      <c r="PUU7" s="7"/>
      <c r="PVI7" s="7"/>
      <c r="PVW7" s="7"/>
      <c r="PWK7" s="7"/>
      <c r="PWY7" s="7"/>
      <c r="PXM7" s="7"/>
      <c r="PYA7" s="7"/>
      <c r="PYO7" s="7"/>
      <c r="PZC7" s="7"/>
      <c r="PZQ7" s="7"/>
      <c r="QAE7" s="7"/>
      <c r="QAS7" s="7"/>
      <c r="QBG7" s="7"/>
      <c r="QBU7" s="7"/>
      <c r="QCI7" s="7"/>
      <c r="QCW7" s="7"/>
      <c r="QDK7" s="7"/>
      <c r="QDY7" s="7"/>
      <c r="QEM7" s="7"/>
      <c r="QFA7" s="7"/>
      <c r="QFO7" s="7"/>
      <c r="QGC7" s="7"/>
      <c r="QGQ7" s="7"/>
      <c r="QHE7" s="7"/>
      <c r="QHS7" s="7"/>
      <c r="QIG7" s="7"/>
      <c r="QIU7" s="7"/>
      <c r="QJI7" s="7"/>
      <c r="QJW7" s="7"/>
      <c r="QKK7" s="7"/>
      <c r="QKY7" s="7"/>
      <c r="QLM7" s="7"/>
      <c r="QMA7" s="7"/>
      <c r="QMO7" s="7"/>
      <c r="QNC7" s="7"/>
      <c r="QNQ7" s="7"/>
      <c r="QOE7" s="7"/>
      <c r="QOS7" s="7"/>
      <c r="QPG7" s="7"/>
      <c r="QPU7" s="7"/>
      <c r="QQI7" s="7"/>
      <c r="QQW7" s="7"/>
      <c r="QRK7" s="7"/>
      <c r="QRY7" s="7"/>
      <c r="QSM7" s="7"/>
      <c r="QTA7" s="7"/>
      <c r="QTO7" s="7"/>
      <c r="QUC7" s="7"/>
      <c r="QUQ7" s="7"/>
      <c r="QVE7" s="7"/>
      <c r="QVS7" s="7"/>
      <c r="QWG7" s="7"/>
      <c r="QWU7" s="7"/>
      <c r="QXI7" s="7"/>
      <c r="QXW7" s="7"/>
      <c r="QYK7" s="7"/>
      <c r="QYY7" s="7"/>
      <c r="QZM7" s="7"/>
      <c r="RAA7" s="7"/>
      <c r="RAO7" s="7"/>
      <c r="RBC7" s="7"/>
      <c r="RBQ7" s="7"/>
      <c r="RCE7" s="7"/>
      <c r="RCS7" s="7"/>
      <c r="RDG7" s="7"/>
      <c r="RDU7" s="7"/>
      <c r="REI7" s="7"/>
      <c r="REW7" s="7"/>
      <c r="RFK7" s="7"/>
      <c r="RFY7" s="7"/>
      <c r="RGM7" s="7"/>
      <c r="RHA7" s="7"/>
      <c r="RHO7" s="7"/>
      <c r="RIC7" s="7"/>
      <c r="RIQ7" s="7"/>
      <c r="RJE7" s="7"/>
      <c r="RJS7" s="7"/>
      <c r="RKG7" s="7"/>
      <c r="RKU7" s="7"/>
      <c r="RLI7" s="7"/>
      <c r="RLW7" s="7"/>
      <c r="RMK7" s="7"/>
      <c r="RMY7" s="7"/>
      <c r="RNM7" s="7"/>
      <c r="ROA7" s="7"/>
      <c r="ROO7" s="7"/>
      <c r="RPC7" s="7"/>
      <c r="RPQ7" s="7"/>
      <c r="RQE7" s="7"/>
      <c r="RQS7" s="7"/>
      <c r="RRG7" s="7"/>
      <c r="RRU7" s="7"/>
      <c r="RSI7" s="7"/>
      <c r="RSW7" s="7"/>
      <c r="RTK7" s="7"/>
      <c r="RTY7" s="7"/>
      <c r="RUM7" s="7"/>
      <c r="RVA7" s="7"/>
      <c r="RVO7" s="7"/>
      <c r="RWC7" s="7"/>
      <c r="RWQ7" s="7"/>
      <c r="RXE7" s="7"/>
      <c r="RXS7" s="7"/>
      <c r="RYG7" s="7"/>
      <c r="RYU7" s="7"/>
      <c r="RZI7" s="7"/>
      <c r="RZW7" s="7"/>
      <c r="SAK7" s="7"/>
      <c r="SAY7" s="7"/>
      <c r="SBM7" s="7"/>
      <c r="SCA7" s="7"/>
      <c r="SCO7" s="7"/>
      <c r="SDC7" s="7"/>
      <c r="SDQ7" s="7"/>
      <c r="SEE7" s="7"/>
      <c r="SES7" s="7"/>
      <c r="SFG7" s="7"/>
      <c r="SFU7" s="7"/>
      <c r="SGI7" s="7"/>
      <c r="SGW7" s="7"/>
      <c r="SHK7" s="7"/>
      <c r="SHY7" s="7"/>
      <c r="SIM7" s="7"/>
      <c r="SJA7" s="7"/>
      <c r="SJO7" s="7"/>
      <c r="SKC7" s="7"/>
      <c r="SKQ7" s="7"/>
      <c r="SLE7" s="7"/>
      <c r="SLS7" s="7"/>
      <c r="SMG7" s="7"/>
      <c r="SMU7" s="7"/>
      <c r="SNI7" s="7"/>
      <c r="SNW7" s="7"/>
      <c r="SOK7" s="7"/>
      <c r="SOY7" s="7"/>
      <c r="SPM7" s="7"/>
      <c r="SQA7" s="7"/>
      <c r="SQO7" s="7"/>
      <c r="SRC7" s="7"/>
      <c r="SRQ7" s="7"/>
      <c r="SSE7" s="7"/>
      <c r="SSS7" s="7"/>
      <c r="STG7" s="7"/>
      <c r="STU7" s="7"/>
      <c r="SUI7" s="7"/>
      <c r="SUW7" s="7"/>
      <c r="SVK7" s="7"/>
      <c r="SVY7" s="7"/>
      <c r="SWM7" s="7"/>
      <c r="SXA7" s="7"/>
      <c r="SXO7" s="7"/>
      <c r="SYC7" s="7"/>
      <c r="SYQ7" s="7"/>
      <c r="SZE7" s="7"/>
      <c r="SZS7" s="7"/>
      <c r="TAG7" s="7"/>
      <c r="TAU7" s="7"/>
      <c r="TBI7" s="7"/>
      <c r="TBW7" s="7"/>
      <c r="TCK7" s="7"/>
      <c r="TCY7" s="7"/>
      <c r="TDM7" s="7"/>
      <c r="TEA7" s="7"/>
      <c r="TEO7" s="7"/>
      <c r="TFC7" s="7"/>
      <c r="TFQ7" s="7"/>
      <c r="TGE7" s="7"/>
      <c r="TGS7" s="7"/>
      <c r="THG7" s="7"/>
      <c r="THU7" s="7"/>
      <c r="TII7" s="7"/>
      <c r="TIW7" s="7"/>
      <c r="TJK7" s="7"/>
      <c r="TJY7" s="7"/>
      <c r="TKM7" s="7"/>
      <c r="TLA7" s="7"/>
      <c r="TLO7" s="7"/>
      <c r="TMC7" s="7"/>
      <c r="TMQ7" s="7"/>
      <c r="TNE7" s="7"/>
      <c r="TNS7" s="7"/>
      <c r="TOG7" s="7"/>
      <c r="TOU7" s="7"/>
      <c r="TPI7" s="7"/>
      <c r="TPW7" s="7"/>
      <c r="TQK7" s="7"/>
      <c r="TQY7" s="7"/>
      <c r="TRM7" s="7"/>
      <c r="TSA7" s="7"/>
      <c r="TSO7" s="7"/>
      <c r="TTC7" s="7"/>
      <c r="TTQ7" s="7"/>
      <c r="TUE7" s="7"/>
      <c r="TUS7" s="7"/>
      <c r="TVG7" s="7"/>
      <c r="TVU7" s="7"/>
      <c r="TWI7" s="7"/>
      <c r="TWW7" s="7"/>
      <c r="TXK7" s="7"/>
      <c r="TXY7" s="7"/>
      <c r="TYM7" s="7"/>
      <c r="TZA7" s="7"/>
      <c r="TZO7" s="7"/>
      <c r="UAC7" s="7"/>
      <c r="UAQ7" s="7"/>
      <c r="UBE7" s="7"/>
      <c r="UBS7" s="7"/>
      <c r="UCG7" s="7"/>
      <c r="UCU7" s="7"/>
      <c r="UDI7" s="7"/>
      <c r="UDW7" s="7"/>
      <c r="UEK7" s="7"/>
      <c r="UEY7" s="7"/>
      <c r="UFM7" s="7"/>
      <c r="UGA7" s="7"/>
      <c r="UGO7" s="7"/>
      <c r="UHC7" s="7"/>
      <c r="UHQ7" s="7"/>
      <c r="UIE7" s="7"/>
      <c r="UIS7" s="7"/>
      <c r="UJG7" s="7"/>
      <c r="UJU7" s="7"/>
      <c r="UKI7" s="7"/>
      <c r="UKW7" s="7"/>
      <c r="ULK7" s="7"/>
      <c r="ULY7" s="7"/>
      <c r="UMM7" s="7"/>
      <c r="UNA7" s="7"/>
      <c r="UNO7" s="7"/>
      <c r="UOC7" s="7"/>
      <c r="UOQ7" s="7"/>
      <c r="UPE7" s="7"/>
      <c r="UPS7" s="7"/>
      <c r="UQG7" s="7"/>
      <c r="UQU7" s="7"/>
      <c r="URI7" s="7"/>
      <c r="URW7" s="7"/>
      <c r="USK7" s="7"/>
      <c r="USY7" s="7"/>
      <c r="UTM7" s="7"/>
      <c r="UUA7" s="7"/>
      <c r="UUO7" s="7"/>
      <c r="UVC7" s="7"/>
      <c r="UVQ7" s="7"/>
      <c r="UWE7" s="7"/>
      <c r="UWS7" s="7"/>
      <c r="UXG7" s="7"/>
      <c r="UXU7" s="7"/>
      <c r="UYI7" s="7"/>
      <c r="UYW7" s="7"/>
      <c r="UZK7" s="7"/>
      <c r="UZY7" s="7"/>
      <c r="VAM7" s="7"/>
      <c r="VBA7" s="7"/>
      <c r="VBO7" s="7"/>
      <c r="VCC7" s="7"/>
      <c r="VCQ7" s="7"/>
      <c r="VDE7" s="7"/>
      <c r="VDS7" s="7"/>
      <c r="VEG7" s="7"/>
      <c r="VEU7" s="7"/>
      <c r="VFI7" s="7"/>
      <c r="VFW7" s="7"/>
      <c r="VGK7" s="7"/>
      <c r="VGY7" s="7"/>
      <c r="VHM7" s="7"/>
      <c r="VIA7" s="7"/>
      <c r="VIO7" s="7"/>
      <c r="VJC7" s="7"/>
      <c r="VJQ7" s="7"/>
      <c r="VKE7" s="7"/>
      <c r="VKS7" s="7"/>
      <c r="VLG7" s="7"/>
      <c r="VLU7" s="7"/>
      <c r="VMI7" s="7"/>
      <c r="VMW7" s="7"/>
      <c r="VNK7" s="7"/>
      <c r="VNY7" s="7"/>
      <c r="VOM7" s="7"/>
      <c r="VPA7" s="7"/>
      <c r="VPO7" s="7"/>
      <c r="VQC7" s="7"/>
      <c r="VQQ7" s="7"/>
      <c r="VRE7" s="7"/>
      <c r="VRS7" s="7"/>
      <c r="VSG7" s="7"/>
      <c r="VSU7" s="7"/>
      <c r="VTI7" s="7"/>
      <c r="VTW7" s="7"/>
      <c r="VUK7" s="7"/>
      <c r="VUY7" s="7"/>
      <c r="VVM7" s="7"/>
      <c r="VWA7" s="7"/>
      <c r="VWO7" s="7"/>
      <c r="VXC7" s="7"/>
      <c r="VXQ7" s="7"/>
      <c r="VYE7" s="7"/>
      <c r="VYS7" s="7"/>
      <c r="VZG7" s="7"/>
      <c r="VZU7" s="7"/>
      <c r="WAI7" s="7"/>
      <c r="WAW7" s="7"/>
      <c r="WBK7" s="7"/>
      <c r="WBY7" s="7"/>
      <c r="WCM7" s="7"/>
      <c r="WDA7" s="7"/>
      <c r="WDO7" s="7"/>
      <c r="WEC7" s="7"/>
      <c r="WEQ7" s="7"/>
      <c r="WFE7" s="7"/>
      <c r="WFS7" s="7"/>
      <c r="WGG7" s="7"/>
      <c r="WGU7" s="7"/>
      <c r="WHI7" s="7"/>
      <c r="WHW7" s="7"/>
      <c r="WIK7" s="7"/>
      <c r="WIY7" s="7"/>
      <c r="WJM7" s="7"/>
      <c r="WKA7" s="7"/>
      <c r="WKO7" s="7"/>
      <c r="WLC7" s="7"/>
      <c r="WLQ7" s="7"/>
      <c r="WME7" s="7"/>
      <c r="WMS7" s="7"/>
      <c r="WNG7" s="7"/>
      <c r="WNU7" s="7"/>
      <c r="WOI7" s="7"/>
      <c r="WOW7" s="7"/>
      <c r="WPK7" s="7"/>
      <c r="WPY7" s="7"/>
      <c r="WQM7" s="7"/>
      <c r="WRA7" s="7"/>
      <c r="WRO7" s="7"/>
      <c r="WSC7" s="7"/>
      <c r="WSQ7" s="7"/>
      <c r="WTE7" s="7"/>
      <c r="WTS7" s="7"/>
      <c r="WUG7" s="7"/>
      <c r="WUU7" s="7"/>
      <c r="WVI7" s="7"/>
      <c r="WVW7" s="7"/>
      <c r="WWK7" s="7"/>
      <c r="WWY7" s="7"/>
      <c r="WXM7" s="7"/>
      <c r="WYA7" s="7"/>
      <c r="WYO7" s="7"/>
      <c r="WZC7" s="7"/>
      <c r="WZQ7" s="7"/>
      <c r="XAE7" s="7"/>
      <c r="XAS7" s="7"/>
      <c r="XBG7" s="7"/>
      <c r="XBU7" s="7"/>
      <c r="XCI7" s="7"/>
      <c r="XCW7" s="7"/>
      <c r="XDK7" s="7"/>
      <c r="XDY7" s="7"/>
      <c r="XEM7" s="7"/>
      <c r="XFA7" s="7"/>
    </row>
    <row r="8" spans="1:1023 1037:2045 2059:3067 3081:4089 4103:5111 5125:6133 6147:7155 7169:8191 8205:9213 9227:10235 10249:11257 11271:12279 12293:13301 13315:14323 14337:15359 15373:16381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023 1037:2045 2059:3067 3081:4089 4103:5111 5125:6133 6147:7155 7169:8191 8205:9213 9227:10235 10249:11257 11271:12279 12293:13301 13315:14323 14337:15359 15373:16381" x14ac:dyDescent="0.2">
      <c r="A9" s="23" t="s">
        <v>16</v>
      </c>
      <c r="B9" s="24">
        <v>18845.861720000001</v>
      </c>
      <c r="C9" s="24">
        <v>19008.64183</v>
      </c>
      <c r="D9" s="24">
        <v>19264.786599999999</v>
      </c>
      <c r="E9" s="24">
        <v>19483.830839999999</v>
      </c>
      <c r="F9" s="24">
        <v>19585.325150000001</v>
      </c>
      <c r="G9" s="24">
        <v>19711.407029999998</v>
      </c>
      <c r="H9" s="24">
        <v>19847.961309999999</v>
      </c>
      <c r="I9" s="24">
        <v>19965.992050000001</v>
      </c>
      <c r="J9" s="24">
        <v>20080.79651</v>
      </c>
      <c r="K9" s="24">
        <v>20195.60096</v>
      </c>
      <c r="L9" s="24">
        <v>20310.405409999999</v>
      </c>
      <c r="M9" s="24">
        <v>20425.209869999999</v>
      </c>
      <c r="N9" s="25">
        <v>20541.65524</v>
      </c>
    </row>
    <row r="10" spans="1:1023 1037:2045 2059:3067 3081:4089 4103:5111 5125:6133 6147:7155 7169:8191 8205:9213 9227:10235 10249:11257 11271:12279 12293:13301 13315:14323 14337:15359 15373:16381" x14ac:dyDescent="0.2">
      <c r="A10" s="26" t="s">
        <v>17</v>
      </c>
      <c r="B10" s="27">
        <v>116.4</v>
      </c>
      <c r="C10" s="27">
        <v>116.4</v>
      </c>
      <c r="D10" s="27">
        <v>116.4</v>
      </c>
      <c r="E10" s="27">
        <v>116.4</v>
      </c>
      <c r="F10" s="27">
        <v>118.4</v>
      </c>
      <c r="G10" s="27">
        <v>118.4</v>
      </c>
      <c r="H10" s="27">
        <v>118.4</v>
      </c>
      <c r="I10" s="27">
        <v>118.4</v>
      </c>
      <c r="J10" s="27">
        <v>120.6</v>
      </c>
      <c r="K10" s="27">
        <v>120.6</v>
      </c>
      <c r="L10" s="27">
        <v>120.6</v>
      </c>
      <c r="M10" s="27">
        <v>120.6</v>
      </c>
      <c r="N10" s="28">
        <v>122.9</v>
      </c>
    </row>
    <row r="11" spans="1:1023 1037:2045 2059:3067 3081:4089 4103:5111 5125:6133 6147:7155 7169:8191 8205:9213 9227:10235 10249:11257 11271:12279 12293:13301 13315:14323 14337:15359 15373:16381" x14ac:dyDescent="0.2">
      <c r="A11" s="26" t="s">
        <v>18</v>
      </c>
      <c r="B11" s="27">
        <v>0</v>
      </c>
      <c r="C11" s="27">
        <v>393.31419587628898</v>
      </c>
      <c r="D11" s="27">
        <v>751.88731314433005</v>
      </c>
      <c r="E11" s="27">
        <v>1023.63335438144</v>
      </c>
      <c r="F11" s="27">
        <v>883.74910388513501</v>
      </c>
      <c r="G11" s="27">
        <v>740.27575591216203</v>
      </c>
      <c r="H11" s="27">
        <v>587.57516680743197</v>
      </c>
      <c r="I11" s="27">
        <v>494.753722550676</v>
      </c>
      <c r="J11" s="27">
        <v>420.92089552238798</v>
      </c>
      <c r="K11" s="27">
        <v>368.73743781094498</v>
      </c>
      <c r="L11" s="27">
        <v>322.30646766169201</v>
      </c>
      <c r="M11" s="27">
        <v>260.049626865672</v>
      </c>
      <c r="N11" s="28">
        <v>228.57412530512599</v>
      </c>
    </row>
    <row r="12" spans="1:1023 1037:2045 2059:3067 3081:4089 4103:5111 5125:6133 6147:7155 7169:8191 8205:9213 9227:10235 10249:11257 11271:12279 12293:13301 13315:14323 14337:15359 15373:16381" x14ac:dyDescent="0.2">
      <c r="A12" s="29" t="s">
        <v>19</v>
      </c>
      <c r="B12" s="30">
        <v>18845.861720000001</v>
      </c>
      <c r="C12" s="30">
        <v>19401.956025876301</v>
      </c>
      <c r="D12" s="30">
        <v>20016.673913144299</v>
      </c>
      <c r="E12" s="30">
        <v>20507.464194381399</v>
      </c>
      <c r="F12" s="30">
        <v>20469.074253885101</v>
      </c>
      <c r="G12" s="30">
        <v>20451.682785912199</v>
      </c>
      <c r="H12" s="30">
        <v>20435.5364768074</v>
      </c>
      <c r="I12" s="30">
        <v>20460.745772550701</v>
      </c>
      <c r="J12" s="30">
        <v>20501.717405522399</v>
      </c>
      <c r="K12" s="30">
        <v>20564.338397810901</v>
      </c>
      <c r="L12" s="30">
        <v>20632.711877661699</v>
      </c>
      <c r="M12" s="30">
        <v>20685.259496865699</v>
      </c>
      <c r="N12" s="31">
        <v>20770.229365305098</v>
      </c>
    </row>
    <row r="13" spans="1:1023 1037:2045 2059:3067 3081:4089 4103:5111 5125:6133 6147:7155 7169:8191 8205:9213 9227:10235 10249:11257 11271:12279 12293:13301 13315:14323 14337:15359 15373:16381" x14ac:dyDescent="0.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023 1037:2045 2059:3067 3081:4089 4103:5111 5125:6133 6147:7155 7169:8191 8205:9213 9227:10235 10249:11257 11271:12279 12293:13301 13315:14323 14337:15359 15373:16381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023 1037:2045 2059:3067 3081:4089 4103:5111 5125:6133 6147:7155 7169:8191 8205:9213 9227:10235 10249:11257 11271:12279 12293:13301 13315:14323 14337:15359 15373:16381" x14ac:dyDescent="0.2">
      <c r="A15" s="5" t="s">
        <v>20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023 1037:2045 2059:3067 3081:4089 4103:5111 5125:6133 6147:7155 7169:8191 8205:9213 9227:10235 10249:11257 11271:12279 12293:13301 13315:14323 14337:15359 15373:16381" x14ac:dyDescent="0.2">
      <c r="A16" s="2"/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2" t="s">
        <v>8</v>
      </c>
      <c r="J16" s="2" t="s">
        <v>9</v>
      </c>
      <c r="K16" s="2" t="s">
        <v>10</v>
      </c>
      <c r="L16" s="2" t="s">
        <v>11</v>
      </c>
      <c r="M16" s="2" t="s">
        <v>12</v>
      </c>
      <c r="N16" s="2" t="s">
        <v>13</v>
      </c>
      <c r="O16" s="2" t="s">
        <v>21</v>
      </c>
    </row>
    <row r="17" spans="1:15" x14ac:dyDescent="0.2">
      <c r="A17" t="s">
        <v>25</v>
      </c>
      <c r="B17" s="4">
        <v>0</v>
      </c>
      <c r="C17" s="4">
        <v>197.5</v>
      </c>
      <c r="D17" s="4">
        <v>197.5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395</v>
      </c>
    </row>
    <row r="18" spans="1:15" x14ac:dyDescent="0.2">
      <c r="A18" t="s">
        <v>26</v>
      </c>
      <c r="B18" s="4">
        <v>0</v>
      </c>
      <c r="C18" s="4">
        <v>464</v>
      </c>
      <c r="D18" s="4">
        <v>18</v>
      </c>
      <c r="E18" s="4">
        <v>67</v>
      </c>
      <c r="F18" s="4">
        <v>42</v>
      </c>
      <c r="G18" s="4">
        <v>17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608</v>
      </c>
    </row>
    <row r="19" spans="1:15" x14ac:dyDescent="0.2">
      <c r="A19" t="s">
        <v>35</v>
      </c>
      <c r="B19" s="4">
        <v>0</v>
      </c>
      <c r="C19" s="4">
        <v>734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734</v>
      </c>
    </row>
    <row r="20" spans="1:15" x14ac:dyDescent="0.2">
      <c r="A20" t="s">
        <v>14</v>
      </c>
      <c r="B20" s="4">
        <v>0</v>
      </c>
      <c r="C20" s="4">
        <v>117</v>
      </c>
      <c r="D20" s="4">
        <v>42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159</v>
      </c>
    </row>
    <row r="21" spans="1:15" x14ac:dyDescent="0.2">
      <c r="A21" s="20" t="s">
        <v>15</v>
      </c>
      <c r="B21" s="21">
        <v>0</v>
      </c>
      <c r="C21" s="21">
        <v>1512.5</v>
      </c>
      <c r="D21" s="21">
        <v>257.5</v>
      </c>
      <c r="E21" s="21">
        <v>67</v>
      </c>
      <c r="F21" s="21">
        <v>42</v>
      </c>
      <c r="G21" s="21">
        <v>17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1896</v>
      </c>
    </row>
    <row r="22" spans="1:15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">
      <c r="B23" s="48">
        <f>0.6*B26+ 0.4*B27</f>
        <v>0.87999999999999989</v>
      </c>
      <c r="C23" s="48">
        <f t="shared" ref="C23:H23" si="0">0.6*C26+ 0.4*C27</f>
        <v>0.24</v>
      </c>
      <c r="D23" s="48">
        <f t="shared" si="0"/>
        <v>0.12</v>
      </c>
      <c r="E23" s="48">
        <f t="shared" si="0"/>
        <v>0.06</v>
      </c>
      <c r="F23" s="48">
        <f t="shared" si="0"/>
        <v>0</v>
      </c>
      <c r="G23" s="48">
        <f t="shared" si="0"/>
        <v>0</v>
      </c>
      <c r="H23" s="48">
        <f t="shared" si="0"/>
        <v>0</v>
      </c>
    </row>
    <row r="24" spans="1:15" x14ac:dyDescent="0.2">
      <c r="A24" s="6" t="s"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5" x14ac:dyDescent="0.2">
      <c r="A25" s="2"/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11</v>
      </c>
      <c r="M25" s="2" t="s">
        <v>12</v>
      </c>
      <c r="N25" s="2" t="s">
        <v>13</v>
      </c>
    </row>
    <row r="26" spans="1:15" x14ac:dyDescent="0.2">
      <c r="A26" s="8" t="s">
        <v>23</v>
      </c>
      <c r="B26" s="9">
        <v>0.5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0">
        <v>0</v>
      </c>
      <c r="O26" s="33">
        <f>SUM(B26:N26)</f>
        <v>0.5</v>
      </c>
    </row>
    <row r="27" spans="1:15" x14ac:dyDescent="0.2">
      <c r="A27" s="11" t="s">
        <v>24</v>
      </c>
      <c r="B27" s="12">
        <v>1.45</v>
      </c>
      <c r="C27" s="12">
        <v>0.6</v>
      </c>
      <c r="D27" s="12">
        <v>0.3</v>
      </c>
      <c r="E27" s="12">
        <v>0.15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3">
        <v>0</v>
      </c>
      <c r="O27" s="33">
        <f t="shared" ref="O27:O35" si="1">SUM(B27:N27)</f>
        <v>2.4999999999999996</v>
      </c>
    </row>
    <row r="28" spans="1:15" x14ac:dyDescent="0.2">
      <c r="A28" s="14" t="s">
        <v>27</v>
      </c>
      <c r="B28" s="15">
        <v>0.1575</v>
      </c>
      <c r="C28" s="15">
        <v>0.1575</v>
      </c>
      <c r="D28" s="15">
        <v>0.20979</v>
      </c>
      <c r="E28" s="15">
        <v>0.19500000000000001</v>
      </c>
      <c r="F28" s="15">
        <v>0.09</v>
      </c>
      <c r="G28" s="15">
        <v>4.4999999999999998E-2</v>
      </c>
      <c r="H28" s="15">
        <v>4.4999999999999998E-2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6">
        <v>0</v>
      </c>
      <c r="O28" s="33">
        <f t="shared" si="1"/>
        <v>0.89978999999999998</v>
      </c>
    </row>
    <row r="29" spans="1:15" x14ac:dyDescent="0.2">
      <c r="A29" s="17" t="s">
        <v>32</v>
      </c>
      <c r="B29" s="18">
        <v>0.315</v>
      </c>
      <c r="C29" s="18">
        <v>0.315</v>
      </c>
      <c r="D29" s="18">
        <v>0.09</v>
      </c>
      <c r="E29" s="18">
        <v>0.09</v>
      </c>
      <c r="F29" s="18">
        <v>4.4999999999999998E-2</v>
      </c>
      <c r="G29" s="18">
        <v>4.4999999999999998E-2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9">
        <v>0</v>
      </c>
      <c r="O29" s="33">
        <f t="shared" si="1"/>
        <v>0.9</v>
      </c>
    </row>
    <row r="30" spans="1:15" x14ac:dyDescent="0.2">
      <c r="A30" s="14" t="s">
        <v>33</v>
      </c>
      <c r="B30" s="15">
        <v>0.12</v>
      </c>
      <c r="C30" s="15">
        <v>0.1</v>
      </c>
      <c r="D30" s="15">
        <v>0.1</v>
      </c>
      <c r="E30" s="15">
        <v>0.05</v>
      </c>
      <c r="F30" s="15">
        <v>0.05</v>
      </c>
      <c r="G30" s="15">
        <v>0.05</v>
      </c>
      <c r="H30" s="15">
        <v>0.05</v>
      </c>
      <c r="I30" s="15">
        <v>0.05</v>
      </c>
      <c r="J30" s="15">
        <v>0.05</v>
      </c>
      <c r="K30" s="15">
        <v>0.03</v>
      </c>
      <c r="L30" s="15">
        <v>0</v>
      </c>
      <c r="M30" s="15">
        <v>0</v>
      </c>
      <c r="N30" s="16">
        <v>0</v>
      </c>
      <c r="O30" s="33">
        <f t="shared" si="1"/>
        <v>0.65000000000000013</v>
      </c>
    </row>
    <row r="31" spans="1:15" x14ac:dyDescent="0.2">
      <c r="A31" s="17" t="s">
        <v>34</v>
      </c>
      <c r="B31" s="18">
        <v>0.12</v>
      </c>
      <c r="C31" s="18">
        <v>0.1</v>
      </c>
      <c r="D31" s="18">
        <v>0.1</v>
      </c>
      <c r="E31" s="18">
        <v>0.05</v>
      </c>
      <c r="F31" s="18">
        <v>0.05</v>
      </c>
      <c r="G31" s="18">
        <v>0.05</v>
      </c>
      <c r="H31" s="18">
        <v>0.05</v>
      </c>
      <c r="I31" s="18">
        <v>0.05</v>
      </c>
      <c r="J31" s="18">
        <v>0.05</v>
      </c>
      <c r="K31" s="18">
        <v>0.03</v>
      </c>
      <c r="L31" s="18">
        <v>0</v>
      </c>
      <c r="M31" s="18">
        <v>0</v>
      </c>
      <c r="N31" s="19">
        <v>0</v>
      </c>
      <c r="O31" s="33">
        <f t="shared" si="1"/>
        <v>0.65000000000000013</v>
      </c>
    </row>
    <row r="32" spans="1:15" x14ac:dyDescent="0.2">
      <c r="A32" s="14" t="s">
        <v>29</v>
      </c>
      <c r="B32" s="15">
        <v>7.5300000000000006E-2</v>
      </c>
      <c r="C32" s="15">
        <v>9.64E-2</v>
      </c>
      <c r="D32" s="15">
        <v>9.0399999999999994E-2</v>
      </c>
      <c r="E32" s="15">
        <v>4.8899999999999999E-2</v>
      </c>
      <c r="F32" s="15">
        <v>4.8899999999999999E-2</v>
      </c>
      <c r="G32" s="15">
        <v>4.8899999999999999E-2</v>
      </c>
      <c r="H32" s="15">
        <v>4.8899999999999999E-2</v>
      </c>
      <c r="I32" s="15">
        <v>4.8899999999999999E-2</v>
      </c>
      <c r="J32" s="15">
        <v>4.8899999999999999E-2</v>
      </c>
      <c r="K32" s="15">
        <v>4.8899999999999999E-2</v>
      </c>
      <c r="L32" s="15">
        <v>4.8899999999999999E-2</v>
      </c>
      <c r="M32" s="15">
        <v>4.8899999999999999E-2</v>
      </c>
      <c r="N32" s="16">
        <v>0</v>
      </c>
      <c r="O32" s="33">
        <f t="shared" si="1"/>
        <v>0.70219999999999971</v>
      </c>
    </row>
    <row r="33" spans="1:15" x14ac:dyDescent="0.2">
      <c r="A33" s="17" t="s">
        <v>30</v>
      </c>
      <c r="B33" s="18">
        <v>7.5300000000000006E-2</v>
      </c>
      <c r="C33" s="18">
        <v>9.64E-2</v>
      </c>
      <c r="D33" s="18">
        <v>9.0399999999999994E-2</v>
      </c>
      <c r="E33" s="18">
        <v>4.8899999999999999E-2</v>
      </c>
      <c r="F33" s="18">
        <v>4.8899999999999999E-2</v>
      </c>
      <c r="G33" s="18">
        <v>4.8899999999999999E-2</v>
      </c>
      <c r="H33" s="18">
        <v>4.8899999999999999E-2</v>
      </c>
      <c r="I33" s="18">
        <v>4.8899999999999999E-2</v>
      </c>
      <c r="J33" s="18">
        <v>4.8899999999999999E-2</v>
      </c>
      <c r="K33" s="18">
        <v>4.8899999999999999E-2</v>
      </c>
      <c r="L33" s="18">
        <v>4.8899999999999999E-2</v>
      </c>
      <c r="M33" s="18">
        <v>4.8899999999999999E-2</v>
      </c>
      <c r="N33" s="19">
        <v>0</v>
      </c>
      <c r="O33" s="33">
        <f t="shared" si="1"/>
        <v>0.70219999999999971</v>
      </c>
    </row>
    <row r="34" spans="1:15" x14ac:dyDescent="0.2">
      <c r="A34" s="14" t="s">
        <v>28</v>
      </c>
      <c r="B34" s="15">
        <v>0.04</v>
      </c>
      <c r="C34" s="15">
        <v>0.04</v>
      </c>
      <c r="D34" s="15">
        <v>1.7000000000000001E-2</v>
      </c>
      <c r="E34" s="15">
        <v>1.7000000000000001E-2</v>
      </c>
      <c r="F34" s="15">
        <v>1.7000000000000001E-2</v>
      </c>
      <c r="G34" s="15">
        <v>1.7000000000000001E-2</v>
      </c>
      <c r="H34" s="15">
        <v>1.7000000000000001E-2</v>
      </c>
      <c r="I34" s="15">
        <v>1.7000000000000001E-2</v>
      </c>
      <c r="J34" s="15">
        <v>1.7000000000000001E-2</v>
      </c>
      <c r="K34" s="15">
        <v>1.7000000000000001E-2</v>
      </c>
      <c r="L34" s="15">
        <v>1.7000000000000001E-2</v>
      </c>
      <c r="M34" s="15">
        <v>1.7000000000000001E-2</v>
      </c>
      <c r="N34" s="16">
        <v>0</v>
      </c>
      <c r="O34" s="33">
        <f t="shared" si="1"/>
        <v>0.25000000000000011</v>
      </c>
    </row>
    <row r="35" spans="1:15" x14ac:dyDescent="0.2">
      <c r="A35" s="17" t="s">
        <v>31</v>
      </c>
      <c r="B35" s="18">
        <v>0.05</v>
      </c>
      <c r="C35" s="18">
        <v>0.05</v>
      </c>
      <c r="D35" s="18">
        <v>1.4999999999999999E-2</v>
      </c>
      <c r="E35" s="18">
        <v>1.4999999999999999E-2</v>
      </c>
      <c r="F35" s="18">
        <v>1.4999999999999999E-2</v>
      </c>
      <c r="G35" s="18">
        <v>1.4999999999999999E-2</v>
      </c>
      <c r="H35" s="18">
        <v>1.4999999999999999E-2</v>
      </c>
      <c r="I35" s="18">
        <v>1.4999999999999999E-2</v>
      </c>
      <c r="J35" s="18">
        <v>1.4999999999999999E-2</v>
      </c>
      <c r="K35" s="18">
        <v>1.4999999999999999E-2</v>
      </c>
      <c r="L35" s="18">
        <v>1.4999999999999999E-2</v>
      </c>
      <c r="M35" s="18">
        <v>1.4999999999999999E-2</v>
      </c>
      <c r="N35" s="19">
        <v>0</v>
      </c>
      <c r="O35" s="33">
        <f t="shared" si="1"/>
        <v>0.25000000000000011</v>
      </c>
    </row>
    <row r="37" spans="1:15" x14ac:dyDescent="0.2">
      <c r="A37" t="s">
        <v>36</v>
      </c>
    </row>
    <row r="38" spans="1:15" x14ac:dyDescent="0.2">
      <c r="A38" s="6" t="s">
        <v>22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5" x14ac:dyDescent="0.2">
      <c r="A39" s="2"/>
      <c r="B39" s="2">
        <v>1</v>
      </c>
      <c r="C39" s="2">
        <v>2</v>
      </c>
      <c r="D39" s="2">
        <v>3</v>
      </c>
      <c r="E39" s="2">
        <v>4</v>
      </c>
      <c r="F39" s="2">
        <v>5</v>
      </c>
      <c r="G39" s="2">
        <v>6</v>
      </c>
      <c r="H39" s="2">
        <v>7</v>
      </c>
      <c r="I39" s="2">
        <v>8</v>
      </c>
      <c r="J39" s="2">
        <v>9</v>
      </c>
      <c r="K39" s="2">
        <v>10</v>
      </c>
      <c r="L39" s="2">
        <v>11</v>
      </c>
      <c r="M39" s="2">
        <v>12</v>
      </c>
      <c r="N39" s="2">
        <v>13</v>
      </c>
    </row>
    <row r="40" spans="1:15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  <c r="O40" s="33"/>
    </row>
    <row r="41" spans="1:15" s="38" customFormat="1" x14ac:dyDescent="0.2">
      <c r="A41" s="34" t="s">
        <v>27</v>
      </c>
      <c r="B41" s="35">
        <v>0.14000000000000001</v>
      </c>
      <c r="C41" s="35">
        <v>0.14000000000000001</v>
      </c>
      <c r="D41" s="35">
        <v>0.2</v>
      </c>
      <c r="E41" s="35">
        <v>0.2</v>
      </c>
      <c r="F41" s="35">
        <v>0.09</v>
      </c>
      <c r="G41" s="35">
        <v>4.4999999999999998E-2</v>
      </c>
      <c r="H41" s="35">
        <v>4.4999999999999998E-2</v>
      </c>
      <c r="I41" s="35">
        <v>0.04</v>
      </c>
      <c r="J41" s="35"/>
      <c r="K41" s="35">
        <v>0</v>
      </c>
      <c r="L41" s="35">
        <v>0</v>
      </c>
      <c r="M41" s="35">
        <v>0</v>
      </c>
      <c r="N41" s="36">
        <v>0</v>
      </c>
      <c r="O41" s="37">
        <f>SUM(B41:N41)</f>
        <v>0.90000000000000013</v>
      </c>
    </row>
    <row r="42" spans="1:15" s="38" customFormat="1" x14ac:dyDescent="0.2">
      <c r="A42" s="34" t="s">
        <v>33</v>
      </c>
      <c r="B42" s="35">
        <v>0.18</v>
      </c>
      <c r="C42" s="35">
        <v>0.09</v>
      </c>
      <c r="D42" s="35">
        <v>0.09</v>
      </c>
      <c r="E42" s="35">
        <v>0.05</v>
      </c>
      <c r="F42" s="35">
        <v>0.05</v>
      </c>
      <c r="G42" s="35">
        <v>0.05</v>
      </c>
      <c r="H42" s="35">
        <v>0.05</v>
      </c>
      <c r="I42" s="35">
        <v>0.05</v>
      </c>
      <c r="J42" s="35">
        <v>0.05</v>
      </c>
      <c r="K42" s="35">
        <v>0.03</v>
      </c>
      <c r="L42" s="35">
        <v>0.03</v>
      </c>
      <c r="M42" s="35">
        <v>0</v>
      </c>
      <c r="N42" s="36">
        <v>0</v>
      </c>
      <c r="O42" s="37">
        <f>SUM(B42:N42)</f>
        <v>0.7200000000000002</v>
      </c>
    </row>
    <row r="43" spans="1:15" s="38" customFormat="1" x14ac:dyDescent="0.2">
      <c r="A43" s="34" t="s">
        <v>29</v>
      </c>
      <c r="B43" s="35">
        <v>7.0000000000000007E-2</v>
      </c>
      <c r="C43" s="35">
        <v>7.0000000000000007E-2</v>
      </c>
      <c r="D43" s="35">
        <v>4.9000000000000002E-2</v>
      </c>
      <c r="E43" s="35">
        <v>4.8899999999999999E-2</v>
      </c>
      <c r="F43" s="35">
        <v>4.8899999999999999E-2</v>
      </c>
      <c r="G43" s="35">
        <v>4.8899999999999999E-2</v>
      </c>
      <c r="H43" s="35">
        <v>4.8899999999999999E-2</v>
      </c>
      <c r="I43" s="35">
        <v>4.8899999999999999E-2</v>
      </c>
      <c r="J43" s="35">
        <v>4.8899999999999999E-2</v>
      </c>
      <c r="K43" s="35">
        <v>4.8899999999999999E-2</v>
      </c>
      <c r="L43" s="35">
        <v>4.8899999999999999E-2</v>
      </c>
      <c r="M43" s="35">
        <v>4.8899999999999999E-2</v>
      </c>
      <c r="N43" s="36">
        <v>0</v>
      </c>
      <c r="O43" s="37">
        <f>SUM(B43:N43)</f>
        <v>0.62909999999999999</v>
      </c>
    </row>
    <row r="44" spans="1:15" s="38" customFormat="1" x14ac:dyDescent="0.2">
      <c r="A44" s="34" t="s">
        <v>28</v>
      </c>
      <c r="B44" s="35">
        <v>0.04</v>
      </c>
      <c r="C44" s="35">
        <v>0.04</v>
      </c>
      <c r="D44" s="35">
        <v>1.7000000000000001E-2</v>
      </c>
      <c r="E44" s="35">
        <v>1.7000000000000001E-2</v>
      </c>
      <c r="F44" s="35">
        <v>1.7000000000000001E-2</v>
      </c>
      <c r="G44" s="35">
        <v>1.7000000000000001E-2</v>
      </c>
      <c r="H44" s="35">
        <v>1.7000000000000001E-2</v>
      </c>
      <c r="I44" s="35">
        <v>1.7000000000000001E-2</v>
      </c>
      <c r="J44" s="35">
        <v>1.7000000000000001E-2</v>
      </c>
      <c r="K44" s="35">
        <v>1.7000000000000001E-2</v>
      </c>
      <c r="L44" s="35">
        <v>1.7000000000000001E-2</v>
      </c>
      <c r="M44" s="35">
        <v>1.7000000000000001E-2</v>
      </c>
      <c r="N44" s="36">
        <v>0</v>
      </c>
      <c r="O44" s="37">
        <f>SUM(B44:N44)</f>
        <v>0.25000000000000011</v>
      </c>
    </row>
    <row r="45" spans="1:15" x14ac:dyDescent="0.2">
      <c r="A45" s="49" t="s">
        <v>44</v>
      </c>
      <c r="B45" s="50">
        <v>0.2</v>
      </c>
    </row>
    <row r="47" spans="1:15" x14ac:dyDescent="0.2">
      <c r="A47" s="40" t="s">
        <v>39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</row>
    <row r="48" spans="1:15" s="38" customFormat="1" x14ac:dyDescent="0.2">
      <c r="A48" s="42" t="s">
        <v>27</v>
      </c>
      <c r="B48" s="43">
        <v>0.14000000000000001</v>
      </c>
      <c r="C48" s="43">
        <v>0.14000000000000001</v>
      </c>
      <c r="D48" s="43">
        <v>0.2</v>
      </c>
      <c r="E48" s="43">
        <v>0.2</v>
      </c>
      <c r="F48" s="43">
        <v>0.09</v>
      </c>
      <c r="G48" s="43">
        <v>4.4999999999999998E-2</v>
      </c>
      <c r="H48" s="43">
        <v>4.4999999999999998E-2</v>
      </c>
      <c r="I48" s="43">
        <v>0.04</v>
      </c>
      <c r="J48" s="43"/>
      <c r="K48" s="43">
        <v>0</v>
      </c>
      <c r="L48" s="43">
        <v>0</v>
      </c>
      <c r="M48" s="43">
        <v>0</v>
      </c>
      <c r="N48" s="44">
        <v>0</v>
      </c>
      <c r="O48" s="45">
        <f>SUM(B48:N48)</f>
        <v>0.90000000000000013</v>
      </c>
    </row>
    <row r="49" spans="1:15" s="38" customFormat="1" x14ac:dyDescent="0.2">
      <c r="A49" s="42" t="s">
        <v>40</v>
      </c>
      <c r="B49" s="43">
        <f>B48/0.9</f>
        <v>0.15555555555555556</v>
      </c>
      <c r="C49" s="43">
        <f t="shared" ref="C49:I49" si="2">C48/0.9</f>
        <v>0.15555555555555556</v>
      </c>
      <c r="D49" s="43">
        <f t="shared" si="2"/>
        <v>0.22222222222222224</v>
      </c>
      <c r="E49" s="43">
        <f t="shared" si="2"/>
        <v>0.22222222222222224</v>
      </c>
      <c r="F49" s="43">
        <f t="shared" si="2"/>
        <v>9.9999999999999992E-2</v>
      </c>
      <c r="G49" s="43">
        <f t="shared" si="2"/>
        <v>4.9999999999999996E-2</v>
      </c>
      <c r="H49" s="43">
        <f t="shared" si="2"/>
        <v>4.9999999999999996E-2</v>
      </c>
      <c r="I49" s="43">
        <f t="shared" si="2"/>
        <v>4.4444444444444446E-2</v>
      </c>
      <c r="J49" s="43"/>
      <c r="K49" s="43"/>
      <c r="L49" s="43"/>
      <c r="M49" s="43"/>
      <c r="N49" s="44"/>
      <c r="O49" s="45"/>
    </row>
    <row r="50" spans="1:15" s="38" customFormat="1" x14ac:dyDescent="0.2">
      <c r="A50" s="42" t="s">
        <v>43</v>
      </c>
      <c r="B50" s="43">
        <v>0.35</v>
      </c>
      <c r="C50" s="43">
        <v>0.35</v>
      </c>
      <c r="D50" s="43">
        <v>0.1</v>
      </c>
      <c r="E50" s="43">
        <v>0.1</v>
      </c>
      <c r="F50" s="43">
        <v>0.05</v>
      </c>
      <c r="G50" s="43">
        <v>0.05</v>
      </c>
      <c r="H50" s="43">
        <v>0</v>
      </c>
      <c r="I50" s="43">
        <v>0</v>
      </c>
      <c r="J50" s="43"/>
      <c r="K50" s="43"/>
      <c r="L50" s="43"/>
      <c r="M50" s="43"/>
      <c r="N50" s="44"/>
      <c r="O50" s="45"/>
    </row>
    <row r="51" spans="1:15" s="38" customFormat="1" x14ac:dyDescent="0.2">
      <c r="A51" s="42" t="s">
        <v>37</v>
      </c>
      <c r="B51" s="43">
        <f t="shared" ref="B51:I51" si="3">AVERAGE(B49,B50)</f>
        <v>0.25277777777777777</v>
      </c>
      <c r="C51" s="43">
        <f t="shared" si="3"/>
        <v>0.25277777777777777</v>
      </c>
      <c r="D51" s="43">
        <f t="shared" si="3"/>
        <v>0.16111111111111112</v>
      </c>
      <c r="E51" s="43">
        <f t="shared" si="3"/>
        <v>0.16111111111111112</v>
      </c>
      <c r="F51" s="43">
        <f t="shared" si="3"/>
        <v>7.4999999999999997E-2</v>
      </c>
      <c r="G51" s="43">
        <f t="shared" si="3"/>
        <v>0.05</v>
      </c>
      <c r="H51" s="43">
        <f t="shared" si="3"/>
        <v>2.4999999999999998E-2</v>
      </c>
      <c r="I51" s="43">
        <f t="shared" si="3"/>
        <v>2.2222222222222223E-2</v>
      </c>
      <c r="J51" s="43"/>
      <c r="K51" s="43"/>
      <c r="L51" s="43"/>
      <c r="M51" s="43"/>
      <c r="N51" s="44"/>
      <c r="O51" s="45"/>
    </row>
    <row r="52" spans="1:15" s="41" customFormat="1" x14ac:dyDescent="0.2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4"/>
      <c r="O52" s="45"/>
    </row>
    <row r="53" spans="1:15" s="38" customFormat="1" x14ac:dyDescent="0.2">
      <c r="A53" s="42" t="s">
        <v>33</v>
      </c>
      <c r="B53" s="43">
        <v>0.08</v>
      </c>
      <c r="C53" s="43">
        <v>0.09</v>
      </c>
      <c r="D53" s="43">
        <v>0.09</v>
      </c>
      <c r="E53" s="43">
        <v>0.05</v>
      </c>
      <c r="F53" s="43">
        <v>0.05</v>
      </c>
      <c r="G53" s="43">
        <v>0.05</v>
      </c>
      <c r="H53" s="43">
        <v>0.05</v>
      </c>
      <c r="I53" s="43">
        <v>0.05</v>
      </c>
      <c r="J53" s="43">
        <v>0.05</v>
      </c>
      <c r="K53" s="43">
        <v>0.05</v>
      </c>
      <c r="L53" s="43">
        <v>0.03</v>
      </c>
      <c r="M53" s="43">
        <v>0</v>
      </c>
      <c r="N53" s="44">
        <v>0</v>
      </c>
      <c r="O53" s="45">
        <f>SUM(B53:N53)</f>
        <v>0.64000000000000012</v>
      </c>
    </row>
    <row r="54" spans="1:15" x14ac:dyDescent="0.2">
      <c r="A54" s="46" t="s">
        <v>41</v>
      </c>
      <c r="B54" s="47">
        <f>B53/0.64</f>
        <v>0.125</v>
      </c>
      <c r="C54" s="47">
        <f t="shared" ref="C54:L54" si="4">C53/0.64</f>
        <v>0.140625</v>
      </c>
      <c r="D54" s="47">
        <f t="shared" si="4"/>
        <v>0.140625</v>
      </c>
      <c r="E54" s="47">
        <f t="shared" si="4"/>
        <v>7.8125E-2</v>
      </c>
      <c r="F54" s="47">
        <f t="shared" si="4"/>
        <v>7.8125E-2</v>
      </c>
      <c r="G54" s="47">
        <f t="shared" si="4"/>
        <v>7.8125E-2</v>
      </c>
      <c r="H54" s="47">
        <f t="shared" si="4"/>
        <v>7.8125E-2</v>
      </c>
      <c r="I54" s="47">
        <f t="shared" si="4"/>
        <v>7.8125E-2</v>
      </c>
      <c r="J54" s="47">
        <f t="shared" si="4"/>
        <v>7.8125E-2</v>
      </c>
      <c r="K54" s="47">
        <f t="shared" si="4"/>
        <v>7.8125E-2</v>
      </c>
      <c r="L54" s="47">
        <f t="shared" si="4"/>
        <v>4.6875E-2</v>
      </c>
      <c r="M54" s="41"/>
      <c r="N54" s="41"/>
      <c r="O54" s="41"/>
    </row>
    <row r="55" spans="1:15" x14ac:dyDescent="0.2">
      <c r="A55" s="46" t="s">
        <v>42</v>
      </c>
      <c r="B55" s="41">
        <v>0.35</v>
      </c>
      <c r="C55" s="41">
        <v>0.15</v>
      </c>
      <c r="D55" s="41">
        <v>0.08</v>
      </c>
      <c r="E55" s="41">
        <v>0.08</v>
      </c>
      <c r="F55" s="41">
        <v>0.08</v>
      </c>
      <c r="G55" s="41">
        <v>0.08</v>
      </c>
      <c r="H55" s="41">
        <v>0.09</v>
      </c>
      <c r="I55" s="41">
        <v>0.09</v>
      </c>
      <c r="J55" s="41">
        <v>0</v>
      </c>
      <c r="K55" s="41">
        <v>0</v>
      </c>
      <c r="L55" s="41">
        <v>0</v>
      </c>
      <c r="M55" s="41"/>
      <c r="N55" s="41"/>
      <c r="O55" s="41"/>
    </row>
    <row r="56" spans="1:15" x14ac:dyDescent="0.2">
      <c r="A56" s="46" t="s">
        <v>38</v>
      </c>
      <c r="B56" s="45">
        <f>AVERAGE(B54,B55)</f>
        <v>0.23749999999999999</v>
      </c>
      <c r="C56" s="45">
        <f t="shared" ref="C56:L56" si="5">AVERAGE(C54,C55)</f>
        <v>0.14531250000000001</v>
      </c>
      <c r="D56" s="45">
        <f t="shared" si="5"/>
        <v>0.11031250000000001</v>
      </c>
      <c r="E56" s="45">
        <f t="shared" si="5"/>
        <v>7.9062500000000008E-2</v>
      </c>
      <c r="F56" s="45">
        <f t="shared" si="5"/>
        <v>7.9062500000000008E-2</v>
      </c>
      <c r="G56" s="45">
        <f t="shared" si="5"/>
        <v>7.9062500000000008E-2</v>
      </c>
      <c r="H56" s="45">
        <f t="shared" si="5"/>
        <v>8.4062499999999998E-2</v>
      </c>
      <c r="I56" s="45">
        <f t="shared" si="5"/>
        <v>8.4062499999999998E-2</v>
      </c>
      <c r="J56" s="45">
        <f t="shared" si="5"/>
        <v>3.90625E-2</v>
      </c>
      <c r="K56" s="45">
        <f t="shared" si="5"/>
        <v>3.90625E-2</v>
      </c>
      <c r="L56" s="45">
        <f t="shared" si="5"/>
        <v>2.34375E-2</v>
      </c>
      <c r="M56" s="41"/>
      <c r="N56" s="41"/>
      <c r="O56" s="41"/>
    </row>
    <row r="59" spans="1:15" x14ac:dyDescent="0.2">
      <c r="A59" s="3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15011893A210449DAA8339AE3CA5B0" ma:contentTypeVersion="13" ma:contentTypeDescription="Create a new document." ma:contentTypeScope="" ma:versionID="477fc3160cd11f7e8ffc4c735a86b82a">
  <xsd:schema xmlns:xsd="http://www.w3.org/2001/XMLSchema" xmlns:xs="http://www.w3.org/2001/XMLSchema" xmlns:p="http://schemas.microsoft.com/office/2006/metadata/properties" xmlns:ns3="deabcd68-119c-429a-9d71-422d03771023" xmlns:ns4="077f7628-a02d-4539-9cae-e7e6d8970771" targetNamespace="http://schemas.microsoft.com/office/2006/metadata/properties" ma:root="true" ma:fieldsID="e9cf3452fc7d40f4f91f7dd95bdc8891" ns3:_="" ns4:_="">
    <xsd:import namespace="deabcd68-119c-429a-9d71-422d03771023"/>
    <xsd:import namespace="077f7628-a02d-4539-9cae-e7e6d89707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bcd68-119c-429a-9d71-422d03771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f7628-a02d-4539-9cae-e7e6d897077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66ECB2-8A25-4AD5-87DF-CE53C131E629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www.w3.org/XML/1998/namespace"/>
    <ds:schemaRef ds:uri="deabcd68-119c-429a-9d71-422d03771023"/>
    <ds:schemaRef ds:uri="077f7628-a02d-4539-9cae-e7e6d8970771"/>
  </ds:schemaRefs>
</ds:datastoreItem>
</file>

<file path=customXml/itemProps2.xml><?xml version="1.0" encoding="utf-8"?>
<ds:datastoreItem xmlns:ds="http://schemas.openxmlformats.org/officeDocument/2006/customXml" ds:itemID="{1E8CDC05-AC33-4D91-9BE0-B6651748D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abcd68-119c-429a-9d71-422d03771023"/>
    <ds:schemaRef ds:uri="077f7628-a02d-4539-9cae-e7e6d89707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F1B7E7-F0E0-4E7A-9FC8-B1C5168779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Output (Final)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Barnes</dc:creator>
  <cp:lastModifiedBy>Microsoft Office User</cp:lastModifiedBy>
  <dcterms:created xsi:type="dcterms:W3CDTF">2021-01-27T19:03:55Z</dcterms:created>
  <dcterms:modified xsi:type="dcterms:W3CDTF">2021-03-30T14:40:54Z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0x0101008515011893A210449DAA8339AE3CA5B0</vt:lpwstr>
  </property>
</Properties>
</file>