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einer\The Brookings Institution\Hutchins Center Team - Documents\Projects\Fiscal Impact\Covid Changes July 2020\"/>
    </mc:Choice>
  </mc:AlternateContent>
  <xr:revisionPtr revIDLastSave="88" documentId="11_18FB4901A4F0A12FDAAB590F24EACD6A70168CFC" xr6:coauthVersionLast="36" xr6:coauthVersionMax="45" xr10:uidLastSave="{06AD0F55-1357-4029-9DF5-C4D48AD64575}"/>
  <bookViews>
    <workbookView xWindow="0" yWindow="460" windowWidth="33600" windowHeight="18900" xr2:uid="{00000000-000D-0000-FFFF-FFFF00000000}"/>
  </bookViews>
  <sheets>
    <sheet name="Sheet1" sheetId="1" r:id="rId1"/>
    <sheet name="fim with add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C24" i="1"/>
  <c r="C25" i="1"/>
  <c r="C26" i="1"/>
  <c r="C23" i="1"/>
  <c r="C22" i="1"/>
  <c r="C21" i="1"/>
  <c r="S11" i="1" l="1"/>
  <c r="T11" i="1"/>
  <c r="U11" i="1"/>
  <c r="V11" i="1"/>
  <c r="W11" i="1"/>
  <c r="X11" i="1"/>
  <c r="Y11" i="1"/>
  <c r="Z11" i="1"/>
  <c r="AA11" i="1"/>
  <c r="AB11" i="1"/>
  <c r="AC11" i="1"/>
  <c r="AD11" i="1"/>
  <c r="S12" i="1"/>
  <c r="T12" i="1"/>
  <c r="U12" i="1"/>
  <c r="V12" i="1"/>
  <c r="W12" i="1"/>
  <c r="X12" i="1"/>
  <c r="Y12" i="1"/>
  <c r="Z12" i="1"/>
  <c r="AA12" i="1"/>
  <c r="AB12" i="1"/>
  <c r="AC12" i="1"/>
  <c r="AD12" i="1"/>
  <c r="S13" i="1"/>
  <c r="T13" i="1"/>
  <c r="U13" i="1"/>
  <c r="V13" i="1"/>
  <c r="W13" i="1"/>
  <c r="X13" i="1"/>
  <c r="Y13" i="1"/>
  <c r="Z13" i="1"/>
  <c r="AA13" i="1"/>
  <c r="AB13" i="1"/>
  <c r="AC13" i="1"/>
  <c r="AD13" i="1"/>
  <c r="S14" i="1"/>
  <c r="T14" i="1"/>
  <c r="U14" i="1"/>
  <c r="V14" i="1"/>
  <c r="W14" i="1"/>
  <c r="X14" i="1"/>
  <c r="Y14" i="1"/>
  <c r="Z14" i="1"/>
  <c r="AA14" i="1"/>
  <c r="AB14" i="1"/>
  <c r="AC14" i="1"/>
  <c r="AD14" i="1"/>
  <c r="S15" i="1"/>
  <c r="T15" i="1"/>
  <c r="U15" i="1"/>
  <c r="V15" i="1"/>
  <c r="W15" i="1"/>
  <c r="X15" i="1"/>
  <c r="Y15" i="1"/>
  <c r="Z15" i="1"/>
  <c r="AA15" i="1"/>
  <c r="AB15" i="1"/>
  <c r="AC15" i="1"/>
  <c r="AD15" i="1"/>
  <c r="R13" i="1"/>
  <c r="R14" i="1"/>
  <c r="R15" i="1"/>
  <c r="R12" i="1"/>
  <c r="R11" i="1"/>
</calcChain>
</file>

<file path=xl/sharedStrings.xml><?xml version="1.0" encoding="utf-8"?>
<sst xmlns="http://schemas.openxmlformats.org/spreadsheetml/2006/main" count="116" uniqueCount="79">
  <si>
    <t>date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</si>
  <si>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</si>
  <si>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</si>
  <si>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</si>
  <si>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</si>
  <si>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</si>
  <si>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</si>
  <si>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federal_social_benefits</t>
  </si>
  <si>
    <t>federal_noncorp_taxes</t>
  </si>
  <si>
    <t>federal_corporate_taxes</t>
  </si>
  <si>
    <t>federal_subsidies</t>
  </si>
  <si>
    <t>health_outlays</t>
  </si>
  <si>
    <t>social_benefits</t>
  </si>
  <si>
    <t>noncorp_taxes</t>
  </si>
  <si>
    <t>corporate_taxes</t>
  </si>
  <si>
    <t>subsidies</t>
  </si>
  <si>
    <t>federal_nom</t>
  </si>
  <si>
    <t>federal_cgrants</t>
  </si>
  <si>
    <t>federal_igrants</t>
  </si>
  <si>
    <t>state_local_nom</t>
  </si>
  <si>
    <t>gdp</t>
  </si>
  <si>
    <t>gdppot</t>
  </si>
  <si>
    <t>gdppoth</t>
  </si>
  <si>
    <t>pce</t>
  </si>
  <si>
    <t>federal_cgrants_cont</t>
  </si>
  <si>
    <t>federal_igrants_cont</t>
  </si>
  <si>
    <t>federal_cont_0</t>
  </si>
  <si>
    <t>state_local_cont_0</t>
  </si>
  <si>
    <t>purchases_cont</t>
  </si>
  <si>
    <t>1</t>
  </si>
  <si>
    <t>2</t>
  </si>
  <si>
    <t>3</t>
  </si>
  <si>
    <t>4</t>
  </si>
  <si>
    <t>5</t>
  </si>
  <si>
    <t>6</t>
  </si>
  <si>
    <t>7</t>
  </si>
  <si>
    <t>8</t>
  </si>
  <si>
    <t>Now do the addons</t>
  </si>
  <si>
    <t>subsidies_net</t>
  </si>
  <si>
    <t>health_outlays_net</t>
  </si>
  <si>
    <t>social_benefits_net</t>
  </si>
  <si>
    <t>noncorp_taxes_net</t>
  </si>
  <si>
    <t>corporate_taxes_net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</si>
  <si>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</si>
  <si>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</si>
  <si>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</si>
  <si>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</si>
  <si>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</si>
  <si>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</si>
  <si>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</si>
  <si>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</si>
  <si>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</si>
  <si>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</si>
  <si>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health_outlays_net_xmpc</t>
  </si>
  <si>
    <t>state_health_outlays_net_xmpc</t>
  </si>
  <si>
    <t>federal_health_outlays_net_xmpc</t>
  </si>
  <si>
    <t>social_benefits_net_xmpc</t>
  </si>
  <si>
    <t>state_social_benefits_net_xmpc</t>
  </si>
  <si>
    <t>federal_social_benefits_net_xmpc</t>
  </si>
  <si>
    <t>noncorp_taxes_net_xmpc</t>
  </si>
  <si>
    <t>state_noncorp_taxes_net_xmpc</t>
  </si>
  <si>
    <t>federal_noncorp_taxes_net_xmpc</t>
  </si>
  <si>
    <t>corporate_taxes_net_xmpc</t>
  </si>
  <si>
    <t>state_corporate_taxes_net_xmpc</t>
  </si>
  <si>
    <t>federal_corporate_taxes_net_xmpc</t>
  </si>
  <si>
    <t>subsidies_net_xmpc</t>
  </si>
  <si>
    <t>state_subsidies_net_xmpc</t>
  </si>
  <si>
    <t>federal_subsidies_net_xmpc</t>
  </si>
  <si>
    <t>transfers_net_taxes</t>
  </si>
  <si>
    <t>state_transfers_net_taxes</t>
  </si>
  <si>
    <t>federal_transfers_net_taxes</t>
  </si>
  <si>
    <t>state_taxes_transfers_cont</t>
  </si>
  <si>
    <t>federal_taxes_transfers_cont</t>
  </si>
  <si>
    <t>health_cont</t>
  </si>
  <si>
    <t>social_benefits_cont</t>
  </si>
  <si>
    <t>noncorp_cont</t>
  </si>
  <si>
    <t>corporate_cont</t>
  </si>
  <si>
    <t>state_subsidies_cont</t>
  </si>
  <si>
    <t>federal_subsidies_cont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</si>
</sst>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workbookViewId="0">
      <selection activeCell="D3" sqref="D3"/>
    </sheetView>
  </sheetViews>
  <sheetFormatPr defaultColWidth="8.81640625" defaultRowHeight="14.5" x14ac:dyDescent="0.35"/>
  <cols>
    <col min="2" max="2" width="10.453125" bestFit="1" customWidth="1"/>
    <col min="3" max="5" width="17.08984375" bestFit="1" customWidth="1"/>
    <col min="6" max="6" width="18.08984375" bestFit="1" customWidth="1"/>
    <col min="7" max="7" width="12.54296875" bestFit="1" customWidth="1"/>
    <col min="8" max="10" width="18.54296875" bestFit="1" customWidth="1"/>
    <col min="11" max="11" width="19.54296875" bestFit="1" customWidth="1"/>
    <col min="12" max="12" width="14.08984375" bestFit="1" customWidth="1"/>
    <col min="13" max="15" width="12.453125" bestFit="1" customWidth="1"/>
    <col min="16" max="16" width="13.453125" bestFit="1" customWidth="1"/>
    <col min="17" max="18" width="12.26953125" bestFit="1" customWidth="1"/>
    <col min="19" max="19" width="12.7265625" bestFit="1" customWidth="1"/>
    <col min="20" max="20" width="12.453125" bestFit="1" customWidth="1"/>
    <col min="21" max="21" width="13.7265625" bestFit="1" customWidth="1"/>
    <col min="22" max="22" width="12.26953125" bestFit="1" customWidth="1"/>
    <col min="23" max="23" width="12.453125" bestFit="1" customWidth="1"/>
    <col min="24" max="25" width="12.26953125" bestFit="1" customWidth="1"/>
    <col min="26" max="26" width="17.26953125" bestFit="1" customWidth="1"/>
    <col min="27" max="27" width="16.90625" bestFit="1" customWidth="1"/>
    <col min="28" max="28" width="12.7265625" bestFit="1" customWidth="1"/>
    <col min="29" max="29" width="15.54296875" bestFit="1" customWidth="1"/>
    <col min="30" max="30" width="13.08984375" bestFit="1" customWidth="1"/>
    <col min="31" max="35" width="8.90625" bestFit="1" customWidth="1"/>
    <col min="36" max="37" width="9" bestFit="1" customWidth="1"/>
    <col min="38" max="43" width="8.90625" bestFit="1" customWidth="1"/>
    <col min="44" max="44" width="9" bestFit="1" customWidth="1"/>
    <col min="45" max="46" width="8.90625" bestFit="1" customWidth="1"/>
    <col min="47" max="47" width="9" bestFit="1" customWidth="1"/>
    <col min="48" max="49" width="8.90625" bestFit="1" customWidth="1"/>
    <col min="50" max="50" width="9" bestFit="1" customWidth="1"/>
    <col min="51" max="51" width="8.90625" bestFit="1" customWidth="1"/>
    <col min="52" max="52" width="9" bestFit="1" customWidth="1"/>
    <col min="53" max="58" width="8.90625" bestFit="1" customWidth="1"/>
    <col min="59" max="59" width="9" bestFit="1" customWidth="1"/>
    <col min="60" max="60" width="8.90625" bestFit="1" customWidth="1"/>
    <col min="61" max="61" width="9" bestFit="1" customWidth="1"/>
    <col min="62" max="67" width="8.90625" bestFit="1" customWidth="1"/>
  </cols>
  <sheetData>
    <row r="1" spans="1:67" s="3" customFormat="1" ht="2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67" x14ac:dyDescent="0.35">
      <c r="A2" t="s">
        <v>29</v>
      </c>
      <c r="B2" s="1">
        <v>43921</v>
      </c>
      <c r="C2" s="2">
        <v>179.27800000000002</v>
      </c>
      <c r="D2" s="2">
        <v>186.02099999999996</v>
      </c>
      <c r="E2" s="2">
        <v>1862.4</v>
      </c>
      <c r="F2" s="2">
        <v>62.7</v>
      </c>
      <c r="G2" s="2">
        <v>0.6</v>
      </c>
      <c r="H2" s="2">
        <v>1249.5219999999999</v>
      </c>
      <c r="I2" s="2">
        <v>1574.779</v>
      </c>
      <c r="J2" s="2">
        <v>3381.6000000000004</v>
      </c>
      <c r="K2" s="2">
        <v>180.5</v>
      </c>
      <c r="L2" s="2">
        <v>74.5</v>
      </c>
      <c r="M2" s="2">
        <v>1428.8000000000002</v>
      </c>
      <c r="N2" s="2">
        <v>1760.7999999999997</v>
      </c>
      <c r="O2" s="2">
        <v>5244.1</v>
      </c>
      <c r="P2" s="2">
        <v>243.2</v>
      </c>
      <c r="Q2" s="2">
        <v>75.099999999999994</v>
      </c>
      <c r="R2" s="2">
        <v>1452.6</v>
      </c>
      <c r="S2" s="2">
        <v>182.97799999999995</v>
      </c>
      <c r="T2" s="2">
        <v>72.239999999999995</v>
      </c>
      <c r="U2" s="2">
        <v>2381.6</v>
      </c>
      <c r="V2" s="2">
        <v>21561.1</v>
      </c>
      <c r="W2" s="2">
        <v>7.9955540033112005E-3</v>
      </c>
      <c r="X2" s="2">
        <v>4.5350401479802294E-3</v>
      </c>
      <c r="Y2" s="2">
        <v>14545.5</v>
      </c>
      <c r="Z2" s="2">
        <v>2.3687032062497785E-2</v>
      </c>
      <c r="AA2" s="2">
        <v>3.437568062507558E-2</v>
      </c>
      <c r="AB2" s="2">
        <v>-1.6138627779450593E-2</v>
      </c>
      <c r="AC2" s="2">
        <v>-7.9876155016595701E-2</v>
      </c>
      <c r="AD2" s="2">
        <v>-9.6014782796046305E-2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35">
      <c r="A3" t="s">
        <v>30</v>
      </c>
      <c r="B3" s="1">
        <v>44012</v>
      </c>
      <c r="C3" s="2">
        <v>79.899999999999977</v>
      </c>
      <c r="D3" s="2">
        <v>1191.6419999999998</v>
      </c>
      <c r="E3" s="2">
        <v>1795.6</v>
      </c>
      <c r="F3" s="2">
        <v>67.833333333333329</v>
      </c>
      <c r="G3" s="2">
        <v>0.6</v>
      </c>
      <c r="H3" s="2">
        <v>1419</v>
      </c>
      <c r="I3" s="2">
        <v>2918.3579999999993</v>
      </c>
      <c r="J3" s="2">
        <v>3120.2</v>
      </c>
      <c r="K3" s="2">
        <v>203.93333333333334</v>
      </c>
      <c r="L3" s="2">
        <v>1087.0999999999999</v>
      </c>
      <c r="M3" s="2">
        <v>1498.9</v>
      </c>
      <c r="N3" s="2">
        <v>4109.8999999999996</v>
      </c>
      <c r="O3" s="2">
        <v>4915.7</v>
      </c>
      <c r="P3" s="2">
        <v>271.8</v>
      </c>
      <c r="Q3" s="2">
        <v>1087.7</v>
      </c>
      <c r="R3" s="2">
        <v>1509.2</v>
      </c>
      <c r="S3" s="2">
        <v>799.1</v>
      </c>
      <c r="T3" s="2">
        <v>72.527000000000001</v>
      </c>
      <c r="U3" s="2">
        <v>2330.1</v>
      </c>
      <c r="V3" s="2">
        <v>19408.8</v>
      </c>
      <c r="W3" s="2">
        <v>-5.7202291062763422E-6</v>
      </c>
      <c r="X3" s="2">
        <v>4.5982663646491062E-3</v>
      </c>
      <c r="Y3" s="2">
        <v>13017.8</v>
      </c>
      <c r="Z3" s="2">
        <v>11.442729909962388</v>
      </c>
      <c r="AA3" s="2">
        <v>3.6993916250485114E-3</v>
      </c>
      <c r="AB3" s="2">
        <v>0.97289274115614277</v>
      </c>
      <c r="AC3" s="2">
        <v>-0.83447108788540825</v>
      </c>
      <c r="AD3" s="2">
        <v>0.13842165327073452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35">
      <c r="A4" t="s">
        <v>31</v>
      </c>
      <c r="B4" s="1">
        <v>44104</v>
      </c>
      <c r="C4" s="2">
        <v>80.659144893111602</v>
      </c>
      <c r="D4" s="2">
        <v>1119.6291926611975</v>
      </c>
      <c r="E4" s="2">
        <v>1873.6533394299017</v>
      </c>
      <c r="F4" s="2">
        <v>70.781995725474303</v>
      </c>
      <c r="G4" s="2">
        <v>0.60199647986336036</v>
      </c>
      <c r="H4" s="2">
        <v>1439.7272565320666</v>
      </c>
      <c r="I4" s="2">
        <v>2948.3529266291471</v>
      </c>
      <c r="J4" s="2">
        <v>3159.2844293335638</v>
      </c>
      <c r="K4" s="2">
        <v>214.55756035578145</v>
      </c>
      <c r="L4" s="2">
        <v>1090.717288765765</v>
      </c>
      <c r="M4" s="2">
        <v>1520.3864014251781</v>
      </c>
      <c r="N4" s="2">
        <v>4067.9821192903451</v>
      </c>
      <c r="O4" s="2">
        <v>5032.937768763466</v>
      </c>
      <c r="P4" s="2">
        <v>285.33955608125575</v>
      </c>
      <c r="Q4" s="2">
        <v>1091.3192852456284</v>
      </c>
      <c r="R4" s="2">
        <v>1522.524486656411</v>
      </c>
      <c r="S4" s="2">
        <v>805.75514765494438</v>
      </c>
      <c r="T4" s="2">
        <v>73.167329342518883</v>
      </c>
      <c r="U4" s="2">
        <v>2248.2020166073544</v>
      </c>
      <c r="V4" s="2">
        <v>20252.485483586031</v>
      </c>
      <c r="W4" s="2">
        <v>6.8735657297140929E-3</v>
      </c>
      <c r="X4" s="2">
        <v>3.3274664389340014E-3</v>
      </c>
      <c r="Y4" s="2">
        <v>13879.658725215082</v>
      </c>
      <c r="Z4" s="2">
        <v>4.2966904081337673E-2</v>
      </c>
      <c r="AA4" s="2">
        <v>4.6478776352658398E-3</v>
      </c>
      <c r="AB4" s="2">
        <v>-2.6995925542047019E-3</v>
      </c>
      <c r="AC4" s="2">
        <v>-1.9625029426762064</v>
      </c>
      <c r="AD4" s="2">
        <v>-1.965202535230411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x14ac:dyDescent="0.35">
      <c r="A5" t="s">
        <v>32</v>
      </c>
      <c r="B5" s="1">
        <v>44196</v>
      </c>
      <c r="C5" s="2">
        <v>81.560629453681713</v>
      </c>
      <c r="D5" s="2">
        <v>1153.590544466558</v>
      </c>
      <c r="E5" s="2">
        <v>1911.5417701524491</v>
      </c>
      <c r="F5" s="2">
        <v>72.213327063567121</v>
      </c>
      <c r="G5" s="2">
        <v>0.60396796467365821</v>
      </c>
      <c r="H5" s="2">
        <v>1461.7655611638957</v>
      </c>
      <c r="I5" s="2">
        <v>2986.625366511752</v>
      </c>
      <c r="J5" s="2">
        <v>3198.9312244486227</v>
      </c>
      <c r="K5" s="2">
        <v>220.25836509953407</v>
      </c>
      <c r="L5" s="2">
        <v>1094.289290661223</v>
      </c>
      <c r="M5" s="2">
        <v>1543.3261906175771</v>
      </c>
      <c r="N5" s="2">
        <v>4140.2159109783097</v>
      </c>
      <c r="O5" s="2">
        <v>5110.4729946010721</v>
      </c>
      <c r="P5" s="2">
        <v>292.47169216310118</v>
      </c>
      <c r="Q5" s="2">
        <v>1094.8932586258968</v>
      </c>
      <c r="R5" s="2">
        <v>1534.1329409404054</v>
      </c>
      <c r="S5" s="2">
        <v>809.76545273149611</v>
      </c>
      <c r="T5" s="2">
        <v>73.72519202728914</v>
      </c>
      <c r="U5" s="2">
        <v>2300.1048635824436</v>
      </c>
      <c r="V5" s="2">
        <v>20662.024898938991</v>
      </c>
      <c r="W5" s="2">
        <v>4.1583030873304505E-3</v>
      </c>
      <c r="X5" s="2">
        <v>3.2749108611820343E-3</v>
      </c>
      <c r="Y5" s="2">
        <v>14148.613241234696</v>
      </c>
      <c r="Z5" s="2">
        <v>-2.7955806334392586E-2</v>
      </c>
      <c r="AA5" s="2">
        <v>1.2872156890507032E-3</v>
      </c>
      <c r="AB5" s="2">
        <v>2.1016647812332426E-2</v>
      </c>
      <c r="AC5" s="2">
        <v>0.72611434954294951</v>
      </c>
      <c r="AD5" s="2">
        <v>0.74713099735528199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35">
      <c r="A6" t="s">
        <v>33</v>
      </c>
      <c r="B6" s="1">
        <v>44286</v>
      </c>
      <c r="C6" s="2">
        <v>82.462114014251824</v>
      </c>
      <c r="D6" s="2">
        <v>1175.1696309057215</v>
      </c>
      <c r="E6" s="2">
        <v>1943.2445250392295</v>
      </c>
      <c r="F6" s="2">
        <v>73.410978845600951</v>
      </c>
      <c r="G6" s="2">
        <v>0.60601443464314342</v>
      </c>
      <c r="H6" s="2">
        <v>1483.8038657957245</v>
      </c>
      <c r="I6" s="2">
        <v>3035.2741772493659</v>
      </c>
      <c r="J6" s="2">
        <v>3238.5780195636817</v>
      </c>
      <c r="K6" s="2">
        <v>225.95916984328673</v>
      </c>
      <c r="L6" s="2">
        <v>1097.9971531676019</v>
      </c>
      <c r="M6" s="2">
        <v>1566.2659798099762</v>
      </c>
      <c r="N6" s="2">
        <v>4210.443808155087</v>
      </c>
      <c r="O6" s="2">
        <v>5181.8225446029119</v>
      </c>
      <c r="P6" s="2">
        <v>299.3701486888877</v>
      </c>
      <c r="Q6" s="2">
        <v>1098.6031676022451</v>
      </c>
      <c r="R6" s="2">
        <v>1540.2904688649592</v>
      </c>
      <c r="S6" s="2">
        <v>808.74091064063441</v>
      </c>
      <c r="T6" s="2">
        <v>74.021101799210768</v>
      </c>
      <c r="U6" s="2">
        <v>2336.5494661921707</v>
      </c>
      <c r="V6" s="2">
        <v>21004.702794375917</v>
      </c>
      <c r="W6" s="2">
        <v>5.1536000946479366E-3</v>
      </c>
      <c r="X6" s="2">
        <v>3.3883750284520175E-3</v>
      </c>
      <c r="Y6" s="2">
        <v>14285.59940331185</v>
      </c>
      <c r="Z6" s="2">
        <v>-0.12293659848604035</v>
      </c>
      <c r="AA6" s="2">
        <v>-3.6583883242989903E-3</v>
      </c>
      <c r="AB6" s="2">
        <v>-9.84146099266235E-2</v>
      </c>
      <c r="AC6" s="2">
        <v>0.41268011330995857</v>
      </c>
      <c r="AD6" s="2">
        <v>0.31426550338333503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35">
      <c r="A7" t="s">
        <v>34</v>
      </c>
      <c r="B7" s="1">
        <v>44377</v>
      </c>
      <c r="C7" s="2">
        <v>83.363598574821822</v>
      </c>
      <c r="D7" s="2">
        <v>1198.9627647944699</v>
      </c>
      <c r="E7" s="2">
        <v>1974.1449147346432</v>
      </c>
      <c r="F7" s="2">
        <v>74.578319252339043</v>
      </c>
      <c r="G7" s="2">
        <v>0.60820462616773752</v>
      </c>
      <c r="H7" s="2">
        <v>1505.8421704275534</v>
      </c>
      <c r="I7" s="2">
        <v>3066.8545671332004</v>
      </c>
      <c r="J7" s="2">
        <v>3278.224814678741</v>
      </c>
      <c r="K7" s="2">
        <v>231.65997458703936</v>
      </c>
      <c r="L7" s="2">
        <v>1101.9654151782456</v>
      </c>
      <c r="M7" s="2">
        <v>1589.2057690023753</v>
      </c>
      <c r="N7" s="2">
        <v>4265.8173319276702</v>
      </c>
      <c r="O7" s="2">
        <v>5252.3697294133844</v>
      </c>
      <c r="P7" s="2">
        <v>306.2382938393784</v>
      </c>
      <c r="Q7" s="2">
        <v>1102.5736198044133</v>
      </c>
      <c r="R7" s="2">
        <v>1547.3564845160861</v>
      </c>
      <c r="S7" s="2">
        <v>808.55550974434129</v>
      </c>
      <c r="T7" s="2">
        <v>74.360670389940481</v>
      </c>
      <c r="U7" s="2">
        <v>2375.7581257413995</v>
      </c>
      <c r="V7" s="2">
        <v>21338.707853141987</v>
      </c>
      <c r="W7" s="2">
        <v>7.1383204222088548E-3</v>
      </c>
      <c r="X7" s="2">
        <v>3.6140913473188263E-3</v>
      </c>
      <c r="Y7" s="2">
        <v>14391.776223441981</v>
      </c>
      <c r="Z7" s="2">
        <v>-0.14856327276311018</v>
      </c>
      <c r="AA7" s="2">
        <v>-6.8077807789688645E-3</v>
      </c>
      <c r="AB7" s="2">
        <v>-0.13014657697610527</v>
      </c>
      <c r="AC7" s="2">
        <v>0.32764777700300574</v>
      </c>
      <c r="AD7" s="2">
        <v>0.19750120002690047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35">
      <c r="A8" t="s">
        <v>35</v>
      </c>
      <c r="B8" s="1">
        <v>44469</v>
      </c>
      <c r="C8" s="2">
        <v>84.265083135391933</v>
      </c>
      <c r="D8" s="2">
        <v>1215.6217457901121</v>
      </c>
      <c r="E8" s="2">
        <v>2007.1725051699591</v>
      </c>
      <c r="F8" s="2">
        <v>75.826020049396064</v>
      </c>
      <c r="G8" s="2">
        <v>0.61056978306376852</v>
      </c>
      <c r="H8" s="2">
        <v>1527.8804750593822</v>
      </c>
      <c r="I8" s="2">
        <v>3097.9193178872606</v>
      </c>
      <c r="J8" s="2">
        <v>3317.8716097938</v>
      </c>
      <c r="K8" s="2">
        <v>237.36077933079198</v>
      </c>
      <c r="L8" s="2">
        <v>1106.2506852810377</v>
      </c>
      <c r="M8" s="2">
        <v>1612.1455581947744</v>
      </c>
      <c r="N8" s="2">
        <v>4313.5410636773722</v>
      </c>
      <c r="O8" s="2">
        <v>5325.0441149637591</v>
      </c>
      <c r="P8" s="2">
        <v>313.18679938018806</v>
      </c>
      <c r="Q8" s="2">
        <v>1106.8612550641014</v>
      </c>
      <c r="R8" s="2">
        <v>1555.6338171359773</v>
      </c>
      <c r="S8" s="2">
        <v>809.48896377414007</v>
      </c>
      <c r="T8" s="2">
        <v>74.758450739080985</v>
      </c>
      <c r="U8" s="2">
        <v>2406.0603795966786</v>
      </c>
      <c r="V8" s="2">
        <v>21695.706013779632</v>
      </c>
      <c r="W8" s="2">
        <v>7.4006044029057971E-3</v>
      </c>
      <c r="X8" s="2">
        <v>3.8887519007109184E-3</v>
      </c>
      <c r="Y8" s="2">
        <v>14524.748139011379</v>
      </c>
      <c r="Z8" s="2">
        <v>-0.12609486128109132</v>
      </c>
      <c r="AA8" s="2">
        <v>-5.7493319525969352E-3</v>
      </c>
      <c r="AB8" s="2">
        <v>-9.3265466488703583E-2</v>
      </c>
      <c r="AC8" s="2">
        <v>0.14610932510785204</v>
      </c>
      <c r="AD8" s="2">
        <v>5.2843858619148448E-2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35">
      <c r="A9" t="s">
        <v>36</v>
      </c>
      <c r="B9" s="1">
        <v>44561</v>
      </c>
      <c r="C9" s="2">
        <v>85.308907363420531</v>
      </c>
      <c r="D9" s="2">
        <v>1226.8964993915397</v>
      </c>
      <c r="E9" s="2">
        <v>2029.2935268993749</v>
      </c>
      <c r="F9" s="2">
        <v>76.661697617142437</v>
      </c>
      <c r="G9" s="2">
        <v>0.6131192784761349</v>
      </c>
      <c r="H9" s="2">
        <v>1552.9885777909737</v>
      </c>
      <c r="I9" s="2">
        <v>3136.2623877719016</v>
      </c>
      <c r="J9" s="2">
        <v>3354.4355926629742</v>
      </c>
      <c r="K9" s="2">
        <v>245.65285895806858</v>
      </c>
      <c r="L9" s="2">
        <v>1110.8699460523435</v>
      </c>
      <c r="M9" s="2">
        <v>1638.2974851543943</v>
      </c>
      <c r="N9" s="2">
        <v>4363.1588871634422</v>
      </c>
      <c r="O9" s="2">
        <v>5383.7291195623493</v>
      </c>
      <c r="P9" s="2">
        <v>322.31455657521099</v>
      </c>
      <c r="Q9" s="2">
        <v>1111.4830653308197</v>
      </c>
      <c r="R9" s="2">
        <v>1567.5735601343893</v>
      </c>
      <c r="S9" s="2">
        <v>812.74547159104202</v>
      </c>
      <c r="T9" s="2">
        <v>75.33223402853622</v>
      </c>
      <c r="U9" s="2">
        <v>2431.1416370106763</v>
      </c>
      <c r="V9" s="2">
        <v>21934.814103856424</v>
      </c>
      <c r="W9" s="2">
        <v>7.6751629251630149E-3</v>
      </c>
      <c r="X9" s="2">
        <v>4.1756003704822575E-3</v>
      </c>
      <c r="Y9" s="2">
        <v>14683.310876067717</v>
      </c>
      <c r="Z9" s="2">
        <v>-8.4248416559051534E-2</v>
      </c>
      <c r="AA9" s="2">
        <v>-2.7466437196595711E-3</v>
      </c>
      <c r="AB9" s="2">
        <v>-3.3383324632197169E-2</v>
      </c>
      <c r="AC9" s="2">
        <v>3.3548424612986183E-2</v>
      </c>
      <c r="AD9" s="2">
        <v>1.6509998078902133E-4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t="s">
        <v>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f>R3/R2-1</f>
        <v>3.8964615172793815E-2</v>
      </c>
      <c r="S11" s="2">
        <f t="shared" ref="S11:AD11" si="0">S3/S2-1</f>
        <v>3.3671916842461949</v>
      </c>
      <c r="T11" s="2">
        <f t="shared" si="0"/>
        <v>3.9728682170543372E-3</v>
      </c>
      <c r="U11" s="2">
        <f t="shared" si="0"/>
        <v>-2.1624118239838785E-2</v>
      </c>
      <c r="V11" s="2">
        <f t="shared" si="0"/>
        <v>-9.9823292874667735E-2</v>
      </c>
      <c r="W11" s="2">
        <f t="shared" si="0"/>
        <v>-1.0007154262361191</v>
      </c>
      <c r="X11" s="2">
        <f t="shared" si="0"/>
        <v>1.3941710460278145E-2</v>
      </c>
      <c r="Y11" s="2">
        <f t="shared" si="0"/>
        <v>-0.10502904678422886</v>
      </c>
      <c r="Z11" s="2">
        <f t="shared" si="0"/>
        <v>482.0799350366463</v>
      </c>
      <c r="AA11" s="2">
        <f t="shared" si="0"/>
        <v>-0.89238346535166602</v>
      </c>
      <c r="AB11" s="2">
        <f t="shared" si="0"/>
        <v>-61.283485959997954</v>
      </c>
      <c r="AC11" s="2">
        <f t="shared" si="0"/>
        <v>9.447061300234493</v>
      </c>
      <c r="AD11" s="2">
        <f t="shared" si="0"/>
        <v>-2.441670222436148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f>R4/R3-1</f>
        <v>8.8288408802086327E-3</v>
      </c>
      <c r="S12" s="2">
        <f t="shared" ref="S12:AD12" si="1">S4/S3-1</f>
        <v>8.3283039105799261E-3</v>
      </c>
      <c r="T12" s="2">
        <f t="shared" si="1"/>
        <v>8.8288408802084106E-3</v>
      </c>
      <c r="U12" s="2">
        <f t="shared" si="1"/>
        <v>-3.5147840604542901E-2</v>
      </c>
      <c r="V12" s="2">
        <f t="shared" si="1"/>
        <v>4.3469224454166788E-2</v>
      </c>
      <c r="W12" s="2">
        <f t="shared" si="1"/>
        <v>-1202.6242010608087</v>
      </c>
      <c r="X12" s="2">
        <f t="shared" si="1"/>
        <v>-0.27636500910100703</v>
      </c>
      <c r="Y12" s="2">
        <f t="shared" si="1"/>
        <v>6.6206173486693887E-2</v>
      </c>
      <c r="Z12" s="2">
        <f t="shared" si="1"/>
        <v>-0.99624504777973222</v>
      </c>
      <c r="AA12" s="2">
        <f t="shared" si="1"/>
        <v>0.25638972737980681</v>
      </c>
      <c r="AB12" s="2">
        <f t="shared" si="1"/>
        <v>-1.0027748100484299</v>
      </c>
      <c r="AC12" s="2">
        <f t="shared" si="1"/>
        <v>1.3517926159063074</v>
      </c>
      <c r="AD12" s="2">
        <f t="shared" si="1"/>
        <v>-15.197219067935373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35">
      <c r="B13" s="1"/>
      <c r="C13" s="2">
        <v>0.61109402831161574</v>
      </c>
      <c r="D13" s="2">
        <v>15.249960080230977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f t="shared" ref="R13:AD15" si="2">R5/R4-1</f>
        <v>7.624477889014214E-3</v>
      </c>
      <c r="S13" s="2">
        <f t="shared" si="2"/>
        <v>4.9770765824124208E-3</v>
      </c>
      <c r="T13" s="2">
        <f t="shared" si="2"/>
        <v>7.624477889014214E-3</v>
      </c>
      <c r="U13" s="2">
        <f t="shared" si="2"/>
        <v>2.3086380401621254E-2</v>
      </c>
      <c r="V13" s="2">
        <f t="shared" si="2"/>
        <v>2.0221686650997883E-2</v>
      </c>
      <c r="W13" s="2">
        <f t="shared" si="2"/>
        <v>-0.39502970498204348</v>
      </c>
      <c r="X13" s="2">
        <f t="shared" si="2"/>
        <v>-1.5794472676576077E-2</v>
      </c>
      <c r="Y13" s="2">
        <f t="shared" si="2"/>
        <v>1.9377602961591966E-2</v>
      </c>
      <c r="Z13" s="2">
        <f t="shared" si="2"/>
        <v>-1.6506358075385505</v>
      </c>
      <c r="AA13" s="2">
        <f t="shared" si="2"/>
        <v>-0.72305301686861645</v>
      </c>
      <c r="AB13" s="2">
        <f t="shared" si="2"/>
        <v>-8.7851184541157235</v>
      </c>
      <c r="AC13" s="2">
        <f t="shared" si="2"/>
        <v>-1.3699940182269328</v>
      </c>
      <c r="AD13" s="2">
        <f t="shared" si="2"/>
        <v>-1.3801801513896808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35">
      <c r="B14" s="1"/>
      <c r="C14" s="2">
        <v>-3.0744857973188324</v>
      </c>
      <c r="D14" s="2">
        <v>-88.598224265656569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f t="shared" si="2"/>
        <v>4.0136860113173523E-3</v>
      </c>
      <c r="S14" s="2">
        <f t="shared" si="2"/>
        <v>-1.2652331454814369E-3</v>
      </c>
      <c r="T14" s="2">
        <f t="shared" si="2"/>
        <v>4.0136860113175743E-3</v>
      </c>
      <c r="U14" s="2">
        <f t="shared" si="2"/>
        <v>1.5844756987715813E-2</v>
      </c>
      <c r="V14" s="2">
        <f t="shared" si="2"/>
        <v>1.6584913488054243E-2</v>
      </c>
      <c r="W14" s="2">
        <f t="shared" si="2"/>
        <v>0.23935172266542204</v>
      </c>
      <c r="X14" s="2">
        <f t="shared" si="2"/>
        <v>3.464649026478539E-2</v>
      </c>
      <c r="Y14" s="2">
        <f t="shared" si="2"/>
        <v>9.6819497247915276E-3</v>
      </c>
      <c r="Z14" s="2">
        <f t="shared" si="2"/>
        <v>3.3975336291694722</v>
      </c>
      <c r="AA14" s="2">
        <f t="shared" si="2"/>
        <v>-3.8420942623819179</v>
      </c>
      <c r="AB14" s="2">
        <f t="shared" si="2"/>
        <v>-5.6826977739463507</v>
      </c>
      <c r="AC14" s="2">
        <f t="shared" si="2"/>
        <v>-0.43165960902753286</v>
      </c>
      <c r="AD14" s="2">
        <f t="shared" si="2"/>
        <v>-0.57937027844409883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35">
      <c r="B15" s="1"/>
      <c r="C15" s="2">
        <v>-4.1687503515515125</v>
      </c>
      <c r="D15" s="2">
        <v>-183.6755985647427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f t="shared" si="2"/>
        <v>4.5874565830001934E-3</v>
      </c>
      <c r="S15" s="2">
        <f t="shared" si="2"/>
        <v>-2.2924634311660697E-4</v>
      </c>
      <c r="T15" s="2">
        <f t="shared" si="2"/>
        <v>4.5874565830001934E-3</v>
      </c>
      <c r="U15" s="2">
        <f t="shared" si="2"/>
        <v>1.6780581843673259E-2</v>
      </c>
      <c r="V15" s="2">
        <f t="shared" si="2"/>
        <v>1.5901441788336079E-2</v>
      </c>
      <c r="W15" s="2">
        <f t="shared" si="2"/>
        <v>0.38511337533194889</v>
      </c>
      <c r="X15" s="2">
        <f t="shared" si="2"/>
        <v>6.6614916286267034E-2</v>
      </c>
      <c r="Y15" s="2">
        <f t="shared" si="2"/>
        <v>7.4324371790459587E-3</v>
      </c>
      <c r="Z15" s="2">
        <f t="shared" si="2"/>
        <v>0.20845439513262431</v>
      </c>
      <c r="AA15" s="2">
        <f t="shared" si="2"/>
        <v>0.86086882405337639</v>
      </c>
      <c r="AB15" s="2">
        <f t="shared" si="2"/>
        <v>0.32243146696553149</v>
      </c>
      <c r="AC15" s="2">
        <f t="shared" si="2"/>
        <v>-0.20604902820477367</v>
      </c>
      <c r="AD15" s="2">
        <f t="shared" si="2"/>
        <v>-0.37154667661377938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35">
      <c r="B16" s="1"/>
      <c r="C16" s="2">
        <v>-4.8896165744820461</v>
      </c>
      <c r="D16" s="2">
        <v>-246.7013899977714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2:67" x14ac:dyDescent="0.35">
      <c r="B17" s="1"/>
      <c r="C17" s="2">
        <v>-5.333027092903345</v>
      </c>
      <c r="D17" s="2">
        <v>-251.04332047544764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2:67" x14ac:dyDescent="0.35">
      <c r="B18" s="1"/>
      <c r="C18" s="2">
        <v>-5.6035680134995776</v>
      </c>
      <c r="D18" s="2">
        <v>-252.49063063467304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2:67" x14ac:dyDescent="0.3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2:67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2:67" x14ac:dyDescent="0.35">
      <c r="C21" s="2">
        <f>C2</f>
        <v>179.27800000000002</v>
      </c>
      <c r="D21" s="2">
        <f>D2</f>
        <v>186.02099999999996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2:67" x14ac:dyDescent="0.35">
      <c r="C22" s="2">
        <f>C3</f>
        <v>79.899999999999977</v>
      </c>
      <c r="D22" s="2">
        <f>D3</f>
        <v>1191.6419999999998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2:67" x14ac:dyDescent="0.35">
      <c r="C23" s="2">
        <f>C4+C13</f>
        <v>81.270238921423214</v>
      </c>
      <c r="D23" s="2">
        <f>D4+D13</f>
        <v>1134.8791527414285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2:67" x14ac:dyDescent="0.35">
      <c r="C24" s="2">
        <f t="shared" ref="C24:D26" si="3">C5+C14</f>
        <v>78.486143656362884</v>
      </c>
      <c r="D24" s="2">
        <f t="shared" si="3"/>
        <v>1064.9923202009013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2:67" x14ac:dyDescent="0.35">
      <c r="C25" s="2">
        <f t="shared" si="3"/>
        <v>78.293363662700315</v>
      </c>
      <c r="D25" s="2">
        <f t="shared" si="3"/>
        <v>991.49403234097883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2:67" x14ac:dyDescent="0.35">
      <c r="C26" s="2">
        <f t="shared" si="3"/>
        <v>78.473982000339774</v>
      </c>
      <c r="D26" s="2">
        <f t="shared" si="3"/>
        <v>952.26137479669842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F323-18F1-5843-813C-89A5CF0D9C70}">
  <dimension ref="A1:BS9"/>
  <sheetViews>
    <sheetView workbookViewId="0">
      <selection activeCell="D15" sqref="D15"/>
    </sheetView>
  </sheetViews>
  <sheetFormatPr defaultRowHeight="15" x14ac:dyDescent="0.35"/>
  <cols>
    <col min="2" max="2" width="10.453125" bestFit="1" customWidth="1"/>
    <col min="3" max="5" width="17" bestFit="1" customWidth="1"/>
    <col min="6" max="6" width="18" bestFit="1" customWidth="1"/>
    <col min="7" max="7" width="12.453125" bestFit="1" customWidth="1"/>
    <col min="8" max="10" width="18.453125" bestFit="1" customWidth="1"/>
    <col min="11" max="11" width="19.453125" bestFit="1" customWidth="1"/>
    <col min="12" max="12" width="14" bestFit="1" customWidth="1"/>
    <col min="13" max="15" width="12.36328125" bestFit="1" customWidth="1"/>
    <col min="16" max="16" width="13.36328125" bestFit="1" customWidth="1"/>
    <col min="17" max="18" width="12.1796875" bestFit="1" customWidth="1"/>
    <col min="19" max="19" width="12.6328125" bestFit="1" customWidth="1"/>
    <col min="20" max="20" width="8.81640625" bestFit="1" customWidth="1"/>
    <col min="21" max="21" width="13.6328125" bestFit="1" customWidth="1"/>
    <col min="22" max="22" width="12.1796875" bestFit="1" customWidth="1"/>
    <col min="23" max="23" width="12.36328125" bestFit="1" customWidth="1"/>
    <col min="24" max="24" width="12.1796875" bestFit="1" customWidth="1"/>
    <col min="25" max="25" width="8.81640625" bestFit="1" customWidth="1"/>
    <col min="26" max="26" width="17.1796875" bestFit="1" customWidth="1"/>
    <col min="27" max="27" width="16.81640625" bestFit="1" customWidth="1"/>
    <col min="28" max="28" width="12.6328125" bestFit="1" customWidth="1"/>
    <col min="29" max="29" width="15.453125" bestFit="1" customWidth="1"/>
    <col min="30" max="30" width="13" bestFit="1" customWidth="1"/>
    <col min="31" max="31" width="12.6328125" bestFit="1" customWidth="1"/>
    <col min="32" max="34" width="15.6328125" bestFit="1" customWidth="1"/>
  </cols>
  <sheetData>
    <row r="1" spans="1:7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</row>
    <row r="2" spans="1:71" x14ac:dyDescent="0.35">
      <c r="A2" t="s">
        <v>29</v>
      </c>
      <c r="B2" s="1">
        <v>43921</v>
      </c>
      <c r="C2">
        <v>179.27800000000002</v>
      </c>
      <c r="D2">
        <v>186.02099999999996</v>
      </c>
      <c r="E2">
        <v>1862.4</v>
      </c>
      <c r="F2">
        <v>62.7</v>
      </c>
      <c r="G2">
        <v>0.6</v>
      </c>
      <c r="H2">
        <v>1249.5219999999999</v>
      </c>
      <c r="I2">
        <v>1574.779</v>
      </c>
      <c r="J2">
        <v>3381.6000000000004</v>
      </c>
      <c r="K2">
        <v>180.5</v>
      </c>
      <c r="L2">
        <v>74.5</v>
      </c>
      <c r="M2">
        <v>1428.8000000000002</v>
      </c>
      <c r="N2">
        <v>1760.7999999999997</v>
      </c>
      <c r="O2">
        <v>5244.1</v>
      </c>
      <c r="P2">
        <v>243.2</v>
      </c>
      <c r="Q2">
        <v>75.099999999999994</v>
      </c>
      <c r="R2">
        <v>1452.6</v>
      </c>
      <c r="S2">
        <v>182.97799999999995</v>
      </c>
      <c r="T2">
        <v>72.239999999999995</v>
      </c>
      <c r="U2">
        <v>2381.6</v>
      </c>
      <c r="V2">
        <v>21561.1</v>
      </c>
      <c r="W2">
        <v>7.9955540033112005E-3</v>
      </c>
      <c r="X2">
        <v>4.5350401479802294E-3</v>
      </c>
      <c r="Y2">
        <v>14545.5</v>
      </c>
      <c r="Z2">
        <v>2.3687032062497785E-2</v>
      </c>
      <c r="AA2">
        <v>3.437568062507558E-2</v>
      </c>
      <c r="AB2">
        <v>-1.6138627779450593E-2</v>
      </c>
      <c r="AC2">
        <v>-7.9876155016595701E-2</v>
      </c>
      <c r="AD2">
        <v>-9.6014782796046305E-2</v>
      </c>
      <c r="AE2">
        <v>-6.6268034180989304</v>
      </c>
      <c r="AF2">
        <v>0.54601128888293715</v>
      </c>
      <c r="AG2">
        <v>56.327554853606216</v>
      </c>
      <c r="AH2">
        <v>35.250749842028199</v>
      </c>
      <c r="AI2">
        <v>-59.924814650606152</v>
      </c>
      <c r="AJ2">
        <v>-4.6372632658366886E-3</v>
      </c>
      <c r="AK2">
        <v>-5.499147654039632</v>
      </c>
      <c r="AL2">
        <v>15.622126466421861</v>
      </c>
      <c r="AM2">
        <v>15.837797986134547</v>
      </c>
      <c r="AN2">
        <v>-8.8487428197906723</v>
      </c>
      <c r="AO2">
        <v>-6.6221661548330957</v>
      </c>
      <c r="AP2">
        <v>6.0451589429221713</v>
      </c>
      <c r="AQ2">
        <v>40.705428387184838</v>
      </c>
      <c r="AR2">
        <v>19.514497610315175</v>
      </c>
      <c r="AS2">
        <v>-50.975298953604494</v>
      </c>
      <c r="AT2">
        <v>2.9429061422156169</v>
      </c>
      <c r="AU2">
        <v>0.50842967519364846</v>
      </c>
      <c r="AV2">
        <v>2.4344764670218981</v>
      </c>
      <c r="AW2">
        <v>7.0233962666886667</v>
      </c>
      <c r="AX2">
        <v>2.9881325058223211</v>
      </c>
      <c r="AY2">
        <v>4.0352637608662176</v>
      </c>
      <c r="AZ2">
        <v>-5.4650821449301663</v>
      </c>
      <c r="BA2">
        <v>2.0703147110083728</v>
      </c>
      <c r="BB2">
        <v>-7.5297095531249392</v>
      </c>
      <c r="BC2">
        <v>2.9504939161377299</v>
      </c>
      <c r="BD2">
        <v>-6.7914645768652568E-2</v>
      </c>
      <c r="BE2">
        <v>3.0183460661669343</v>
      </c>
      <c r="BF2">
        <v>-9.2922045355801081E-3</v>
      </c>
      <c r="BG2">
        <v>-2.0717365573846318E-4</v>
      </c>
      <c r="BH2">
        <v>-6.5962482334896173E-3</v>
      </c>
      <c r="BI2">
        <v>7.4424219755762673</v>
      </c>
      <c r="BJ2">
        <v>5.498755072599951</v>
      </c>
      <c r="BK2">
        <v>1.9517804926966213</v>
      </c>
      <c r="BL2">
        <v>0.10113862020471322</v>
      </c>
      <c r="BM2">
        <v>3.5899105046058311E-2</v>
      </c>
      <c r="BN2">
        <v>5.4128882389906222E-2</v>
      </c>
      <c r="BO2">
        <v>0.12918135072125708</v>
      </c>
      <c r="BP2">
        <v>-0.10051927393491022</v>
      </c>
      <c r="BQ2">
        <v>5.4268444340707017E-2</v>
      </c>
      <c r="BR2">
        <v>-3.8105457339905127E-6</v>
      </c>
      <c r="BS2">
        <v>-1.2132481553637893E-4</v>
      </c>
    </row>
    <row r="3" spans="1:71" x14ac:dyDescent="0.35">
      <c r="A3" t="s">
        <v>30</v>
      </c>
      <c r="B3" s="1">
        <v>44012</v>
      </c>
      <c r="C3">
        <v>79.899999999999977</v>
      </c>
      <c r="D3">
        <v>1191.6419999999998</v>
      </c>
      <c r="E3">
        <v>1795.6</v>
      </c>
      <c r="F3">
        <v>67.833333333333329</v>
      </c>
      <c r="G3">
        <v>0.6</v>
      </c>
      <c r="H3">
        <v>1419</v>
      </c>
      <c r="I3">
        <v>2918.3579999999993</v>
      </c>
      <c r="J3">
        <v>3120.2</v>
      </c>
      <c r="K3">
        <v>203.93333333333334</v>
      </c>
      <c r="L3">
        <v>1087.0999999999999</v>
      </c>
      <c r="M3">
        <v>1498.9</v>
      </c>
      <c r="N3">
        <v>4109.8999999999996</v>
      </c>
      <c r="O3">
        <v>4915.7</v>
      </c>
      <c r="P3">
        <v>271.8</v>
      </c>
      <c r="Q3">
        <v>1087.7</v>
      </c>
      <c r="R3">
        <v>1509.2</v>
      </c>
      <c r="S3">
        <v>799.1</v>
      </c>
      <c r="T3">
        <v>72.527000000000001</v>
      </c>
      <c r="U3">
        <v>2330.1</v>
      </c>
      <c r="V3">
        <v>19408.8</v>
      </c>
      <c r="W3">
        <v>-5.7202291062763422E-6</v>
      </c>
      <c r="X3">
        <v>4.5982663646491062E-3</v>
      </c>
      <c r="Y3">
        <v>13017.8</v>
      </c>
      <c r="Z3">
        <v>11.442729909962388</v>
      </c>
      <c r="AA3">
        <v>3.6993916250485114E-3</v>
      </c>
      <c r="AB3">
        <v>0.97289274115614277</v>
      </c>
      <c r="AC3">
        <v>-0.83447108788540825</v>
      </c>
      <c r="AD3">
        <v>0.13842165327073452</v>
      </c>
      <c r="AE3">
        <v>1012.6109282000192</v>
      </c>
      <c r="AF3">
        <v>70.307912279458151</v>
      </c>
      <c r="AG3">
        <v>2349.3562233634307</v>
      </c>
      <c r="AH3">
        <v>-327.63690314620271</v>
      </c>
      <c r="AI3">
        <v>28.635389324163128</v>
      </c>
      <c r="AJ3">
        <v>8.7309187902340213E-5</v>
      </c>
      <c r="AK3">
        <v>-99.351912305685431</v>
      </c>
      <c r="AL3">
        <v>1005.6480689040711</v>
      </c>
      <c r="AM3">
        <v>-66.528992280751254</v>
      </c>
      <c r="AN3">
        <v>5.1424571434691231</v>
      </c>
      <c r="AO3">
        <v>1012.6108408908311</v>
      </c>
      <c r="AP3">
        <v>169.65982458514372</v>
      </c>
      <c r="AQ3">
        <v>1343.8081544593588</v>
      </c>
      <c r="AR3">
        <v>-260.90792541698283</v>
      </c>
      <c r="AS3">
        <v>23.459598847360638</v>
      </c>
      <c r="AT3">
        <v>15.830975965763157</v>
      </c>
      <c r="AU3">
        <v>-22.389041190975384</v>
      </c>
      <c r="AV3">
        <v>38.220017156738471</v>
      </c>
      <c r="AW3">
        <v>597.39654796472109</v>
      </c>
      <c r="AX3">
        <v>254.74228180710773</v>
      </c>
      <c r="AY3">
        <v>342.67926815761314</v>
      </c>
      <c r="AZ3">
        <v>41.368719262095574</v>
      </c>
      <c r="BA3">
        <v>7.6176085164453289</v>
      </c>
      <c r="BB3">
        <v>33.711955729946823</v>
      </c>
      <c r="BC3">
        <v>2.1531641127029295</v>
      </c>
      <c r="BD3">
        <v>-0.29728736038139164</v>
      </c>
      <c r="BE3">
        <v>2.451500088455985</v>
      </c>
      <c r="BF3">
        <v>109.68731349278937</v>
      </c>
      <c r="BG3">
        <v>-2.1431740137659171E-3</v>
      </c>
      <c r="BH3">
        <v>109.6869423933959</v>
      </c>
      <c r="BI3">
        <v>766.43672079807209</v>
      </c>
      <c r="BJ3">
        <v>239.67141859818253</v>
      </c>
      <c r="BK3">
        <v>526.74968352615031</v>
      </c>
      <c r="BL3">
        <v>4.4463671816035832</v>
      </c>
      <c r="BM3">
        <v>9.7722228184304214</v>
      </c>
      <c r="BN3">
        <v>0.29369514478877529</v>
      </c>
      <c r="BO3">
        <v>11.08285844348797</v>
      </c>
      <c r="BP3">
        <v>0.76746954955165692</v>
      </c>
      <c r="BQ3">
        <v>3.9945348107525674E-2</v>
      </c>
      <c r="BR3">
        <v>-3.9760012499657578E-5</v>
      </c>
      <c r="BS3">
        <v>2.034904386017335</v>
      </c>
    </row>
    <row r="4" spans="1:71" x14ac:dyDescent="0.35">
      <c r="A4" t="s">
        <v>31</v>
      </c>
      <c r="B4" s="1">
        <v>44104</v>
      </c>
      <c r="C4">
        <v>80.659144893111602</v>
      </c>
      <c r="D4">
        <v>1119.6291926611975</v>
      </c>
      <c r="E4">
        <v>1873.6533394299017</v>
      </c>
      <c r="F4">
        <v>70.781995725474303</v>
      </c>
      <c r="G4">
        <v>0.60199647986336036</v>
      </c>
      <c r="H4">
        <v>1439.7272565320666</v>
      </c>
      <c r="I4">
        <v>2948.3529266291471</v>
      </c>
      <c r="J4">
        <v>3159.2844293335638</v>
      </c>
      <c r="K4">
        <v>214.55756035578145</v>
      </c>
      <c r="L4">
        <v>1090.717288765765</v>
      </c>
      <c r="M4">
        <v>1520.3864014251781</v>
      </c>
      <c r="N4">
        <v>4067.9821192903451</v>
      </c>
      <c r="O4">
        <v>5032.937768763466</v>
      </c>
      <c r="P4">
        <v>285.33955608125575</v>
      </c>
      <c r="Q4">
        <v>1091.3192852456284</v>
      </c>
      <c r="R4">
        <v>1522.524486656411</v>
      </c>
      <c r="S4">
        <v>805.75514765494438</v>
      </c>
      <c r="T4">
        <v>73.167329342518883</v>
      </c>
      <c r="U4">
        <v>2248.2020166073544</v>
      </c>
      <c r="V4">
        <v>20252.485483586031</v>
      </c>
      <c r="W4">
        <v>6.8735657297140929E-3</v>
      </c>
      <c r="X4">
        <v>3.3274664389340014E-3</v>
      </c>
      <c r="Y4">
        <v>13879.658725215082</v>
      </c>
      <c r="Z4">
        <v>4.2966904081337673E-2</v>
      </c>
      <c r="AA4">
        <v>4.6478776352658398E-3</v>
      </c>
      <c r="AB4">
        <v>-2.6995925542047019E-3</v>
      </c>
      <c r="AC4">
        <v>-1.9625029426762064</v>
      </c>
      <c r="AD4">
        <v>-1.965202535230411</v>
      </c>
      <c r="AE4">
        <v>-4.3677375657559878</v>
      </c>
      <c r="AF4">
        <v>10.479921244995921</v>
      </c>
      <c r="AG4">
        <v>-72.097034017100214</v>
      </c>
      <c r="AH4">
        <v>81.141595155006144</v>
      </c>
      <c r="AI4">
        <v>11.543718258203171</v>
      </c>
      <c r="AJ4">
        <v>-2.4093431455856074E-3</v>
      </c>
      <c r="AK4">
        <v>0.17243612908697514</v>
      </c>
      <c r="AL4">
        <v>-80.76308024217974</v>
      </c>
      <c r="AM4">
        <v>64.868179771796122</v>
      </c>
      <c r="AN4">
        <v>2.4505596241851322</v>
      </c>
      <c r="AO4">
        <v>-4.3653282226102874</v>
      </c>
      <c r="AP4">
        <v>10.30748511590923</v>
      </c>
      <c r="AQ4">
        <v>8.5653119212452111</v>
      </c>
      <c r="AR4">
        <v>16.172681079375252</v>
      </c>
      <c r="AS4">
        <v>9.1267367352963618</v>
      </c>
      <c r="AT4">
        <v>16.78179007729932</v>
      </c>
      <c r="AU4">
        <v>-24.030188974500664</v>
      </c>
      <c r="AV4">
        <v>40.811979051799973</v>
      </c>
      <c r="AW4">
        <v>521.41874213781705</v>
      </c>
      <c r="AX4">
        <v>209.26687324173565</v>
      </c>
      <c r="AY4">
        <v>312.14918330543668</v>
      </c>
      <c r="AZ4">
        <v>26.472569143783243</v>
      </c>
      <c r="BA4">
        <v>-1.229349773809044</v>
      </c>
      <c r="BB4">
        <v>27.69448882326574</v>
      </c>
      <c r="BC4">
        <v>1.6803541113859071</v>
      </c>
      <c r="BD4">
        <v>-0.35348480474130073</v>
      </c>
      <c r="BE4">
        <v>2.0337682614562587</v>
      </c>
      <c r="BF4">
        <v>81.756444749141068</v>
      </c>
      <c r="BG4">
        <v>-2.0112212560709475E-3</v>
      </c>
      <c r="BH4">
        <v>81.758455970397151</v>
      </c>
      <c r="BI4">
        <v>648.10990021942655</v>
      </c>
      <c r="BJ4">
        <v>183.65183846742858</v>
      </c>
      <c r="BK4">
        <v>464.44787541235581</v>
      </c>
      <c r="BL4">
        <v>3.7849189742267133</v>
      </c>
      <c r="BM4">
        <v>9.5719029597369403</v>
      </c>
      <c r="BN4">
        <v>0.34585940557477679</v>
      </c>
      <c r="BO4">
        <v>10.746027413087198</v>
      </c>
      <c r="BP4">
        <v>0.54557868892014438</v>
      </c>
      <c r="BQ4">
        <v>3.4630767721567687E-2</v>
      </c>
      <c r="BR4">
        <v>-4.1449677591009183E-5</v>
      </c>
      <c r="BS4">
        <v>1.6849770407319804</v>
      </c>
    </row>
    <row r="5" spans="1:71" x14ac:dyDescent="0.35">
      <c r="A5" t="s">
        <v>32</v>
      </c>
      <c r="B5" s="1">
        <v>44196</v>
      </c>
      <c r="C5">
        <v>81.560629453681713</v>
      </c>
      <c r="D5">
        <v>1153.590544466558</v>
      </c>
      <c r="E5">
        <v>1911.5417701524491</v>
      </c>
      <c r="F5">
        <v>72.213327063567121</v>
      </c>
      <c r="G5">
        <v>0.60396796467365821</v>
      </c>
      <c r="H5">
        <v>1461.7655611638957</v>
      </c>
      <c r="I5">
        <v>2986.625366511752</v>
      </c>
      <c r="J5">
        <v>3198.9312244486227</v>
      </c>
      <c r="K5">
        <v>220.25836509953407</v>
      </c>
      <c r="L5">
        <v>1094.289290661223</v>
      </c>
      <c r="M5">
        <v>1543.3261906175771</v>
      </c>
      <c r="N5">
        <v>4140.2159109783097</v>
      </c>
      <c r="O5">
        <v>5110.4729946010721</v>
      </c>
      <c r="P5">
        <v>292.47169216310118</v>
      </c>
      <c r="Q5">
        <v>1094.8932586258968</v>
      </c>
      <c r="R5">
        <v>1534.1329409404054</v>
      </c>
      <c r="S5">
        <v>809.76545273149611</v>
      </c>
      <c r="T5">
        <v>73.72519202728914</v>
      </c>
      <c r="U5">
        <v>2300.1048635824436</v>
      </c>
      <c r="V5">
        <v>20662.024898938991</v>
      </c>
      <c r="W5">
        <v>4.1583030873304505E-3</v>
      </c>
      <c r="X5">
        <v>3.2749108611820343E-3</v>
      </c>
      <c r="Y5">
        <v>14148.613241234696</v>
      </c>
      <c r="Z5">
        <v>-2.7955806334392586E-2</v>
      </c>
      <c r="AA5">
        <v>1.2872156890507032E-3</v>
      </c>
      <c r="AB5">
        <v>2.1016647812332426E-2</v>
      </c>
      <c r="AC5">
        <v>0.72611434954294951</v>
      </c>
      <c r="AD5">
        <v>0.74713099735528199</v>
      </c>
      <c r="AE5">
        <v>-1.8186012433693577</v>
      </c>
      <c r="AF5">
        <v>15.427050035953016</v>
      </c>
      <c r="AG5">
        <v>52.132527610183388</v>
      </c>
      <c r="AH5">
        <v>52.665792243684336</v>
      </c>
      <c r="AI5">
        <v>5.7221776305956951</v>
      </c>
      <c r="AJ5">
        <v>-1.003181710050316E-3</v>
      </c>
      <c r="AK5">
        <v>0.50292067207709579</v>
      </c>
      <c r="AL5">
        <v>28.428888433864131</v>
      </c>
      <c r="AM5">
        <v>28.630081137503794</v>
      </c>
      <c r="AN5">
        <v>1.0815737564940235</v>
      </c>
      <c r="AO5">
        <v>-1.8175980616595098</v>
      </c>
      <c r="AP5">
        <v>14.924129363876091</v>
      </c>
      <c r="AQ5">
        <v>23.703639176319939</v>
      </c>
      <c r="AR5">
        <v>24.03571110618077</v>
      </c>
      <c r="AS5">
        <v>4.6406038741017142</v>
      </c>
      <c r="AT5">
        <v>21.771201341090258</v>
      </c>
      <c r="AU5">
        <v>-23.439533210676224</v>
      </c>
      <c r="AV5">
        <v>45.210734551766528</v>
      </c>
      <c r="AW5">
        <v>507.99608793258881</v>
      </c>
      <c r="AX5">
        <v>205.94580144602031</v>
      </c>
      <c r="AY5">
        <v>302.04887026820569</v>
      </c>
      <c r="AZ5">
        <v>-14.579384723600336</v>
      </c>
      <c r="BA5">
        <v>-11.159089847999024</v>
      </c>
      <c r="BB5">
        <v>-3.409434309091774</v>
      </c>
      <c r="BC5">
        <v>0.39208960773023216</v>
      </c>
      <c r="BD5">
        <v>-0.36563830883203186</v>
      </c>
      <c r="BE5">
        <v>0.75432392855798014</v>
      </c>
      <c r="BF5">
        <v>68.517648072023661</v>
      </c>
      <c r="BG5">
        <v>-1.6778091170483174E-3</v>
      </c>
      <c r="BH5">
        <v>68.519325881140702</v>
      </c>
      <c r="BI5">
        <v>584.09764222983267</v>
      </c>
      <c r="BJ5">
        <v>170.97986226939599</v>
      </c>
      <c r="BK5">
        <v>413.12382032057911</v>
      </c>
      <c r="BL5">
        <v>3.3769655069343369</v>
      </c>
      <c r="BM5">
        <v>8.1594690321916747</v>
      </c>
      <c r="BN5">
        <v>0.4299956439170905</v>
      </c>
      <c r="BO5">
        <v>10.033259144302122</v>
      </c>
      <c r="BP5">
        <v>-0.28795250312197868</v>
      </c>
      <c r="BQ5">
        <v>7.7440294041540292E-3</v>
      </c>
      <c r="BR5">
        <v>-3.3137841148596323E-5</v>
      </c>
      <c r="BS5">
        <v>1.3533020613528812</v>
      </c>
    </row>
    <row r="6" spans="1:71" x14ac:dyDescent="0.35">
      <c r="A6" t="s">
        <v>33</v>
      </c>
      <c r="B6" s="1">
        <v>44286</v>
      </c>
      <c r="C6">
        <v>82.462114014251824</v>
      </c>
      <c r="D6">
        <v>1175.1696309057215</v>
      </c>
      <c r="E6">
        <v>1943.2445250392295</v>
      </c>
      <c r="F6">
        <v>73.410978845600951</v>
      </c>
      <c r="G6">
        <v>0.60601443464314342</v>
      </c>
      <c r="H6">
        <v>1483.8038657957245</v>
      </c>
      <c r="I6">
        <v>3035.2741772493659</v>
      </c>
      <c r="J6">
        <v>3238.5780195636817</v>
      </c>
      <c r="K6">
        <v>225.95916984328673</v>
      </c>
      <c r="L6">
        <v>1097.9971531676019</v>
      </c>
      <c r="M6">
        <v>1566.2659798099762</v>
      </c>
      <c r="N6">
        <v>4210.443808155087</v>
      </c>
      <c r="O6">
        <v>5181.8225446029119</v>
      </c>
      <c r="P6">
        <v>299.3701486888877</v>
      </c>
      <c r="Q6">
        <v>1098.6031676022451</v>
      </c>
      <c r="R6">
        <v>1540.2904688649592</v>
      </c>
      <c r="S6">
        <v>808.74091064063441</v>
      </c>
      <c r="T6">
        <v>74.021101799210768</v>
      </c>
      <c r="U6">
        <v>2336.5494661921707</v>
      </c>
      <c r="V6">
        <v>21004.702794375917</v>
      </c>
      <c r="W6">
        <v>5.1536000946479366E-3</v>
      </c>
      <c r="X6">
        <v>3.3883750284520175E-3</v>
      </c>
      <c r="Y6">
        <v>14285.59940331185</v>
      </c>
      <c r="Z6">
        <v>-0.12293659848604035</v>
      </c>
      <c r="AA6">
        <v>-3.6583883242989903E-3</v>
      </c>
      <c r="AB6">
        <v>-9.84146099266235E-2</v>
      </c>
      <c r="AC6">
        <v>0.41268011330995857</v>
      </c>
      <c r="AD6">
        <v>0.31426550338333503</v>
      </c>
      <c r="AE6">
        <v>-2.3784678779975366</v>
      </c>
      <c r="AF6">
        <v>14.357809731264751</v>
      </c>
      <c r="AG6">
        <v>47.205383771196466</v>
      </c>
      <c r="AH6">
        <v>42.931724565470176</v>
      </c>
      <c r="AI6">
        <v>5.2721081424272143</v>
      </c>
      <c r="AJ6">
        <v>-1.3120168491297379E-3</v>
      </c>
      <c r="AK6">
        <v>0.44795007702157363</v>
      </c>
      <c r="AL6">
        <v>15.164311377769081</v>
      </c>
      <c r="AM6">
        <v>21.073237737211457</v>
      </c>
      <c r="AN6">
        <v>0.79609487627581643</v>
      </c>
      <c r="AO6">
        <v>-2.377155861148367</v>
      </c>
      <c r="AP6">
        <v>13.909859654243064</v>
      </c>
      <c r="AQ6">
        <v>32.041072393427839</v>
      </c>
      <c r="AR6">
        <v>21.858486828258265</v>
      </c>
      <c r="AS6">
        <v>4.4760132661513978</v>
      </c>
      <c r="AT6">
        <v>24.878855990626164</v>
      </c>
      <c r="AU6">
        <v>-22.101436221187452</v>
      </c>
      <c r="AV6">
        <v>46.980292211813726</v>
      </c>
      <c r="AW6">
        <v>507.42691390696763</v>
      </c>
      <c r="AX6">
        <v>206.71669226905456</v>
      </c>
      <c r="AY6">
        <v>300.71006560569134</v>
      </c>
      <c r="AZ6">
        <v>-9.8945465400431054</v>
      </c>
      <c r="BA6">
        <v>-6.3197003588853073</v>
      </c>
      <c r="BB6">
        <v>-3.5758459177000028</v>
      </c>
      <c r="BC6">
        <v>-1.0494661961374723</v>
      </c>
      <c r="BD6">
        <v>-0.41252497853556946</v>
      </c>
      <c r="BE6">
        <v>-0.63697513910710013</v>
      </c>
      <c r="BF6">
        <v>68.715129827667383</v>
      </c>
      <c r="BG6">
        <v>-1.3953213187817707E-3</v>
      </c>
      <c r="BH6">
        <v>68.716525148986136</v>
      </c>
      <c r="BI6">
        <v>590.07688698908055</v>
      </c>
      <c r="BJ6">
        <v>177.88163538912744</v>
      </c>
      <c r="BK6">
        <v>412.19406190968408</v>
      </c>
      <c r="BL6">
        <v>3.4436438105011051</v>
      </c>
      <c r="BM6">
        <v>7.9797418486481551</v>
      </c>
      <c r="BN6">
        <v>0.48163442087234554</v>
      </c>
      <c r="BO6">
        <v>9.8233724214130493</v>
      </c>
      <c r="BP6">
        <v>-0.19155037492092455</v>
      </c>
      <c r="BQ6">
        <v>-2.0316812147319851E-2</v>
      </c>
      <c r="BR6">
        <v>-2.701228607760358E-5</v>
      </c>
      <c r="BS6">
        <v>1.3302960476543571</v>
      </c>
    </row>
    <row r="7" spans="1:71" x14ac:dyDescent="0.35">
      <c r="A7" t="s">
        <v>34</v>
      </c>
      <c r="B7" s="1">
        <v>44377</v>
      </c>
      <c r="C7">
        <v>83.363598574821822</v>
      </c>
      <c r="D7">
        <v>1198.9627647944699</v>
      </c>
      <c r="E7">
        <v>1974.1449147346432</v>
      </c>
      <c r="F7">
        <v>74.578319252339043</v>
      </c>
      <c r="G7">
        <v>0.60820462616773752</v>
      </c>
      <c r="H7">
        <v>1505.8421704275534</v>
      </c>
      <c r="I7">
        <v>3066.8545671332004</v>
      </c>
      <c r="J7">
        <v>3278.224814678741</v>
      </c>
      <c r="K7">
        <v>231.65997458703936</v>
      </c>
      <c r="L7">
        <v>1101.9654151782456</v>
      </c>
      <c r="M7">
        <v>1589.2057690023753</v>
      </c>
      <c r="N7">
        <v>4265.8173319276702</v>
      </c>
      <c r="O7">
        <v>5252.3697294133844</v>
      </c>
      <c r="P7">
        <v>306.2382938393784</v>
      </c>
      <c r="Q7">
        <v>1102.5736198044133</v>
      </c>
      <c r="R7">
        <v>1547.3564845160861</v>
      </c>
      <c r="S7">
        <v>808.55550974434129</v>
      </c>
      <c r="T7">
        <v>74.360670389940481</v>
      </c>
      <c r="U7">
        <v>2375.7581257413995</v>
      </c>
      <c r="V7">
        <v>21338.707853141987</v>
      </c>
      <c r="W7">
        <v>7.1383204222088548E-3</v>
      </c>
      <c r="X7">
        <v>3.6140913473188263E-3</v>
      </c>
      <c r="Y7">
        <v>14391.776223441981</v>
      </c>
      <c r="Z7">
        <v>-0.14856327276311018</v>
      </c>
      <c r="AA7">
        <v>-6.8077807789688645E-3</v>
      </c>
      <c r="AB7">
        <v>-0.13014657697610527</v>
      </c>
      <c r="AC7">
        <v>0.32764777700300574</v>
      </c>
      <c r="AD7">
        <v>0.19750120002690047</v>
      </c>
      <c r="AE7">
        <v>-3.773565296615061</v>
      </c>
      <c r="AF7">
        <v>11.899231952909304</v>
      </c>
      <c r="AG7">
        <v>25.69424422056818</v>
      </c>
      <c r="AH7">
        <v>34.020688579284979</v>
      </c>
      <c r="AI7">
        <v>4.7578948449869358</v>
      </c>
      <c r="AJ7">
        <v>-2.0815842401111784E-3</v>
      </c>
      <c r="AK7">
        <v>0.32021183831236044</v>
      </c>
      <c r="AL7">
        <v>15.509401915141552</v>
      </c>
      <c r="AM7">
        <v>17.202523122570483</v>
      </c>
      <c r="AN7">
        <v>0.64986883779667437</v>
      </c>
      <c r="AO7">
        <v>-3.7714837123749021</v>
      </c>
      <c r="AP7">
        <v>11.579020114596915</v>
      </c>
      <c r="AQ7">
        <v>10.184842305426173</v>
      </c>
      <c r="AR7">
        <v>16.818165456714723</v>
      </c>
      <c r="AS7">
        <v>4.108026007190233</v>
      </c>
      <c r="AT7">
        <v>11.736902917152674</v>
      </c>
      <c r="AU7">
        <v>0.32479171121205114</v>
      </c>
      <c r="AV7">
        <v>11.412111205940693</v>
      </c>
      <c r="AW7">
        <v>12.803028322139907</v>
      </c>
      <c r="AX7">
        <v>-3.8308616905272497</v>
      </c>
      <c r="AY7">
        <v>16.612484980445537</v>
      </c>
      <c r="AZ7">
        <v>-7.9149166801079671</v>
      </c>
      <c r="BA7">
        <v>-4.8166753035070373</v>
      </c>
      <c r="BB7">
        <v>-3.0982491960932181</v>
      </c>
      <c r="BC7">
        <v>-0.57635670997176758</v>
      </c>
      <c r="BD7">
        <v>-0.27271310401508492</v>
      </c>
      <c r="BE7">
        <v>-0.30367752746187954</v>
      </c>
      <c r="BF7">
        <v>24.561128082384606</v>
      </c>
      <c r="BG7">
        <v>-1.4254218252389781E-3</v>
      </c>
      <c r="BH7">
        <v>24.562553504209845</v>
      </c>
      <c r="BI7">
        <v>40.60978593159745</v>
      </c>
      <c r="BJ7">
        <v>-8.5968838086625592</v>
      </c>
      <c r="BK7">
        <v>49.185222967040978</v>
      </c>
      <c r="BL7">
        <v>-0.16371350535775073</v>
      </c>
      <c r="BM7">
        <v>0.93665163365625903</v>
      </c>
      <c r="BN7">
        <v>0.22351000215618899</v>
      </c>
      <c r="BO7">
        <v>0.2438126061096749</v>
      </c>
      <c r="BP7">
        <v>-0.15072656361940459</v>
      </c>
      <c r="BQ7">
        <v>-1.0975765105823619E-2</v>
      </c>
      <c r="BR7">
        <v>-2.7144813029597158E-5</v>
      </c>
      <c r="BS7">
        <v>0.4677534120746818</v>
      </c>
    </row>
    <row r="8" spans="1:71" x14ac:dyDescent="0.35">
      <c r="A8" t="s">
        <v>35</v>
      </c>
      <c r="B8" s="1">
        <v>44469</v>
      </c>
      <c r="C8">
        <v>84.265083135391933</v>
      </c>
      <c r="D8">
        <v>1215.6217457901121</v>
      </c>
      <c r="E8">
        <v>2007.1725051699591</v>
      </c>
      <c r="F8">
        <v>75.826020049396064</v>
      </c>
      <c r="G8">
        <v>0.61056978306376852</v>
      </c>
      <c r="H8">
        <v>1527.8804750593822</v>
      </c>
      <c r="I8">
        <v>3097.9193178872606</v>
      </c>
      <c r="J8">
        <v>3317.8716097938</v>
      </c>
      <c r="K8">
        <v>237.36077933079198</v>
      </c>
      <c r="L8">
        <v>1106.2506852810377</v>
      </c>
      <c r="M8">
        <v>1612.1455581947744</v>
      </c>
      <c r="N8">
        <v>4313.5410636773722</v>
      </c>
      <c r="O8">
        <v>5325.0441149637591</v>
      </c>
      <c r="P8">
        <v>313.18679938018806</v>
      </c>
      <c r="Q8">
        <v>1106.8612550641014</v>
      </c>
      <c r="R8">
        <v>1555.6338171359773</v>
      </c>
      <c r="S8">
        <v>809.48896377414007</v>
      </c>
      <c r="T8">
        <v>74.758450739080985</v>
      </c>
      <c r="U8">
        <v>2406.0603795966786</v>
      </c>
      <c r="V8">
        <v>21695.706013779632</v>
      </c>
      <c r="W8">
        <v>7.4006044029057971E-3</v>
      </c>
      <c r="X8">
        <v>3.8887519007109184E-3</v>
      </c>
      <c r="Y8">
        <v>14524.748139011379</v>
      </c>
      <c r="Z8">
        <v>-0.12609486128109132</v>
      </c>
      <c r="AA8">
        <v>-5.7493319525969352E-3</v>
      </c>
      <c r="AB8">
        <v>-9.3265466488703583E-2</v>
      </c>
      <c r="AC8">
        <v>0.14610932510785204</v>
      </c>
      <c r="AD8">
        <v>5.2843858619148448E-2</v>
      </c>
      <c r="AE8">
        <v>-4.213955169344672</v>
      </c>
      <c r="AF8">
        <v>10.685934834890531</v>
      </c>
      <c r="AG8">
        <v>14.831386830773226</v>
      </c>
      <c r="AH8">
        <v>32.175052517861332</v>
      </c>
      <c r="AI8">
        <v>4.5872005892454695</v>
      </c>
      <c r="AJ8">
        <v>-2.3245132863902729E-3</v>
      </c>
      <c r="AK8">
        <v>0.25869467421389913</v>
      </c>
      <c r="AL8">
        <v>7.4141648828174311</v>
      </c>
      <c r="AM8">
        <v>17.805594179311584</v>
      </c>
      <c r="AN8">
        <v>0.67265137289112431</v>
      </c>
      <c r="AO8">
        <v>-4.2116306560583325</v>
      </c>
      <c r="AP8">
        <v>10.427240160676547</v>
      </c>
      <c r="AQ8">
        <v>7.4172219479564774</v>
      </c>
      <c r="AR8">
        <v>14.369458338549975</v>
      </c>
      <c r="AS8">
        <v>3.9145492163543452</v>
      </c>
      <c r="AT8">
        <v>11.78325597487896</v>
      </c>
      <c r="AU8">
        <v>0.34419988386560901</v>
      </c>
      <c r="AV8">
        <v>11.43905609101334</v>
      </c>
      <c r="AW8">
        <v>30.597661074487167</v>
      </c>
      <c r="AX8">
        <v>14.606423962882804</v>
      </c>
      <c r="AY8">
        <v>15.991237111604674</v>
      </c>
      <c r="AZ8">
        <v>-7.4347524085444903</v>
      </c>
      <c r="BA8">
        <v>-5.0119813461201446</v>
      </c>
      <c r="BB8">
        <v>-2.4227788819166962</v>
      </c>
      <c r="BC8">
        <v>-0.44423919746548962</v>
      </c>
      <c r="BD8">
        <v>-0.26897108278031018</v>
      </c>
      <c r="BE8">
        <v>-0.17530203619037746</v>
      </c>
      <c r="BF8">
        <v>24.436769727612543</v>
      </c>
      <c r="BG8">
        <v>-1.3726211501905927E-3</v>
      </c>
      <c r="BH8">
        <v>24.438142348762721</v>
      </c>
      <c r="BI8">
        <v>58.938695170968693</v>
      </c>
      <c r="BJ8">
        <v>9.6682987966977674</v>
      </c>
      <c r="BK8">
        <v>49.270354633273662</v>
      </c>
      <c r="BL8">
        <v>0.18123494380704355</v>
      </c>
      <c r="BM8">
        <v>0.92358646966562075</v>
      </c>
      <c r="BN8">
        <v>0.22088040299298536</v>
      </c>
      <c r="BO8">
        <v>0.57356164740747151</v>
      </c>
      <c r="BP8">
        <v>-0.13936649697277281</v>
      </c>
      <c r="BQ8">
        <v>-8.3273870287338559E-3</v>
      </c>
      <c r="BR8">
        <v>-2.5730164349918368E-5</v>
      </c>
      <c r="BS8">
        <v>0.45809975968464017</v>
      </c>
    </row>
    <row r="9" spans="1:71" x14ac:dyDescent="0.35">
      <c r="A9" t="s">
        <v>36</v>
      </c>
      <c r="B9" s="1">
        <v>44561</v>
      </c>
      <c r="C9">
        <v>85.308907363420531</v>
      </c>
      <c r="D9">
        <v>1226.8964993915397</v>
      </c>
      <c r="E9">
        <v>2029.2935268993749</v>
      </c>
      <c r="F9">
        <v>76.661697617142437</v>
      </c>
      <c r="G9">
        <v>0.6131192784761349</v>
      </c>
      <c r="H9">
        <v>1552.9885777909737</v>
      </c>
      <c r="I9">
        <v>3136.2623877719016</v>
      </c>
      <c r="J9">
        <v>3354.4355926629742</v>
      </c>
      <c r="K9">
        <v>245.65285895806858</v>
      </c>
      <c r="L9">
        <v>1110.8699460523435</v>
      </c>
      <c r="M9">
        <v>1638.2974851543943</v>
      </c>
      <c r="N9">
        <v>4363.1588871634422</v>
      </c>
      <c r="O9">
        <v>5383.7291195623493</v>
      </c>
      <c r="P9">
        <v>322.31455657521099</v>
      </c>
      <c r="Q9">
        <v>1111.4830653308197</v>
      </c>
      <c r="R9">
        <v>1567.5735601343893</v>
      </c>
      <c r="S9">
        <v>812.74547159104202</v>
      </c>
      <c r="T9">
        <v>75.33223402853622</v>
      </c>
      <c r="U9">
        <v>2431.1416370106763</v>
      </c>
      <c r="V9">
        <v>21934.814103856424</v>
      </c>
      <c r="W9">
        <v>7.6751629251630149E-3</v>
      </c>
      <c r="X9">
        <v>4.1756003704822575E-3</v>
      </c>
      <c r="Y9">
        <v>14683.310876067717</v>
      </c>
      <c r="Z9">
        <v>-8.4248416559051534E-2</v>
      </c>
      <c r="AA9">
        <v>-2.7466437196595711E-3</v>
      </c>
      <c r="AB9">
        <v>-3.3383324632197169E-2</v>
      </c>
      <c r="AC9">
        <v>3.3548424612986183E-2</v>
      </c>
      <c r="AD9">
        <v>1.6509998078902133E-4</v>
      </c>
      <c r="AE9">
        <v>-3.788154021897526</v>
      </c>
      <c r="AF9">
        <v>13.902797711994708</v>
      </c>
      <c r="AG9">
        <v>16.843411935361473</v>
      </c>
      <c r="AH9">
        <v>18.225163189147679</v>
      </c>
      <c r="AI9">
        <v>6.7481547051871189</v>
      </c>
      <c r="AJ9">
        <v>-2.089631711996498E-3</v>
      </c>
      <c r="AK9">
        <v>0.40357565423164488</v>
      </c>
      <c r="AL9">
        <v>2.0384239135050848</v>
      </c>
      <c r="AM9">
        <v>6.8704661495355595</v>
      </c>
      <c r="AN9">
        <v>0.25954924285856862</v>
      </c>
      <c r="AO9">
        <v>-3.7860643901858566</v>
      </c>
      <c r="AP9">
        <v>13.499222057763291</v>
      </c>
      <c r="AQ9">
        <v>14.80498802185457</v>
      </c>
      <c r="AR9">
        <v>11.354697039612347</v>
      </c>
      <c r="AS9">
        <v>6.4886054623286213</v>
      </c>
      <c r="AT9">
        <v>11.440299201988342</v>
      </c>
      <c r="AU9">
        <v>0.32184725485038257</v>
      </c>
      <c r="AV9">
        <v>11.118451947137959</v>
      </c>
      <c r="AW9">
        <v>23.038693840973121</v>
      </c>
      <c r="AX9">
        <v>8.6956911830990435</v>
      </c>
      <c r="AY9">
        <v>14.343002657873777</v>
      </c>
      <c r="AZ9">
        <v>-5.5560818637914702</v>
      </c>
      <c r="BA9">
        <v>-3.8608014743121166</v>
      </c>
      <c r="BB9">
        <v>-1.6972506889717045</v>
      </c>
      <c r="BC9">
        <v>-1.4551885061605201E-2</v>
      </c>
      <c r="BD9">
        <v>-0.24789683807060642</v>
      </c>
      <c r="BE9">
        <v>0.23331103150380181</v>
      </c>
      <c r="BF9">
        <v>23.741148839838445</v>
      </c>
      <c r="BG9">
        <v>-1.3432758074655366E-3</v>
      </c>
      <c r="BH9">
        <v>23.742492115645867</v>
      </c>
      <c r="BI9">
        <v>52.649508133946831</v>
      </c>
      <c r="BJ9">
        <v>4.9074968497592373</v>
      </c>
      <c r="BK9">
        <v>47.740007063189701</v>
      </c>
      <c r="BL9">
        <v>9.0478675303626077E-2</v>
      </c>
      <c r="BM9">
        <v>0.88017429869059816</v>
      </c>
      <c r="BN9">
        <v>0.21092282859515599</v>
      </c>
      <c r="BO9">
        <v>0.42476043556896487</v>
      </c>
      <c r="BP9">
        <v>-0.10243652564728939</v>
      </c>
      <c r="BQ9">
        <v>-2.6829060187970533E-4</v>
      </c>
      <c r="BR9">
        <v>-2.4765745011706543E-5</v>
      </c>
      <c r="BS9">
        <v>0.43773624330208488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F134B0-2117-4E51-B9EF-5A785DEE69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441ED3-C8FF-4CB5-92B1-E2EEE08B180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ac5d118-ba7b-4807-b700-df6f95cfff50"/>
    <ds:schemaRef ds:uri="http://purl.org/dc/terms/"/>
    <ds:schemaRef ds:uri="66951ee6-cd93-49c7-9437-e871b2a117d6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CE11BC4-6223-43B4-A3D8-5B168F948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fim with addons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Louise Sheiner</cp:lastModifiedBy>
  <dcterms:created xsi:type="dcterms:W3CDTF">2020-07-31T15:12:30Z</dcterms:created>
  <dcterms:modified xsi:type="dcterms:W3CDTF">2020-07-31T17:42:33Z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