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calakovalski/Documents/Projects/fim/inst/extdata/"/>
    </mc:Choice>
  </mc:AlternateContent>
  <xr:revisionPtr revIDLastSave="0" documentId="13_ncr:1_{0A05E8D6-4530-4F4F-AA33-D094C54D8A42}" xr6:coauthVersionLast="46" xr6:coauthVersionMax="46" xr10:uidLastSave="{00000000-0000-0000-0000-000000000000}"/>
  <bookViews>
    <workbookView xWindow="240" yWindow="580" windowWidth="27640" windowHeight="16940" xr2:uid="{C9C8053E-A7C9-1B4D-8123-B439711C5782}"/>
  </bookViews>
  <sheets>
    <sheet name="ui" sheetId="1" r:id="rId1"/>
    <sheet name="other social benefit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E4" i="2"/>
  <c r="E3" i="2"/>
  <c r="D3" i="2"/>
  <c r="E2" i="2"/>
  <c r="D2" i="2"/>
  <c r="Q2" i="1"/>
  <c r="R2" i="1"/>
  <c r="Q3" i="1"/>
  <c r="R3" i="1"/>
  <c r="R4" i="1"/>
  <c r="R5" i="1"/>
</calcChain>
</file>

<file path=xl/sharedStrings.xml><?xml version="1.0" encoding="utf-8"?>
<sst xmlns="http://schemas.openxmlformats.org/spreadsheetml/2006/main" count="31" uniqueCount="25">
  <si>
    <t>state_ui</t>
  </si>
  <si>
    <t>puc</t>
  </si>
  <si>
    <t>peuc</t>
  </si>
  <si>
    <t>pua</t>
  </si>
  <si>
    <t>date</t>
  </si>
  <si>
    <t>trade_adjustment_assistance</t>
  </si>
  <si>
    <t>extended_benefits</t>
  </si>
  <si>
    <t>ppp</t>
  </si>
  <si>
    <t>rebate_checks</t>
  </si>
  <si>
    <t>rent_relief</t>
  </si>
  <si>
    <t>disaster_loans</t>
  </si>
  <si>
    <t>snap</t>
  </si>
  <si>
    <t>other</t>
  </si>
  <si>
    <t>nonprofit_ppp</t>
  </si>
  <si>
    <t>nonprofit_provider_relief</t>
  </si>
  <si>
    <t>eitc</t>
  </si>
  <si>
    <t>2021 Q1</t>
  </si>
  <si>
    <t>2021 Q3</t>
  </si>
  <si>
    <t>2021 Q2</t>
  </si>
  <si>
    <t>2021 Q4</t>
  </si>
  <si>
    <t>2022 Q1</t>
  </si>
  <si>
    <t>2022 Q2</t>
  </si>
  <si>
    <t>2022 Q3</t>
  </si>
  <si>
    <t>2022 Q4</t>
  </si>
  <si>
    <t>aviation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</si>
</sst>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d_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timulus Round 2"/>
      <sheetName val="add-ons calculations"/>
      <sheetName val="FIM Add Factors"/>
      <sheetName val="main_nipas"/>
      <sheetName val="add-ons calculations nipas"/>
      <sheetName val="NIPA Add Factors"/>
      <sheetName val="Haver NA"/>
      <sheetName val="ui"/>
      <sheetName val="MPC"/>
      <sheetName val="MPC - round (2)"/>
      <sheetName val="figuring out Medicaid"/>
      <sheetName val="add-ons - Kadija b4"/>
      <sheetName val="figuring out UI"/>
      <sheetName val="figuring NIPA tax changes"/>
      <sheetName val="figuring out social benefits"/>
    </sheetNames>
    <sheetDataSet>
      <sheetData sheetId="0"/>
      <sheetData sheetId="1">
        <row r="15">
          <cell r="C15">
            <v>26000</v>
          </cell>
        </row>
        <row r="19">
          <cell r="C19">
            <v>5000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9D30D-6BC5-BF42-8EFD-4607D0D7D9BF}">
  <dimension ref="A1:R30"/>
  <sheetViews>
    <sheetView tabSelected="1" zoomScale="105" workbookViewId="0">
      <selection activeCell="M2" sqref="M2"/>
    </sheetView>
  </sheetViews>
  <sheetFormatPr baseColWidth="10" defaultRowHeight="16" x14ac:dyDescent="0.2"/>
  <sheetData>
    <row r="1" spans="1:18" x14ac:dyDescent="0.2">
      <c r="A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24</v>
      </c>
      <c r="N1" t="s">
        <v>12</v>
      </c>
      <c r="O1" t="s">
        <v>13</v>
      </c>
      <c r="P1" t="s">
        <v>14</v>
      </c>
      <c r="Q1" t="s">
        <v>11</v>
      </c>
      <c r="R1" t="s">
        <v>15</v>
      </c>
    </row>
    <row r="2" spans="1:18" x14ac:dyDescent="0.2">
      <c r="A2">
        <v>2021</v>
      </c>
      <c r="B2">
        <v>59.15</v>
      </c>
      <c r="C2">
        <v>75.86</v>
      </c>
      <c r="D2">
        <v>46.32</v>
      </c>
      <c r="E2">
        <v>54.75</v>
      </c>
      <c r="F2">
        <v>4.03</v>
      </c>
      <c r="G2">
        <v>0.54600000000000004</v>
      </c>
      <c r="H2" s="2">
        <v>261</v>
      </c>
      <c r="I2" s="2">
        <v>162</v>
      </c>
      <c r="J2" s="2">
        <v>24</v>
      </c>
      <c r="K2" s="2">
        <v>20</v>
      </c>
      <c r="L2" s="2">
        <v>19</v>
      </c>
      <c r="M2" s="2">
        <v>16</v>
      </c>
      <c r="N2" s="2">
        <v>47</v>
      </c>
      <c r="O2">
        <v>0.37759554848966609</v>
      </c>
      <c r="P2">
        <v>43</v>
      </c>
      <c r="Q2">
        <f>('[1]Stimulus Round 2'!$C$15*4/2)/1000</f>
        <v>52</v>
      </c>
      <c r="R2">
        <f>('[1]Stimulus Round 2'!$C$19*4/4)/1000</f>
        <v>5</v>
      </c>
    </row>
    <row r="3" spans="1:18" x14ac:dyDescent="0.2">
      <c r="A3">
        <v>2022</v>
      </c>
      <c r="B3">
        <v>38.14</v>
      </c>
      <c r="C3">
        <v>0</v>
      </c>
      <c r="D3">
        <v>0</v>
      </c>
      <c r="E3">
        <v>0.2</v>
      </c>
      <c r="F3">
        <v>1.0449999999999999</v>
      </c>
      <c r="G3">
        <v>0.51</v>
      </c>
      <c r="H3" s="2">
        <v>0</v>
      </c>
      <c r="I3" s="2">
        <v>0</v>
      </c>
      <c r="J3" s="2">
        <v>1</v>
      </c>
      <c r="K3" s="2">
        <v>0</v>
      </c>
      <c r="L3" s="2">
        <v>0</v>
      </c>
      <c r="M3" s="2">
        <v>0</v>
      </c>
      <c r="N3" s="2">
        <v>27</v>
      </c>
      <c r="O3">
        <v>0</v>
      </c>
      <c r="P3">
        <v>43</v>
      </c>
      <c r="Q3">
        <f>('[1]Stimulus Round 2'!$C$15*4/2)/1000</f>
        <v>52</v>
      </c>
      <c r="R3">
        <f>('[1]Stimulus Round 2'!$C$19*4/4)/1000</f>
        <v>5</v>
      </c>
    </row>
    <row r="4" spans="1:18" x14ac:dyDescent="0.2">
      <c r="A4">
        <v>2023</v>
      </c>
      <c r="B4">
        <v>36.145000000000003</v>
      </c>
      <c r="C4">
        <v>0</v>
      </c>
      <c r="D4">
        <v>0</v>
      </c>
      <c r="E4">
        <v>0</v>
      </c>
      <c r="F4">
        <v>0.2</v>
      </c>
      <c r="G4">
        <v>0.47599999999999998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14</v>
      </c>
      <c r="O4">
        <v>0</v>
      </c>
      <c r="P4">
        <v>43</v>
      </c>
      <c r="Q4">
        <v>0</v>
      </c>
      <c r="R4">
        <f>('[1]Stimulus Round 2'!$C$19*4/4)/1000</f>
        <v>5</v>
      </c>
    </row>
    <row r="5" spans="1:18" x14ac:dyDescent="0.2">
      <c r="A5">
        <v>2024</v>
      </c>
      <c r="B5">
        <v>35.369999999999997</v>
      </c>
      <c r="C5">
        <v>0</v>
      </c>
      <c r="D5">
        <v>0</v>
      </c>
      <c r="E5">
        <v>0</v>
      </c>
      <c r="F5">
        <v>0.125</v>
      </c>
      <c r="G5">
        <v>0.40600000000000003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8</v>
      </c>
      <c r="O5">
        <v>0</v>
      </c>
      <c r="P5">
        <v>15</v>
      </c>
      <c r="Q5">
        <v>0</v>
      </c>
      <c r="R5">
        <f>('[1]Stimulus Round 2'!$C$19*4/4)/1000</f>
        <v>5</v>
      </c>
    </row>
    <row r="6" spans="1:18" x14ac:dyDescent="0.2">
      <c r="A6">
        <v>2025</v>
      </c>
      <c r="B6">
        <v>33.424999999999997</v>
      </c>
      <c r="C6">
        <v>0</v>
      </c>
      <c r="D6">
        <v>0</v>
      </c>
      <c r="E6">
        <v>0</v>
      </c>
      <c r="F6">
        <v>0.13</v>
      </c>
      <c r="G6">
        <v>0.39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4</v>
      </c>
      <c r="O6">
        <v>0</v>
      </c>
      <c r="P6" s="2">
        <v>0</v>
      </c>
      <c r="Q6">
        <v>0</v>
      </c>
      <c r="R6" s="2">
        <v>0</v>
      </c>
    </row>
    <row r="7" spans="1:18" x14ac:dyDescent="0.2">
      <c r="A7">
        <v>2026</v>
      </c>
      <c r="B7">
        <v>32.450000000000003</v>
      </c>
      <c r="C7">
        <v>0</v>
      </c>
      <c r="D7">
        <v>0</v>
      </c>
      <c r="E7">
        <v>0</v>
      </c>
      <c r="F7">
        <v>0.13</v>
      </c>
      <c r="G7">
        <v>0.4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2</v>
      </c>
      <c r="O7">
        <v>0</v>
      </c>
      <c r="P7" s="2">
        <v>0</v>
      </c>
      <c r="Q7">
        <v>0</v>
      </c>
      <c r="R7" s="2">
        <v>0</v>
      </c>
    </row>
    <row r="8" spans="1:18" x14ac:dyDescent="0.2">
      <c r="A8">
        <v>2027</v>
      </c>
      <c r="B8">
        <v>33.164999999999999</v>
      </c>
      <c r="C8">
        <v>0</v>
      </c>
      <c r="D8">
        <v>0</v>
      </c>
      <c r="E8">
        <v>0</v>
      </c>
      <c r="F8">
        <v>0.13</v>
      </c>
      <c r="G8">
        <v>0.39700000000000002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2</v>
      </c>
      <c r="O8">
        <v>0</v>
      </c>
      <c r="P8" s="2">
        <v>0</v>
      </c>
      <c r="Q8">
        <v>0</v>
      </c>
      <c r="R8" s="2">
        <v>0</v>
      </c>
    </row>
    <row r="9" spans="1:18" x14ac:dyDescent="0.2">
      <c r="A9">
        <v>2028</v>
      </c>
      <c r="B9">
        <v>35.090000000000003</v>
      </c>
      <c r="C9">
        <v>0</v>
      </c>
      <c r="D9">
        <v>0</v>
      </c>
      <c r="E9">
        <v>0</v>
      </c>
      <c r="F9">
        <v>0.13</v>
      </c>
      <c r="G9">
        <v>0.39700000000000002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2</v>
      </c>
      <c r="O9">
        <v>0</v>
      </c>
      <c r="P9" s="2">
        <v>0</v>
      </c>
      <c r="Q9">
        <v>0</v>
      </c>
      <c r="R9" s="2">
        <v>0</v>
      </c>
    </row>
    <row r="10" spans="1:18" x14ac:dyDescent="0.2">
      <c r="A10">
        <v>2029</v>
      </c>
      <c r="B10">
        <v>37.164999999999999</v>
      </c>
      <c r="C10">
        <v>0</v>
      </c>
      <c r="D10">
        <v>0</v>
      </c>
      <c r="E10">
        <v>0</v>
      </c>
      <c r="F10">
        <v>0.13</v>
      </c>
      <c r="G10">
        <v>0.4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1</v>
      </c>
      <c r="O10">
        <v>0</v>
      </c>
      <c r="P10" s="2">
        <v>0</v>
      </c>
      <c r="Q10">
        <v>0</v>
      </c>
      <c r="R10" s="2">
        <v>0</v>
      </c>
    </row>
    <row r="11" spans="1:18" x14ac:dyDescent="0.2">
      <c r="A11">
        <v>2030</v>
      </c>
      <c r="B11">
        <v>39.784999999999997</v>
      </c>
      <c r="C11">
        <v>0</v>
      </c>
      <c r="D11">
        <v>0</v>
      </c>
      <c r="E11">
        <v>0</v>
      </c>
      <c r="F11">
        <v>0.13</v>
      </c>
      <c r="G11">
        <v>0.40500000000000003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>
        <v>0</v>
      </c>
      <c r="P11" s="2">
        <v>0</v>
      </c>
      <c r="Q11">
        <v>0</v>
      </c>
      <c r="R11" s="2">
        <v>0</v>
      </c>
    </row>
    <row r="12" spans="1:18" x14ac:dyDescent="0.2">
      <c r="A12">
        <v>2031</v>
      </c>
      <c r="B12">
        <v>44.73</v>
      </c>
      <c r="C12">
        <v>0</v>
      </c>
      <c r="D12">
        <v>0</v>
      </c>
      <c r="E12">
        <v>0</v>
      </c>
      <c r="F12">
        <v>0.13</v>
      </c>
      <c r="G12">
        <v>0.41299999999999998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>
        <v>0</v>
      </c>
      <c r="P12" s="2">
        <v>0</v>
      </c>
      <c r="Q12">
        <v>0</v>
      </c>
      <c r="R12" s="2">
        <v>0</v>
      </c>
    </row>
    <row r="13" spans="1:18" x14ac:dyDescent="0.2">
      <c r="H13" s="2"/>
      <c r="I13" s="2"/>
      <c r="J13" s="2"/>
      <c r="K13" s="2"/>
      <c r="L13" s="2"/>
      <c r="M13" s="2"/>
      <c r="N13" s="2"/>
    </row>
    <row r="14" spans="1:18" x14ac:dyDescent="0.2">
      <c r="H14" s="2"/>
      <c r="I14" s="2"/>
      <c r="J14" s="2"/>
      <c r="K14" s="2"/>
      <c r="L14" s="2"/>
      <c r="M14" s="2"/>
      <c r="N14" s="2"/>
    </row>
    <row r="15" spans="1:18" x14ac:dyDescent="0.2">
      <c r="H15" s="2"/>
      <c r="I15" s="2"/>
      <c r="J15" s="2"/>
      <c r="K15" s="2"/>
      <c r="L15" s="2"/>
      <c r="M15" s="2"/>
      <c r="N15" s="2"/>
    </row>
    <row r="16" spans="1:18" x14ac:dyDescent="0.2">
      <c r="H16" s="2"/>
      <c r="I16" s="2"/>
      <c r="J16" s="2"/>
      <c r="K16" s="2"/>
      <c r="L16" s="2"/>
      <c r="M16" s="2"/>
      <c r="N16" s="2"/>
    </row>
    <row r="19" spans="5:15" x14ac:dyDescent="0.2">
      <c r="E19" s="2"/>
      <c r="F19" s="2"/>
      <c r="G19" s="2"/>
      <c r="O19" s="2"/>
    </row>
    <row r="23" spans="5:15" x14ac:dyDescent="0.2">
      <c r="H23" s="2"/>
      <c r="I23" s="2"/>
      <c r="J23" s="2"/>
      <c r="K23" s="2"/>
      <c r="L23" s="2"/>
      <c r="M23" s="2"/>
    </row>
    <row r="24" spans="5:15" x14ac:dyDescent="0.2">
      <c r="H24" s="2"/>
      <c r="I24" s="2"/>
      <c r="J24" s="2"/>
      <c r="K24" s="2"/>
      <c r="L24" s="2"/>
      <c r="M24" s="2"/>
    </row>
    <row r="25" spans="5:15" x14ac:dyDescent="0.2">
      <c r="H25" s="2"/>
      <c r="I25" s="2"/>
      <c r="J25" s="2"/>
      <c r="K25" s="2"/>
      <c r="L25" s="2"/>
      <c r="M25" s="2"/>
    </row>
    <row r="26" spans="5:15" x14ac:dyDescent="0.2">
      <c r="H26" s="2"/>
      <c r="I26" s="2"/>
      <c r="J26" s="2"/>
      <c r="K26" s="2"/>
      <c r="L26" s="2"/>
      <c r="M26" s="2"/>
    </row>
    <row r="27" spans="5:15" x14ac:dyDescent="0.2">
      <c r="H27" s="2"/>
      <c r="I27" s="2"/>
      <c r="J27" s="2"/>
      <c r="K27" s="2"/>
      <c r="L27" s="2"/>
      <c r="M27" s="2"/>
    </row>
    <row r="28" spans="5:15" x14ac:dyDescent="0.2">
      <c r="H28" s="2"/>
      <c r="I28" s="2"/>
      <c r="J28" s="2"/>
      <c r="K28" s="2"/>
      <c r="L28" s="2"/>
      <c r="M28" s="2"/>
    </row>
    <row r="29" spans="5:15" x14ac:dyDescent="0.2">
      <c r="H29" s="2"/>
      <c r="I29" s="2"/>
      <c r="J29" s="2"/>
      <c r="K29" s="2"/>
      <c r="L29" s="2"/>
      <c r="M29" s="2"/>
    </row>
    <row r="30" spans="5:15" x14ac:dyDescent="0.2">
      <c r="H30" s="2"/>
      <c r="I30" s="2"/>
      <c r="J30" s="2"/>
      <c r="K30" s="2"/>
      <c r="L30" s="2"/>
      <c r="M3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9FCA2-914C-6243-AF3E-4FF3A4110BE2}">
  <dimension ref="A1:E9"/>
  <sheetViews>
    <sheetView workbookViewId="0">
      <selection activeCell="C1" sqref="C1"/>
    </sheetView>
  </sheetViews>
  <sheetFormatPr baseColWidth="10" defaultRowHeight="16" x14ac:dyDescent="0.2"/>
  <cols>
    <col min="1" max="1" width="8" bestFit="1" customWidth="1"/>
    <col min="2" max="2" width="12.6640625" bestFit="1" customWidth="1"/>
    <col min="3" max="3" width="22" bestFit="1" customWidth="1"/>
    <col min="4" max="4" width="5" bestFit="1" customWidth="1"/>
    <col min="5" max="5" width="4.1640625" bestFit="1" customWidth="1"/>
  </cols>
  <sheetData>
    <row r="1" spans="1:5" x14ac:dyDescent="0.2">
      <c r="A1" t="s">
        <v>4</v>
      </c>
      <c r="B1" t="s">
        <v>13</v>
      </c>
      <c r="C1" t="s">
        <v>14</v>
      </c>
      <c r="D1" t="s">
        <v>11</v>
      </c>
      <c r="E1" t="s">
        <v>15</v>
      </c>
    </row>
    <row r="2" spans="1:5" x14ac:dyDescent="0.2">
      <c r="A2" t="s">
        <v>16</v>
      </c>
      <c r="B2">
        <v>0.37759554848966609</v>
      </c>
      <c r="C2">
        <v>43</v>
      </c>
      <c r="D2">
        <f>('[1]Stimulus Round 2'!$C$15*4/2)/1000</f>
        <v>52</v>
      </c>
      <c r="E2">
        <f>('[1]Stimulus Round 2'!$C$19*4/4)/1000</f>
        <v>5</v>
      </c>
    </row>
    <row r="3" spans="1:5" x14ac:dyDescent="0.2">
      <c r="A3" t="s">
        <v>18</v>
      </c>
      <c r="B3">
        <v>0</v>
      </c>
      <c r="C3">
        <v>43</v>
      </c>
      <c r="D3">
        <f>('[1]Stimulus Round 2'!$C$15*4/2)/1000</f>
        <v>52</v>
      </c>
      <c r="E3">
        <f>('[1]Stimulus Round 2'!$C$19*4/4)/1000</f>
        <v>5</v>
      </c>
    </row>
    <row r="4" spans="1:5" x14ac:dyDescent="0.2">
      <c r="A4" t="s">
        <v>17</v>
      </c>
      <c r="B4">
        <v>0</v>
      </c>
      <c r="C4">
        <v>43</v>
      </c>
      <c r="D4">
        <v>0</v>
      </c>
      <c r="E4">
        <f>('[1]Stimulus Round 2'!$C$19*4/4)/1000</f>
        <v>5</v>
      </c>
    </row>
    <row r="5" spans="1:5" x14ac:dyDescent="0.2">
      <c r="A5" t="s">
        <v>19</v>
      </c>
      <c r="B5">
        <v>0</v>
      </c>
      <c r="C5">
        <v>15</v>
      </c>
      <c r="D5">
        <v>0</v>
      </c>
      <c r="E5">
        <f>('[1]Stimulus Round 2'!$C$19*4/4)/1000</f>
        <v>5</v>
      </c>
    </row>
    <row r="6" spans="1:5" x14ac:dyDescent="0.2">
      <c r="A6" t="s">
        <v>20</v>
      </c>
      <c r="B6">
        <v>0</v>
      </c>
      <c r="C6" s="2">
        <v>0</v>
      </c>
      <c r="D6">
        <v>0</v>
      </c>
      <c r="E6" s="2">
        <v>0</v>
      </c>
    </row>
    <row r="7" spans="1:5" x14ac:dyDescent="0.2">
      <c r="A7" t="s">
        <v>21</v>
      </c>
      <c r="B7">
        <v>0</v>
      </c>
      <c r="C7" s="2">
        <v>0</v>
      </c>
      <c r="D7">
        <v>0</v>
      </c>
      <c r="E7" s="2">
        <v>0</v>
      </c>
    </row>
    <row r="8" spans="1:5" x14ac:dyDescent="0.2">
      <c r="A8" t="s">
        <v>22</v>
      </c>
      <c r="B8">
        <v>0</v>
      </c>
      <c r="C8" s="2">
        <v>0</v>
      </c>
      <c r="D8">
        <v>0</v>
      </c>
      <c r="E8" s="2">
        <v>0</v>
      </c>
    </row>
    <row r="9" spans="1:5" x14ac:dyDescent="0.2">
      <c r="A9" t="s">
        <v>23</v>
      </c>
      <c r="B9">
        <v>0</v>
      </c>
      <c r="C9" s="2">
        <v>0</v>
      </c>
      <c r="D9">
        <v>0</v>
      </c>
      <c r="E9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ui</vt:lpstr>
      <vt:lpstr>other social benefits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2021-03-23T01:24:05Z</dcterms:created>
  <dcterms:modified xsi:type="dcterms:W3CDTF">2021-03-23T22:04:27Z</dcterms:modified>
</cp:coreProperties>
</file>