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dourian\Desktop\Hutchins Centerfim\fim\data\"/>
    </mc:Choice>
  </mc:AlternateContent>
  <xr:revisionPtr revIDLastSave="0" documentId="13_ncr:1_{C40B4F33-0074-4A01-A0E8-12A176F2E925}" xr6:coauthVersionLast="47" xr6:coauthVersionMax="47" xr10:uidLastSave="{00000000-0000-0000-0000-000000000000}"/>
  <bookViews>
    <workbookView xWindow="10" yWindow="1140" windowWidth="17510" windowHeight="9230" activeTab="1" xr2:uid="{5C12139C-2750-4E38-8404-6DBFAC9F1AF7}"/>
  </bookViews>
  <sheets>
    <sheet name="readme" sheetId="7" r:id="rId1"/>
    <sheet name="ctrl_c_v" sheetId="12" r:id="rId2"/>
    <sheet name="ctrl_c_v old" sheetId="15" r:id="rId3"/>
    <sheet name="usecon" sheetId="9" r:id="rId4"/>
    <sheet name="cpi" sheetId="2" r:id="rId5"/>
    <sheet name="wla" sheetId="3" r:id="rId6"/>
    <sheet name="ctc" sheetId="4" r:id="rId7"/>
    <sheet name="state_ui" sheetId="5" r:id="rId8"/>
    <sheet name="usna" sheetId="6" r:id="rId9"/>
    <sheet name="Sheet10" sheetId="10" state="hidden" r:id="rId10"/>
    <sheet name="Sheet14" sheetId="14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Q8" i="14"/>
  <c r="Q9" i="14"/>
  <c r="Q10" i="14"/>
  <c r="Q11" i="14"/>
  <c r="Q28" i="14"/>
  <c r="Q1" i="14"/>
  <c r="N8" i="14"/>
  <c r="W8" i="14" s="1"/>
  <c r="N9" i="14"/>
  <c r="N10" i="14"/>
  <c r="N11" i="14"/>
  <c r="W11" i="14" s="1"/>
  <c r="N28" i="14"/>
  <c r="N1" i="14"/>
  <c r="F2" i="14"/>
  <c r="F3" i="14"/>
  <c r="F4" i="14"/>
  <c r="K4" i="14" s="1"/>
  <c r="F5" i="14"/>
  <c r="F6" i="14"/>
  <c r="F7" i="14"/>
  <c r="F8" i="14"/>
  <c r="F9" i="14"/>
  <c r="F10" i="14"/>
  <c r="F11" i="14"/>
  <c r="F12" i="14"/>
  <c r="K12" i="14" s="1"/>
  <c r="F13" i="14"/>
  <c r="F14" i="14"/>
  <c r="F15" i="14"/>
  <c r="F16" i="14"/>
  <c r="F17" i="14"/>
  <c r="F18" i="14"/>
  <c r="F19" i="14"/>
  <c r="F20" i="14"/>
  <c r="K20" i="14" s="1"/>
  <c r="F21" i="14"/>
  <c r="F22" i="14"/>
  <c r="F23" i="14"/>
  <c r="F24" i="14"/>
  <c r="F25" i="14"/>
  <c r="F26" i="14"/>
  <c r="F27" i="14"/>
  <c r="F28" i="14"/>
  <c r="K28" i="14" s="1"/>
  <c r="F29" i="14"/>
  <c r="F30" i="14"/>
  <c r="F31" i="14"/>
  <c r="F32" i="14"/>
  <c r="F33" i="14"/>
  <c r="F34" i="14"/>
  <c r="F35" i="14"/>
  <c r="F36" i="14"/>
  <c r="K36" i="14" s="1"/>
  <c r="F37" i="14"/>
  <c r="F38" i="14"/>
  <c r="F39" i="14"/>
  <c r="F40" i="14"/>
  <c r="F41" i="14"/>
  <c r="F42" i="14"/>
  <c r="F43" i="14"/>
  <c r="F44" i="14"/>
  <c r="K44" i="14" s="1"/>
  <c r="F45" i="14"/>
  <c r="F46" i="14"/>
  <c r="F47" i="14"/>
  <c r="F48" i="14"/>
  <c r="F49" i="14"/>
  <c r="F50" i="14"/>
  <c r="F51" i="14"/>
  <c r="F52" i="14"/>
  <c r="K52" i="14" s="1"/>
  <c r="F53" i="14"/>
  <c r="F54" i="14"/>
  <c r="F55" i="14"/>
  <c r="F56" i="14"/>
  <c r="F57" i="14"/>
  <c r="F58" i="14"/>
  <c r="F59" i="14"/>
  <c r="F60" i="14"/>
  <c r="K60" i="14" s="1"/>
  <c r="F61" i="14"/>
  <c r="F62" i="14"/>
  <c r="F63" i="14"/>
  <c r="F64" i="14"/>
  <c r="F65" i="14"/>
  <c r="F66" i="14"/>
  <c r="F67" i="14"/>
  <c r="F68" i="14"/>
  <c r="K68" i="14" s="1"/>
  <c r="F69" i="14"/>
  <c r="F70" i="14"/>
  <c r="F71" i="14"/>
  <c r="F72" i="14"/>
  <c r="F73" i="14"/>
  <c r="F74" i="14"/>
  <c r="F75" i="14"/>
  <c r="F76" i="14"/>
  <c r="K76" i="14" s="1"/>
  <c r="F77" i="14"/>
  <c r="F78" i="14"/>
  <c r="F79" i="14"/>
  <c r="F80" i="14"/>
  <c r="F81" i="14"/>
  <c r="F82" i="14"/>
  <c r="F83" i="14"/>
  <c r="F84" i="14"/>
  <c r="K84" i="14" s="1"/>
  <c r="F85" i="14"/>
  <c r="F86" i="14"/>
  <c r="F87" i="14"/>
  <c r="F88" i="14"/>
  <c r="F89" i="14"/>
  <c r="F90" i="14"/>
  <c r="F91" i="14"/>
  <c r="F92" i="14"/>
  <c r="K92" i="14" s="1"/>
  <c r="F93" i="14"/>
  <c r="F94" i="14"/>
  <c r="F95" i="14"/>
  <c r="F96" i="14"/>
  <c r="F97" i="14"/>
  <c r="F98" i="14"/>
  <c r="F99" i="14"/>
  <c r="F100" i="14"/>
  <c r="K100" i="14" s="1"/>
  <c r="F1" i="14"/>
  <c r="D2" i="14"/>
  <c r="I2" i="14" s="1"/>
  <c r="D3" i="14"/>
  <c r="D4" i="14"/>
  <c r="I4" i="14" s="1"/>
  <c r="D5" i="14"/>
  <c r="I5" i="14" s="1"/>
  <c r="D6" i="14"/>
  <c r="I6" i="14" s="1"/>
  <c r="D7" i="14"/>
  <c r="I7" i="14" s="1"/>
  <c r="D8" i="14"/>
  <c r="D9" i="14"/>
  <c r="D10" i="14"/>
  <c r="D11" i="14"/>
  <c r="D12" i="14"/>
  <c r="I12" i="14" s="1"/>
  <c r="D13" i="14"/>
  <c r="I13" i="14" s="1"/>
  <c r="D14" i="14"/>
  <c r="I14" i="14" s="1"/>
  <c r="D15" i="14"/>
  <c r="I15" i="14" s="1"/>
  <c r="D16" i="14"/>
  <c r="D17" i="14"/>
  <c r="D18" i="14"/>
  <c r="D19" i="14"/>
  <c r="D20" i="14"/>
  <c r="I20" i="14" s="1"/>
  <c r="D21" i="14"/>
  <c r="I21" i="14" s="1"/>
  <c r="D22" i="14"/>
  <c r="I22" i="14" s="1"/>
  <c r="D23" i="14"/>
  <c r="I23" i="14" s="1"/>
  <c r="D24" i="14"/>
  <c r="D25" i="14"/>
  <c r="D26" i="14"/>
  <c r="I26" i="14" s="1"/>
  <c r="D27" i="14"/>
  <c r="D28" i="14"/>
  <c r="I28" i="14" s="1"/>
  <c r="D29" i="14"/>
  <c r="I29" i="14" s="1"/>
  <c r="D30" i="14"/>
  <c r="I30" i="14" s="1"/>
  <c r="D31" i="14"/>
  <c r="I31" i="14" s="1"/>
  <c r="D32" i="14"/>
  <c r="D33" i="14"/>
  <c r="D34" i="14"/>
  <c r="I34" i="14" s="1"/>
  <c r="D35" i="14"/>
  <c r="D36" i="14"/>
  <c r="I36" i="14" s="1"/>
  <c r="D37" i="14"/>
  <c r="I37" i="14" s="1"/>
  <c r="D38" i="14"/>
  <c r="I38" i="14" s="1"/>
  <c r="K38" i="14" s="1"/>
  <c r="D39" i="14"/>
  <c r="I39" i="14" s="1"/>
  <c r="D40" i="14"/>
  <c r="D41" i="14"/>
  <c r="I41" i="14" s="1"/>
  <c r="D42" i="14"/>
  <c r="D43" i="14"/>
  <c r="D44" i="14"/>
  <c r="I44" i="14" s="1"/>
  <c r="D45" i="14"/>
  <c r="I45" i="14" s="1"/>
  <c r="D46" i="14"/>
  <c r="I46" i="14" s="1"/>
  <c r="K46" i="14" s="1"/>
  <c r="D47" i="14"/>
  <c r="I47" i="14" s="1"/>
  <c r="D48" i="14"/>
  <c r="D49" i="14"/>
  <c r="D50" i="14"/>
  <c r="I50" i="14" s="1"/>
  <c r="D51" i="14"/>
  <c r="D52" i="14"/>
  <c r="I52" i="14" s="1"/>
  <c r="D53" i="14"/>
  <c r="I53" i="14" s="1"/>
  <c r="D54" i="14"/>
  <c r="I54" i="14" s="1"/>
  <c r="D55" i="14"/>
  <c r="I55" i="14" s="1"/>
  <c r="D56" i="14"/>
  <c r="D57" i="14"/>
  <c r="D58" i="14"/>
  <c r="D59" i="14"/>
  <c r="D60" i="14"/>
  <c r="I60" i="14" s="1"/>
  <c r="D61" i="14"/>
  <c r="I61" i="14" s="1"/>
  <c r="D62" i="14"/>
  <c r="I62" i="14" s="1"/>
  <c r="D63" i="14"/>
  <c r="I63" i="14" s="1"/>
  <c r="D64" i="14"/>
  <c r="D65" i="14"/>
  <c r="D66" i="14"/>
  <c r="I66" i="14" s="1"/>
  <c r="D67" i="14"/>
  <c r="D68" i="14"/>
  <c r="I68" i="14" s="1"/>
  <c r="D69" i="14"/>
  <c r="I69" i="14" s="1"/>
  <c r="D70" i="14"/>
  <c r="I70" i="14" s="1"/>
  <c r="D71" i="14"/>
  <c r="I71" i="14" s="1"/>
  <c r="D72" i="14"/>
  <c r="D73" i="14"/>
  <c r="I73" i="14" s="1"/>
  <c r="D74" i="14"/>
  <c r="D75" i="14"/>
  <c r="D76" i="14"/>
  <c r="I76" i="14" s="1"/>
  <c r="D77" i="14"/>
  <c r="I77" i="14" s="1"/>
  <c r="D78" i="14"/>
  <c r="I78" i="14" s="1"/>
  <c r="D79" i="14"/>
  <c r="I79" i="14" s="1"/>
  <c r="D80" i="14"/>
  <c r="D81" i="14"/>
  <c r="D82" i="14"/>
  <c r="I82" i="14" s="1"/>
  <c r="D83" i="14"/>
  <c r="D84" i="14"/>
  <c r="I84" i="14" s="1"/>
  <c r="D85" i="14"/>
  <c r="I85" i="14" s="1"/>
  <c r="D86" i="14"/>
  <c r="I86" i="14" s="1"/>
  <c r="D87" i="14"/>
  <c r="I87" i="14" s="1"/>
  <c r="D88" i="14"/>
  <c r="D89" i="14"/>
  <c r="D90" i="14"/>
  <c r="D91" i="14"/>
  <c r="D92" i="14"/>
  <c r="I92" i="14" s="1"/>
  <c r="D93" i="14"/>
  <c r="I93" i="14" s="1"/>
  <c r="D94" i="14"/>
  <c r="I94" i="14" s="1"/>
  <c r="D95" i="14"/>
  <c r="I95" i="14" s="1"/>
  <c r="D96" i="14"/>
  <c r="D97" i="14"/>
  <c r="D98" i="14"/>
  <c r="I98" i="14" s="1"/>
  <c r="D99" i="14"/>
  <c r="D100" i="14"/>
  <c r="I100" i="14" s="1"/>
  <c r="D1" i="14"/>
  <c r="I1" i="14" s="1"/>
  <c r="B2" i="9"/>
  <c r="H2" i="9"/>
  <c r="R2" i="5" s="1"/>
  <c r="G2" i="9"/>
  <c r="Q2" i="5" s="1"/>
  <c r="F2" i="9"/>
  <c r="P2" i="5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B2" i="5"/>
  <c r="B2" i="4"/>
  <c r="B2" i="3"/>
  <c r="B2" i="2"/>
  <c r="A2" i="2"/>
  <c r="A2" i="3" s="1"/>
  <c r="A2" i="4" s="1"/>
  <c r="A2" i="5" s="1"/>
  <c r="A2" i="6" s="1"/>
  <c r="E2" i="9"/>
  <c r="D2" i="9"/>
  <c r="C2" i="9"/>
  <c r="W28" i="14" l="1"/>
  <c r="W9" i="14"/>
  <c r="W1" i="14"/>
  <c r="K94" i="14"/>
  <c r="K86" i="14"/>
  <c r="K78" i="14"/>
  <c r="K30" i="14"/>
  <c r="K22" i="14"/>
  <c r="K14" i="14"/>
  <c r="W10" i="14"/>
  <c r="K1" i="14"/>
  <c r="K93" i="14"/>
  <c r="K85" i="14"/>
  <c r="K77" i="14"/>
  <c r="K69" i="14"/>
  <c r="K61" i="14"/>
  <c r="K53" i="14"/>
  <c r="K45" i="14"/>
  <c r="K37" i="14"/>
  <c r="K29" i="14"/>
  <c r="K21" i="14"/>
  <c r="K13" i="14"/>
  <c r="K5" i="14"/>
  <c r="K70" i="14"/>
  <c r="K62" i="14"/>
  <c r="K54" i="14"/>
  <c r="I99" i="14"/>
  <c r="K99" i="14" s="1"/>
  <c r="I91" i="14"/>
  <c r="K91" i="14" s="1"/>
  <c r="I83" i="14"/>
  <c r="K83" i="14" s="1"/>
  <c r="I75" i="14"/>
  <c r="K75" i="14" s="1"/>
  <c r="I67" i="14"/>
  <c r="K67" i="14" s="1"/>
  <c r="I59" i="14"/>
  <c r="K59" i="14" s="1"/>
  <c r="I51" i="14"/>
  <c r="K51" i="14" s="1"/>
  <c r="I43" i="14"/>
  <c r="K43" i="14" s="1"/>
  <c r="I35" i="14"/>
  <c r="K35" i="14" s="1"/>
  <c r="I27" i="14"/>
  <c r="K27" i="14" s="1"/>
  <c r="I19" i="14"/>
  <c r="K19" i="14" s="1"/>
  <c r="I11" i="14"/>
  <c r="K11" i="14" s="1"/>
  <c r="I3" i="14"/>
  <c r="K3" i="14" s="1"/>
  <c r="K95" i="14"/>
  <c r="K87" i="14"/>
  <c r="K79" i="14"/>
  <c r="K71" i="14"/>
  <c r="K63" i="14"/>
  <c r="K55" i="14"/>
  <c r="K47" i="14"/>
  <c r="K39" i="14"/>
  <c r="K31" i="14"/>
  <c r="K23" i="14"/>
  <c r="K15" i="14"/>
  <c r="K7" i="14"/>
  <c r="K6" i="14"/>
  <c r="I97" i="14"/>
  <c r="K97" i="14" s="1"/>
  <c r="I57" i="14"/>
  <c r="K57" i="14" s="1"/>
  <c r="I17" i="14"/>
  <c r="K17" i="14" s="1"/>
  <c r="I96" i="14"/>
  <c r="K96" i="14" s="1"/>
  <c r="I88" i="14"/>
  <c r="K88" i="14" s="1"/>
  <c r="I80" i="14"/>
  <c r="K80" i="14" s="1"/>
  <c r="I72" i="14"/>
  <c r="K72" i="14" s="1"/>
  <c r="I64" i="14"/>
  <c r="K64" i="14" s="1"/>
  <c r="I56" i="14"/>
  <c r="K56" i="14" s="1"/>
  <c r="I48" i="14"/>
  <c r="K48" i="14" s="1"/>
  <c r="I40" i="14"/>
  <c r="K40" i="14" s="1"/>
  <c r="I32" i="14"/>
  <c r="K32" i="14" s="1"/>
  <c r="I24" i="14"/>
  <c r="K24" i="14" s="1"/>
  <c r="I16" i="14"/>
  <c r="K16" i="14" s="1"/>
  <c r="I8" i="14"/>
  <c r="K8" i="14" s="1"/>
  <c r="I90" i="14"/>
  <c r="K90" i="14" s="1"/>
  <c r="I74" i="14"/>
  <c r="K74" i="14" s="1"/>
  <c r="I58" i="14"/>
  <c r="K58" i="14" s="1"/>
  <c r="I42" i="14"/>
  <c r="K42" i="14" s="1"/>
  <c r="I18" i="14"/>
  <c r="K18" i="14" s="1"/>
  <c r="I10" i="14"/>
  <c r="K10" i="14" s="1"/>
  <c r="I89" i="14"/>
  <c r="K89" i="14" s="1"/>
  <c r="I65" i="14"/>
  <c r="K65" i="14" s="1"/>
  <c r="I33" i="14"/>
  <c r="K33" i="14" s="1"/>
  <c r="I81" i="14"/>
  <c r="K81" i="14" s="1"/>
  <c r="I49" i="14"/>
  <c r="K49" i="14" s="1"/>
  <c r="I25" i="14"/>
  <c r="K25" i="14" s="1"/>
  <c r="I9" i="14"/>
  <c r="K9" i="14" s="1"/>
  <c r="K98" i="14"/>
  <c r="K82" i="14"/>
  <c r="K66" i="14"/>
  <c r="K50" i="14"/>
  <c r="K34" i="14"/>
  <c r="K26" i="14"/>
  <c r="K2" i="14"/>
  <c r="K73" i="14"/>
  <c r="K41" i="14"/>
</calcChain>
</file>

<file path=xl/sharedStrings.xml><?xml version="1.0" encoding="utf-8"?>
<sst xmlns="http://schemas.openxmlformats.org/spreadsheetml/2006/main" count="1865" uniqueCount="151">
  <si>
    <t>pcw</t>
  </si>
  <si>
    <t>gdppothq</t>
  </si>
  <si>
    <t>gdppotq</t>
  </si>
  <si>
    <t xml:space="preserve">  </t>
  </si>
  <si>
    <t>recessq</t>
  </si>
  <si>
    <t>lasgova</t>
  </si>
  <si>
    <t>lalgova</t>
  </si>
  <si>
    <t>cpgs</t>
  </si>
  <si>
    <t>2022-09-30</t>
  </si>
  <si>
    <t>date</t>
  </si>
  <si>
    <t>2025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</si>
  <si>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</si>
  <si>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</si>
  <si>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</si>
  <si>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</si>
  <si>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</si>
  <si>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</si>
  <si>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</si>
  <si>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</si>
  <si>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</si>
  <si>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</si>
  <si>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</si>
  <si>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@usecon</t>
  </si>
  <si>
    <t>@cpidata</t>
  </si>
  <si>
    <t>ui</t>
  </si>
  <si>
    <t>@usna</t>
  </si>
  <si>
    <t>yptolm</t>
  </si>
  <si>
    <t>yptocm</t>
  </si>
  <si>
    <t>licl</t>
  </si>
  <si>
    <t>lwcl</t>
  </si>
  <si>
    <t>lufp</t>
  </si>
  <si>
    <t>lulp</t>
  </si>
  <si>
    <t>luwc</t>
  </si>
  <si>
    <t>luwp</t>
  </si>
  <si>
    <t>lubp</t>
  </si>
  <si>
    <t>luwb</t>
  </si>
  <si>
    <t>luex</t>
  </si>
  <si>
    <t>lud</t>
  </si>
  <si>
    <t>luwby</t>
  </si>
  <si>
    <t>lubpt</t>
  </si>
  <si>
    <t>lufpt</t>
  </si>
  <si>
    <t>lulpt</t>
  </si>
  <si>
    <t>Average Weekly Total Weeks Continued Claims (NSA, Thous.)</t>
  </si>
  <si>
    <t>Unemployment Insurance: First Payments of Benefits (NSA, Number)</t>
  </si>
  <si>
    <t>Unemployment Insurance: Final Payments of Benefits (NSA, Number)</t>
  </si>
  <si>
    <t>Unemployment Insurance: Weeks Claimed (NSA, Number)</t>
  </si>
  <si>
    <t>Unemployment Insurance: Weeks Compensated (NSA, Number)</t>
  </si>
  <si>
    <t>Unempl Insurance: Benefits Pd all Beneficiaries by State Programs (NSA, Thous$)</t>
  </si>
  <si>
    <t>Unemployment Insurance: Average Weekly Benefit (NSA, $/week)</t>
  </si>
  <si>
    <t>Unemployment Insurance: Exhaustion Rate (%)</t>
  </si>
  <si>
    <t>Unemployment Insurance: Average Duration of Benefits (Weeks)</t>
  </si>
  <si>
    <t>Unemployment Insurance: 12-Month Average Weekly Benefits ($/week)</t>
  </si>
  <si>
    <t>Unempl Insurance: 12-Month Total Benefits Paid by all State Programs (Thous.$)</t>
  </si>
  <si>
    <t>Unemployment Insurance: 12-Month Total of First Benefits Payments (Number)</t>
  </si>
  <si>
    <t>Unemployment Insurance: 12-Month Total of Final Benefits Payments (Number)</t>
  </si>
  <si>
    <t>All Employees: State Government (SA, Thous)</t>
  </si>
  <si>
    <t>All Employees: Local Government (SA, Thous)</t>
  </si>
  <si>
    <t>Value of State and Local Construction Put in Place (SAAR, Mil.$)</t>
  </si>
  <si>
    <t>gdp</t>
  </si>
  <si>
    <t>gdph</t>
  </si>
  <si>
    <t>jgdp</t>
  </si>
  <si>
    <t>c</t>
  </si>
  <si>
    <t>ch</t>
  </si>
  <si>
    <t>jc</t>
  </si>
  <si>
    <t>jgf</t>
  </si>
  <si>
    <t>jgs</t>
  </si>
  <si>
    <t>jgse</t>
  </si>
  <si>
    <t>jgsi</t>
  </si>
  <si>
    <t>yptmr</t>
  </si>
  <si>
    <t>yptmd</t>
  </si>
  <si>
    <t>yptu</t>
  </si>
  <si>
    <t>gtfp</t>
  </si>
  <si>
    <t>ypog</t>
  </si>
  <si>
    <t>yptx</t>
  </si>
  <si>
    <t>ytpi</t>
  </si>
  <si>
    <t>yctlg</t>
  </si>
  <si>
    <t>g</t>
  </si>
  <si>
    <t>grcsi</t>
  </si>
  <si>
    <t>dc</t>
  </si>
  <si>
    <t>gf</t>
  </si>
  <si>
    <t>gs</t>
  </si>
  <si>
    <t>gfh</t>
  </si>
  <si>
    <t>gsh</t>
  </si>
  <si>
    <t>gfrpt</t>
  </si>
  <si>
    <t>gfrpri</t>
  </si>
  <si>
    <t>gfrcp</t>
  </si>
  <si>
    <t>gfrs</t>
  </si>
  <si>
    <t>gftfp</t>
  </si>
  <si>
    <t>gfeg</t>
  </si>
  <si>
    <t>gsrpt</t>
  </si>
  <si>
    <t>gsrpri</t>
  </si>
  <si>
    <t>gsrcp</t>
  </si>
  <si>
    <t>gsrs</t>
  </si>
  <si>
    <t>gstfp</t>
  </si>
  <si>
    <t>gset</t>
  </si>
  <si>
    <t>gfeghhx</t>
  </si>
  <si>
    <t>gfeghdx</t>
  </si>
  <si>
    <t>gfeigx</t>
  </si>
  <si>
    <t>gfsub</t>
  </si>
  <si>
    <t>gssub</t>
  </si>
  <si>
    <t>gsub</t>
  </si>
  <si>
    <t>gftfpe</t>
  </si>
  <si>
    <t>gftfpr</t>
  </si>
  <si>
    <t>gftfpp</t>
  </si>
  <si>
    <t>gftfpv</t>
  </si>
  <si>
    <t>gfsubp</t>
  </si>
  <si>
    <t>gfsubg</t>
  </si>
  <si>
    <t>gfsube</t>
  </si>
  <si>
    <t>gfsubs</t>
  </si>
  <si>
    <t>gfsubf</t>
  </si>
  <si>
    <t>gfsubv</t>
  </si>
  <si>
    <t>gfsubk</t>
  </si>
  <si>
    <t>gfegc</t>
  </si>
  <si>
    <t>gfege</t>
  </si>
  <si>
    <t>gfegv</t>
  </si>
  <si>
    <t>yptue</t>
  </si>
  <si>
    <t>yptup</t>
  </si>
  <si>
    <t>yptuc</t>
  </si>
  <si>
    <t>gftfpu</t>
  </si>
  <si>
    <t>yptub</t>
  </si>
  <si>
    <t>yptol</t>
  </si>
  <si>
    <t>gfctp</t>
  </si>
  <si>
    <t>gftffx</t>
  </si>
  <si>
    <t>ylwsd</t>
  </si>
  <si>
    <t>yop</t>
  </si>
  <si>
    <t>yri</t>
  </si>
  <si>
    <t>ypiar</t>
  </si>
  <si>
    <t>ycpd</t>
  </si>
  <si>
    <t>gfsubr</t>
  </si>
  <si>
    <t>gfsubd</t>
  </si>
  <si>
    <t>gftfbdx</t>
  </si>
  <si>
    <t>yptssx@usna</t>
  </si>
  <si>
    <t>=</t>
  </si>
  <si>
    <t>usecon</t>
  </si>
  <si>
    <t>cpi</t>
  </si>
  <si>
    <t>wla</t>
  </si>
  <si>
    <t>ctc</t>
  </si>
  <si>
    <t>state_ui</t>
  </si>
  <si>
    <t>usna</t>
  </si>
  <si>
    <t>_q3</t>
  </si>
  <si>
    <t>$</t>
  </si>
  <si>
    <t>,</t>
  </si>
  <si>
    <t>_new</t>
  </si>
  <si>
    <t>&lt;-</t>
  </si>
  <si>
    <t>%&gt;% mutate_where(date == "2022-09-30",</t>
  </si>
  <si>
    <t>format all dates in the form: yyyy-mm-dd, 
where mm-dd = 03-31 for Q1, 
06-30 for Q2, 
09-30 for Q3, and 
12-31 for Q4</t>
  </si>
  <si>
    <t>check formulas in sheets usecon, cpi, wla, ctc, state_ui and usna (make sure the variables are pulled in under the correct headings + that monthly series take the average of the last 3 months)</t>
  </si>
  <si>
    <t>Set the date of the update here:</t>
  </si>
  <si>
    <t>General notes:</t>
  </si>
  <si>
    <t>paste in the values for each series in ctrl_c_v from haverview.com</t>
  </si>
  <si>
    <t>run haver_pull_backup.R to pull in sheets usecon, cpi, wla, ctc, state_ui and usna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</si>
</sst>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FE4EC"/>
      </right>
      <top/>
      <bottom style="medium">
        <color rgb="FFDFE4E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17" fontId="1" fillId="0" borderId="1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quotePrefix="1"/>
    <xf numFmtId="0" fontId="0" fillId="0" borderId="0" xfId="0" applyAlignment="1"/>
    <xf numFmtId="0" fontId="2" fillId="0" borderId="0" xfId="1" quotePrefix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/>
    <xf numFmtId="49" fontId="0" fillId="2" borderId="3" xfId="0" applyNumberFormat="1" applyFill="1" applyBorder="1"/>
    <xf numFmtId="0" fontId="4" fillId="0" borderId="2" xfId="0" applyFont="1" applyBorder="1" applyAlignment="1"/>
    <xf numFmtId="17" fontId="5" fillId="0" borderId="1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yptssx@us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ptssx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ptssx@us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5D71-5B2B-4860-9C14-809D261C9989}">
  <dimension ref="A1:B6"/>
  <sheetViews>
    <sheetView workbookViewId="0">
      <selection activeCell="B6" sqref="B6"/>
    </sheetView>
  </sheetViews>
  <sheetFormatPr defaultRowHeight="14.5" x14ac:dyDescent="0.35"/>
  <cols>
    <col min="1" max="1" width="27.81640625" style="6" customWidth="1"/>
    <col min="2" max="2" width="12.453125" customWidth="1"/>
  </cols>
  <sheetData>
    <row r="1" spans="1:2" x14ac:dyDescent="0.35">
      <c r="A1" s="17" t="s">
        <v>148</v>
      </c>
      <c r="B1" s="6" t="s">
        <v>145</v>
      </c>
    </row>
    <row r="2" spans="1:2" x14ac:dyDescent="0.35">
      <c r="A2" s="17"/>
      <c r="B2" s="6" t="s">
        <v>149</v>
      </c>
    </row>
    <row r="3" spans="1:2" x14ac:dyDescent="0.35">
      <c r="A3" s="17"/>
      <c r="B3" s="6" t="s">
        <v>146</v>
      </c>
    </row>
    <row r="4" spans="1:2" x14ac:dyDescent="0.35">
      <c r="A4" s="17"/>
      <c r="B4" s="6" t="s">
        <v>150</v>
      </c>
    </row>
    <row r="6" spans="1:2" x14ac:dyDescent="0.35">
      <c r="A6" s="13" t="s">
        <v>147</v>
      </c>
      <c r="B6" s="12" t="s">
        <v>8</v>
      </c>
    </row>
  </sheetData>
  <mergeCells count="1">
    <mergeCell ref="A1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A60-194E-4BEF-AAF1-43028F224EC4}">
  <dimension ref="A1:CV27"/>
  <sheetViews>
    <sheetView workbookViewId="0">
      <selection activeCell="CS12" sqref="CS12"/>
    </sheetView>
  </sheetViews>
  <sheetFormatPr defaultRowHeight="14.5" x14ac:dyDescent="0.35"/>
  <sheetData>
    <row r="1" spans="1:100" s="6" customFormat="1" x14ac:dyDescent="0.35">
      <c r="E1" s="6" t="s">
        <v>55</v>
      </c>
      <c r="F1" s="6" t="s">
        <v>56</v>
      </c>
      <c r="G1" s="6" t="s">
        <v>57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</row>
    <row r="2" spans="1:100" x14ac:dyDescent="0.35">
      <c r="A2" s="5" t="s">
        <v>22</v>
      </c>
      <c r="B2" s="5" t="s">
        <v>22</v>
      </c>
      <c r="C2" s="5" t="s">
        <v>22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23</v>
      </c>
      <c r="I2" s="5" t="s">
        <v>25</v>
      </c>
      <c r="J2" s="5" t="s">
        <v>25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35">
      <c r="A3" t="s">
        <v>0</v>
      </c>
      <c r="B3" t="s">
        <v>1</v>
      </c>
      <c r="C3" t="s">
        <v>2</v>
      </c>
      <c r="D3" t="s">
        <v>4</v>
      </c>
      <c r="E3" t="s">
        <v>5</v>
      </c>
      <c r="F3" t="s">
        <v>6</v>
      </c>
      <c r="G3" t="s">
        <v>7</v>
      </c>
      <c r="H3" t="s">
        <v>24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5</v>
      </c>
      <c r="Z3" t="s">
        <v>6</v>
      </c>
      <c r="AA3" t="s">
        <v>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15" thickBot="1" x14ac:dyDescent="0.4">
      <c r="A4" s="2">
        <v>44682</v>
      </c>
      <c r="B4" s="4" t="s">
        <v>11</v>
      </c>
      <c r="C4" s="4" t="s">
        <v>11</v>
      </c>
      <c r="D4" s="4" t="s">
        <v>11</v>
      </c>
      <c r="E4" s="2">
        <v>44682</v>
      </c>
      <c r="F4" s="2">
        <v>44682</v>
      </c>
      <c r="G4" s="2">
        <v>44682</v>
      </c>
      <c r="H4" s="2">
        <v>44682</v>
      </c>
      <c r="I4" s="2">
        <v>44682</v>
      </c>
      <c r="J4" s="2">
        <v>44682</v>
      </c>
      <c r="K4" s="2">
        <v>44682</v>
      </c>
      <c r="L4" s="2">
        <v>44682</v>
      </c>
      <c r="M4" s="2">
        <v>44682</v>
      </c>
      <c r="N4" s="2">
        <v>44682</v>
      </c>
      <c r="O4" s="2">
        <v>44682</v>
      </c>
      <c r="P4" s="2">
        <v>44682</v>
      </c>
      <c r="Q4" s="2">
        <v>44682</v>
      </c>
      <c r="R4" s="2">
        <v>44682</v>
      </c>
      <c r="S4" s="2">
        <v>44682</v>
      </c>
      <c r="T4" s="2">
        <v>44682</v>
      </c>
      <c r="U4" s="2">
        <v>44682</v>
      </c>
      <c r="V4" s="2">
        <v>44682</v>
      </c>
      <c r="W4" s="2">
        <v>44682</v>
      </c>
      <c r="X4" s="2">
        <v>44682</v>
      </c>
      <c r="Y4" s="2">
        <v>44682</v>
      </c>
      <c r="Z4" s="2">
        <v>44682</v>
      </c>
      <c r="AA4" s="2">
        <v>44682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11</v>
      </c>
      <c r="BJ4" s="4" t="s">
        <v>11</v>
      </c>
      <c r="BK4" s="4" t="s">
        <v>11</v>
      </c>
      <c r="BL4" s="4" t="s">
        <v>11</v>
      </c>
      <c r="BM4" s="4" t="s">
        <v>11</v>
      </c>
      <c r="BN4" s="4" t="s">
        <v>11</v>
      </c>
      <c r="BO4" s="4" t="s">
        <v>11</v>
      </c>
      <c r="BP4" s="4" t="s">
        <v>11</v>
      </c>
      <c r="BQ4" s="4" t="s">
        <v>11</v>
      </c>
      <c r="BR4" s="4" t="s">
        <v>11</v>
      </c>
      <c r="BS4" s="4" t="s">
        <v>11</v>
      </c>
      <c r="BT4" s="4" t="s">
        <v>11</v>
      </c>
      <c r="BU4" s="4" t="s">
        <v>11</v>
      </c>
      <c r="BV4" s="4" t="s">
        <v>11</v>
      </c>
      <c r="BW4" s="4" t="s">
        <v>11</v>
      </c>
      <c r="BX4" s="4" t="s">
        <v>11</v>
      </c>
      <c r="BY4" s="4" t="s">
        <v>11</v>
      </c>
      <c r="BZ4" s="4" t="s">
        <v>11</v>
      </c>
      <c r="CA4" s="4" t="s">
        <v>11</v>
      </c>
      <c r="CB4" s="4" t="s">
        <v>11</v>
      </c>
      <c r="CC4" s="4" t="s">
        <v>11</v>
      </c>
      <c r="CD4" s="4" t="s">
        <v>11</v>
      </c>
      <c r="CE4" s="4" t="s">
        <v>11</v>
      </c>
      <c r="CF4" s="4" t="s">
        <v>11</v>
      </c>
      <c r="CG4" s="4" t="s">
        <v>11</v>
      </c>
      <c r="CH4" s="4" t="s">
        <v>11</v>
      </c>
      <c r="CI4" s="4" t="s">
        <v>11</v>
      </c>
      <c r="CJ4" s="4" t="s">
        <v>11</v>
      </c>
      <c r="CK4" s="4" t="s">
        <v>11</v>
      </c>
      <c r="CL4" s="4" t="s">
        <v>11</v>
      </c>
      <c r="CM4" s="4" t="s">
        <v>11</v>
      </c>
      <c r="CN4" s="4" t="s">
        <v>11</v>
      </c>
      <c r="CO4" s="4" t="s">
        <v>11</v>
      </c>
      <c r="CP4" s="4" t="s">
        <v>11</v>
      </c>
      <c r="CQ4" s="4" t="s">
        <v>11</v>
      </c>
      <c r="CR4" s="4" t="s">
        <v>11</v>
      </c>
      <c r="CS4" s="4" t="s">
        <v>11</v>
      </c>
      <c r="CT4" s="4" t="s">
        <v>11</v>
      </c>
      <c r="CU4" s="4" t="s">
        <v>15</v>
      </c>
      <c r="CV4" s="4" t="s">
        <v>11</v>
      </c>
    </row>
    <row r="5" spans="1:100" x14ac:dyDescent="0.35">
      <c r="A5" s="3">
        <v>287.03300000000002</v>
      </c>
      <c r="B5" s="3">
        <v>20101.2</v>
      </c>
      <c r="C5" s="3">
        <v>24971.1</v>
      </c>
      <c r="D5" s="3">
        <v>-1</v>
      </c>
      <c r="E5" s="3">
        <v>5258</v>
      </c>
      <c r="F5" s="3">
        <v>14105</v>
      </c>
      <c r="G5" s="3">
        <v>320626</v>
      </c>
      <c r="H5" s="3">
        <v>291.47399999999999</v>
      </c>
      <c r="I5" s="3">
        <v>0</v>
      </c>
      <c r="J5" s="3">
        <v>94.3</v>
      </c>
      <c r="K5" s="3">
        <v>858243</v>
      </c>
      <c r="L5" s="3">
        <v>1349.6</v>
      </c>
      <c r="M5" s="3">
        <v>313021</v>
      </c>
      <c r="N5" s="3">
        <v>125552</v>
      </c>
      <c r="O5" s="3">
        <v>5982003</v>
      </c>
      <c r="P5" s="3">
        <v>4675812</v>
      </c>
      <c r="Q5" s="3">
        <v>1815116</v>
      </c>
      <c r="R5" s="3">
        <v>397.16</v>
      </c>
      <c r="S5" s="3">
        <v>32.57</v>
      </c>
      <c r="T5" s="3">
        <v>17.39</v>
      </c>
      <c r="U5" s="3">
        <v>367.89</v>
      </c>
      <c r="V5" s="3">
        <v>31534206</v>
      </c>
      <c r="W5" s="3">
        <v>5196521</v>
      </c>
      <c r="X5" s="3">
        <v>2635162</v>
      </c>
      <c r="Y5" s="3">
        <v>5258</v>
      </c>
      <c r="Z5" s="3">
        <v>14105</v>
      </c>
      <c r="AA5" s="3">
        <v>320626</v>
      </c>
      <c r="AB5" s="3">
        <v>25248.5</v>
      </c>
      <c r="AC5" s="3">
        <v>19895.3</v>
      </c>
      <c r="AD5" s="3">
        <v>126.914</v>
      </c>
      <c r="AE5" s="3">
        <v>17261.3</v>
      </c>
      <c r="AF5" s="3">
        <v>14099.5</v>
      </c>
      <c r="AG5" s="3">
        <v>14099.5</v>
      </c>
      <c r="AH5" s="3">
        <v>120.95099999999999</v>
      </c>
      <c r="AI5" s="3">
        <v>136.93</v>
      </c>
      <c r="AJ5" s="3">
        <v>136.744</v>
      </c>
      <c r="AK5" s="3">
        <v>137.82300000000001</v>
      </c>
      <c r="AL5" s="3">
        <v>911.8</v>
      </c>
      <c r="AM5" s="3">
        <v>789.5</v>
      </c>
      <c r="AN5" s="3">
        <v>18.600000000000001</v>
      </c>
      <c r="AO5" s="3">
        <v>3809.1</v>
      </c>
      <c r="AP5" s="3">
        <v>115.4</v>
      </c>
      <c r="AQ5" s="3">
        <v>3188.5</v>
      </c>
      <c r="AR5" s="3">
        <v>1775.5</v>
      </c>
      <c r="AS5" s="3">
        <v>463</v>
      </c>
      <c r="AT5" s="3">
        <v>4412.8</v>
      </c>
      <c r="AU5" s="3">
        <v>1660.3</v>
      </c>
      <c r="AV5" s="3">
        <v>122.426</v>
      </c>
      <c r="AW5" s="3">
        <v>1622.7</v>
      </c>
      <c r="AX5" s="3">
        <v>2790</v>
      </c>
      <c r="AY5" s="3">
        <v>1341.3</v>
      </c>
      <c r="AZ5" s="3">
        <v>2037.8</v>
      </c>
      <c r="BA5" s="3">
        <v>2598.6</v>
      </c>
      <c r="BB5" s="3">
        <v>209.4</v>
      </c>
      <c r="BC5" s="3">
        <v>353.2</v>
      </c>
      <c r="BD5" s="3">
        <v>1636.8</v>
      </c>
      <c r="BE5" s="3">
        <v>2846.5</v>
      </c>
      <c r="BF5" s="3">
        <v>960.5</v>
      </c>
      <c r="BG5" s="3">
        <v>589.79999999999995</v>
      </c>
      <c r="BH5" s="3">
        <v>1566.1</v>
      </c>
      <c r="BI5" s="3">
        <v>109.8</v>
      </c>
      <c r="BJ5" s="3">
        <v>23.6</v>
      </c>
      <c r="BK5" s="3">
        <v>962.7</v>
      </c>
      <c r="BL5" s="3">
        <v>3677.7</v>
      </c>
      <c r="BM5" s="3">
        <v>630834</v>
      </c>
      <c r="BN5" s="3">
        <v>590130</v>
      </c>
      <c r="BO5" s="3">
        <v>436405</v>
      </c>
      <c r="BP5" s="3">
        <v>122.9</v>
      </c>
      <c r="BQ5" s="3">
        <v>0.7</v>
      </c>
      <c r="BR5" s="3">
        <v>123.5</v>
      </c>
      <c r="BS5" s="3">
        <v>0</v>
      </c>
      <c r="BT5" s="3">
        <v>7.9</v>
      </c>
      <c r="BU5" s="3">
        <v>0</v>
      </c>
      <c r="BV5" s="3">
        <v>20</v>
      </c>
      <c r="BW5" s="3">
        <v>0</v>
      </c>
      <c r="BX5" s="3">
        <v>0.2</v>
      </c>
      <c r="BY5" s="3">
        <v>0</v>
      </c>
      <c r="BZ5" s="3">
        <v>22.3</v>
      </c>
      <c r="CA5" s="3">
        <v>0</v>
      </c>
      <c r="CB5" s="3">
        <v>14.4</v>
      </c>
      <c r="CC5" s="3">
        <v>0</v>
      </c>
      <c r="CD5" s="3">
        <v>0</v>
      </c>
      <c r="CE5" s="3">
        <v>85.9</v>
      </c>
      <c r="CF5" s="3">
        <v>11.2</v>
      </c>
      <c r="CG5" s="3">
        <v>0.5</v>
      </c>
      <c r="CH5" s="3">
        <v>0.4</v>
      </c>
      <c r="CI5" s="3">
        <v>0</v>
      </c>
      <c r="CJ5" s="3">
        <v>1</v>
      </c>
      <c r="CK5" s="3">
        <v>0.1</v>
      </c>
      <c r="CL5" s="3">
        <v>0</v>
      </c>
      <c r="CM5" s="3">
        <v>460.7</v>
      </c>
      <c r="CN5" s="3">
        <v>118414</v>
      </c>
      <c r="CO5" s="3">
        <v>11071.9</v>
      </c>
      <c r="CP5" s="3">
        <v>1835.4</v>
      </c>
      <c r="CQ5" s="3">
        <v>775.9</v>
      </c>
      <c r="CR5" s="3">
        <v>3323</v>
      </c>
      <c r="CS5" s="3">
        <v>2538.9</v>
      </c>
      <c r="CT5" s="3">
        <v>0</v>
      </c>
      <c r="CU5" s="3">
        <v>0.3</v>
      </c>
      <c r="CV5" s="3">
        <v>1206892</v>
      </c>
    </row>
    <row r="6" spans="1:100" ht="15" thickBot="1" x14ac:dyDescent="0.4">
      <c r="A6" s="2">
        <v>44713</v>
      </c>
      <c r="B6" s="4" t="s">
        <v>12</v>
      </c>
      <c r="C6" s="4" t="s">
        <v>12</v>
      </c>
      <c r="D6" s="4" t="s">
        <v>12</v>
      </c>
      <c r="E6" s="2">
        <v>44713</v>
      </c>
      <c r="F6" s="2">
        <v>44713</v>
      </c>
      <c r="G6" s="2">
        <v>44713</v>
      </c>
      <c r="H6" s="2">
        <v>44713</v>
      </c>
      <c r="I6" s="2">
        <v>44713</v>
      </c>
      <c r="J6" s="2">
        <v>44713</v>
      </c>
      <c r="K6" s="2">
        <v>44713</v>
      </c>
      <c r="L6" s="2">
        <v>44713</v>
      </c>
      <c r="M6" s="2">
        <v>44713</v>
      </c>
      <c r="N6" s="2">
        <v>44713</v>
      </c>
      <c r="O6" s="2">
        <v>44713</v>
      </c>
      <c r="P6" s="2">
        <v>44713</v>
      </c>
      <c r="Q6" s="2">
        <v>44713</v>
      </c>
      <c r="R6" s="2">
        <v>44713</v>
      </c>
      <c r="S6" s="2">
        <v>44713</v>
      </c>
      <c r="T6" s="2">
        <v>44713</v>
      </c>
      <c r="U6" s="2">
        <v>44713</v>
      </c>
      <c r="V6" s="2">
        <v>44713</v>
      </c>
      <c r="W6" s="2">
        <v>44713</v>
      </c>
      <c r="X6" s="2">
        <v>44713</v>
      </c>
      <c r="Y6" s="2">
        <v>44713</v>
      </c>
      <c r="Z6" s="2">
        <v>44713</v>
      </c>
      <c r="AA6" s="2">
        <v>44713</v>
      </c>
      <c r="AB6" s="4" t="s">
        <v>12</v>
      </c>
      <c r="AC6" s="4" t="s">
        <v>12</v>
      </c>
      <c r="AD6" s="4" t="s">
        <v>12</v>
      </c>
      <c r="AE6" s="4" t="s">
        <v>12</v>
      </c>
      <c r="AF6" s="4" t="s">
        <v>12</v>
      </c>
      <c r="AG6" s="4" t="s">
        <v>12</v>
      </c>
      <c r="AH6" s="4" t="s">
        <v>12</v>
      </c>
      <c r="AI6" s="4" t="s">
        <v>12</v>
      </c>
      <c r="AJ6" s="4" t="s">
        <v>12</v>
      </c>
      <c r="AK6" s="4" t="s">
        <v>12</v>
      </c>
      <c r="AL6" s="4" t="s">
        <v>12</v>
      </c>
      <c r="AM6" s="4" t="s">
        <v>12</v>
      </c>
      <c r="AN6" s="4" t="s">
        <v>12</v>
      </c>
      <c r="AO6" s="4" t="s">
        <v>12</v>
      </c>
      <c r="AP6" s="4" t="s">
        <v>12</v>
      </c>
      <c r="AQ6" s="4" t="s">
        <v>12</v>
      </c>
      <c r="AR6" s="4" t="s">
        <v>12</v>
      </c>
      <c r="AS6" s="4" t="s">
        <v>12</v>
      </c>
      <c r="AT6" s="4" t="s">
        <v>12</v>
      </c>
      <c r="AU6" s="4" t="s">
        <v>12</v>
      </c>
      <c r="AV6" s="4" t="s">
        <v>12</v>
      </c>
      <c r="AW6" s="4" t="s">
        <v>12</v>
      </c>
      <c r="AX6" s="4" t="s">
        <v>12</v>
      </c>
      <c r="AY6" s="4" t="s">
        <v>12</v>
      </c>
      <c r="AZ6" s="4" t="s">
        <v>12</v>
      </c>
      <c r="BA6" s="4" t="s">
        <v>12</v>
      </c>
      <c r="BB6" s="4" t="s">
        <v>12</v>
      </c>
      <c r="BC6" s="4" t="s">
        <v>12</v>
      </c>
      <c r="BD6" s="4" t="s">
        <v>12</v>
      </c>
      <c r="BE6" s="4" t="s">
        <v>12</v>
      </c>
      <c r="BF6" s="4" t="s">
        <v>12</v>
      </c>
      <c r="BG6" s="4" t="s">
        <v>12</v>
      </c>
      <c r="BH6" s="4" t="s">
        <v>12</v>
      </c>
      <c r="BI6" s="4" t="s">
        <v>12</v>
      </c>
      <c r="BJ6" s="4" t="s">
        <v>12</v>
      </c>
      <c r="BK6" s="4" t="s">
        <v>12</v>
      </c>
      <c r="BL6" s="4" t="s">
        <v>12</v>
      </c>
      <c r="BM6" s="4" t="s">
        <v>12</v>
      </c>
      <c r="BN6" s="4" t="s">
        <v>12</v>
      </c>
      <c r="BO6" s="4" t="s">
        <v>12</v>
      </c>
      <c r="BP6" s="4" t="s">
        <v>12</v>
      </c>
      <c r="BQ6" s="4" t="s">
        <v>12</v>
      </c>
      <c r="BR6" s="4" t="s">
        <v>12</v>
      </c>
      <c r="BS6" s="4" t="s">
        <v>12</v>
      </c>
      <c r="BT6" s="4" t="s">
        <v>12</v>
      </c>
      <c r="BU6" s="4" t="s">
        <v>12</v>
      </c>
      <c r="BV6" s="4" t="s">
        <v>12</v>
      </c>
      <c r="BW6" s="4" t="s">
        <v>12</v>
      </c>
      <c r="BX6" s="4" t="s">
        <v>12</v>
      </c>
      <c r="BY6" s="4" t="s">
        <v>12</v>
      </c>
      <c r="BZ6" s="4" t="s">
        <v>12</v>
      </c>
      <c r="CA6" s="4" t="s">
        <v>12</v>
      </c>
      <c r="CB6" s="4" t="s">
        <v>12</v>
      </c>
      <c r="CC6" s="4" t="s">
        <v>12</v>
      </c>
      <c r="CD6" s="4" t="s">
        <v>12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12</v>
      </c>
      <c r="CN6" s="4" t="s">
        <v>12</v>
      </c>
      <c r="CO6" s="4" t="s">
        <v>12</v>
      </c>
      <c r="CP6" s="4" t="s">
        <v>12</v>
      </c>
      <c r="CQ6" s="4" t="s">
        <v>12</v>
      </c>
      <c r="CR6" s="4" t="s">
        <v>12</v>
      </c>
      <c r="CS6" s="4" t="s">
        <v>12</v>
      </c>
      <c r="CT6" s="4" t="s">
        <v>12</v>
      </c>
      <c r="CU6" s="4" t="s">
        <v>12</v>
      </c>
      <c r="CV6" s="4" t="s">
        <v>12</v>
      </c>
    </row>
    <row r="7" spans="1:100" x14ac:dyDescent="0.35">
      <c r="A7" s="3">
        <v>291.38900000000001</v>
      </c>
      <c r="B7" s="3">
        <v>20197.900000000001</v>
      </c>
      <c r="C7" s="3">
        <v>25289.599999999999</v>
      </c>
      <c r="D7" s="3">
        <v>-1</v>
      </c>
      <c r="E7" s="3">
        <v>5238</v>
      </c>
      <c r="F7" s="3">
        <v>14084</v>
      </c>
      <c r="G7" s="3">
        <v>324999</v>
      </c>
      <c r="H7" s="3">
        <v>295.32799999999997</v>
      </c>
      <c r="I7" s="3">
        <v>0</v>
      </c>
      <c r="J7" s="3">
        <v>94.3</v>
      </c>
      <c r="K7" s="3">
        <v>936213</v>
      </c>
      <c r="L7" s="3">
        <v>1297.8</v>
      </c>
      <c r="M7" s="3">
        <v>327875</v>
      </c>
      <c r="N7" s="3">
        <v>106283</v>
      </c>
      <c r="O7" s="3">
        <v>5513046</v>
      </c>
      <c r="P7" s="3">
        <v>4383367</v>
      </c>
      <c r="Q7" s="3">
        <v>1692379</v>
      </c>
      <c r="R7" s="3">
        <v>394.65</v>
      </c>
      <c r="S7" s="3">
        <v>31.55</v>
      </c>
      <c r="T7" s="3">
        <v>16.920000000000002</v>
      </c>
      <c r="U7" s="3">
        <v>372.77</v>
      </c>
      <c r="V7" s="3">
        <v>29240140</v>
      </c>
      <c r="W7" s="3">
        <v>4865400</v>
      </c>
      <c r="X7" s="3">
        <v>2407499</v>
      </c>
      <c r="Y7" s="3">
        <v>5238</v>
      </c>
      <c r="Z7" s="3">
        <v>14084</v>
      </c>
      <c r="AA7" s="3">
        <v>324999</v>
      </c>
      <c r="AB7" s="3">
        <v>25699</v>
      </c>
      <c r="AC7" s="3">
        <v>20039.400000000001</v>
      </c>
      <c r="AD7" s="3">
        <v>128.24799999999999</v>
      </c>
      <c r="AE7" s="3">
        <v>17517.099999999999</v>
      </c>
      <c r="AF7" s="3">
        <v>14159.9</v>
      </c>
      <c r="AG7" s="3">
        <v>14159.9</v>
      </c>
      <c r="AH7" s="3">
        <v>122.473</v>
      </c>
      <c r="AI7" s="3">
        <v>137.90199999999999</v>
      </c>
      <c r="AJ7" s="3">
        <v>137.28899999999999</v>
      </c>
      <c r="AK7" s="3">
        <v>140.93299999999999</v>
      </c>
      <c r="AL7" s="3">
        <v>920.3</v>
      </c>
      <c r="AM7" s="3">
        <v>790</v>
      </c>
      <c r="AN7" s="3">
        <v>18.5</v>
      </c>
      <c r="AO7" s="3">
        <v>3828.2</v>
      </c>
      <c r="AP7" s="3">
        <v>116.4</v>
      </c>
      <c r="AQ7" s="3">
        <v>3244</v>
      </c>
      <c r="AR7" s="3">
        <v>1791.7</v>
      </c>
      <c r="AS7" s="3">
        <v>436.3</v>
      </c>
      <c r="AT7" s="3">
        <v>4486.5</v>
      </c>
      <c r="AU7" s="3">
        <v>1688</v>
      </c>
      <c r="AV7" s="3">
        <v>123.71</v>
      </c>
      <c r="AW7" s="3">
        <v>1656.9</v>
      </c>
      <c r="AX7" s="3">
        <v>2829.6</v>
      </c>
      <c r="AY7" s="3">
        <v>1352.6</v>
      </c>
      <c r="AZ7" s="3">
        <v>2052.1</v>
      </c>
      <c r="BA7" s="3">
        <v>2638.6</v>
      </c>
      <c r="BB7" s="3">
        <v>202.6</v>
      </c>
      <c r="BC7" s="3">
        <v>334.6</v>
      </c>
      <c r="BD7" s="3">
        <v>1664</v>
      </c>
      <c r="BE7" s="3">
        <v>2841.4</v>
      </c>
      <c r="BF7" s="3">
        <v>953.4</v>
      </c>
      <c r="BG7" s="3">
        <v>605.4</v>
      </c>
      <c r="BH7" s="3">
        <v>1589.1</v>
      </c>
      <c r="BI7" s="3">
        <v>101.6</v>
      </c>
      <c r="BJ7" s="3">
        <v>24</v>
      </c>
      <c r="BK7" s="3">
        <v>986.8</v>
      </c>
      <c r="BL7" s="3">
        <v>3737.6</v>
      </c>
      <c r="BM7" s="3">
        <v>638771</v>
      </c>
      <c r="BN7" s="3">
        <v>605637</v>
      </c>
      <c r="BO7" s="3">
        <v>140262</v>
      </c>
      <c r="BP7" s="3">
        <v>113.4</v>
      </c>
      <c r="BQ7" s="3">
        <v>0.7</v>
      </c>
      <c r="BR7" s="3">
        <v>114.1</v>
      </c>
      <c r="BS7" s="3">
        <v>0</v>
      </c>
      <c r="BT7" s="3">
        <v>0</v>
      </c>
      <c r="BU7" s="3">
        <v>0</v>
      </c>
      <c r="BV7" s="3">
        <v>8.1</v>
      </c>
      <c r="BW7" s="3">
        <v>0</v>
      </c>
      <c r="BX7" s="3">
        <v>0.3</v>
      </c>
      <c r="BY7" s="3">
        <v>0</v>
      </c>
      <c r="BZ7" s="3">
        <v>20.2</v>
      </c>
      <c r="CA7" s="3">
        <v>0</v>
      </c>
      <c r="CB7" s="3">
        <v>5.9</v>
      </c>
      <c r="CC7" s="3">
        <v>0</v>
      </c>
      <c r="CD7" s="3">
        <v>0</v>
      </c>
      <c r="CE7" s="3">
        <v>68.3</v>
      </c>
      <c r="CF7" s="3">
        <v>7.5</v>
      </c>
      <c r="CG7" s="3">
        <v>0.3</v>
      </c>
      <c r="CH7" s="3">
        <v>0.2</v>
      </c>
      <c r="CI7" s="3">
        <v>0</v>
      </c>
      <c r="CJ7" s="3">
        <v>0.5</v>
      </c>
      <c r="CK7" s="3">
        <v>0</v>
      </c>
      <c r="CL7" s="3">
        <v>0</v>
      </c>
      <c r="CM7" s="3">
        <v>206.4</v>
      </c>
      <c r="CN7" s="3">
        <v>113163</v>
      </c>
      <c r="CO7" s="3">
        <v>11259.7</v>
      </c>
      <c r="CP7" s="3">
        <v>1859</v>
      </c>
      <c r="CQ7" s="3">
        <v>794.9</v>
      </c>
      <c r="CR7" s="3">
        <v>3366.9</v>
      </c>
      <c r="CS7" s="3">
        <v>2512.1</v>
      </c>
      <c r="CT7" s="3">
        <v>0</v>
      </c>
      <c r="CU7" s="3">
        <v>0</v>
      </c>
      <c r="CV7" s="3">
        <v>1214402</v>
      </c>
    </row>
    <row r="8" spans="1:100" ht="15" thickBot="1" x14ac:dyDescent="0.4">
      <c r="A8" s="2">
        <v>44743</v>
      </c>
      <c r="B8" s="4" t="s">
        <v>13</v>
      </c>
      <c r="C8" s="4" t="s">
        <v>13</v>
      </c>
      <c r="E8" s="2">
        <v>44743</v>
      </c>
      <c r="F8" s="2">
        <v>44743</v>
      </c>
      <c r="G8" s="2">
        <v>44743</v>
      </c>
      <c r="H8" s="2">
        <v>44743</v>
      </c>
      <c r="I8" s="2">
        <v>44743</v>
      </c>
      <c r="J8" s="2">
        <v>44743</v>
      </c>
      <c r="K8" s="2">
        <v>44743</v>
      </c>
      <c r="L8" s="2">
        <v>44743</v>
      </c>
      <c r="M8" s="2">
        <v>44743</v>
      </c>
      <c r="N8" s="2">
        <v>44743</v>
      </c>
      <c r="O8" s="2">
        <v>44743</v>
      </c>
      <c r="P8" s="2">
        <v>44743</v>
      </c>
      <c r="Q8" s="2">
        <v>44743</v>
      </c>
      <c r="R8" s="2">
        <v>44743</v>
      </c>
      <c r="S8" s="2">
        <v>44743</v>
      </c>
      <c r="T8" s="2">
        <v>44743</v>
      </c>
      <c r="U8" s="2">
        <v>44743</v>
      </c>
      <c r="V8" s="2">
        <v>44743</v>
      </c>
      <c r="W8" s="2">
        <v>44743</v>
      </c>
      <c r="X8" s="2">
        <v>44743</v>
      </c>
      <c r="Y8" s="2">
        <v>44743</v>
      </c>
      <c r="Z8" s="2">
        <v>44743</v>
      </c>
      <c r="AA8" s="2">
        <v>44743</v>
      </c>
    </row>
    <row r="9" spans="1:100" x14ac:dyDescent="0.35">
      <c r="A9" s="3">
        <v>291.02800000000002</v>
      </c>
      <c r="B9" s="3">
        <v>20295.5</v>
      </c>
      <c r="C9" s="3">
        <v>25591.4</v>
      </c>
      <c r="E9" s="3">
        <v>5246</v>
      </c>
      <c r="F9" s="3">
        <v>14157</v>
      </c>
      <c r="G9" s="3">
        <v>336811</v>
      </c>
      <c r="H9" s="3">
        <v>295.27100000000002</v>
      </c>
      <c r="I9" s="3">
        <v>0</v>
      </c>
      <c r="J9" s="3">
        <v>94.3</v>
      </c>
      <c r="K9" s="3">
        <v>1026150</v>
      </c>
      <c r="L9" s="3">
        <v>1442.9</v>
      </c>
      <c r="M9" s="3">
        <v>367190</v>
      </c>
      <c r="N9" s="3">
        <v>113474</v>
      </c>
      <c r="O9" s="3">
        <v>6320944</v>
      </c>
      <c r="P9" s="3">
        <v>4667208</v>
      </c>
      <c r="Q9" s="3">
        <v>1753875</v>
      </c>
      <c r="R9" s="3">
        <v>383.98</v>
      </c>
      <c r="S9" s="3">
        <v>30.82</v>
      </c>
      <c r="T9" s="3">
        <v>16.420000000000002</v>
      </c>
      <c r="U9" s="3">
        <v>377.44</v>
      </c>
      <c r="V9" s="3">
        <v>27537806</v>
      </c>
      <c r="W9" s="3">
        <v>4641763</v>
      </c>
      <c r="X9" s="3">
        <v>2234708</v>
      </c>
      <c r="Y9" s="3">
        <v>5246</v>
      </c>
      <c r="Z9" s="3">
        <v>14157</v>
      </c>
      <c r="AA9" s="3">
        <v>336811</v>
      </c>
    </row>
    <row r="10" spans="1:100" ht="15" thickBot="1" x14ac:dyDescent="0.4">
      <c r="A10" s="2">
        <v>44774</v>
      </c>
      <c r="B10" s="4" t="s">
        <v>14</v>
      </c>
      <c r="C10" s="4" t="s">
        <v>14</v>
      </c>
      <c r="E10" s="2">
        <v>44774</v>
      </c>
      <c r="F10" s="2">
        <v>44774</v>
      </c>
      <c r="G10" s="2">
        <v>44774</v>
      </c>
      <c r="H10" s="2">
        <v>44774</v>
      </c>
      <c r="I10" s="2">
        <v>44774</v>
      </c>
      <c r="J10" s="2">
        <v>44774</v>
      </c>
      <c r="K10" s="2">
        <v>44774</v>
      </c>
      <c r="L10" s="2">
        <v>44774</v>
      </c>
      <c r="M10" s="2">
        <v>44774</v>
      </c>
      <c r="N10" s="2">
        <v>44774</v>
      </c>
      <c r="O10" s="2">
        <v>44774</v>
      </c>
      <c r="P10" s="2">
        <v>44774</v>
      </c>
      <c r="Q10" s="2">
        <v>44774</v>
      </c>
      <c r="R10" s="2">
        <v>44774</v>
      </c>
      <c r="S10" s="2">
        <v>44774</v>
      </c>
      <c r="T10" s="2">
        <v>44774</v>
      </c>
      <c r="U10" s="2">
        <v>44774</v>
      </c>
      <c r="V10" s="2">
        <v>44774</v>
      </c>
      <c r="W10" s="2">
        <v>44774</v>
      </c>
      <c r="X10" s="2">
        <v>44774</v>
      </c>
      <c r="Y10" s="2">
        <v>44774</v>
      </c>
      <c r="Z10" s="2">
        <v>44774</v>
      </c>
      <c r="AA10" s="2">
        <v>44774</v>
      </c>
    </row>
    <row r="11" spans="1:100" x14ac:dyDescent="0.35">
      <c r="A11" s="3">
        <v>290.97300000000001</v>
      </c>
      <c r="B11" s="3">
        <v>20393.599999999999</v>
      </c>
      <c r="C11" s="3">
        <v>25874.1</v>
      </c>
      <c r="E11" s="3">
        <v>5261</v>
      </c>
      <c r="F11" s="3">
        <v>14201</v>
      </c>
      <c r="G11" s="3">
        <v>342774</v>
      </c>
      <c r="H11" s="3">
        <v>295.62</v>
      </c>
      <c r="I11" s="3">
        <v>0</v>
      </c>
      <c r="J11" s="3">
        <v>94.3</v>
      </c>
      <c r="K11" s="3">
        <v>888742</v>
      </c>
      <c r="L11" s="3">
        <v>1399.5</v>
      </c>
      <c r="M11" s="3">
        <v>356591</v>
      </c>
      <c r="N11" s="3">
        <v>118733</v>
      </c>
      <c r="O11" s="3">
        <v>6337806</v>
      </c>
      <c r="P11" s="3">
        <v>5273207</v>
      </c>
      <c r="Q11" s="3">
        <v>2003703</v>
      </c>
      <c r="R11" s="3">
        <v>390.7</v>
      </c>
      <c r="S11" s="3">
        <v>30.24</v>
      </c>
      <c r="T11" s="3">
        <v>15.62</v>
      </c>
      <c r="U11" s="3">
        <v>382.69</v>
      </c>
      <c r="V11" s="3">
        <v>26095610</v>
      </c>
      <c r="W11" s="3">
        <v>4537909</v>
      </c>
      <c r="X11" s="3">
        <v>2079339</v>
      </c>
      <c r="Y11" s="3">
        <v>5261</v>
      </c>
      <c r="Z11" s="3">
        <v>14201</v>
      </c>
      <c r="AA11" s="3">
        <v>342774</v>
      </c>
    </row>
    <row r="12" spans="1:100" ht="15" thickBot="1" x14ac:dyDescent="0.4">
      <c r="A12" s="2">
        <v>44805</v>
      </c>
      <c r="B12" s="4" t="s">
        <v>15</v>
      </c>
      <c r="C12" s="4" t="s">
        <v>15</v>
      </c>
      <c r="E12" s="2">
        <v>44805</v>
      </c>
      <c r="F12" s="2">
        <v>44805</v>
      </c>
      <c r="G12" s="2">
        <v>44805</v>
      </c>
      <c r="H12" s="2">
        <v>44805</v>
      </c>
      <c r="I12" s="2">
        <v>44805</v>
      </c>
      <c r="J12" s="2">
        <v>44805</v>
      </c>
      <c r="K12" s="2">
        <v>44805</v>
      </c>
      <c r="L12" s="2">
        <v>44805</v>
      </c>
      <c r="M12" s="2">
        <v>44805</v>
      </c>
      <c r="N12" s="2">
        <v>44805</v>
      </c>
      <c r="O12" s="2">
        <v>44805</v>
      </c>
      <c r="P12" s="2">
        <v>44805</v>
      </c>
      <c r="Q12" s="2">
        <v>44805</v>
      </c>
      <c r="R12" s="2">
        <v>44805</v>
      </c>
      <c r="S12" s="2">
        <v>44805</v>
      </c>
      <c r="T12" s="2">
        <v>44805</v>
      </c>
      <c r="U12" s="2">
        <v>44805</v>
      </c>
      <c r="V12" s="2">
        <v>44805</v>
      </c>
      <c r="W12" s="2">
        <v>44805</v>
      </c>
      <c r="X12" s="2">
        <v>44805</v>
      </c>
      <c r="Y12" s="2">
        <v>44805</v>
      </c>
      <c r="Z12" s="2">
        <v>44805</v>
      </c>
      <c r="AA12" s="2">
        <v>44805</v>
      </c>
    </row>
    <row r="13" spans="1:100" x14ac:dyDescent="0.35">
      <c r="A13" s="3">
        <v>291.79500000000002</v>
      </c>
      <c r="B13" s="3">
        <v>20492.099999999999</v>
      </c>
      <c r="C13" s="3">
        <v>26144.6</v>
      </c>
      <c r="E13" s="3">
        <v>5273</v>
      </c>
      <c r="F13" s="3">
        <v>14200</v>
      </c>
      <c r="G13" s="3">
        <v>348166</v>
      </c>
      <c r="H13" s="3">
        <v>296.76100000000002</v>
      </c>
      <c r="I13" s="3">
        <v>0</v>
      </c>
      <c r="J13" s="3">
        <v>94.3</v>
      </c>
      <c r="K13" s="3">
        <v>724096</v>
      </c>
      <c r="L13" s="3">
        <v>1218.5999999999999</v>
      </c>
      <c r="M13" s="3">
        <v>286277</v>
      </c>
      <c r="N13" s="3">
        <v>101927</v>
      </c>
      <c r="O13" s="3">
        <v>5688799</v>
      </c>
      <c r="P13" s="3">
        <v>4175701</v>
      </c>
      <c r="Q13" s="3">
        <v>1653357</v>
      </c>
      <c r="R13" s="3">
        <v>404.74</v>
      </c>
      <c r="S13" s="3">
        <v>29.32</v>
      </c>
      <c r="T13" s="3">
        <v>15.41</v>
      </c>
      <c r="U13" s="3">
        <v>387.64</v>
      </c>
      <c r="V13" s="3">
        <v>25064971</v>
      </c>
      <c r="W13" s="3">
        <v>4345999</v>
      </c>
      <c r="X13" s="3">
        <v>1875650</v>
      </c>
      <c r="Y13" s="3">
        <v>5273</v>
      </c>
      <c r="Z13" s="3">
        <v>14200</v>
      </c>
      <c r="AA13" s="3">
        <v>348166</v>
      </c>
    </row>
    <row r="14" spans="1:100" ht="15" thickBot="1" x14ac:dyDescent="0.4">
      <c r="A14" s="2">
        <v>44835</v>
      </c>
      <c r="B14" s="4" t="s">
        <v>16</v>
      </c>
      <c r="C14" s="4" t="s">
        <v>16</v>
      </c>
      <c r="E14" s="2">
        <v>44835</v>
      </c>
      <c r="F14" s="2">
        <v>44835</v>
      </c>
      <c r="G14" s="2">
        <v>44835</v>
      </c>
      <c r="H14" s="2">
        <v>44835</v>
      </c>
      <c r="I14" s="2">
        <v>44835</v>
      </c>
      <c r="J14" s="2">
        <v>44835</v>
      </c>
      <c r="K14" s="2">
        <v>44835</v>
      </c>
      <c r="L14" s="2">
        <v>44835</v>
      </c>
      <c r="M14" s="2">
        <v>44835</v>
      </c>
      <c r="N14" s="2">
        <v>44835</v>
      </c>
      <c r="O14" s="2">
        <v>44835</v>
      </c>
      <c r="P14" s="2">
        <v>44835</v>
      </c>
      <c r="Q14" s="2">
        <v>44835</v>
      </c>
      <c r="R14" s="2">
        <v>44835</v>
      </c>
      <c r="S14" s="2">
        <v>44835</v>
      </c>
      <c r="T14" s="2">
        <v>44835</v>
      </c>
      <c r="U14" s="2">
        <v>44835</v>
      </c>
      <c r="V14" s="2">
        <v>44835</v>
      </c>
      <c r="W14" s="2">
        <v>44835</v>
      </c>
      <c r="X14" s="2">
        <v>44835</v>
      </c>
      <c r="Y14" s="2">
        <v>44835</v>
      </c>
      <c r="Z14" s="2">
        <v>44835</v>
      </c>
      <c r="AA14" s="2">
        <v>44835</v>
      </c>
    </row>
    <row r="15" spans="1:100" x14ac:dyDescent="0.35">
      <c r="A15" s="3">
        <v>293.03699999999998</v>
      </c>
      <c r="B15" s="3">
        <v>20591.2</v>
      </c>
      <c r="C15" s="3">
        <v>26413</v>
      </c>
      <c r="E15" s="3">
        <v>5273</v>
      </c>
      <c r="F15" s="3">
        <v>14231</v>
      </c>
      <c r="G15" s="3">
        <v>348475</v>
      </c>
      <c r="H15" s="3">
        <v>298.06200000000001</v>
      </c>
      <c r="I15" s="3">
        <v>0</v>
      </c>
      <c r="J15" s="3">
        <v>94.3</v>
      </c>
      <c r="K15" s="3">
        <v>826695</v>
      </c>
      <c r="L15" s="3">
        <v>1222.3</v>
      </c>
      <c r="M15" s="3">
        <v>294264</v>
      </c>
      <c r="N15" s="3">
        <v>114228</v>
      </c>
      <c r="O15" s="3">
        <v>5627721</v>
      </c>
      <c r="P15" s="3">
        <v>4359116</v>
      </c>
      <c r="Q15" s="3">
        <v>1732508</v>
      </c>
      <c r="R15" s="3">
        <v>407.33</v>
      </c>
      <c r="S15" s="3">
        <v>29.88</v>
      </c>
      <c r="T15" s="3">
        <v>15.06</v>
      </c>
      <c r="U15" s="3">
        <v>392.77</v>
      </c>
      <c r="V15" s="3">
        <v>24541990</v>
      </c>
      <c r="W15" s="3">
        <v>4286306</v>
      </c>
      <c r="X15" s="3">
        <v>1683902</v>
      </c>
      <c r="Y15" s="3">
        <v>5273</v>
      </c>
      <c r="Z15" s="3">
        <v>14231</v>
      </c>
      <c r="AA15" s="3">
        <v>348475</v>
      </c>
    </row>
    <row r="16" spans="1:100" ht="15" thickBot="1" x14ac:dyDescent="0.4">
      <c r="A16" s="2">
        <v>44866</v>
      </c>
      <c r="B16" s="4" t="s">
        <v>17</v>
      </c>
      <c r="C16" s="4" t="s">
        <v>17</v>
      </c>
      <c r="E16" s="2">
        <v>44866</v>
      </c>
      <c r="F16" s="2">
        <v>44866</v>
      </c>
      <c r="H16" s="2">
        <v>44866</v>
      </c>
      <c r="Y16" s="2">
        <v>44866</v>
      </c>
      <c r="Z16" s="2">
        <v>44866</v>
      </c>
    </row>
    <row r="17" spans="1:26" x14ac:dyDescent="0.35">
      <c r="A17" s="3">
        <v>293.202</v>
      </c>
      <c r="B17" s="3">
        <v>20690.8</v>
      </c>
      <c r="C17" s="3">
        <v>26681.9</v>
      </c>
      <c r="E17" s="3">
        <v>5284</v>
      </c>
      <c r="F17" s="3">
        <v>14263</v>
      </c>
      <c r="H17" s="3">
        <v>298.34899999999999</v>
      </c>
      <c r="Y17" s="3">
        <v>5284</v>
      </c>
      <c r="Z17" s="3">
        <v>14263</v>
      </c>
    </row>
    <row r="18" spans="1:26" ht="15" thickBot="1" x14ac:dyDescent="0.4">
      <c r="B18" s="4" t="s">
        <v>18</v>
      </c>
      <c r="C18" s="4" t="s">
        <v>18</v>
      </c>
    </row>
    <row r="19" spans="1:26" x14ac:dyDescent="0.35">
      <c r="B19" s="3">
        <v>20790.8</v>
      </c>
      <c r="C19" s="3">
        <v>26955.4</v>
      </c>
    </row>
    <row r="20" spans="1:26" ht="15" thickBot="1" x14ac:dyDescent="0.4">
      <c r="B20" s="4" t="s">
        <v>19</v>
      </c>
      <c r="C20" s="4" t="s">
        <v>19</v>
      </c>
    </row>
    <row r="21" spans="1:26" x14ac:dyDescent="0.35">
      <c r="B21" s="3">
        <v>20890.5</v>
      </c>
      <c r="C21" s="3">
        <v>27223.9</v>
      </c>
    </row>
    <row r="22" spans="1:26" ht="15" thickBot="1" x14ac:dyDescent="0.4">
      <c r="B22" s="4" t="s">
        <v>20</v>
      </c>
      <c r="C22" s="4" t="s">
        <v>20</v>
      </c>
    </row>
    <row r="23" spans="1:26" x14ac:dyDescent="0.35">
      <c r="B23" s="3">
        <v>20990</v>
      </c>
      <c r="C23" s="3">
        <v>27492.2</v>
      </c>
    </row>
    <row r="24" spans="1:26" ht="15" thickBot="1" x14ac:dyDescent="0.4">
      <c r="B24" s="4" t="s">
        <v>21</v>
      </c>
      <c r="C24" s="4" t="s">
        <v>21</v>
      </c>
    </row>
    <row r="25" spans="1:26" x14ac:dyDescent="0.35">
      <c r="B25" s="3">
        <v>21089.3</v>
      </c>
      <c r="C25" s="3">
        <v>27760.799999999999</v>
      </c>
    </row>
    <row r="26" spans="1:26" ht="15" thickBot="1" x14ac:dyDescent="0.4">
      <c r="B26" s="4" t="s">
        <v>10</v>
      </c>
      <c r="C26" s="4" t="s">
        <v>10</v>
      </c>
    </row>
    <row r="27" spans="1:26" x14ac:dyDescent="0.35">
      <c r="B27" s="3">
        <v>21188.3</v>
      </c>
      <c r="C27" s="3">
        <v>28032.799999999999</v>
      </c>
    </row>
  </sheetData>
  <phoneticPr fontId="3" type="noConversion"/>
  <hyperlinks>
    <hyperlink ref="CV2" r:id="rId1" xr:uid="{7ED55259-29E8-4AB2-BFEE-24270A0C232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126D-95BC-47C3-9B84-48E2E8CCBE4A}">
  <dimension ref="A1:W100"/>
  <sheetViews>
    <sheetView topLeftCell="A90" workbookViewId="0">
      <selection activeCell="K28" sqref="K28:K100"/>
    </sheetView>
  </sheetViews>
  <sheetFormatPr defaultRowHeight="14.5" x14ac:dyDescent="0.35"/>
  <sheetData>
    <row r="1" spans="1:23" x14ac:dyDescent="0.35">
      <c r="A1" t="s">
        <v>0</v>
      </c>
      <c r="B1" t="s">
        <v>133</v>
      </c>
      <c r="D1" t="str">
        <f>A1</f>
        <v>pcw</v>
      </c>
      <c r="E1" s="5" t="s">
        <v>132</v>
      </c>
      <c r="F1" t="str">
        <f>B1</f>
        <v>usecon</v>
      </c>
      <c r="G1" t="s">
        <v>139</v>
      </c>
      <c r="H1" t="s">
        <v>140</v>
      </c>
      <c r="I1" t="str">
        <f>D1</f>
        <v>pcw</v>
      </c>
      <c r="J1" t="s">
        <v>141</v>
      </c>
      <c r="K1" t="str">
        <f>_xlfn.CONCAT(D1:J1)</f>
        <v>pcw=usecon_q3$pcw,</v>
      </c>
      <c r="N1" t="str">
        <f>B1</f>
        <v>usecon</v>
      </c>
      <c r="O1" t="s">
        <v>142</v>
      </c>
      <c r="P1" t="s">
        <v>143</v>
      </c>
      <c r="Q1" t="str">
        <f>B1</f>
        <v>usecon</v>
      </c>
      <c r="R1" t="s">
        <v>144</v>
      </c>
      <c r="W1" t="str">
        <f>_xlfn.CONCAT(N1:R1)</f>
        <v>usecon_new&lt;-usecon%&gt;% mutate_where(date == "2022-09-30",</v>
      </c>
    </row>
    <row r="2" spans="1:23" x14ac:dyDescent="0.35">
      <c r="A2" t="s">
        <v>1</v>
      </c>
      <c r="B2" t="s">
        <v>133</v>
      </c>
      <c r="D2" t="str">
        <f t="shared" ref="D2:D65" si="0">A2</f>
        <v>gdppothq</v>
      </c>
      <c r="E2" s="5" t="s">
        <v>132</v>
      </c>
      <c r="F2" t="str">
        <f t="shared" ref="F2:F65" si="1">B2</f>
        <v>usecon</v>
      </c>
      <c r="G2" t="s">
        <v>139</v>
      </c>
      <c r="H2" t="s">
        <v>140</v>
      </c>
      <c r="I2" t="str">
        <f t="shared" ref="I2:I65" si="2">D2</f>
        <v>gdppothq</v>
      </c>
      <c r="J2" t="s">
        <v>141</v>
      </c>
      <c r="K2" t="str">
        <f t="shared" ref="K2:K65" si="3">_xlfn.CONCAT(D2:J2)</f>
        <v>gdppothq=usecon_q3$gdppothq,</v>
      </c>
    </row>
    <row r="3" spans="1:23" x14ac:dyDescent="0.35">
      <c r="A3" t="s">
        <v>2</v>
      </c>
      <c r="B3" t="s">
        <v>133</v>
      </c>
      <c r="D3" t="str">
        <f t="shared" si="0"/>
        <v>gdppotq</v>
      </c>
      <c r="E3" s="5" t="s">
        <v>132</v>
      </c>
      <c r="F3" t="str">
        <f t="shared" si="1"/>
        <v>usecon</v>
      </c>
      <c r="G3" t="s">
        <v>139</v>
      </c>
      <c r="H3" t="s">
        <v>140</v>
      </c>
      <c r="I3" t="str">
        <f t="shared" si="2"/>
        <v>gdppotq</v>
      </c>
      <c r="J3" t="s">
        <v>141</v>
      </c>
      <c r="K3" t="str">
        <f t="shared" si="3"/>
        <v>gdppotq=usecon_q3$gdppotq,</v>
      </c>
    </row>
    <row r="4" spans="1:23" x14ac:dyDescent="0.35">
      <c r="A4" t="s">
        <v>4</v>
      </c>
      <c r="B4" t="s">
        <v>133</v>
      </c>
      <c r="D4" t="str">
        <f t="shared" si="0"/>
        <v>recessq</v>
      </c>
      <c r="E4" s="5" t="s">
        <v>132</v>
      </c>
      <c r="F4" t="str">
        <f t="shared" si="1"/>
        <v>usecon</v>
      </c>
      <c r="G4" t="s">
        <v>139</v>
      </c>
      <c r="H4" t="s">
        <v>140</v>
      </c>
      <c r="I4" t="str">
        <f t="shared" si="2"/>
        <v>recessq</v>
      </c>
      <c r="J4" t="s">
        <v>141</v>
      </c>
      <c r="K4" t="str">
        <f t="shared" si="3"/>
        <v>recessq=usecon_q3$recessq,</v>
      </c>
    </row>
    <row r="5" spans="1:23" x14ac:dyDescent="0.35">
      <c r="A5" t="s">
        <v>5</v>
      </c>
      <c r="B5" t="s">
        <v>133</v>
      </c>
      <c r="D5" t="str">
        <f t="shared" si="0"/>
        <v>lasgova</v>
      </c>
      <c r="E5" s="5" t="s">
        <v>132</v>
      </c>
      <c r="F5" t="str">
        <f t="shared" si="1"/>
        <v>usecon</v>
      </c>
      <c r="G5" t="s">
        <v>139</v>
      </c>
      <c r="H5" t="s">
        <v>140</v>
      </c>
      <c r="I5" t="str">
        <f t="shared" si="2"/>
        <v>lasgova</v>
      </c>
      <c r="J5" t="s">
        <v>141</v>
      </c>
      <c r="K5" t="str">
        <f t="shared" si="3"/>
        <v>lasgova=usecon_q3$lasgova,</v>
      </c>
    </row>
    <row r="6" spans="1:23" x14ac:dyDescent="0.35">
      <c r="A6" t="s">
        <v>6</v>
      </c>
      <c r="B6" t="s">
        <v>133</v>
      </c>
      <c r="D6" t="str">
        <f t="shared" si="0"/>
        <v>lalgova</v>
      </c>
      <c r="E6" s="5" t="s">
        <v>132</v>
      </c>
      <c r="F6" t="str">
        <f t="shared" si="1"/>
        <v>usecon</v>
      </c>
      <c r="G6" t="s">
        <v>139</v>
      </c>
      <c r="H6" t="s">
        <v>140</v>
      </c>
      <c r="I6" t="str">
        <f t="shared" si="2"/>
        <v>lalgova</v>
      </c>
      <c r="J6" t="s">
        <v>141</v>
      </c>
      <c r="K6" t="str">
        <f t="shared" si="3"/>
        <v>lalgova=usecon_q3$lalgova,</v>
      </c>
    </row>
    <row r="7" spans="1:23" x14ac:dyDescent="0.35">
      <c r="A7" t="s">
        <v>7</v>
      </c>
      <c r="B7" t="s">
        <v>133</v>
      </c>
      <c r="D7" t="str">
        <f t="shared" si="0"/>
        <v>cpgs</v>
      </c>
      <c r="E7" s="5" t="s">
        <v>132</v>
      </c>
      <c r="F7" t="str">
        <f t="shared" si="1"/>
        <v>usecon</v>
      </c>
      <c r="G7" t="s">
        <v>139</v>
      </c>
      <c r="H7" t="s">
        <v>140</v>
      </c>
      <c r="I7" t="str">
        <f t="shared" si="2"/>
        <v>cpgs</v>
      </c>
      <c r="J7" t="s">
        <v>141</v>
      </c>
      <c r="K7" t="str">
        <f t="shared" si="3"/>
        <v>cpgs=usecon_q3$cpgs,</v>
      </c>
    </row>
    <row r="8" spans="1:23" x14ac:dyDescent="0.35">
      <c r="A8" t="s">
        <v>24</v>
      </c>
      <c r="B8" t="s">
        <v>134</v>
      </c>
      <c r="D8" t="str">
        <f t="shared" si="0"/>
        <v>ui</v>
      </c>
      <c r="E8" s="5" t="s">
        <v>132</v>
      </c>
      <c r="F8" t="str">
        <f t="shared" si="1"/>
        <v>cpi</v>
      </c>
      <c r="G8" t="s">
        <v>139</v>
      </c>
      <c r="H8" t="s">
        <v>140</v>
      </c>
      <c r="I8" t="str">
        <f t="shared" si="2"/>
        <v>ui</v>
      </c>
      <c r="J8" t="s">
        <v>141</v>
      </c>
      <c r="K8" t="str">
        <f t="shared" si="3"/>
        <v>ui=cpi_q3$ui,</v>
      </c>
      <c r="N8" t="str">
        <f t="shared" ref="N8:N28" si="4">B8</f>
        <v>cpi</v>
      </c>
      <c r="O8" t="s">
        <v>142</v>
      </c>
      <c r="P8" t="s">
        <v>143</v>
      </c>
      <c r="Q8" t="str">
        <f t="shared" ref="Q8:Q28" si="5">B8</f>
        <v>cpi</v>
      </c>
      <c r="R8" t="s">
        <v>144</v>
      </c>
      <c r="W8" t="str">
        <f>_xlfn.CONCAT(N8:R8)</f>
        <v>cpi_new&lt;-cpi%&gt;% mutate_where(date == "2022-09-30",</v>
      </c>
    </row>
    <row r="9" spans="1:23" x14ac:dyDescent="0.35">
      <c r="A9" t="s">
        <v>26</v>
      </c>
      <c r="B9" t="s">
        <v>135</v>
      </c>
      <c r="D9" t="str">
        <f t="shared" si="0"/>
        <v>yptolm</v>
      </c>
      <c r="E9" s="5" t="s">
        <v>132</v>
      </c>
      <c r="F9" t="str">
        <f t="shared" si="1"/>
        <v>wla</v>
      </c>
      <c r="G9" t="s">
        <v>139</v>
      </c>
      <c r="H9" t="s">
        <v>140</v>
      </c>
      <c r="I9" t="str">
        <f t="shared" si="2"/>
        <v>yptolm</v>
      </c>
      <c r="J9" t="s">
        <v>141</v>
      </c>
      <c r="K9" t="str">
        <f t="shared" si="3"/>
        <v>yptolm=wla_q3$yptolm,</v>
      </c>
      <c r="N9" t="str">
        <f t="shared" si="4"/>
        <v>wla</v>
      </c>
      <c r="O9" t="s">
        <v>142</v>
      </c>
      <c r="P9" t="s">
        <v>143</v>
      </c>
      <c r="Q9" t="str">
        <f t="shared" si="5"/>
        <v>wla</v>
      </c>
      <c r="R9" t="s">
        <v>144</v>
      </c>
      <c r="W9" t="str">
        <f>_xlfn.CONCAT(N9:R9)</f>
        <v>wla_new&lt;-wla%&gt;% mutate_where(date == "2022-09-30",</v>
      </c>
    </row>
    <row r="10" spans="1:23" x14ac:dyDescent="0.35">
      <c r="A10" t="s">
        <v>27</v>
      </c>
      <c r="B10" t="s">
        <v>136</v>
      </c>
      <c r="D10" t="str">
        <f t="shared" si="0"/>
        <v>yptocm</v>
      </c>
      <c r="E10" s="5" t="s">
        <v>132</v>
      </c>
      <c r="F10" t="str">
        <f t="shared" si="1"/>
        <v>ctc</v>
      </c>
      <c r="G10" t="s">
        <v>139</v>
      </c>
      <c r="H10" t="s">
        <v>140</v>
      </c>
      <c r="I10" t="str">
        <f t="shared" si="2"/>
        <v>yptocm</v>
      </c>
      <c r="J10" t="s">
        <v>141</v>
      </c>
      <c r="K10" t="str">
        <f t="shared" si="3"/>
        <v>yptocm=ctc_q3$yptocm,</v>
      </c>
      <c r="N10" t="str">
        <f t="shared" si="4"/>
        <v>ctc</v>
      </c>
      <c r="O10" t="s">
        <v>142</v>
      </c>
      <c r="P10" t="s">
        <v>143</v>
      </c>
      <c r="Q10" t="str">
        <f t="shared" si="5"/>
        <v>ctc</v>
      </c>
      <c r="R10" t="s">
        <v>144</v>
      </c>
      <c r="W10" t="str">
        <f>_xlfn.CONCAT(N10:R10)</f>
        <v>ctc_new&lt;-ctc%&gt;% mutate_where(date == "2022-09-30",</v>
      </c>
    </row>
    <row r="11" spans="1:23" x14ac:dyDescent="0.35">
      <c r="A11" t="s">
        <v>28</v>
      </c>
      <c r="B11" t="s">
        <v>137</v>
      </c>
      <c r="D11" t="str">
        <f t="shared" si="0"/>
        <v>licl</v>
      </c>
      <c r="E11" s="5" t="s">
        <v>132</v>
      </c>
      <c r="F11" t="str">
        <f t="shared" si="1"/>
        <v>state_ui</v>
      </c>
      <c r="G11" t="s">
        <v>139</v>
      </c>
      <c r="H11" t="s">
        <v>140</v>
      </c>
      <c r="I11" t="str">
        <f t="shared" si="2"/>
        <v>licl</v>
      </c>
      <c r="J11" t="s">
        <v>141</v>
      </c>
      <c r="K11" t="str">
        <f t="shared" si="3"/>
        <v>licl=state_ui_q3$licl,</v>
      </c>
      <c r="N11" t="str">
        <f t="shared" si="4"/>
        <v>state_ui</v>
      </c>
      <c r="O11" t="s">
        <v>142</v>
      </c>
      <c r="P11" t="s">
        <v>143</v>
      </c>
      <c r="Q11" t="str">
        <f t="shared" si="5"/>
        <v>state_ui</v>
      </c>
      <c r="R11" t="s">
        <v>144</v>
      </c>
      <c r="W11" t="str">
        <f>_xlfn.CONCAT(N11:R11)</f>
        <v>state_ui_new&lt;-state_ui%&gt;% mutate_where(date == "2022-09-30",</v>
      </c>
    </row>
    <row r="12" spans="1:23" x14ac:dyDescent="0.35">
      <c r="A12" t="s">
        <v>29</v>
      </c>
      <c r="B12" t="s">
        <v>137</v>
      </c>
      <c r="D12" t="str">
        <f t="shared" si="0"/>
        <v>lwcl</v>
      </c>
      <c r="E12" s="5" t="s">
        <v>132</v>
      </c>
      <c r="F12" t="str">
        <f t="shared" si="1"/>
        <v>state_ui</v>
      </c>
      <c r="G12" t="s">
        <v>139</v>
      </c>
      <c r="H12" t="s">
        <v>140</v>
      </c>
      <c r="I12" t="str">
        <f t="shared" si="2"/>
        <v>lwcl</v>
      </c>
      <c r="J12" t="s">
        <v>141</v>
      </c>
      <c r="K12" t="str">
        <f t="shared" si="3"/>
        <v>lwcl=state_ui_q3$lwcl,</v>
      </c>
    </row>
    <row r="13" spans="1:23" x14ac:dyDescent="0.35">
      <c r="A13" t="s">
        <v>30</v>
      </c>
      <c r="B13" t="s">
        <v>137</v>
      </c>
      <c r="D13" t="str">
        <f t="shared" si="0"/>
        <v>lufp</v>
      </c>
      <c r="E13" s="5" t="s">
        <v>132</v>
      </c>
      <c r="F13" t="str">
        <f t="shared" si="1"/>
        <v>state_ui</v>
      </c>
      <c r="G13" t="s">
        <v>139</v>
      </c>
      <c r="H13" t="s">
        <v>140</v>
      </c>
      <c r="I13" t="str">
        <f t="shared" si="2"/>
        <v>lufp</v>
      </c>
      <c r="J13" t="s">
        <v>141</v>
      </c>
      <c r="K13" t="str">
        <f t="shared" si="3"/>
        <v>lufp=state_ui_q3$lufp,</v>
      </c>
    </row>
    <row r="14" spans="1:23" x14ac:dyDescent="0.35">
      <c r="A14" t="s">
        <v>31</v>
      </c>
      <c r="B14" t="s">
        <v>137</v>
      </c>
      <c r="D14" t="str">
        <f t="shared" si="0"/>
        <v>lulp</v>
      </c>
      <c r="E14" s="5" t="s">
        <v>132</v>
      </c>
      <c r="F14" t="str">
        <f t="shared" si="1"/>
        <v>state_ui</v>
      </c>
      <c r="G14" t="s">
        <v>139</v>
      </c>
      <c r="H14" t="s">
        <v>140</v>
      </c>
      <c r="I14" t="str">
        <f t="shared" si="2"/>
        <v>lulp</v>
      </c>
      <c r="J14" t="s">
        <v>141</v>
      </c>
      <c r="K14" t="str">
        <f t="shared" si="3"/>
        <v>lulp=state_ui_q3$lulp,</v>
      </c>
    </row>
    <row r="15" spans="1:23" x14ac:dyDescent="0.35">
      <c r="A15" t="s">
        <v>32</v>
      </c>
      <c r="B15" t="s">
        <v>137</v>
      </c>
      <c r="D15" t="str">
        <f t="shared" si="0"/>
        <v>luwc</v>
      </c>
      <c r="E15" s="5" t="s">
        <v>132</v>
      </c>
      <c r="F15" t="str">
        <f t="shared" si="1"/>
        <v>state_ui</v>
      </c>
      <c r="G15" t="s">
        <v>139</v>
      </c>
      <c r="H15" t="s">
        <v>140</v>
      </c>
      <c r="I15" t="str">
        <f t="shared" si="2"/>
        <v>luwc</v>
      </c>
      <c r="J15" t="s">
        <v>141</v>
      </c>
      <c r="K15" t="str">
        <f t="shared" si="3"/>
        <v>luwc=state_ui_q3$luwc,</v>
      </c>
    </row>
    <row r="16" spans="1:23" x14ac:dyDescent="0.35">
      <c r="A16" t="s">
        <v>33</v>
      </c>
      <c r="B16" t="s">
        <v>137</v>
      </c>
      <c r="D16" t="str">
        <f t="shared" si="0"/>
        <v>luwp</v>
      </c>
      <c r="E16" s="5" t="s">
        <v>132</v>
      </c>
      <c r="F16" t="str">
        <f t="shared" si="1"/>
        <v>state_ui</v>
      </c>
      <c r="G16" t="s">
        <v>139</v>
      </c>
      <c r="H16" t="s">
        <v>140</v>
      </c>
      <c r="I16" t="str">
        <f t="shared" si="2"/>
        <v>luwp</v>
      </c>
      <c r="J16" t="s">
        <v>141</v>
      </c>
      <c r="K16" t="str">
        <f t="shared" si="3"/>
        <v>luwp=state_ui_q3$luwp,</v>
      </c>
    </row>
    <row r="17" spans="1:23" x14ac:dyDescent="0.35">
      <c r="A17" t="s">
        <v>34</v>
      </c>
      <c r="B17" t="s">
        <v>137</v>
      </c>
      <c r="D17" t="str">
        <f t="shared" si="0"/>
        <v>lubp</v>
      </c>
      <c r="E17" s="5" t="s">
        <v>132</v>
      </c>
      <c r="F17" t="str">
        <f t="shared" si="1"/>
        <v>state_ui</v>
      </c>
      <c r="G17" t="s">
        <v>139</v>
      </c>
      <c r="H17" t="s">
        <v>140</v>
      </c>
      <c r="I17" t="str">
        <f t="shared" si="2"/>
        <v>lubp</v>
      </c>
      <c r="J17" t="s">
        <v>141</v>
      </c>
      <c r="K17" t="str">
        <f t="shared" si="3"/>
        <v>lubp=state_ui_q3$lubp,</v>
      </c>
    </row>
    <row r="18" spans="1:23" x14ac:dyDescent="0.35">
      <c r="A18" t="s">
        <v>35</v>
      </c>
      <c r="B18" t="s">
        <v>137</v>
      </c>
      <c r="D18" t="str">
        <f t="shared" si="0"/>
        <v>luwb</v>
      </c>
      <c r="E18" s="5" t="s">
        <v>132</v>
      </c>
      <c r="F18" t="str">
        <f t="shared" si="1"/>
        <v>state_ui</v>
      </c>
      <c r="G18" t="s">
        <v>139</v>
      </c>
      <c r="H18" t="s">
        <v>140</v>
      </c>
      <c r="I18" t="str">
        <f t="shared" si="2"/>
        <v>luwb</v>
      </c>
      <c r="J18" t="s">
        <v>141</v>
      </c>
      <c r="K18" t="str">
        <f t="shared" si="3"/>
        <v>luwb=state_ui_q3$luwb,</v>
      </c>
    </row>
    <row r="19" spans="1:23" x14ac:dyDescent="0.35">
      <c r="A19" t="s">
        <v>36</v>
      </c>
      <c r="B19" t="s">
        <v>137</v>
      </c>
      <c r="D19" t="str">
        <f t="shared" si="0"/>
        <v>luex</v>
      </c>
      <c r="E19" s="5" t="s">
        <v>132</v>
      </c>
      <c r="F19" t="str">
        <f t="shared" si="1"/>
        <v>state_ui</v>
      </c>
      <c r="G19" t="s">
        <v>139</v>
      </c>
      <c r="H19" t="s">
        <v>140</v>
      </c>
      <c r="I19" t="str">
        <f t="shared" si="2"/>
        <v>luex</v>
      </c>
      <c r="J19" t="s">
        <v>141</v>
      </c>
      <c r="K19" t="str">
        <f t="shared" si="3"/>
        <v>luex=state_ui_q3$luex,</v>
      </c>
    </row>
    <row r="20" spans="1:23" x14ac:dyDescent="0.35">
      <c r="A20" t="s">
        <v>37</v>
      </c>
      <c r="B20" t="s">
        <v>137</v>
      </c>
      <c r="D20" t="str">
        <f t="shared" si="0"/>
        <v>lud</v>
      </c>
      <c r="E20" s="5" t="s">
        <v>132</v>
      </c>
      <c r="F20" t="str">
        <f t="shared" si="1"/>
        <v>state_ui</v>
      </c>
      <c r="G20" t="s">
        <v>139</v>
      </c>
      <c r="H20" t="s">
        <v>140</v>
      </c>
      <c r="I20" t="str">
        <f t="shared" si="2"/>
        <v>lud</v>
      </c>
      <c r="J20" t="s">
        <v>141</v>
      </c>
      <c r="K20" t="str">
        <f t="shared" si="3"/>
        <v>lud=state_ui_q3$lud,</v>
      </c>
    </row>
    <row r="21" spans="1:23" x14ac:dyDescent="0.35">
      <c r="A21" t="s">
        <v>38</v>
      </c>
      <c r="B21" t="s">
        <v>137</v>
      </c>
      <c r="D21" t="str">
        <f t="shared" si="0"/>
        <v>luwby</v>
      </c>
      <c r="E21" s="5" t="s">
        <v>132</v>
      </c>
      <c r="F21" t="str">
        <f t="shared" si="1"/>
        <v>state_ui</v>
      </c>
      <c r="G21" t="s">
        <v>139</v>
      </c>
      <c r="H21" t="s">
        <v>140</v>
      </c>
      <c r="I21" t="str">
        <f t="shared" si="2"/>
        <v>luwby</v>
      </c>
      <c r="J21" t="s">
        <v>141</v>
      </c>
      <c r="K21" t="str">
        <f t="shared" si="3"/>
        <v>luwby=state_ui_q3$luwby,</v>
      </c>
    </row>
    <row r="22" spans="1:23" x14ac:dyDescent="0.35">
      <c r="A22" t="s">
        <v>39</v>
      </c>
      <c r="B22" t="s">
        <v>137</v>
      </c>
      <c r="D22" t="str">
        <f t="shared" si="0"/>
        <v>lubpt</v>
      </c>
      <c r="E22" s="5" t="s">
        <v>132</v>
      </c>
      <c r="F22" t="str">
        <f t="shared" si="1"/>
        <v>state_ui</v>
      </c>
      <c r="G22" t="s">
        <v>139</v>
      </c>
      <c r="H22" t="s">
        <v>140</v>
      </c>
      <c r="I22" t="str">
        <f t="shared" si="2"/>
        <v>lubpt</v>
      </c>
      <c r="J22" t="s">
        <v>141</v>
      </c>
      <c r="K22" t="str">
        <f t="shared" si="3"/>
        <v>lubpt=state_ui_q3$lubpt,</v>
      </c>
    </row>
    <row r="23" spans="1:23" x14ac:dyDescent="0.35">
      <c r="A23" t="s">
        <v>40</v>
      </c>
      <c r="B23" t="s">
        <v>137</v>
      </c>
      <c r="D23" t="str">
        <f t="shared" si="0"/>
        <v>lufpt</v>
      </c>
      <c r="E23" s="5" t="s">
        <v>132</v>
      </c>
      <c r="F23" t="str">
        <f t="shared" si="1"/>
        <v>state_ui</v>
      </c>
      <c r="G23" t="s">
        <v>139</v>
      </c>
      <c r="H23" t="s">
        <v>140</v>
      </c>
      <c r="I23" t="str">
        <f t="shared" si="2"/>
        <v>lufpt</v>
      </c>
      <c r="J23" t="s">
        <v>141</v>
      </c>
      <c r="K23" t="str">
        <f t="shared" si="3"/>
        <v>lufpt=state_ui_q3$lufpt,</v>
      </c>
    </row>
    <row r="24" spans="1:23" x14ac:dyDescent="0.35">
      <c r="A24" t="s">
        <v>41</v>
      </c>
      <c r="B24" t="s">
        <v>137</v>
      </c>
      <c r="D24" t="str">
        <f t="shared" si="0"/>
        <v>lulpt</v>
      </c>
      <c r="E24" s="5" t="s">
        <v>132</v>
      </c>
      <c r="F24" t="str">
        <f t="shared" si="1"/>
        <v>state_ui</v>
      </c>
      <c r="G24" t="s">
        <v>139</v>
      </c>
      <c r="H24" t="s">
        <v>140</v>
      </c>
      <c r="I24" t="str">
        <f t="shared" si="2"/>
        <v>lulpt</v>
      </c>
      <c r="J24" t="s">
        <v>141</v>
      </c>
      <c r="K24" t="str">
        <f t="shared" si="3"/>
        <v>lulpt=state_ui_q3$lulpt,</v>
      </c>
    </row>
    <row r="25" spans="1:23" x14ac:dyDescent="0.35">
      <c r="A25" t="s">
        <v>5</v>
      </c>
      <c r="B25" t="s">
        <v>137</v>
      </c>
      <c r="D25" t="str">
        <f t="shared" si="0"/>
        <v>lasgova</v>
      </c>
      <c r="E25" s="5" t="s">
        <v>132</v>
      </c>
      <c r="F25" t="str">
        <f t="shared" si="1"/>
        <v>state_ui</v>
      </c>
      <c r="G25" t="s">
        <v>139</v>
      </c>
      <c r="H25" t="s">
        <v>140</v>
      </c>
      <c r="I25" t="str">
        <f t="shared" si="2"/>
        <v>lasgova</v>
      </c>
      <c r="J25" t="s">
        <v>141</v>
      </c>
      <c r="K25" t="str">
        <f t="shared" si="3"/>
        <v>lasgova=state_ui_q3$lasgova,</v>
      </c>
    </row>
    <row r="26" spans="1:23" x14ac:dyDescent="0.35">
      <c r="A26" t="s">
        <v>6</v>
      </c>
      <c r="B26" t="s">
        <v>137</v>
      </c>
      <c r="D26" t="str">
        <f t="shared" si="0"/>
        <v>lalgova</v>
      </c>
      <c r="E26" s="5" t="s">
        <v>132</v>
      </c>
      <c r="F26" t="str">
        <f t="shared" si="1"/>
        <v>state_ui</v>
      </c>
      <c r="G26" t="s">
        <v>139</v>
      </c>
      <c r="H26" t="s">
        <v>140</v>
      </c>
      <c r="I26" t="str">
        <f t="shared" si="2"/>
        <v>lalgova</v>
      </c>
      <c r="J26" t="s">
        <v>141</v>
      </c>
      <c r="K26" t="str">
        <f t="shared" si="3"/>
        <v>lalgova=state_ui_q3$lalgova,</v>
      </c>
    </row>
    <row r="27" spans="1:23" x14ac:dyDescent="0.35">
      <c r="A27" t="s">
        <v>7</v>
      </c>
      <c r="B27" t="s">
        <v>137</v>
      </c>
      <c r="D27" t="str">
        <f t="shared" si="0"/>
        <v>cpgs</v>
      </c>
      <c r="E27" s="5" t="s">
        <v>132</v>
      </c>
      <c r="F27" t="str">
        <f t="shared" si="1"/>
        <v>state_ui</v>
      </c>
      <c r="G27" t="s">
        <v>139</v>
      </c>
      <c r="H27" t="s">
        <v>140</v>
      </c>
      <c r="I27" t="str">
        <f t="shared" si="2"/>
        <v>cpgs</v>
      </c>
      <c r="J27" t="s">
        <v>141</v>
      </c>
      <c r="K27" t="str">
        <f t="shared" si="3"/>
        <v>cpgs=state_ui_q3$cpgs,</v>
      </c>
    </row>
    <row r="28" spans="1:23" x14ac:dyDescent="0.35">
      <c r="A28" t="s">
        <v>58</v>
      </c>
      <c r="B28" t="s">
        <v>138</v>
      </c>
      <c r="D28" t="str">
        <f t="shared" si="0"/>
        <v>gdp</v>
      </c>
      <c r="E28" s="5" t="s">
        <v>132</v>
      </c>
      <c r="F28" t="str">
        <f t="shared" si="1"/>
        <v>usna</v>
      </c>
      <c r="G28" t="s">
        <v>139</v>
      </c>
      <c r="H28" t="s">
        <v>140</v>
      </c>
      <c r="I28" t="str">
        <f t="shared" si="2"/>
        <v>gdp</v>
      </c>
      <c r="J28" t="s">
        <v>141</v>
      </c>
      <c r="K28" t="str">
        <f t="shared" si="3"/>
        <v>gdp=usna_q3$gdp,</v>
      </c>
      <c r="N28" t="str">
        <f t="shared" si="4"/>
        <v>usna</v>
      </c>
      <c r="O28" t="s">
        <v>142</v>
      </c>
      <c r="P28" t="s">
        <v>143</v>
      </c>
      <c r="Q28" t="str">
        <f t="shared" si="5"/>
        <v>usna</v>
      </c>
      <c r="R28" t="s">
        <v>144</v>
      </c>
      <c r="W28" t="str">
        <f>_xlfn.CONCAT(N28:R28)</f>
        <v>usna_new&lt;-usna%&gt;% mutate_where(date == "2022-09-30",</v>
      </c>
    </row>
    <row r="29" spans="1:23" x14ac:dyDescent="0.35">
      <c r="A29" t="s">
        <v>59</v>
      </c>
      <c r="B29" t="s">
        <v>138</v>
      </c>
      <c r="D29" t="str">
        <f t="shared" si="0"/>
        <v>gdph</v>
      </c>
      <c r="E29" s="5" t="s">
        <v>132</v>
      </c>
      <c r="F29" t="str">
        <f t="shared" si="1"/>
        <v>usna</v>
      </c>
      <c r="G29" t="s">
        <v>139</v>
      </c>
      <c r="H29" t="s">
        <v>140</v>
      </c>
      <c r="I29" t="str">
        <f t="shared" si="2"/>
        <v>gdph</v>
      </c>
      <c r="J29" t="s">
        <v>141</v>
      </c>
      <c r="K29" t="str">
        <f t="shared" si="3"/>
        <v>gdph=usna_q3$gdph,</v>
      </c>
    </row>
    <row r="30" spans="1:23" x14ac:dyDescent="0.35">
      <c r="A30" t="s">
        <v>60</v>
      </c>
      <c r="B30" t="s">
        <v>138</v>
      </c>
      <c r="D30" t="str">
        <f t="shared" si="0"/>
        <v>jgdp</v>
      </c>
      <c r="E30" s="5" t="s">
        <v>132</v>
      </c>
      <c r="F30" t="str">
        <f t="shared" si="1"/>
        <v>usna</v>
      </c>
      <c r="G30" t="s">
        <v>139</v>
      </c>
      <c r="H30" t="s">
        <v>140</v>
      </c>
      <c r="I30" t="str">
        <f t="shared" si="2"/>
        <v>jgdp</v>
      </c>
      <c r="J30" t="s">
        <v>141</v>
      </c>
      <c r="K30" t="str">
        <f t="shared" si="3"/>
        <v>jgdp=usna_q3$jgdp,</v>
      </c>
    </row>
    <row r="31" spans="1:23" x14ac:dyDescent="0.35">
      <c r="A31" t="s">
        <v>61</v>
      </c>
      <c r="B31" t="s">
        <v>138</v>
      </c>
      <c r="D31" t="str">
        <f t="shared" si="0"/>
        <v>c</v>
      </c>
      <c r="E31" s="5" t="s">
        <v>132</v>
      </c>
      <c r="F31" t="str">
        <f t="shared" si="1"/>
        <v>usna</v>
      </c>
      <c r="G31" t="s">
        <v>139</v>
      </c>
      <c r="H31" t="s">
        <v>140</v>
      </c>
      <c r="I31" t="str">
        <f t="shared" si="2"/>
        <v>c</v>
      </c>
      <c r="J31" t="s">
        <v>141</v>
      </c>
      <c r="K31" t="str">
        <f t="shared" si="3"/>
        <v>c=usna_q3$c,</v>
      </c>
    </row>
    <row r="32" spans="1:23" x14ac:dyDescent="0.35">
      <c r="A32" t="s">
        <v>62</v>
      </c>
      <c r="B32" t="s">
        <v>138</v>
      </c>
      <c r="D32" t="str">
        <f t="shared" si="0"/>
        <v>ch</v>
      </c>
      <c r="E32" s="5" t="s">
        <v>132</v>
      </c>
      <c r="F32" t="str">
        <f t="shared" si="1"/>
        <v>usna</v>
      </c>
      <c r="G32" t="s">
        <v>139</v>
      </c>
      <c r="H32" t="s">
        <v>140</v>
      </c>
      <c r="I32" t="str">
        <f t="shared" si="2"/>
        <v>ch</v>
      </c>
      <c r="J32" t="s">
        <v>141</v>
      </c>
      <c r="K32" t="str">
        <f t="shared" si="3"/>
        <v>ch=usna_q3$ch,</v>
      </c>
    </row>
    <row r="33" spans="1:11" x14ac:dyDescent="0.35">
      <c r="A33" t="s">
        <v>63</v>
      </c>
      <c r="B33" t="s">
        <v>138</v>
      </c>
      <c r="D33" t="str">
        <f t="shared" si="0"/>
        <v>jc</v>
      </c>
      <c r="E33" s="5" t="s">
        <v>132</v>
      </c>
      <c r="F33" t="str">
        <f t="shared" si="1"/>
        <v>usna</v>
      </c>
      <c r="G33" t="s">
        <v>139</v>
      </c>
      <c r="H33" t="s">
        <v>140</v>
      </c>
      <c r="I33" t="str">
        <f t="shared" si="2"/>
        <v>jc</v>
      </c>
      <c r="J33" t="s">
        <v>141</v>
      </c>
      <c r="K33" t="str">
        <f t="shared" si="3"/>
        <v>jc=usna_q3$jc,</v>
      </c>
    </row>
    <row r="34" spans="1:11" x14ac:dyDescent="0.35">
      <c r="A34" t="s">
        <v>64</v>
      </c>
      <c r="B34" t="s">
        <v>138</v>
      </c>
      <c r="D34" t="str">
        <f t="shared" si="0"/>
        <v>jgf</v>
      </c>
      <c r="E34" s="5" t="s">
        <v>132</v>
      </c>
      <c r="F34" t="str">
        <f t="shared" si="1"/>
        <v>usna</v>
      </c>
      <c r="G34" t="s">
        <v>139</v>
      </c>
      <c r="H34" t="s">
        <v>140</v>
      </c>
      <c r="I34" t="str">
        <f t="shared" si="2"/>
        <v>jgf</v>
      </c>
      <c r="J34" t="s">
        <v>141</v>
      </c>
      <c r="K34" t="str">
        <f t="shared" si="3"/>
        <v>jgf=usna_q3$jgf,</v>
      </c>
    </row>
    <row r="35" spans="1:11" x14ac:dyDescent="0.35">
      <c r="A35" t="s">
        <v>65</v>
      </c>
      <c r="B35" t="s">
        <v>138</v>
      </c>
      <c r="D35" t="str">
        <f t="shared" si="0"/>
        <v>jgs</v>
      </c>
      <c r="E35" s="5" t="s">
        <v>132</v>
      </c>
      <c r="F35" t="str">
        <f t="shared" si="1"/>
        <v>usna</v>
      </c>
      <c r="G35" t="s">
        <v>139</v>
      </c>
      <c r="H35" t="s">
        <v>140</v>
      </c>
      <c r="I35" t="str">
        <f t="shared" si="2"/>
        <v>jgs</v>
      </c>
      <c r="J35" t="s">
        <v>141</v>
      </c>
      <c r="K35" t="str">
        <f t="shared" si="3"/>
        <v>jgs=usna_q3$jgs,</v>
      </c>
    </row>
    <row r="36" spans="1:11" x14ac:dyDescent="0.35">
      <c r="A36" t="s">
        <v>66</v>
      </c>
      <c r="B36" t="s">
        <v>138</v>
      </c>
      <c r="D36" t="str">
        <f t="shared" si="0"/>
        <v>jgse</v>
      </c>
      <c r="E36" s="5" t="s">
        <v>132</v>
      </c>
      <c r="F36" t="str">
        <f t="shared" si="1"/>
        <v>usna</v>
      </c>
      <c r="G36" t="s">
        <v>139</v>
      </c>
      <c r="H36" t="s">
        <v>140</v>
      </c>
      <c r="I36" t="str">
        <f t="shared" si="2"/>
        <v>jgse</v>
      </c>
      <c r="J36" t="s">
        <v>141</v>
      </c>
      <c r="K36" t="str">
        <f t="shared" si="3"/>
        <v>jgse=usna_q3$jgse,</v>
      </c>
    </row>
    <row r="37" spans="1:11" x14ac:dyDescent="0.35">
      <c r="A37" t="s">
        <v>67</v>
      </c>
      <c r="B37" t="s">
        <v>138</v>
      </c>
      <c r="D37" t="str">
        <f t="shared" si="0"/>
        <v>jgsi</v>
      </c>
      <c r="E37" s="5" t="s">
        <v>132</v>
      </c>
      <c r="F37" t="str">
        <f t="shared" si="1"/>
        <v>usna</v>
      </c>
      <c r="G37" t="s">
        <v>139</v>
      </c>
      <c r="H37" t="s">
        <v>140</v>
      </c>
      <c r="I37" t="str">
        <f t="shared" si="2"/>
        <v>jgsi</v>
      </c>
      <c r="J37" t="s">
        <v>141</v>
      </c>
      <c r="K37" t="str">
        <f t="shared" si="3"/>
        <v>jgsi=usna_q3$jgsi,</v>
      </c>
    </row>
    <row r="38" spans="1:11" x14ac:dyDescent="0.35">
      <c r="A38" t="s">
        <v>68</v>
      </c>
      <c r="B38" t="s">
        <v>138</v>
      </c>
      <c r="D38" t="str">
        <f t="shared" si="0"/>
        <v>yptmr</v>
      </c>
      <c r="E38" s="5" t="s">
        <v>132</v>
      </c>
      <c r="F38" t="str">
        <f t="shared" si="1"/>
        <v>usna</v>
      </c>
      <c r="G38" t="s">
        <v>139</v>
      </c>
      <c r="H38" t="s">
        <v>140</v>
      </c>
      <c r="I38" t="str">
        <f t="shared" si="2"/>
        <v>yptmr</v>
      </c>
      <c r="J38" t="s">
        <v>141</v>
      </c>
      <c r="K38" t="str">
        <f t="shared" si="3"/>
        <v>yptmr=usna_q3$yptmr,</v>
      </c>
    </row>
    <row r="39" spans="1:11" x14ac:dyDescent="0.35">
      <c r="A39" t="s">
        <v>69</v>
      </c>
      <c r="B39" t="s">
        <v>138</v>
      </c>
      <c r="D39" t="str">
        <f t="shared" si="0"/>
        <v>yptmd</v>
      </c>
      <c r="E39" s="5" t="s">
        <v>132</v>
      </c>
      <c r="F39" t="str">
        <f t="shared" si="1"/>
        <v>usna</v>
      </c>
      <c r="G39" t="s">
        <v>139</v>
      </c>
      <c r="H39" t="s">
        <v>140</v>
      </c>
      <c r="I39" t="str">
        <f t="shared" si="2"/>
        <v>yptmd</v>
      </c>
      <c r="J39" t="s">
        <v>141</v>
      </c>
      <c r="K39" t="str">
        <f t="shared" si="3"/>
        <v>yptmd=usna_q3$yptmd,</v>
      </c>
    </row>
    <row r="40" spans="1:11" x14ac:dyDescent="0.35">
      <c r="A40" t="s">
        <v>70</v>
      </c>
      <c r="B40" t="s">
        <v>138</v>
      </c>
      <c r="D40" t="str">
        <f t="shared" si="0"/>
        <v>yptu</v>
      </c>
      <c r="E40" s="5" t="s">
        <v>132</v>
      </c>
      <c r="F40" t="str">
        <f t="shared" si="1"/>
        <v>usna</v>
      </c>
      <c r="G40" t="s">
        <v>139</v>
      </c>
      <c r="H40" t="s">
        <v>140</v>
      </c>
      <c r="I40" t="str">
        <f t="shared" si="2"/>
        <v>yptu</v>
      </c>
      <c r="J40" t="s">
        <v>141</v>
      </c>
      <c r="K40" t="str">
        <f t="shared" si="3"/>
        <v>yptu=usna_q3$yptu,</v>
      </c>
    </row>
    <row r="41" spans="1:11" x14ac:dyDescent="0.35">
      <c r="A41" t="s">
        <v>71</v>
      </c>
      <c r="B41" t="s">
        <v>138</v>
      </c>
      <c r="D41" t="str">
        <f t="shared" si="0"/>
        <v>gtfp</v>
      </c>
      <c r="E41" s="5" t="s">
        <v>132</v>
      </c>
      <c r="F41" t="str">
        <f t="shared" si="1"/>
        <v>usna</v>
      </c>
      <c r="G41" t="s">
        <v>139</v>
      </c>
      <c r="H41" t="s">
        <v>140</v>
      </c>
      <c r="I41" t="str">
        <f t="shared" si="2"/>
        <v>gtfp</v>
      </c>
      <c r="J41" t="s">
        <v>141</v>
      </c>
      <c r="K41" t="str">
        <f t="shared" si="3"/>
        <v>gtfp=usna_q3$gtfp,</v>
      </c>
    </row>
    <row r="42" spans="1:11" x14ac:dyDescent="0.35">
      <c r="A42" t="s">
        <v>72</v>
      </c>
      <c r="B42" t="s">
        <v>138</v>
      </c>
      <c r="D42" t="str">
        <f t="shared" si="0"/>
        <v>ypog</v>
      </c>
      <c r="E42" s="5" t="s">
        <v>132</v>
      </c>
      <c r="F42" t="str">
        <f t="shared" si="1"/>
        <v>usna</v>
      </c>
      <c r="G42" t="s">
        <v>139</v>
      </c>
      <c r="H42" t="s">
        <v>140</v>
      </c>
      <c r="I42" t="str">
        <f t="shared" si="2"/>
        <v>ypog</v>
      </c>
      <c r="J42" t="s">
        <v>141</v>
      </c>
      <c r="K42" t="str">
        <f t="shared" si="3"/>
        <v>ypog=usna_q3$ypog,</v>
      </c>
    </row>
    <row r="43" spans="1:11" x14ac:dyDescent="0.35">
      <c r="A43" t="s">
        <v>73</v>
      </c>
      <c r="B43" t="s">
        <v>138</v>
      </c>
      <c r="D43" t="str">
        <f t="shared" si="0"/>
        <v>yptx</v>
      </c>
      <c r="E43" s="5" t="s">
        <v>132</v>
      </c>
      <c r="F43" t="str">
        <f t="shared" si="1"/>
        <v>usna</v>
      </c>
      <c r="G43" t="s">
        <v>139</v>
      </c>
      <c r="H43" t="s">
        <v>140</v>
      </c>
      <c r="I43" t="str">
        <f t="shared" si="2"/>
        <v>yptx</v>
      </c>
      <c r="J43" t="s">
        <v>141</v>
      </c>
      <c r="K43" t="str">
        <f t="shared" si="3"/>
        <v>yptx=usna_q3$yptx,</v>
      </c>
    </row>
    <row r="44" spans="1:11" x14ac:dyDescent="0.35">
      <c r="A44" t="s">
        <v>74</v>
      </c>
      <c r="B44" t="s">
        <v>138</v>
      </c>
      <c r="D44" t="str">
        <f t="shared" si="0"/>
        <v>ytpi</v>
      </c>
      <c r="E44" s="5" t="s">
        <v>132</v>
      </c>
      <c r="F44" t="str">
        <f t="shared" si="1"/>
        <v>usna</v>
      </c>
      <c r="G44" t="s">
        <v>139</v>
      </c>
      <c r="H44" t="s">
        <v>140</v>
      </c>
      <c r="I44" t="str">
        <f t="shared" si="2"/>
        <v>ytpi</v>
      </c>
      <c r="J44" t="s">
        <v>141</v>
      </c>
      <c r="K44" t="str">
        <f t="shared" si="3"/>
        <v>ytpi=usna_q3$ytpi,</v>
      </c>
    </row>
    <row r="45" spans="1:11" x14ac:dyDescent="0.35">
      <c r="A45" t="s">
        <v>75</v>
      </c>
      <c r="B45" t="s">
        <v>138</v>
      </c>
      <c r="D45" t="str">
        <f t="shared" si="0"/>
        <v>yctlg</v>
      </c>
      <c r="E45" s="5" t="s">
        <v>132</v>
      </c>
      <c r="F45" t="str">
        <f t="shared" si="1"/>
        <v>usna</v>
      </c>
      <c r="G45" t="s">
        <v>139</v>
      </c>
      <c r="H45" t="s">
        <v>140</v>
      </c>
      <c r="I45" t="str">
        <f t="shared" si="2"/>
        <v>yctlg</v>
      </c>
      <c r="J45" t="s">
        <v>141</v>
      </c>
      <c r="K45" t="str">
        <f t="shared" si="3"/>
        <v>yctlg=usna_q3$yctlg,</v>
      </c>
    </row>
    <row r="46" spans="1:11" x14ac:dyDescent="0.35">
      <c r="A46" t="s">
        <v>76</v>
      </c>
      <c r="B46" t="s">
        <v>138</v>
      </c>
      <c r="D46" t="str">
        <f t="shared" si="0"/>
        <v>g</v>
      </c>
      <c r="E46" s="5" t="s">
        <v>132</v>
      </c>
      <c r="F46" t="str">
        <f t="shared" si="1"/>
        <v>usna</v>
      </c>
      <c r="G46" t="s">
        <v>139</v>
      </c>
      <c r="H46" t="s">
        <v>140</v>
      </c>
      <c r="I46" t="str">
        <f t="shared" si="2"/>
        <v>g</v>
      </c>
      <c r="J46" t="s">
        <v>141</v>
      </c>
      <c r="K46" t="str">
        <f t="shared" si="3"/>
        <v>g=usna_q3$g,</v>
      </c>
    </row>
    <row r="47" spans="1:11" x14ac:dyDescent="0.35">
      <c r="A47" t="s">
        <v>77</v>
      </c>
      <c r="B47" t="s">
        <v>138</v>
      </c>
      <c r="D47" t="str">
        <f t="shared" si="0"/>
        <v>grcsi</v>
      </c>
      <c r="E47" s="5" t="s">
        <v>132</v>
      </c>
      <c r="F47" t="str">
        <f t="shared" si="1"/>
        <v>usna</v>
      </c>
      <c r="G47" t="s">
        <v>139</v>
      </c>
      <c r="H47" t="s">
        <v>140</v>
      </c>
      <c r="I47" t="str">
        <f t="shared" si="2"/>
        <v>grcsi</v>
      </c>
      <c r="J47" t="s">
        <v>141</v>
      </c>
      <c r="K47" t="str">
        <f t="shared" si="3"/>
        <v>grcsi=usna_q3$grcsi,</v>
      </c>
    </row>
    <row r="48" spans="1:11" x14ac:dyDescent="0.35">
      <c r="A48" t="s">
        <v>78</v>
      </c>
      <c r="B48" t="s">
        <v>138</v>
      </c>
      <c r="D48" t="str">
        <f t="shared" si="0"/>
        <v>dc</v>
      </c>
      <c r="E48" s="5" t="s">
        <v>132</v>
      </c>
      <c r="F48" t="str">
        <f t="shared" si="1"/>
        <v>usna</v>
      </c>
      <c r="G48" t="s">
        <v>139</v>
      </c>
      <c r="H48" t="s">
        <v>140</v>
      </c>
      <c r="I48" t="str">
        <f t="shared" si="2"/>
        <v>dc</v>
      </c>
      <c r="J48" t="s">
        <v>141</v>
      </c>
      <c r="K48" t="str">
        <f t="shared" si="3"/>
        <v>dc=usna_q3$dc,</v>
      </c>
    </row>
    <row r="49" spans="1:11" x14ac:dyDescent="0.35">
      <c r="A49" t="s">
        <v>79</v>
      </c>
      <c r="B49" t="s">
        <v>138</v>
      </c>
      <c r="D49" t="str">
        <f t="shared" si="0"/>
        <v>gf</v>
      </c>
      <c r="E49" s="5" t="s">
        <v>132</v>
      </c>
      <c r="F49" t="str">
        <f t="shared" si="1"/>
        <v>usna</v>
      </c>
      <c r="G49" t="s">
        <v>139</v>
      </c>
      <c r="H49" t="s">
        <v>140</v>
      </c>
      <c r="I49" t="str">
        <f t="shared" si="2"/>
        <v>gf</v>
      </c>
      <c r="J49" t="s">
        <v>141</v>
      </c>
      <c r="K49" t="str">
        <f t="shared" si="3"/>
        <v>gf=usna_q3$gf,</v>
      </c>
    </row>
    <row r="50" spans="1:11" x14ac:dyDescent="0.35">
      <c r="A50" t="s">
        <v>80</v>
      </c>
      <c r="B50" t="s">
        <v>138</v>
      </c>
      <c r="D50" t="str">
        <f t="shared" si="0"/>
        <v>gs</v>
      </c>
      <c r="E50" s="5" t="s">
        <v>132</v>
      </c>
      <c r="F50" t="str">
        <f t="shared" si="1"/>
        <v>usna</v>
      </c>
      <c r="G50" t="s">
        <v>139</v>
      </c>
      <c r="H50" t="s">
        <v>140</v>
      </c>
      <c r="I50" t="str">
        <f t="shared" si="2"/>
        <v>gs</v>
      </c>
      <c r="J50" t="s">
        <v>141</v>
      </c>
      <c r="K50" t="str">
        <f t="shared" si="3"/>
        <v>gs=usna_q3$gs,</v>
      </c>
    </row>
    <row r="51" spans="1:11" x14ac:dyDescent="0.35">
      <c r="A51" t="s">
        <v>81</v>
      </c>
      <c r="B51" t="s">
        <v>138</v>
      </c>
      <c r="D51" t="str">
        <f t="shared" si="0"/>
        <v>gfh</v>
      </c>
      <c r="E51" s="5" t="s">
        <v>132</v>
      </c>
      <c r="F51" t="str">
        <f t="shared" si="1"/>
        <v>usna</v>
      </c>
      <c r="G51" t="s">
        <v>139</v>
      </c>
      <c r="H51" t="s">
        <v>140</v>
      </c>
      <c r="I51" t="str">
        <f t="shared" si="2"/>
        <v>gfh</v>
      </c>
      <c r="J51" t="s">
        <v>141</v>
      </c>
      <c r="K51" t="str">
        <f t="shared" si="3"/>
        <v>gfh=usna_q3$gfh,</v>
      </c>
    </row>
    <row r="52" spans="1:11" x14ac:dyDescent="0.35">
      <c r="A52" t="s">
        <v>82</v>
      </c>
      <c r="B52" t="s">
        <v>138</v>
      </c>
      <c r="D52" t="str">
        <f t="shared" si="0"/>
        <v>gsh</v>
      </c>
      <c r="E52" s="5" t="s">
        <v>132</v>
      </c>
      <c r="F52" t="str">
        <f t="shared" si="1"/>
        <v>usna</v>
      </c>
      <c r="G52" t="s">
        <v>139</v>
      </c>
      <c r="H52" t="s">
        <v>140</v>
      </c>
      <c r="I52" t="str">
        <f t="shared" si="2"/>
        <v>gsh</v>
      </c>
      <c r="J52" t="s">
        <v>141</v>
      </c>
      <c r="K52" t="str">
        <f t="shared" si="3"/>
        <v>gsh=usna_q3$gsh,</v>
      </c>
    </row>
    <row r="53" spans="1:11" x14ac:dyDescent="0.35">
      <c r="A53" t="s">
        <v>83</v>
      </c>
      <c r="B53" t="s">
        <v>138</v>
      </c>
      <c r="D53" t="str">
        <f t="shared" si="0"/>
        <v>gfrpt</v>
      </c>
      <c r="E53" s="5" t="s">
        <v>132</v>
      </c>
      <c r="F53" t="str">
        <f t="shared" si="1"/>
        <v>usna</v>
      </c>
      <c r="G53" t="s">
        <v>139</v>
      </c>
      <c r="H53" t="s">
        <v>140</v>
      </c>
      <c r="I53" t="str">
        <f t="shared" si="2"/>
        <v>gfrpt</v>
      </c>
      <c r="J53" t="s">
        <v>141</v>
      </c>
      <c r="K53" t="str">
        <f t="shared" si="3"/>
        <v>gfrpt=usna_q3$gfrpt,</v>
      </c>
    </row>
    <row r="54" spans="1:11" x14ac:dyDescent="0.35">
      <c r="A54" t="s">
        <v>84</v>
      </c>
      <c r="B54" t="s">
        <v>138</v>
      </c>
      <c r="D54" t="str">
        <f t="shared" si="0"/>
        <v>gfrpri</v>
      </c>
      <c r="E54" s="5" t="s">
        <v>132</v>
      </c>
      <c r="F54" t="str">
        <f t="shared" si="1"/>
        <v>usna</v>
      </c>
      <c r="G54" t="s">
        <v>139</v>
      </c>
      <c r="H54" t="s">
        <v>140</v>
      </c>
      <c r="I54" t="str">
        <f t="shared" si="2"/>
        <v>gfrpri</v>
      </c>
      <c r="J54" t="s">
        <v>141</v>
      </c>
      <c r="K54" t="str">
        <f t="shared" si="3"/>
        <v>gfrpri=usna_q3$gfrpri,</v>
      </c>
    </row>
    <row r="55" spans="1:11" x14ac:dyDescent="0.35">
      <c r="A55" t="s">
        <v>85</v>
      </c>
      <c r="B55" t="s">
        <v>138</v>
      </c>
      <c r="D55" t="str">
        <f t="shared" si="0"/>
        <v>gfrcp</v>
      </c>
      <c r="E55" s="5" t="s">
        <v>132</v>
      </c>
      <c r="F55" t="str">
        <f t="shared" si="1"/>
        <v>usna</v>
      </c>
      <c r="G55" t="s">
        <v>139</v>
      </c>
      <c r="H55" t="s">
        <v>140</v>
      </c>
      <c r="I55" t="str">
        <f t="shared" si="2"/>
        <v>gfrcp</v>
      </c>
      <c r="J55" t="s">
        <v>141</v>
      </c>
      <c r="K55" t="str">
        <f t="shared" si="3"/>
        <v>gfrcp=usna_q3$gfrcp,</v>
      </c>
    </row>
    <row r="56" spans="1:11" x14ac:dyDescent="0.35">
      <c r="A56" t="s">
        <v>86</v>
      </c>
      <c r="B56" t="s">
        <v>138</v>
      </c>
      <c r="D56" t="str">
        <f t="shared" si="0"/>
        <v>gfrs</v>
      </c>
      <c r="E56" s="5" t="s">
        <v>132</v>
      </c>
      <c r="F56" t="str">
        <f t="shared" si="1"/>
        <v>usna</v>
      </c>
      <c r="G56" t="s">
        <v>139</v>
      </c>
      <c r="H56" t="s">
        <v>140</v>
      </c>
      <c r="I56" t="str">
        <f t="shared" si="2"/>
        <v>gfrs</v>
      </c>
      <c r="J56" t="s">
        <v>141</v>
      </c>
      <c r="K56" t="str">
        <f t="shared" si="3"/>
        <v>gfrs=usna_q3$gfrs,</v>
      </c>
    </row>
    <row r="57" spans="1:11" x14ac:dyDescent="0.35">
      <c r="A57" t="s">
        <v>87</v>
      </c>
      <c r="B57" t="s">
        <v>138</v>
      </c>
      <c r="D57" t="str">
        <f t="shared" si="0"/>
        <v>gftfp</v>
      </c>
      <c r="E57" s="5" t="s">
        <v>132</v>
      </c>
      <c r="F57" t="str">
        <f t="shared" si="1"/>
        <v>usna</v>
      </c>
      <c r="G57" t="s">
        <v>139</v>
      </c>
      <c r="H57" t="s">
        <v>140</v>
      </c>
      <c r="I57" t="str">
        <f t="shared" si="2"/>
        <v>gftfp</v>
      </c>
      <c r="J57" t="s">
        <v>141</v>
      </c>
      <c r="K57" t="str">
        <f t="shared" si="3"/>
        <v>gftfp=usna_q3$gftfp,</v>
      </c>
    </row>
    <row r="58" spans="1:11" x14ac:dyDescent="0.35">
      <c r="A58" t="s">
        <v>88</v>
      </c>
      <c r="B58" t="s">
        <v>138</v>
      </c>
      <c r="D58" t="str">
        <f t="shared" si="0"/>
        <v>gfeg</v>
      </c>
      <c r="E58" s="5" t="s">
        <v>132</v>
      </c>
      <c r="F58" t="str">
        <f t="shared" si="1"/>
        <v>usna</v>
      </c>
      <c r="G58" t="s">
        <v>139</v>
      </c>
      <c r="H58" t="s">
        <v>140</v>
      </c>
      <c r="I58" t="str">
        <f t="shared" si="2"/>
        <v>gfeg</v>
      </c>
      <c r="J58" t="s">
        <v>141</v>
      </c>
      <c r="K58" t="str">
        <f t="shared" si="3"/>
        <v>gfeg=usna_q3$gfeg,</v>
      </c>
    </row>
    <row r="59" spans="1:11" x14ac:dyDescent="0.35">
      <c r="A59" t="s">
        <v>89</v>
      </c>
      <c r="B59" t="s">
        <v>138</v>
      </c>
      <c r="D59" t="str">
        <f t="shared" si="0"/>
        <v>gsrpt</v>
      </c>
      <c r="E59" s="5" t="s">
        <v>132</v>
      </c>
      <c r="F59" t="str">
        <f t="shared" si="1"/>
        <v>usna</v>
      </c>
      <c r="G59" t="s">
        <v>139</v>
      </c>
      <c r="H59" t="s">
        <v>140</v>
      </c>
      <c r="I59" t="str">
        <f t="shared" si="2"/>
        <v>gsrpt</v>
      </c>
      <c r="J59" t="s">
        <v>141</v>
      </c>
      <c r="K59" t="str">
        <f t="shared" si="3"/>
        <v>gsrpt=usna_q3$gsrpt,</v>
      </c>
    </row>
    <row r="60" spans="1:11" x14ac:dyDescent="0.35">
      <c r="A60" t="s">
        <v>90</v>
      </c>
      <c r="B60" t="s">
        <v>138</v>
      </c>
      <c r="D60" t="str">
        <f t="shared" si="0"/>
        <v>gsrpri</v>
      </c>
      <c r="E60" s="5" t="s">
        <v>132</v>
      </c>
      <c r="F60" t="str">
        <f t="shared" si="1"/>
        <v>usna</v>
      </c>
      <c r="G60" t="s">
        <v>139</v>
      </c>
      <c r="H60" t="s">
        <v>140</v>
      </c>
      <c r="I60" t="str">
        <f t="shared" si="2"/>
        <v>gsrpri</v>
      </c>
      <c r="J60" t="s">
        <v>141</v>
      </c>
      <c r="K60" t="str">
        <f t="shared" si="3"/>
        <v>gsrpri=usna_q3$gsrpri,</v>
      </c>
    </row>
    <row r="61" spans="1:11" x14ac:dyDescent="0.35">
      <c r="A61" t="s">
        <v>91</v>
      </c>
      <c r="B61" t="s">
        <v>138</v>
      </c>
      <c r="D61" t="str">
        <f t="shared" si="0"/>
        <v>gsrcp</v>
      </c>
      <c r="E61" s="5" t="s">
        <v>132</v>
      </c>
      <c r="F61" t="str">
        <f t="shared" si="1"/>
        <v>usna</v>
      </c>
      <c r="G61" t="s">
        <v>139</v>
      </c>
      <c r="H61" t="s">
        <v>140</v>
      </c>
      <c r="I61" t="str">
        <f t="shared" si="2"/>
        <v>gsrcp</v>
      </c>
      <c r="J61" t="s">
        <v>141</v>
      </c>
      <c r="K61" t="str">
        <f t="shared" si="3"/>
        <v>gsrcp=usna_q3$gsrcp,</v>
      </c>
    </row>
    <row r="62" spans="1:11" x14ac:dyDescent="0.35">
      <c r="A62" t="s">
        <v>92</v>
      </c>
      <c r="B62" t="s">
        <v>138</v>
      </c>
      <c r="D62" t="str">
        <f t="shared" si="0"/>
        <v>gsrs</v>
      </c>
      <c r="E62" s="5" t="s">
        <v>132</v>
      </c>
      <c r="F62" t="str">
        <f t="shared" si="1"/>
        <v>usna</v>
      </c>
      <c r="G62" t="s">
        <v>139</v>
      </c>
      <c r="H62" t="s">
        <v>140</v>
      </c>
      <c r="I62" t="str">
        <f t="shared" si="2"/>
        <v>gsrs</v>
      </c>
      <c r="J62" t="s">
        <v>141</v>
      </c>
      <c r="K62" t="str">
        <f t="shared" si="3"/>
        <v>gsrs=usna_q3$gsrs,</v>
      </c>
    </row>
    <row r="63" spans="1:11" x14ac:dyDescent="0.35">
      <c r="A63" t="s">
        <v>93</v>
      </c>
      <c r="B63" t="s">
        <v>138</v>
      </c>
      <c r="D63" t="str">
        <f t="shared" si="0"/>
        <v>gstfp</v>
      </c>
      <c r="E63" s="5" t="s">
        <v>132</v>
      </c>
      <c r="F63" t="str">
        <f t="shared" si="1"/>
        <v>usna</v>
      </c>
      <c r="G63" t="s">
        <v>139</v>
      </c>
      <c r="H63" t="s">
        <v>140</v>
      </c>
      <c r="I63" t="str">
        <f t="shared" si="2"/>
        <v>gstfp</v>
      </c>
      <c r="J63" t="s">
        <v>141</v>
      </c>
      <c r="K63" t="str">
        <f t="shared" si="3"/>
        <v>gstfp=usna_q3$gstfp,</v>
      </c>
    </row>
    <row r="64" spans="1:11" x14ac:dyDescent="0.35">
      <c r="A64" t="s">
        <v>94</v>
      </c>
      <c r="B64" t="s">
        <v>138</v>
      </c>
      <c r="D64" t="str">
        <f t="shared" si="0"/>
        <v>gset</v>
      </c>
      <c r="E64" s="5" t="s">
        <v>132</v>
      </c>
      <c r="F64" t="str">
        <f t="shared" si="1"/>
        <v>usna</v>
      </c>
      <c r="G64" t="s">
        <v>139</v>
      </c>
      <c r="H64" t="s">
        <v>140</v>
      </c>
      <c r="I64" t="str">
        <f t="shared" si="2"/>
        <v>gset</v>
      </c>
      <c r="J64" t="s">
        <v>141</v>
      </c>
      <c r="K64" t="str">
        <f t="shared" si="3"/>
        <v>gset=usna_q3$gset,</v>
      </c>
    </row>
    <row r="65" spans="1:11" x14ac:dyDescent="0.35">
      <c r="A65" t="s">
        <v>95</v>
      </c>
      <c r="B65" t="s">
        <v>138</v>
      </c>
      <c r="D65" t="str">
        <f t="shared" si="0"/>
        <v>gfeghhx</v>
      </c>
      <c r="E65" s="5" t="s">
        <v>132</v>
      </c>
      <c r="F65" t="str">
        <f t="shared" si="1"/>
        <v>usna</v>
      </c>
      <c r="G65" t="s">
        <v>139</v>
      </c>
      <c r="H65" t="s">
        <v>140</v>
      </c>
      <c r="I65" t="str">
        <f t="shared" si="2"/>
        <v>gfeghhx</v>
      </c>
      <c r="J65" t="s">
        <v>141</v>
      </c>
      <c r="K65" t="str">
        <f t="shared" si="3"/>
        <v>gfeghhx=usna_q3$gfeghhx,</v>
      </c>
    </row>
    <row r="66" spans="1:11" x14ac:dyDescent="0.35">
      <c r="A66" t="s">
        <v>96</v>
      </c>
      <c r="B66" t="s">
        <v>138</v>
      </c>
      <c r="D66" t="str">
        <f t="shared" ref="D66:D100" si="6">A66</f>
        <v>gfeghdx</v>
      </c>
      <c r="E66" s="5" t="s">
        <v>132</v>
      </c>
      <c r="F66" t="str">
        <f t="shared" ref="F66:F100" si="7">B66</f>
        <v>usna</v>
      </c>
      <c r="G66" t="s">
        <v>139</v>
      </c>
      <c r="H66" t="s">
        <v>140</v>
      </c>
      <c r="I66" t="str">
        <f t="shared" ref="I66:I100" si="8">D66</f>
        <v>gfeghdx</v>
      </c>
      <c r="J66" t="s">
        <v>141</v>
      </c>
      <c r="K66" t="str">
        <f t="shared" ref="K66:K100" si="9">_xlfn.CONCAT(D66:J66)</f>
        <v>gfeghdx=usna_q3$gfeghdx,</v>
      </c>
    </row>
    <row r="67" spans="1:11" x14ac:dyDescent="0.35">
      <c r="A67" t="s">
        <v>97</v>
      </c>
      <c r="B67" t="s">
        <v>138</v>
      </c>
      <c r="D67" t="str">
        <f t="shared" si="6"/>
        <v>gfeigx</v>
      </c>
      <c r="E67" s="5" t="s">
        <v>132</v>
      </c>
      <c r="F67" t="str">
        <f t="shared" si="7"/>
        <v>usna</v>
      </c>
      <c r="G67" t="s">
        <v>139</v>
      </c>
      <c r="H67" t="s">
        <v>140</v>
      </c>
      <c r="I67" t="str">
        <f t="shared" si="8"/>
        <v>gfeigx</v>
      </c>
      <c r="J67" t="s">
        <v>141</v>
      </c>
      <c r="K67" t="str">
        <f t="shared" si="9"/>
        <v>gfeigx=usna_q3$gfeigx,</v>
      </c>
    </row>
    <row r="68" spans="1:11" x14ac:dyDescent="0.35">
      <c r="A68" t="s">
        <v>98</v>
      </c>
      <c r="B68" t="s">
        <v>138</v>
      </c>
      <c r="D68" t="str">
        <f t="shared" si="6"/>
        <v>gfsub</v>
      </c>
      <c r="E68" s="5" t="s">
        <v>132</v>
      </c>
      <c r="F68" t="str">
        <f t="shared" si="7"/>
        <v>usna</v>
      </c>
      <c r="G68" t="s">
        <v>139</v>
      </c>
      <c r="H68" t="s">
        <v>140</v>
      </c>
      <c r="I68" t="str">
        <f t="shared" si="8"/>
        <v>gfsub</v>
      </c>
      <c r="J68" t="s">
        <v>141</v>
      </c>
      <c r="K68" t="str">
        <f t="shared" si="9"/>
        <v>gfsub=usna_q3$gfsub,</v>
      </c>
    </row>
    <row r="69" spans="1:11" x14ac:dyDescent="0.35">
      <c r="A69" t="s">
        <v>99</v>
      </c>
      <c r="B69" t="s">
        <v>138</v>
      </c>
      <c r="D69" t="str">
        <f t="shared" si="6"/>
        <v>gssub</v>
      </c>
      <c r="E69" s="5" t="s">
        <v>132</v>
      </c>
      <c r="F69" t="str">
        <f t="shared" si="7"/>
        <v>usna</v>
      </c>
      <c r="G69" t="s">
        <v>139</v>
      </c>
      <c r="H69" t="s">
        <v>140</v>
      </c>
      <c r="I69" t="str">
        <f t="shared" si="8"/>
        <v>gssub</v>
      </c>
      <c r="J69" t="s">
        <v>141</v>
      </c>
      <c r="K69" t="str">
        <f t="shared" si="9"/>
        <v>gssub=usna_q3$gssub,</v>
      </c>
    </row>
    <row r="70" spans="1:11" x14ac:dyDescent="0.35">
      <c r="A70" t="s">
        <v>100</v>
      </c>
      <c r="B70" t="s">
        <v>138</v>
      </c>
      <c r="D70" t="str">
        <f t="shared" si="6"/>
        <v>gsub</v>
      </c>
      <c r="E70" s="5" t="s">
        <v>132</v>
      </c>
      <c r="F70" t="str">
        <f t="shared" si="7"/>
        <v>usna</v>
      </c>
      <c r="G70" t="s">
        <v>139</v>
      </c>
      <c r="H70" t="s">
        <v>140</v>
      </c>
      <c r="I70" t="str">
        <f t="shared" si="8"/>
        <v>gsub</v>
      </c>
      <c r="J70" t="s">
        <v>141</v>
      </c>
      <c r="K70" t="str">
        <f t="shared" si="9"/>
        <v>gsub=usna_q3$gsub,</v>
      </c>
    </row>
    <row r="71" spans="1:11" x14ac:dyDescent="0.35">
      <c r="A71" t="s">
        <v>101</v>
      </c>
      <c r="B71" t="s">
        <v>138</v>
      </c>
      <c r="D71" t="str">
        <f t="shared" si="6"/>
        <v>gftfpe</v>
      </c>
      <c r="E71" s="5" t="s">
        <v>132</v>
      </c>
      <c r="F71" t="str">
        <f t="shared" si="7"/>
        <v>usna</v>
      </c>
      <c r="G71" t="s">
        <v>139</v>
      </c>
      <c r="H71" t="s">
        <v>140</v>
      </c>
      <c r="I71" t="str">
        <f t="shared" si="8"/>
        <v>gftfpe</v>
      </c>
      <c r="J71" t="s">
        <v>141</v>
      </c>
      <c r="K71" t="str">
        <f t="shared" si="9"/>
        <v>gftfpe=usna_q3$gftfpe,</v>
      </c>
    </row>
    <row r="72" spans="1:11" x14ac:dyDescent="0.35">
      <c r="A72" t="s">
        <v>102</v>
      </c>
      <c r="B72" t="s">
        <v>138</v>
      </c>
      <c r="D72" t="str">
        <f t="shared" si="6"/>
        <v>gftfpr</v>
      </c>
      <c r="E72" s="5" t="s">
        <v>132</v>
      </c>
      <c r="F72" t="str">
        <f t="shared" si="7"/>
        <v>usna</v>
      </c>
      <c r="G72" t="s">
        <v>139</v>
      </c>
      <c r="H72" t="s">
        <v>140</v>
      </c>
      <c r="I72" t="str">
        <f t="shared" si="8"/>
        <v>gftfpr</v>
      </c>
      <c r="J72" t="s">
        <v>141</v>
      </c>
      <c r="K72" t="str">
        <f t="shared" si="9"/>
        <v>gftfpr=usna_q3$gftfpr,</v>
      </c>
    </row>
    <row r="73" spans="1:11" x14ac:dyDescent="0.35">
      <c r="A73" t="s">
        <v>103</v>
      </c>
      <c r="B73" t="s">
        <v>138</v>
      </c>
      <c r="D73" t="str">
        <f t="shared" si="6"/>
        <v>gftfpp</v>
      </c>
      <c r="E73" s="5" t="s">
        <v>132</v>
      </c>
      <c r="F73" t="str">
        <f t="shared" si="7"/>
        <v>usna</v>
      </c>
      <c r="G73" t="s">
        <v>139</v>
      </c>
      <c r="H73" t="s">
        <v>140</v>
      </c>
      <c r="I73" t="str">
        <f t="shared" si="8"/>
        <v>gftfpp</v>
      </c>
      <c r="J73" t="s">
        <v>141</v>
      </c>
      <c r="K73" t="str">
        <f t="shared" si="9"/>
        <v>gftfpp=usna_q3$gftfpp,</v>
      </c>
    </row>
    <row r="74" spans="1:11" x14ac:dyDescent="0.35">
      <c r="A74" t="s">
        <v>104</v>
      </c>
      <c r="B74" t="s">
        <v>138</v>
      </c>
      <c r="D74" t="str">
        <f t="shared" si="6"/>
        <v>gftfpv</v>
      </c>
      <c r="E74" s="5" t="s">
        <v>132</v>
      </c>
      <c r="F74" t="str">
        <f t="shared" si="7"/>
        <v>usna</v>
      </c>
      <c r="G74" t="s">
        <v>139</v>
      </c>
      <c r="H74" t="s">
        <v>140</v>
      </c>
      <c r="I74" t="str">
        <f t="shared" si="8"/>
        <v>gftfpv</v>
      </c>
      <c r="J74" t="s">
        <v>141</v>
      </c>
      <c r="K74" t="str">
        <f t="shared" si="9"/>
        <v>gftfpv=usna_q3$gftfpv,</v>
      </c>
    </row>
    <row r="75" spans="1:11" x14ac:dyDescent="0.35">
      <c r="A75" t="s">
        <v>105</v>
      </c>
      <c r="B75" t="s">
        <v>138</v>
      </c>
      <c r="D75" t="str">
        <f t="shared" si="6"/>
        <v>gfsubp</v>
      </c>
      <c r="E75" s="5" t="s">
        <v>132</v>
      </c>
      <c r="F75" t="str">
        <f t="shared" si="7"/>
        <v>usna</v>
      </c>
      <c r="G75" t="s">
        <v>139</v>
      </c>
      <c r="H75" t="s">
        <v>140</v>
      </c>
      <c r="I75" t="str">
        <f t="shared" si="8"/>
        <v>gfsubp</v>
      </c>
      <c r="J75" t="s">
        <v>141</v>
      </c>
      <c r="K75" t="str">
        <f t="shared" si="9"/>
        <v>gfsubp=usna_q3$gfsubp,</v>
      </c>
    </row>
    <row r="76" spans="1:11" x14ac:dyDescent="0.35">
      <c r="A76" t="s">
        <v>106</v>
      </c>
      <c r="B76" t="s">
        <v>138</v>
      </c>
      <c r="D76" t="str">
        <f t="shared" si="6"/>
        <v>gfsubg</v>
      </c>
      <c r="E76" s="5" t="s">
        <v>132</v>
      </c>
      <c r="F76" t="str">
        <f t="shared" si="7"/>
        <v>usna</v>
      </c>
      <c r="G76" t="s">
        <v>139</v>
      </c>
      <c r="H76" t="s">
        <v>140</v>
      </c>
      <c r="I76" t="str">
        <f t="shared" si="8"/>
        <v>gfsubg</v>
      </c>
      <c r="J76" t="s">
        <v>141</v>
      </c>
      <c r="K76" t="str">
        <f t="shared" si="9"/>
        <v>gfsubg=usna_q3$gfsubg,</v>
      </c>
    </row>
    <row r="77" spans="1:11" x14ac:dyDescent="0.35">
      <c r="A77" t="s">
        <v>107</v>
      </c>
      <c r="B77" t="s">
        <v>138</v>
      </c>
      <c r="D77" t="str">
        <f t="shared" si="6"/>
        <v>gfsube</v>
      </c>
      <c r="E77" s="5" t="s">
        <v>132</v>
      </c>
      <c r="F77" t="str">
        <f t="shared" si="7"/>
        <v>usna</v>
      </c>
      <c r="G77" t="s">
        <v>139</v>
      </c>
      <c r="H77" t="s">
        <v>140</v>
      </c>
      <c r="I77" t="str">
        <f t="shared" si="8"/>
        <v>gfsube</v>
      </c>
      <c r="J77" t="s">
        <v>141</v>
      </c>
      <c r="K77" t="str">
        <f t="shared" si="9"/>
        <v>gfsube=usna_q3$gfsube,</v>
      </c>
    </row>
    <row r="78" spans="1:11" x14ac:dyDescent="0.35">
      <c r="A78" t="s">
        <v>108</v>
      </c>
      <c r="B78" t="s">
        <v>138</v>
      </c>
      <c r="D78" t="str">
        <f t="shared" si="6"/>
        <v>gfsubs</v>
      </c>
      <c r="E78" s="5" t="s">
        <v>132</v>
      </c>
      <c r="F78" t="str">
        <f t="shared" si="7"/>
        <v>usna</v>
      </c>
      <c r="G78" t="s">
        <v>139</v>
      </c>
      <c r="H78" t="s">
        <v>140</v>
      </c>
      <c r="I78" t="str">
        <f t="shared" si="8"/>
        <v>gfsubs</v>
      </c>
      <c r="J78" t="s">
        <v>141</v>
      </c>
      <c r="K78" t="str">
        <f t="shared" si="9"/>
        <v>gfsubs=usna_q3$gfsubs,</v>
      </c>
    </row>
    <row r="79" spans="1:11" x14ac:dyDescent="0.35">
      <c r="A79" t="s">
        <v>109</v>
      </c>
      <c r="B79" t="s">
        <v>138</v>
      </c>
      <c r="D79" t="str">
        <f t="shared" si="6"/>
        <v>gfsubf</v>
      </c>
      <c r="E79" s="5" t="s">
        <v>132</v>
      </c>
      <c r="F79" t="str">
        <f t="shared" si="7"/>
        <v>usna</v>
      </c>
      <c r="G79" t="s">
        <v>139</v>
      </c>
      <c r="H79" t="s">
        <v>140</v>
      </c>
      <c r="I79" t="str">
        <f t="shared" si="8"/>
        <v>gfsubf</v>
      </c>
      <c r="J79" t="s">
        <v>141</v>
      </c>
      <c r="K79" t="str">
        <f t="shared" si="9"/>
        <v>gfsubf=usna_q3$gfsubf,</v>
      </c>
    </row>
    <row r="80" spans="1:11" x14ac:dyDescent="0.35">
      <c r="A80" t="s">
        <v>110</v>
      </c>
      <c r="B80" t="s">
        <v>138</v>
      </c>
      <c r="D80" t="str">
        <f t="shared" si="6"/>
        <v>gfsubv</v>
      </c>
      <c r="E80" s="5" t="s">
        <v>132</v>
      </c>
      <c r="F80" t="str">
        <f t="shared" si="7"/>
        <v>usna</v>
      </c>
      <c r="G80" t="s">
        <v>139</v>
      </c>
      <c r="H80" t="s">
        <v>140</v>
      </c>
      <c r="I80" t="str">
        <f t="shared" si="8"/>
        <v>gfsubv</v>
      </c>
      <c r="J80" t="s">
        <v>141</v>
      </c>
      <c r="K80" t="str">
        <f t="shared" si="9"/>
        <v>gfsubv=usna_q3$gfsubv,</v>
      </c>
    </row>
    <row r="81" spans="1:11" x14ac:dyDescent="0.35">
      <c r="A81" t="s">
        <v>111</v>
      </c>
      <c r="B81" t="s">
        <v>138</v>
      </c>
      <c r="D81" t="str">
        <f t="shared" si="6"/>
        <v>gfsubk</v>
      </c>
      <c r="E81" s="5" t="s">
        <v>132</v>
      </c>
      <c r="F81" t="str">
        <f t="shared" si="7"/>
        <v>usna</v>
      </c>
      <c r="G81" t="s">
        <v>139</v>
      </c>
      <c r="H81" t="s">
        <v>140</v>
      </c>
      <c r="I81" t="str">
        <f t="shared" si="8"/>
        <v>gfsubk</v>
      </c>
      <c r="J81" t="s">
        <v>141</v>
      </c>
      <c r="K81" t="str">
        <f t="shared" si="9"/>
        <v>gfsubk=usna_q3$gfsubk,</v>
      </c>
    </row>
    <row r="82" spans="1:11" x14ac:dyDescent="0.35">
      <c r="A82" t="s">
        <v>112</v>
      </c>
      <c r="B82" t="s">
        <v>138</v>
      </c>
      <c r="D82" t="str">
        <f t="shared" si="6"/>
        <v>gfegc</v>
      </c>
      <c r="E82" s="5" t="s">
        <v>132</v>
      </c>
      <c r="F82" t="str">
        <f t="shared" si="7"/>
        <v>usna</v>
      </c>
      <c r="G82" t="s">
        <v>139</v>
      </c>
      <c r="H82" t="s">
        <v>140</v>
      </c>
      <c r="I82" t="str">
        <f t="shared" si="8"/>
        <v>gfegc</v>
      </c>
      <c r="J82" t="s">
        <v>141</v>
      </c>
      <c r="K82" t="str">
        <f t="shared" si="9"/>
        <v>gfegc=usna_q3$gfegc,</v>
      </c>
    </row>
    <row r="83" spans="1:11" x14ac:dyDescent="0.35">
      <c r="A83" t="s">
        <v>113</v>
      </c>
      <c r="B83" t="s">
        <v>138</v>
      </c>
      <c r="D83" t="str">
        <f t="shared" si="6"/>
        <v>gfege</v>
      </c>
      <c r="E83" s="5" t="s">
        <v>132</v>
      </c>
      <c r="F83" t="str">
        <f t="shared" si="7"/>
        <v>usna</v>
      </c>
      <c r="G83" t="s">
        <v>139</v>
      </c>
      <c r="H83" t="s">
        <v>140</v>
      </c>
      <c r="I83" t="str">
        <f t="shared" si="8"/>
        <v>gfege</v>
      </c>
      <c r="J83" t="s">
        <v>141</v>
      </c>
      <c r="K83" t="str">
        <f t="shared" si="9"/>
        <v>gfege=usna_q3$gfege,</v>
      </c>
    </row>
    <row r="84" spans="1:11" x14ac:dyDescent="0.35">
      <c r="A84" t="s">
        <v>114</v>
      </c>
      <c r="B84" t="s">
        <v>138</v>
      </c>
      <c r="D84" t="str">
        <f t="shared" si="6"/>
        <v>gfegv</v>
      </c>
      <c r="E84" s="5" t="s">
        <v>132</v>
      </c>
      <c r="F84" t="str">
        <f t="shared" si="7"/>
        <v>usna</v>
      </c>
      <c r="G84" t="s">
        <v>139</v>
      </c>
      <c r="H84" t="s">
        <v>140</v>
      </c>
      <c r="I84" t="str">
        <f t="shared" si="8"/>
        <v>gfegv</v>
      </c>
      <c r="J84" t="s">
        <v>141</v>
      </c>
      <c r="K84" t="str">
        <f t="shared" si="9"/>
        <v>gfegv=usna_q3$gfegv,</v>
      </c>
    </row>
    <row r="85" spans="1:11" x14ac:dyDescent="0.35">
      <c r="A85" t="s">
        <v>115</v>
      </c>
      <c r="B85" t="s">
        <v>138</v>
      </c>
      <c r="D85" t="str">
        <f t="shared" si="6"/>
        <v>yptue</v>
      </c>
      <c r="E85" s="5" t="s">
        <v>132</v>
      </c>
      <c r="F85" t="str">
        <f t="shared" si="7"/>
        <v>usna</v>
      </c>
      <c r="G85" t="s">
        <v>139</v>
      </c>
      <c r="H85" t="s">
        <v>140</v>
      </c>
      <c r="I85" t="str">
        <f t="shared" si="8"/>
        <v>yptue</v>
      </c>
      <c r="J85" t="s">
        <v>141</v>
      </c>
      <c r="K85" t="str">
        <f t="shared" si="9"/>
        <v>yptue=usna_q3$yptue,</v>
      </c>
    </row>
    <row r="86" spans="1:11" x14ac:dyDescent="0.35">
      <c r="A86" t="s">
        <v>116</v>
      </c>
      <c r="B86" t="s">
        <v>138</v>
      </c>
      <c r="D86" t="str">
        <f t="shared" si="6"/>
        <v>yptup</v>
      </c>
      <c r="E86" s="5" t="s">
        <v>132</v>
      </c>
      <c r="F86" t="str">
        <f t="shared" si="7"/>
        <v>usna</v>
      </c>
      <c r="G86" t="s">
        <v>139</v>
      </c>
      <c r="H86" t="s">
        <v>140</v>
      </c>
      <c r="I86" t="str">
        <f t="shared" si="8"/>
        <v>yptup</v>
      </c>
      <c r="J86" t="s">
        <v>141</v>
      </c>
      <c r="K86" t="str">
        <f t="shared" si="9"/>
        <v>yptup=usna_q3$yptup,</v>
      </c>
    </row>
    <row r="87" spans="1:11" x14ac:dyDescent="0.35">
      <c r="A87" t="s">
        <v>117</v>
      </c>
      <c r="B87" t="s">
        <v>138</v>
      </c>
      <c r="D87" t="str">
        <f t="shared" si="6"/>
        <v>yptuc</v>
      </c>
      <c r="E87" s="5" t="s">
        <v>132</v>
      </c>
      <c r="F87" t="str">
        <f t="shared" si="7"/>
        <v>usna</v>
      </c>
      <c r="G87" t="s">
        <v>139</v>
      </c>
      <c r="H87" t="s">
        <v>140</v>
      </c>
      <c r="I87" t="str">
        <f t="shared" si="8"/>
        <v>yptuc</v>
      </c>
      <c r="J87" t="s">
        <v>141</v>
      </c>
      <c r="K87" t="str">
        <f t="shared" si="9"/>
        <v>yptuc=usna_q3$yptuc,</v>
      </c>
    </row>
    <row r="88" spans="1:11" x14ac:dyDescent="0.35">
      <c r="A88" t="s">
        <v>118</v>
      </c>
      <c r="B88" t="s">
        <v>138</v>
      </c>
      <c r="D88" t="str">
        <f t="shared" si="6"/>
        <v>gftfpu</v>
      </c>
      <c r="E88" s="5" t="s">
        <v>132</v>
      </c>
      <c r="F88" t="str">
        <f t="shared" si="7"/>
        <v>usna</v>
      </c>
      <c r="G88" t="s">
        <v>139</v>
      </c>
      <c r="H88" t="s">
        <v>140</v>
      </c>
      <c r="I88" t="str">
        <f t="shared" si="8"/>
        <v>gftfpu</v>
      </c>
      <c r="J88" t="s">
        <v>141</v>
      </c>
      <c r="K88" t="str">
        <f t="shared" si="9"/>
        <v>gftfpu=usna_q3$gftfpu,</v>
      </c>
    </row>
    <row r="89" spans="1:11" x14ac:dyDescent="0.35">
      <c r="A89" t="s">
        <v>119</v>
      </c>
      <c r="B89" t="s">
        <v>138</v>
      </c>
      <c r="D89" t="str">
        <f t="shared" si="6"/>
        <v>yptub</v>
      </c>
      <c r="E89" s="5" t="s">
        <v>132</v>
      </c>
      <c r="F89" t="str">
        <f t="shared" si="7"/>
        <v>usna</v>
      </c>
      <c r="G89" t="s">
        <v>139</v>
      </c>
      <c r="H89" t="s">
        <v>140</v>
      </c>
      <c r="I89" t="str">
        <f t="shared" si="8"/>
        <v>yptub</v>
      </c>
      <c r="J89" t="s">
        <v>141</v>
      </c>
      <c r="K89" t="str">
        <f t="shared" si="9"/>
        <v>yptub=usna_q3$yptub,</v>
      </c>
    </row>
    <row r="90" spans="1:11" x14ac:dyDescent="0.35">
      <c r="A90" t="s">
        <v>120</v>
      </c>
      <c r="B90" t="s">
        <v>138</v>
      </c>
      <c r="D90" t="str">
        <f t="shared" si="6"/>
        <v>yptol</v>
      </c>
      <c r="E90" s="5" t="s">
        <v>132</v>
      </c>
      <c r="F90" t="str">
        <f t="shared" si="7"/>
        <v>usna</v>
      </c>
      <c r="G90" t="s">
        <v>139</v>
      </c>
      <c r="H90" t="s">
        <v>140</v>
      </c>
      <c r="I90" t="str">
        <f t="shared" si="8"/>
        <v>yptol</v>
      </c>
      <c r="J90" t="s">
        <v>141</v>
      </c>
      <c r="K90" t="str">
        <f t="shared" si="9"/>
        <v>yptol=usna_q3$yptol,</v>
      </c>
    </row>
    <row r="91" spans="1:11" x14ac:dyDescent="0.35">
      <c r="A91" t="s">
        <v>121</v>
      </c>
      <c r="B91" t="s">
        <v>138</v>
      </c>
      <c r="D91" t="str">
        <f t="shared" si="6"/>
        <v>gfctp</v>
      </c>
      <c r="E91" s="5" t="s">
        <v>132</v>
      </c>
      <c r="F91" t="str">
        <f t="shared" si="7"/>
        <v>usna</v>
      </c>
      <c r="G91" t="s">
        <v>139</v>
      </c>
      <c r="H91" t="s">
        <v>140</v>
      </c>
      <c r="I91" t="str">
        <f t="shared" si="8"/>
        <v>gfctp</v>
      </c>
      <c r="J91" t="s">
        <v>141</v>
      </c>
      <c r="K91" t="str">
        <f t="shared" si="9"/>
        <v>gfctp=usna_q3$gfctp,</v>
      </c>
    </row>
    <row r="92" spans="1:11" x14ac:dyDescent="0.35">
      <c r="A92" t="s">
        <v>122</v>
      </c>
      <c r="B92" t="s">
        <v>138</v>
      </c>
      <c r="D92" t="str">
        <f t="shared" si="6"/>
        <v>gftffx</v>
      </c>
      <c r="E92" s="5" t="s">
        <v>132</v>
      </c>
      <c r="F92" t="str">
        <f t="shared" si="7"/>
        <v>usna</v>
      </c>
      <c r="G92" t="s">
        <v>139</v>
      </c>
      <c r="H92" t="s">
        <v>140</v>
      </c>
      <c r="I92" t="str">
        <f t="shared" si="8"/>
        <v>gftffx</v>
      </c>
      <c r="J92" t="s">
        <v>141</v>
      </c>
      <c r="K92" t="str">
        <f t="shared" si="9"/>
        <v>gftffx=usna_q3$gftffx,</v>
      </c>
    </row>
    <row r="93" spans="1:11" x14ac:dyDescent="0.35">
      <c r="A93" t="s">
        <v>123</v>
      </c>
      <c r="B93" t="s">
        <v>138</v>
      </c>
      <c r="D93" t="str">
        <f t="shared" si="6"/>
        <v>ylwsd</v>
      </c>
      <c r="E93" s="5" t="s">
        <v>132</v>
      </c>
      <c r="F93" t="str">
        <f t="shared" si="7"/>
        <v>usna</v>
      </c>
      <c r="G93" t="s">
        <v>139</v>
      </c>
      <c r="H93" t="s">
        <v>140</v>
      </c>
      <c r="I93" t="str">
        <f t="shared" si="8"/>
        <v>ylwsd</v>
      </c>
      <c r="J93" t="s">
        <v>141</v>
      </c>
      <c r="K93" t="str">
        <f t="shared" si="9"/>
        <v>ylwsd=usna_q3$ylwsd,</v>
      </c>
    </row>
    <row r="94" spans="1:11" x14ac:dyDescent="0.35">
      <c r="A94" t="s">
        <v>124</v>
      </c>
      <c r="B94" t="s">
        <v>138</v>
      </c>
      <c r="D94" t="str">
        <f t="shared" si="6"/>
        <v>yop</v>
      </c>
      <c r="E94" s="5" t="s">
        <v>132</v>
      </c>
      <c r="F94" t="str">
        <f t="shared" si="7"/>
        <v>usna</v>
      </c>
      <c r="G94" t="s">
        <v>139</v>
      </c>
      <c r="H94" t="s">
        <v>140</v>
      </c>
      <c r="I94" t="str">
        <f t="shared" si="8"/>
        <v>yop</v>
      </c>
      <c r="J94" t="s">
        <v>141</v>
      </c>
      <c r="K94" t="str">
        <f t="shared" si="9"/>
        <v>yop=usna_q3$yop,</v>
      </c>
    </row>
    <row r="95" spans="1:11" x14ac:dyDescent="0.35">
      <c r="A95" t="s">
        <v>125</v>
      </c>
      <c r="B95" t="s">
        <v>138</v>
      </c>
      <c r="D95" t="str">
        <f t="shared" si="6"/>
        <v>yri</v>
      </c>
      <c r="E95" s="5" t="s">
        <v>132</v>
      </c>
      <c r="F95" t="str">
        <f t="shared" si="7"/>
        <v>usna</v>
      </c>
      <c r="G95" t="s">
        <v>139</v>
      </c>
      <c r="H95" t="s">
        <v>140</v>
      </c>
      <c r="I95" t="str">
        <f t="shared" si="8"/>
        <v>yri</v>
      </c>
      <c r="J95" t="s">
        <v>141</v>
      </c>
      <c r="K95" t="str">
        <f t="shared" si="9"/>
        <v>yri=usna_q3$yri,</v>
      </c>
    </row>
    <row r="96" spans="1:11" x14ac:dyDescent="0.35">
      <c r="A96" t="s">
        <v>126</v>
      </c>
      <c r="B96" t="s">
        <v>138</v>
      </c>
      <c r="D96" t="str">
        <f t="shared" si="6"/>
        <v>ypiar</v>
      </c>
      <c r="E96" s="5" t="s">
        <v>132</v>
      </c>
      <c r="F96" t="str">
        <f t="shared" si="7"/>
        <v>usna</v>
      </c>
      <c r="G96" t="s">
        <v>139</v>
      </c>
      <c r="H96" t="s">
        <v>140</v>
      </c>
      <c r="I96" t="str">
        <f t="shared" si="8"/>
        <v>ypiar</v>
      </c>
      <c r="J96" t="s">
        <v>141</v>
      </c>
      <c r="K96" t="str">
        <f t="shared" si="9"/>
        <v>ypiar=usna_q3$ypiar,</v>
      </c>
    </row>
    <row r="97" spans="1:11" x14ac:dyDescent="0.35">
      <c r="A97" t="s">
        <v>127</v>
      </c>
      <c r="B97" t="s">
        <v>138</v>
      </c>
      <c r="D97" t="str">
        <f t="shared" si="6"/>
        <v>ycpd</v>
      </c>
      <c r="E97" s="5" t="s">
        <v>132</v>
      </c>
      <c r="F97" t="str">
        <f t="shared" si="7"/>
        <v>usna</v>
      </c>
      <c r="G97" t="s">
        <v>139</v>
      </c>
      <c r="H97" t="s">
        <v>140</v>
      </c>
      <c r="I97" t="str">
        <f t="shared" si="8"/>
        <v>ycpd</v>
      </c>
      <c r="J97" t="s">
        <v>141</v>
      </c>
      <c r="K97" t="str">
        <f t="shared" si="9"/>
        <v>ycpd=usna_q3$ycpd,</v>
      </c>
    </row>
    <row r="98" spans="1:11" x14ac:dyDescent="0.35">
      <c r="A98" t="s">
        <v>128</v>
      </c>
      <c r="B98" t="s">
        <v>138</v>
      </c>
      <c r="D98" t="str">
        <f t="shared" si="6"/>
        <v>gfsubr</v>
      </c>
      <c r="E98" s="5" t="s">
        <v>132</v>
      </c>
      <c r="F98" t="str">
        <f t="shared" si="7"/>
        <v>usna</v>
      </c>
      <c r="G98" t="s">
        <v>139</v>
      </c>
      <c r="H98" t="s">
        <v>140</v>
      </c>
      <c r="I98" t="str">
        <f t="shared" si="8"/>
        <v>gfsubr</v>
      </c>
      <c r="J98" t="s">
        <v>141</v>
      </c>
      <c r="K98" t="str">
        <f t="shared" si="9"/>
        <v>gfsubr=usna_q3$gfsubr,</v>
      </c>
    </row>
    <row r="99" spans="1:11" x14ac:dyDescent="0.35">
      <c r="A99" t="s">
        <v>129</v>
      </c>
      <c r="B99" t="s">
        <v>138</v>
      </c>
      <c r="D99" t="str">
        <f t="shared" si="6"/>
        <v>gfsubd</v>
      </c>
      <c r="E99" s="5" t="s">
        <v>132</v>
      </c>
      <c r="F99" t="str">
        <f t="shared" si="7"/>
        <v>usna</v>
      </c>
      <c r="G99" t="s">
        <v>139</v>
      </c>
      <c r="H99" t="s">
        <v>140</v>
      </c>
      <c r="I99" t="str">
        <f t="shared" si="8"/>
        <v>gfsubd</v>
      </c>
      <c r="J99" t="s">
        <v>141</v>
      </c>
      <c r="K99" t="str">
        <f t="shared" si="9"/>
        <v>gfsubd=usna_q3$gfsubd,</v>
      </c>
    </row>
    <row r="100" spans="1:11" x14ac:dyDescent="0.35">
      <c r="A100" t="s">
        <v>130</v>
      </c>
      <c r="B100" t="s">
        <v>138</v>
      </c>
      <c r="D100" t="str">
        <f t="shared" si="6"/>
        <v>gftfbdx</v>
      </c>
      <c r="E100" s="5" t="s">
        <v>132</v>
      </c>
      <c r="F100" t="str">
        <f t="shared" si="7"/>
        <v>usna</v>
      </c>
      <c r="G100" t="s">
        <v>139</v>
      </c>
      <c r="H100" t="s">
        <v>140</v>
      </c>
      <c r="I100" t="str">
        <f t="shared" si="8"/>
        <v>gftfbdx</v>
      </c>
      <c r="J100" t="s">
        <v>141</v>
      </c>
      <c r="K100" t="str">
        <f t="shared" si="9"/>
        <v>gftfbdx=usna_q3$gftfbdx,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440-30EE-47E1-A319-5A3A338EA407}">
  <dimension ref="A1:CV27"/>
  <sheetViews>
    <sheetView tabSelected="1" topLeftCell="AI1" workbookViewId="0">
      <selection activeCell="AY9" sqref="AY9"/>
    </sheetView>
  </sheetViews>
  <sheetFormatPr defaultRowHeight="14.5" x14ac:dyDescent="0.35"/>
  <cols>
    <col min="1" max="1" width="10.54296875" bestFit="1" customWidth="1"/>
  </cols>
  <sheetData>
    <row r="1" spans="1:100" s="6" customFormat="1" x14ac:dyDescent="0.35">
      <c r="B1" s="6" t="s">
        <v>55</v>
      </c>
      <c r="C1" s="6" t="s">
        <v>56</v>
      </c>
      <c r="D1" s="6" t="s">
        <v>57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</row>
    <row r="2" spans="1:100" x14ac:dyDescent="0.35">
      <c r="A2" s="5" t="s">
        <v>22</v>
      </c>
      <c r="B2" s="5" t="s">
        <v>22</v>
      </c>
      <c r="C2" s="5" t="s">
        <v>22</v>
      </c>
      <c r="D2" s="5" t="s">
        <v>22</v>
      </c>
      <c r="E2" s="5" t="s">
        <v>23</v>
      </c>
      <c r="F2" s="5" t="s">
        <v>25</v>
      </c>
      <c r="G2" s="5" t="s">
        <v>25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35">
      <c r="A3" t="s">
        <v>0</v>
      </c>
      <c r="B3" t="s">
        <v>5</v>
      </c>
      <c r="C3" t="s">
        <v>6</v>
      </c>
      <c r="D3" t="s">
        <v>7</v>
      </c>
      <c r="E3" t="s">
        <v>24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</v>
      </c>
      <c r="W3" t="s">
        <v>6</v>
      </c>
      <c r="X3" t="s">
        <v>7</v>
      </c>
      <c r="Y3" t="s">
        <v>1</v>
      </c>
      <c r="Z3" t="s">
        <v>2</v>
      </c>
      <c r="AA3" t="s">
        <v>4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15" thickBot="1" x14ac:dyDescent="0.4">
      <c r="A4" s="14">
        <v>44652</v>
      </c>
      <c r="B4" s="14">
        <v>44652</v>
      </c>
      <c r="C4" s="14">
        <v>44652</v>
      </c>
      <c r="D4" s="14">
        <v>44652</v>
      </c>
      <c r="E4" s="14">
        <v>44652</v>
      </c>
      <c r="F4" s="14">
        <v>44652</v>
      </c>
      <c r="G4" s="14">
        <v>44652</v>
      </c>
      <c r="H4" s="14">
        <v>44652</v>
      </c>
      <c r="I4" s="14">
        <v>44652</v>
      </c>
      <c r="J4" s="14">
        <v>44652</v>
      </c>
      <c r="K4" s="14">
        <v>44652</v>
      </c>
      <c r="L4" s="14">
        <v>44652</v>
      </c>
      <c r="M4" s="14">
        <v>44652</v>
      </c>
      <c r="N4" s="14">
        <v>44652</v>
      </c>
      <c r="O4" s="14">
        <v>44652</v>
      </c>
      <c r="P4" s="14">
        <v>44652</v>
      </c>
      <c r="Q4" s="14">
        <v>44652</v>
      </c>
      <c r="R4" s="14">
        <v>44652</v>
      </c>
      <c r="S4" s="14">
        <v>44652</v>
      </c>
      <c r="T4" s="14">
        <v>44652</v>
      </c>
      <c r="U4" s="14">
        <v>44652</v>
      </c>
      <c r="V4" s="14">
        <v>44652</v>
      </c>
      <c r="W4" s="14">
        <v>44652</v>
      </c>
      <c r="X4" s="14">
        <v>44652</v>
      </c>
      <c r="Y4" s="16" t="s">
        <v>11</v>
      </c>
      <c r="Z4" s="16" t="s">
        <v>11</v>
      </c>
      <c r="AA4" s="16" t="s">
        <v>11</v>
      </c>
      <c r="AB4" s="16" t="s">
        <v>11</v>
      </c>
      <c r="AC4" s="16" t="s">
        <v>11</v>
      </c>
      <c r="AD4" s="16" t="s">
        <v>11</v>
      </c>
      <c r="AE4" s="16" t="s">
        <v>11</v>
      </c>
      <c r="AF4" s="16" t="s">
        <v>11</v>
      </c>
      <c r="AG4" s="16" t="s">
        <v>11</v>
      </c>
      <c r="AH4" s="16" t="s">
        <v>11</v>
      </c>
      <c r="AI4" s="16" t="s">
        <v>11</v>
      </c>
      <c r="AJ4" s="16" t="s">
        <v>11</v>
      </c>
      <c r="AK4" s="16" t="s">
        <v>11</v>
      </c>
      <c r="AL4" s="16" t="s">
        <v>11</v>
      </c>
      <c r="AM4" s="16" t="s">
        <v>11</v>
      </c>
      <c r="AN4" s="16" t="s">
        <v>11</v>
      </c>
      <c r="AO4" s="16" t="s">
        <v>11</v>
      </c>
      <c r="AP4" s="16" t="s">
        <v>11</v>
      </c>
      <c r="AQ4" s="16" t="s">
        <v>11</v>
      </c>
      <c r="AR4" s="16" t="s">
        <v>11</v>
      </c>
      <c r="AS4" s="16" t="s">
        <v>11</v>
      </c>
      <c r="AT4" s="16" t="s">
        <v>11</v>
      </c>
      <c r="AU4" s="16" t="s">
        <v>11</v>
      </c>
      <c r="AV4" s="16" t="s">
        <v>11</v>
      </c>
      <c r="AW4" s="16" t="s">
        <v>11</v>
      </c>
      <c r="AX4" s="16" t="s">
        <v>11</v>
      </c>
      <c r="AY4" s="16" t="s">
        <v>11</v>
      </c>
      <c r="AZ4" s="16" t="s">
        <v>11</v>
      </c>
      <c r="BA4" s="16" t="s">
        <v>11</v>
      </c>
      <c r="BB4" s="16" t="s">
        <v>11</v>
      </c>
      <c r="BC4" s="16" t="s">
        <v>11</v>
      </c>
      <c r="BD4" s="16" t="s">
        <v>11</v>
      </c>
      <c r="BE4" s="16" t="s">
        <v>11</v>
      </c>
      <c r="BF4" s="16" t="s">
        <v>11</v>
      </c>
      <c r="BG4" s="16" t="s">
        <v>11</v>
      </c>
      <c r="BH4" s="16" t="s">
        <v>11</v>
      </c>
      <c r="BI4" s="4" t="s">
        <v>11</v>
      </c>
      <c r="BJ4" s="16" t="s">
        <v>11</v>
      </c>
      <c r="BK4" s="16" t="s">
        <v>11</v>
      </c>
      <c r="BL4" s="16" t="s">
        <v>11</v>
      </c>
      <c r="BM4" s="16" t="s">
        <v>11</v>
      </c>
      <c r="BN4" s="16" t="s">
        <v>11</v>
      </c>
      <c r="BO4" s="16" t="s">
        <v>11</v>
      </c>
      <c r="BP4" s="16" t="s">
        <v>11</v>
      </c>
      <c r="BQ4" s="16" t="s">
        <v>11</v>
      </c>
      <c r="BR4" s="16" t="s">
        <v>11</v>
      </c>
      <c r="BS4" s="16" t="s">
        <v>11</v>
      </c>
      <c r="BT4" s="16" t="s">
        <v>11</v>
      </c>
      <c r="BU4" s="16" t="s">
        <v>11</v>
      </c>
      <c r="BV4" s="16" t="s">
        <v>11</v>
      </c>
      <c r="BW4" s="16" t="s">
        <v>11</v>
      </c>
      <c r="BX4" s="16" t="s">
        <v>11</v>
      </c>
      <c r="BY4" s="16" t="s">
        <v>11</v>
      </c>
      <c r="BZ4" s="16" t="s">
        <v>11</v>
      </c>
      <c r="CA4" s="16" t="s">
        <v>11</v>
      </c>
      <c r="CB4" s="16" t="s">
        <v>11</v>
      </c>
      <c r="CC4" s="16" t="s">
        <v>11</v>
      </c>
      <c r="CD4" s="16" t="s">
        <v>11</v>
      </c>
      <c r="CE4" s="16" t="s">
        <v>11</v>
      </c>
      <c r="CF4" s="16" t="s">
        <v>11</v>
      </c>
      <c r="CG4" s="16" t="s">
        <v>11</v>
      </c>
      <c r="CH4" s="16" t="s">
        <v>11</v>
      </c>
      <c r="CI4" s="16" t="s">
        <v>11</v>
      </c>
      <c r="CJ4" s="16" t="s">
        <v>11</v>
      </c>
      <c r="CK4" s="16" t="s">
        <v>11</v>
      </c>
      <c r="CL4" s="16" t="s">
        <v>11</v>
      </c>
      <c r="CM4" s="16" t="s">
        <v>11</v>
      </c>
      <c r="CN4" s="16" t="s">
        <v>11</v>
      </c>
      <c r="CO4" s="16" t="s">
        <v>11</v>
      </c>
      <c r="CP4" s="16" t="s">
        <v>11</v>
      </c>
      <c r="CQ4" s="16" t="s">
        <v>11</v>
      </c>
      <c r="CR4" s="16" t="s">
        <v>11</v>
      </c>
      <c r="CS4" s="16" t="s">
        <v>11</v>
      </c>
      <c r="CT4" s="4" t="s">
        <v>11</v>
      </c>
      <c r="CU4" s="4" t="s">
        <v>15</v>
      </c>
      <c r="CV4" s="16" t="s">
        <v>11</v>
      </c>
    </row>
    <row r="5" spans="1:100" x14ac:dyDescent="0.35">
      <c r="A5" s="15">
        <v>284.01600000000002</v>
      </c>
      <c r="B5" s="15">
        <v>5218</v>
      </c>
      <c r="C5" s="15">
        <v>14091</v>
      </c>
      <c r="D5" s="15">
        <v>323392</v>
      </c>
      <c r="E5" s="15">
        <v>288.66300000000001</v>
      </c>
      <c r="F5" s="15">
        <v>0</v>
      </c>
      <c r="G5" s="15">
        <v>94.3</v>
      </c>
      <c r="H5" s="15">
        <v>874137</v>
      </c>
      <c r="I5" s="15">
        <v>1430</v>
      </c>
      <c r="J5" s="15">
        <v>304699</v>
      </c>
      <c r="K5" s="15">
        <v>125345</v>
      </c>
      <c r="L5" s="15">
        <v>6032730</v>
      </c>
      <c r="M5" s="15">
        <v>4790066</v>
      </c>
      <c r="N5" s="15">
        <v>1886923</v>
      </c>
      <c r="O5" s="15">
        <v>403.99</v>
      </c>
      <c r="P5" s="15">
        <v>33.869999999999997</v>
      </c>
      <c r="Q5" s="15">
        <v>17.38</v>
      </c>
      <c r="R5" s="15">
        <v>363.43</v>
      </c>
      <c r="S5" s="15">
        <v>33636655</v>
      </c>
      <c r="T5" s="15">
        <v>5635654</v>
      </c>
      <c r="U5" s="15">
        <v>2880155</v>
      </c>
      <c r="V5" s="15">
        <v>5218</v>
      </c>
      <c r="W5" s="15">
        <v>14091</v>
      </c>
      <c r="X5" s="15">
        <v>323392</v>
      </c>
      <c r="Y5" s="15">
        <v>20101.2</v>
      </c>
      <c r="Z5" s="15">
        <v>24971.1</v>
      </c>
      <c r="AA5" s="15">
        <v>-1</v>
      </c>
      <c r="AB5" s="15">
        <v>25248.5</v>
      </c>
      <c r="AC5" s="15">
        <v>19895.3</v>
      </c>
      <c r="AD5" s="15">
        <v>126.914</v>
      </c>
      <c r="AE5" s="15">
        <v>17261.3</v>
      </c>
      <c r="AF5" s="15">
        <v>14099.5</v>
      </c>
      <c r="AG5" s="15">
        <v>122.459</v>
      </c>
      <c r="AH5" s="15">
        <v>120.95099999999999</v>
      </c>
      <c r="AI5" s="15">
        <v>136.93</v>
      </c>
      <c r="AJ5" s="15">
        <v>136.744</v>
      </c>
      <c r="AK5" s="15">
        <v>137.82300000000001</v>
      </c>
      <c r="AL5" s="15">
        <v>911.8</v>
      </c>
      <c r="AM5" s="15">
        <v>789.5</v>
      </c>
      <c r="AN5" s="15">
        <v>18.600000000000001</v>
      </c>
      <c r="AO5" s="15">
        <v>3809.1</v>
      </c>
      <c r="AP5" s="15">
        <v>115.4</v>
      </c>
      <c r="AQ5" s="15">
        <v>3188.5</v>
      </c>
      <c r="AR5" s="15">
        <v>1775.5</v>
      </c>
      <c r="AS5" s="15">
        <v>463</v>
      </c>
      <c r="AT5" s="15">
        <v>4412.8</v>
      </c>
      <c r="AU5" s="15">
        <v>1660.3</v>
      </c>
      <c r="AV5" s="15">
        <v>122.426</v>
      </c>
      <c r="AW5" s="15">
        <v>1622.7</v>
      </c>
      <c r="AX5" s="15">
        <v>2790</v>
      </c>
      <c r="AY5" s="15">
        <v>1341.3</v>
      </c>
      <c r="AZ5" s="15">
        <v>2037.8</v>
      </c>
      <c r="BA5" s="15">
        <v>2598.6</v>
      </c>
      <c r="BB5" s="15">
        <v>209.4</v>
      </c>
      <c r="BC5" s="15">
        <v>353.2</v>
      </c>
      <c r="BD5" s="15">
        <v>1636.8</v>
      </c>
      <c r="BE5" s="15">
        <v>2846.5</v>
      </c>
      <c r="BF5" s="15">
        <v>960.5</v>
      </c>
      <c r="BG5" s="15">
        <v>589.79999999999995</v>
      </c>
      <c r="BH5" s="15">
        <v>1566.1</v>
      </c>
      <c r="BI5" s="3">
        <v>109.8</v>
      </c>
      <c r="BJ5" s="15">
        <v>23.6</v>
      </c>
      <c r="BK5" s="15">
        <v>962.7</v>
      </c>
      <c r="BL5" s="15">
        <v>3677.7</v>
      </c>
      <c r="BM5" s="15">
        <v>630834</v>
      </c>
      <c r="BN5" s="15">
        <v>590130</v>
      </c>
      <c r="BO5" s="15">
        <v>436405</v>
      </c>
      <c r="BP5" s="15">
        <v>122.9</v>
      </c>
      <c r="BQ5" s="15">
        <v>0.7</v>
      </c>
      <c r="BR5" s="15">
        <v>123.5</v>
      </c>
      <c r="BS5" s="15">
        <v>0</v>
      </c>
      <c r="BT5" s="15">
        <v>7.9</v>
      </c>
      <c r="BU5" s="15">
        <v>0</v>
      </c>
      <c r="BV5" s="15">
        <v>20</v>
      </c>
      <c r="BW5" s="15">
        <v>0</v>
      </c>
      <c r="BX5" s="15">
        <v>0.2</v>
      </c>
      <c r="BY5" s="15">
        <v>0</v>
      </c>
      <c r="BZ5" s="15">
        <v>22.3</v>
      </c>
      <c r="CA5" s="15">
        <v>0</v>
      </c>
      <c r="CB5" s="15">
        <v>14.4</v>
      </c>
      <c r="CC5" s="15">
        <v>0</v>
      </c>
      <c r="CD5" s="15">
        <v>0</v>
      </c>
      <c r="CE5" s="15">
        <v>85.9</v>
      </c>
      <c r="CF5" s="15">
        <v>11.2</v>
      </c>
      <c r="CG5" s="15">
        <v>0.5</v>
      </c>
      <c r="CH5" s="15">
        <v>0.4</v>
      </c>
      <c r="CI5" s="15">
        <v>0</v>
      </c>
      <c r="CJ5" s="15">
        <v>1</v>
      </c>
      <c r="CK5" s="15">
        <v>0.1</v>
      </c>
      <c r="CL5" s="15">
        <v>0</v>
      </c>
      <c r="CM5" s="15">
        <v>460.7</v>
      </c>
      <c r="CN5" s="15">
        <v>118414</v>
      </c>
      <c r="CO5" s="15">
        <v>11071.9</v>
      </c>
      <c r="CP5" s="15">
        <v>1835.4</v>
      </c>
      <c r="CQ5" s="15">
        <v>775.9</v>
      </c>
      <c r="CR5" s="15">
        <v>3323</v>
      </c>
      <c r="CS5" s="15">
        <v>2538.9</v>
      </c>
      <c r="CT5" s="3">
        <v>0</v>
      </c>
      <c r="CU5" s="3">
        <v>0.3</v>
      </c>
      <c r="CV5" s="15">
        <v>1206892</v>
      </c>
    </row>
    <row r="6" spans="1:100" ht="15" thickBot="1" x14ac:dyDescent="0.4">
      <c r="A6" s="14">
        <v>44682</v>
      </c>
      <c r="B6" s="14">
        <v>44682</v>
      </c>
      <c r="C6" s="14">
        <v>44682</v>
      </c>
      <c r="D6" s="14">
        <v>44682</v>
      </c>
      <c r="E6" s="14">
        <v>44682</v>
      </c>
      <c r="F6" s="14">
        <v>44682</v>
      </c>
      <c r="G6" s="14">
        <v>44682</v>
      </c>
      <c r="H6" s="14">
        <v>44682</v>
      </c>
      <c r="I6" s="14">
        <v>44682</v>
      </c>
      <c r="J6" s="14">
        <v>44682</v>
      </c>
      <c r="K6" s="14">
        <v>44682</v>
      </c>
      <c r="L6" s="14">
        <v>44682</v>
      </c>
      <c r="M6" s="14">
        <v>44682</v>
      </c>
      <c r="N6" s="14">
        <v>44682</v>
      </c>
      <c r="O6" s="14">
        <v>44682</v>
      </c>
      <c r="P6" s="14">
        <v>44682</v>
      </c>
      <c r="Q6" s="14">
        <v>44682</v>
      </c>
      <c r="R6" s="14">
        <v>44682</v>
      </c>
      <c r="S6" s="14">
        <v>44682</v>
      </c>
      <c r="T6" s="14">
        <v>44682</v>
      </c>
      <c r="U6" s="14">
        <v>44682</v>
      </c>
      <c r="V6" s="14">
        <v>44682</v>
      </c>
      <c r="W6" s="14">
        <v>44682</v>
      </c>
      <c r="X6" s="14">
        <v>44682</v>
      </c>
      <c r="Y6" s="16" t="s">
        <v>12</v>
      </c>
      <c r="Z6" s="16" t="s">
        <v>12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16" t="s">
        <v>12</v>
      </c>
      <c r="AJ6" s="16" t="s">
        <v>12</v>
      </c>
      <c r="AK6" s="16" t="s">
        <v>12</v>
      </c>
      <c r="AL6" s="16" t="s">
        <v>12</v>
      </c>
      <c r="AM6" s="16" t="s">
        <v>12</v>
      </c>
      <c r="AN6" s="16" t="s">
        <v>12</v>
      </c>
      <c r="AO6" s="16" t="s">
        <v>12</v>
      </c>
      <c r="AP6" s="16" t="s">
        <v>12</v>
      </c>
      <c r="AQ6" s="16" t="s">
        <v>12</v>
      </c>
      <c r="AR6" s="16" t="s">
        <v>12</v>
      </c>
      <c r="AS6" s="16" t="s">
        <v>12</v>
      </c>
      <c r="AT6" s="16" t="s">
        <v>12</v>
      </c>
      <c r="AU6" s="16" t="s">
        <v>12</v>
      </c>
      <c r="AV6" s="16" t="s">
        <v>12</v>
      </c>
      <c r="AW6" s="16" t="s">
        <v>12</v>
      </c>
      <c r="AX6" s="16" t="s">
        <v>12</v>
      </c>
      <c r="AY6" s="16" t="s">
        <v>12</v>
      </c>
      <c r="AZ6" s="16" t="s">
        <v>12</v>
      </c>
      <c r="BA6" s="16" t="s">
        <v>12</v>
      </c>
      <c r="BB6" s="16" t="s">
        <v>12</v>
      </c>
      <c r="BC6" s="16" t="s">
        <v>12</v>
      </c>
      <c r="BD6" s="16" t="s">
        <v>12</v>
      </c>
      <c r="BE6" s="16" t="s">
        <v>12</v>
      </c>
      <c r="BF6" s="16" t="s">
        <v>12</v>
      </c>
      <c r="BG6" s="16" t="s">
        <v>12</v>
      </c>
      <c r="BH6" s="16" t="s">
        <v>12</v>
      </c>
      <c r="BI6" s="4" t="s">
        <v>12</v>
      </c>
      <c r="BJ6" s="16" t="s">
        <v>12</v>
      </c>
      <c r="BK6" s="16" t="s">
        <v>12</v>
      </c>
      <c r="BL6" s="16" t="s">
        <v>12</v>
      </c>
      <c r="BM6" s="16" t="s">
        <v>12</v>
      </c>
      <c r="BN6" s="16" t="s">
        <v>12</v>
      </c>
      <c r="BO6" s="16" t="s">
        <v>12</v>
      </c>
      <c r="BP6" s="16" t="s">
        <v>12</v>
      </c>
      <c r="BQ6" s="16" t="s">
        <v>12</v>
      </c>
      <c r="BR6" s="16" t="s">
        <v>12</v>
      </c>
      <c r="BS6" s="16" t="s">
        <v>12</v>
      </c>
      <c r="BT6" s="16" t="s">
        <v>12</v>
      </c>
      <c r="BU6" s="16" t="s">
        <v>12</v>
      </c>
      <c r="BV6" s="16" t="s">
        <v>12</v>
      </c>
      <c r="BW6" s="16" t="s">
        <v>12</v>
      </c>
      <c r="BX6" s="16" t="s">
        <v>12</v>
      </c>
      <c r="BY6" s="16" t="s">
        <v>12</v>
      </c>
      <c r="BZ6" s="16" t="s">
        <v>12</v>
      </c>
      <c r="CA6" s="16" t="s">
        <v>12</v>
      </c>
      <c r="CB6" s="16" t="s">
        <v>12</v>
      </c>
      <c r="CC6" s="16" t="s">
        <v>12</v>
      </c>
      <c r="CD6" s="16" t="s">
        <v>12</v>
      </c>
      <c r="CE6" s="16" t="s">
        <v>12</v>
      </c>
      <c r="CF6" s="16" t="s">
        <v>12</v>
      </c>
      <c r="CG6" s="16" t="s">
        <v>12</v>
      </c>
      <c r="CH6" s="16" t="s">
        <v>12</v>
      </c>
      <c r="CI6" s="16" t="s">
        <v>12</v>
      </c>
      <c r="CJ6" s="16" t="s">
        <v>12</v>
      </c>
      <c r="CK6" s="16" t="s">
        <v>12</v>
      </c>
      <c r="CL6" s="16" t="s">
        <v>12</v>
      </c>
      <c r="CM6" s="16" t="s">
        <v>12</v>
      </c>
      <c r="CN6" s="16" t="s">
        <v>12</v>
      </c>
      <c r="CO6" s="16" t="s">
        <v>12</v>
      </c>
      <c r="CP6" s="16" t="s">
        <v>12</v>
      </c>
      <c r="CQ6" s="16" t="s">
        <v>12</v>
      </c>
      <c r="CR6" s="16" t="s">
        <v>12</v>
      </c>
      <c r="CS6" s="16" t="s">
        <v>12</v>
      </c>
      <c r="CT6" s="4" t="s">
        <v>12</v>
      </c>
      <c r="CU6" s="4" t="s">
        <v>12</v>
      </c>
      <c r="CV6" s="16" t="s">
        <v>12</v>
      </c>
    </row>
    <row r="7" spans="1:100" x14ac:dyDescent="0.35">
      <c r="A7" s="15">
        <v>287.03300000000002</v>
      </c>
      <c r="B7" s="15">
        <v>5258</v>
      </c>
      <c r="C7" s="15">
        <v>14105</v>
      </c>
      <c r="D7" s="15">
        <v>320626</v>
      </c>
      <c r="E7" s="15">
        <v>291.47399999999999</v>
      </c>
      <c r="F7" s="15">
        <v>0</v>
      </c>
      <c r="G7" s="15">
        <v>94.3</v>
      </c>
      <c r="H7" s="15">
        <v>858243</v>
      </c>
      <c r="I7" s="15">
        <v>1349.6</v>
      </c>
      <c r="J7" s="15">
        <v>313021</v>
      </c>
      <c r="K7" s="15">
        <v>125552</v>
      </c>
      <c r="L7" s="15">
        <v>5982003</v>
      </c>
      <c r="M7" s="15">
        <v>4675812</v>
      </c>
      <c r="N7" s="15">
        <v>1815116</v>
      </c>
      <c r="O7" s="15">
        <v>397.16</v>
      </c>
      <c r="P7" s="15">
        <v>32.57</v>
      </c>
      <c r="Q7" s="15">
        <v>17.39</v>
      </c>
      <c r="R7" s="15">
        <v>367.89</v>
      </c>
      <c r="S7" s="15">
        <v>31534206</v>
      </c>
      <c r="T7" s="15">
        <v>5196521</v>
      </c>
      <c r="U7" s="15">
        <v>2635162</v>
      </c>
      <c r="V7" s="15">
        <v>5258</v>
      </c>
      <c r="W7" s="15">
        <v>14105</v>
      </c>
      <c r="X7" s="15">
        <v>320626</v>
      </c>
      <c r="Y7" s="15">
        <v>20197.900000000001</v>
      </c>
      <c r="Z7" s="15">
        <v>25289.599999999999</v>
      </c>
      <c r="AA7" s="15">
        <v>-1</v>
      </c>
      <c r="AB7" s="15">
        <v>25723.9</v>
      </c>
      <c r="AC7" s="15">
        <v>20054.7</v>
      </c>
      <c r="AD7" s="15">
        <v>128.27600000000001</v>
      </c>
      <c r="AE7" s="15">
        <v>17542.7</v>
      </c>
      <c r="AF7" s="15">
        <v>14178.6</v>
      </c>
      <c r="AG7" s="15">
        <v>123.76</v>
      </c>
      <c r="AH7" s="15">
        <v>122.383</v>
      </c>
      <c r="AI7" s="15">
        <v>137.91399999999999</v>
      </c>
      <c r="AJ7" s="15">
        <v>137.30199999999999</v>
      </c>
      <c r="AK7" s="15">
        <v>140.93</v>
      </c>
      <c r="AL7" s="15">
        <v>920.3</v>
      </c>
      <c r="AM7" s="15">
        <v>786.1</v>
      </c>
      <c r="AN7" s="15">
        <v>18.5</v>
      </c>
      <c r="AO7" s="15">
        <v>3823</v>
      </c>
      <c r="AP7" s="15">
        <v>116.4</v>
      </c>
      <c r="AQ7" s="15">
        <v>3229.2</v>
      </c>
      <c r="AR7" s="15">
        <v>1785.1</v>
      </c>
      <c r="AS7" s="15">
        <v>441.3</v>
      </c>
      <c r="AT7" s="15">
        <v>4493</v>
      </c>
      <c r="AU7" s="15">
        <v>1686.8</v>
      </c>
      <c r="AV7" s="15">
        <v>123.727</v>
      </c>
      <c r="AW7" s="15">
        <v>1657.1</v>
      </c>
      <c r="AX7" s="15">
        <v>2836</v>
      </c>
      <c r="AY7" s="15">
        <v>1353.7</v>
      </c>
      <c r="AZ7" s="15">
        <v>2056.5</v>
      </c>
      <c r="BA7" s="15">
        <v>2634.4</v>
      </c>
      <c r="BB7" s="15">
        <v>202.8</v>
      </c>
      <c r="BC7" s="15">
        <v>340.6</v>
      </c>
      <c r="BD7" s="15">
        <v>1662.8</v>
      </c>
      <c r="BE7" s="15">
        <v>2840.1</v>
      </c>
      <c r="BF7" s="15">
        <v>953.4</v>
      </c>
      <c r="BG7" s="15">
        <v>594.79999999999995</v>
      </c>
      <c r="BH7" s="15">
        <v>1582.3</v>
      </c>
      <c r="BI7" s="3">
        <v>101.6</v>
      </c>
      <c r="BJ7" s="15">
        <v>23.9</v>
      </c>
      <c r="BK7" s="15">
        <v>982.9</v>
      </c>
      <c r="BL7" s="15">
        <v>3739.5</v>
      </c>
      <c r="BM7" s="15">
        <v>638771</v>
      </c>
      <c r="BN7" s="15">
        <v>605637</v>
      </c>
      <c r="BO7" s="15">
        <v>140262</v>
      </c>
      <c r="BP7" s="15">
        <v>113.8</v>
      </c>
      <c r="BQ7" s="15">
        <v>0.7</v>
      </c>
      <c r="BR7" s="15">
        <v>114.5</v>
      </c>
      <c r="BS7" s="15">
        <v>0</v>
      </c>
      <c r="BT7" s="15">
        <v>0</v>
      </c>
      <c r="BU7" s="15">
        <v>0</v>
      </c>
      <c r="BV7" s="15">
        <v>8.1</v>
      </c>
      <c r="BW7" s="15">
        <v>0</v>
      </c>
      <c r="BX7" s="15">
        <v>0.3</v>
      </c>
      <c r="BY7" s="15">
        <v>0</v>
      </c>
      <c r="BZ7" s="15">
        <v>20.2</v>
      </c>
      <c r="CA7" s="15">
        <v>0</v>
      </c>
      <c r="CB7" s="15">
        <v>5.9</v>
      </c>
      <c r="CC7" s="15">
        <v>0</v>
      </c>
      <c r="CD7" s="15">
        <v>0</v>
      </c>
      <c r="CE7" s="15">
        <v>68.3</v>
      </c>
      <c r="CF7" s="15">
        <v>7.5</v>
      </c>
      <c r="CG7" s="15">
        <v>0.3</v>
      </c>
      <c r="CH7" s="15">
        <v>0.2</v>
      </c>
      <c r="CI7" s="15">
        <v>0</v>
      </c>
      <c r="CJ7" s="15">
        <v>0.5</v>
      </c>
      <c r="CK7" s="15">
        <v>0</v>
      </c>
      <c r="CL7" s="15">
        <v>0</v>
      </c>
      <c r="CM7" s="15">
        <v>206.4</v>
      </c>
      <c r="CN7" s="15">
        <v>111591</v>
      </c>
      <c r="CO7" s="15">
        <v>11259.5</v>
      </c>
      <c r="CP7" s="15">
        <v>1863.5</v>
      </c>
      <c r="CQ7" s="15">
        <v>794.9</v>
      </c>
      <c r="CR7" s="15">
        <v>3358.8</v>
      </c>
      <c r="CS7" s="15">
        <v>2553.1999999999998</v>
      </c>
      <c r="CT7" s="3">
        <v>0</v>
      </c>
      <c r="CU7" s="3">
        <v>0</v>
      </c>
      <c r="CV7" s="15">
        <v>1214637</v>
      </c>
    </row>
    <row r="8" spans="1:100" ht="15" thickBot="1" x14ac:dyDescent="0.4">
      <c r="A8" s="14">
        <v>44713</v>
      </c>
      <c r="B8" s="14">
        <v>44713</v>
      </c>
      <c r="C8" s="14">
        <v>44713</v>
      </c>
      <c r="D8" s="14">
        <v>44713</v>
      </c>
      <c r="E8" s="14">
        <v>44713</v>
      </c>
      <c r="F8" s="14">
        <v>44713</v>
      </c>
      <c r="G8" s="14">
        <v>44713</v>
      </c>
      <c r="H8" s="14">
        <v>44713</v>
      </c>
      <c r="I8" s="14">
        <v>44713</v>
      </c>
      <c r="J8" s="14">
        <v>44713</v>
      </c>
      <c r="K8" s="14">
        <v>44713</v>
      </c>
      <c r="L8" s="14">
        <v>44713</v>
      </c>
      <c r="M8" s="14">
        <v>44713</v>
      </c>
      <c r="N8" s="14">
        <v>44713</v>
      </c>
      <c r="O8" s="14">
        <v>44713</v>
      </c>
      <c r="P8" s="14">
        <v>44713</v>
      </c>
      <c r="Q8" s="14">
        <v>44713</v>
      </c>
      <c r="R8" s="14">
        <v>44713</v>
      </c>
      <c r="S8" s="14">
        <v>44713</v>
      </c>
      <c r="T8" s="14">
        <v>44713</v>
      </c>
      <c r="U8" s="14">
        <v>44713</v>
      </c>
      <c r="V8" s="14">
        <v>44713</v>
      </c>
      <c r="W8" s="14">
        <v>44713</v>
      </c>
      <c r="X8" s="14">
        <v>44713</v>
      </c>
      <c r="Y8" s="4"/>
      <c r="Z8" s="4"/>
    </row>
    <row r="9" spans="1:100" x14ac:dyDescent="0.35">
      <c r="A9" s="15">
        <v>291.38900000000001</v>
      </c>
      <c r="B9" s="15">
        <v>5238</v>
      </c>
      <c r="C9" s="15">
        <v>14084</v>
      </c>
      <c r="D9" s="15">
        <v>324999</v>
      </c>
      <c r="E9" s="15">
        <v>295.32799999999997</v>
      </c>
      <c r="F9" s="15">
        <v>0</v>
      </c>
      <c r="G9" s="15">
        <v>94.3</v>
      </c>
      <c r="H9" s="15">
        <v>936213</v>
      </c>
      <c r="I9" s="15">
        <v>1297.8</v>
      </c>
      <c r="J9" s="15">
        <v>327875</v>
      </c>
      <c r="K9" s="15">
        <v>106283</v>
      </c>
      <c r="L9" s="15">
        <v>5513046</v>
      </c>
      <c r="M9" s="15">
        <v>4383367</v>
      </c>
      <c r="N9" s="15">
        <v>1692379</v>
      </c>
      <c r="O9" s="15">
        <v>394.65</v>
      </c>
      <c r="P9" s="15">
        <v>31.55</v>
      </c>
      <c r="Q9" s="15">
        <v>16.920000000000002</v>
      </c>
      <c r="R9" s="15">
        <v>372.77</v>
      </c>
      <c r="S9" s="15">
        <v>29240140</v>
      </c>
      <c r="T9" s="15">
        <v>4865400</v>
      </c>
      <c r="U9" s="15">
        <v>2407499</v>
      </c>
      <c r="V9" s="15">
        <v>5238</v>
      </c>
      <c r="W9" s="15">
        <v>14084</v>
      </c>
      <c r="X9" s="15">
        <v>324999</v>
      </c>
      <c r="Y9" s="3"/>
      <c r="Z9" s="3"/>
    </row>
    <row r="10" spans="1:100" ht="15" thickBot="1" x14ac:dyDescent="0.4">
      <c r="A10" s="14">
        <v>44743</v>
      </c>
      <c r="B10" s="14">
        <v>44743</v>
      </c>
      <c r="C10" s="14">
        <v>44743</v>
      </c>
      <c r="D10" s="14">
        <v>44743</v>
      </c>
      <c r="E10" s="14">
        <v>44743</v>
      </c>
      <c r="F10" s="14">
        <v>44743</v>
      </c>
      <c r="G10" s="14">
        <v>44743</v>
      </c>
      <c r="H10" s="14">
        <v>44743</v>
      </c>
      <c r="I10" s="14">
        <v>44743</v>
      </c>
      <c r="J10" s="14">
        <v>44743</v>
      </c>
      <c r="K10" s="14">
        <v>44743</v>
      </c>
      <c r="L10" s="14">
        <v>44743</v>
      </c>
      <c r="M10" s="14">
        <v>44743</v>
      </c>
      <c r="N10" s="14">
        <v>44743</v>
      </c>
      <c r="O10" s="14">
        <v>44743</v>
      </c>
      <c r="P10" s="14">
        <v>44743</v>
      </c>
      <c r="Q10" s="14">
        <v>44743</v>
      </c>
      <c r="R10" s="14">
        <v>44743</v>
      </c>
      <c r="S10" s="14">
        <v>44743</v>
      </c>
      <c r="T10" s="14">
        <v>44743</v>
      </c>
      <c r="U10" s="14">
        <v>44743</v>
      </c>
      <c r="V10" s="14">
        <v>44743</v>
      </c>
      <c r="W10" s="14">
        <v>44743</v>
      </c>
      <c r="X10" s="14">
        <v>44743</v>
      </c>
      <c r="Y10" s="4"/>
      <c r="Z10" s="4"/>
    </row>
    <row r="11" spans="1:100" x14ac:dyDescent="0.35">
      <c r="A11" s="15">
        <v>291.02800000000002</v>
      </c>
      <c r="B11" s="15">
        <v>5246</v>
      </c>
      <c r="C11" s="15">
        <v>14157</v>
      </c>
      <c r="D11" s="15">
        <v>336811</v>
      </c>
      <c r="E11" s="15">
        <v>295.27100000000002</v>
      </c>
      <c r="F11" s="15">
        <v>0</v>
      </c>
      <c r="G11" s="15">
        <v>94.3</v>
      </c>
      <c r="H11" s="15">
        <v>1026150</v>
      </c>
      <c r="I11" s="15">
        <v>1442.9</v>
      </c>
      <c r="J11" s="15">
        <v>367190</v>
      </c>
      <c r="K11" s="15">
        <v>113474</v>
      </c>
      <c r="L11" s="15">
        <v>6320944</v>
      </c>
      <c r="M11" s="15">
        <v>4667208</v>
      </c>
      <c r="N11" s="15">
        <v>1753875</v>
      </c>
      <c r="O11" s="15">
        <v>383.98</v>
      </c>
      <c r="P11" s="15">
        <v>30.82</v>
      </c>
      <c r="Q11" s="15">
        <v>16.420000000000002</v>
      </c>
      <c r="R11" s="15">
        <v>377.44</v>
      </c>
      <c r="S11" s="15">
        <v>27537806</v>
      </c>
      <c r="T11" s="15">
        <v>4641763</v>
      </c>
      <c r="U11" s="15">
        <v>2234708</v>
      </c>
      <c r="V11" s="15">
        <v>5246</v>
      </c>
      <c r="W11" s="15">
        <v>14157</v>
      </c>
      <c r="X11" s="15">
        <v>336811</v>
      </c>
      <c r="Y11" s="3"/>
      <c r="Z11" s="3"/>
    </row>
    <row r="12" spans="1:100" ht="15" thickBot="1" x14ac:dyDescent="0.4">
      <c r="A12" s="14">
        <v>44774</v>
      </c>
      <c r="B12" s="14">
        <v>44774</v>
      </c>
      <c r="C12" s="14">
        <v>44774</v>
      </c>
      <c r="D12" s="14">
        <v>44774</v>
      </c>
      <c r="E12" s="14">
        <v>44774</v>
      </c>
      <c r="F12" s="14">
        <v>44774</v>
      </c>
      <c r="G12" s="14">
        <v>44774</v>
      </c>
      <c r="H12" s="14">
        <v>44774</v>
      </c>
      <c r="I12" s="14">
        <v>44774</v>
      </c>
      <c r="J12" s="14">
        <v>44774</v>
      </c>
      <c r="K12" s="14">
        <v>44774</v>
      </c>
      <c r="L12" s="14">
        <v>44774</v>
      </c>
      <c r="M12" s="14">
        <v>44774</v>
      </c>
      <c r="N12" s="14">
        <v>44774</v>
      </c>
      <c r="O12" s="14">
        <v>44774</v>
      </c>
      <c r="P12" s="14">
        <v>44774</v>
      </c>
      <c r="Q12" s="14">
        <v>44774</v>
      </c>
      <c r="R12" s="14">
        <v>44774</v>
      </c>
      <c r="S12" s="14">
        <v>44774</v>
      </c>
      <c r="T12" s="14">
        <v>44774</v>
      </c>
      <c r="U12" s="14">
        <v>44774</v>
      </c>
      <c r="V12" s="14">
        <v>44774</v>
      </c>
      <c r="W12" s="14">
        <v>44774</v>
      </c>
      <c r="X12" s="14">
        <v>44774</v>
      </c>
      <c r="Y12" s="4"/>
      <c r="Z12" s="4"/>
    </row>
    <row r="13" spans="1:100" x14ac:dyDescent="0.35">
      <c r="A13" s="15">
        <v>290.97300000000001</v>
      </c>
      <c r="B13" s="15">
        <v>5261</v>
      </c>
      <c r="C13" s="15">
        <v>14201</v>
      </c>
      <c r="D13" s="15">
        <v>342774</v>
      </c>
      <c r="E13" s="15">
        <v>295.62</v>
      </c>
      <c r="F13" s="15">
        <v>0</v>
      </c>
      <c r="G13" s="15">
        <v>94.3</v>
      </c>
      <c r="H13" s="15">
        <v>888742</v>
      </c>
      <c r="I13" s="15">
        <v>1399.5</v>
      </c>
      <c r="J13" s="15">
        <v>356591</v>
      </c>
      <c r="K13" s="15">
        <v>118733</v>
      </c>
      <c r="L13" s="15">
        <v>6337806</v>
      </c>
      <c r="M13" s="15">
        <v>5273207</v>
      </c>
      <c r="N13" s="15">
        <v>2003703</v>
      </c>
      <c r="O13" s="15">
        <v>390.7</v>
      </c>
      <c r="P13" s="15">
        <v>30.24</v>
      </c>
      <c r="Q13" s="15">
        <v>15.62</v>
      </c>
      <c r="R13" s="15">
        <v>382.69</v>
      </c>
      <c r="S13" s="15">
        <v>26095610</v>
      </c>
      <c r="T13" s="15">
        <v>4537909</v>
      </c>
      <c r="U13" s="15">
        <v>2079339</v>
      </c>
      <c r="V13" s="15">
        <v>5261</v>
      </c>
      <c r="W13" s="15">
        <v>14201</v>
      </c>
      <c r="X13" s="15">
        <v>342774</v>
      </c>
      <c r="Y13" s="3"/>
      <c r="Z13" s="3"/>
    </row>
    <row r="14" spans="1:100" ht="15" thickBot="1" x14ac:dyDescent="0.4">
      <c r="A14" s="14">
        <v>44805</v>
      </c>
      <c r="B14" s="14">
        <v>44805</v>
      </c>
      <c r="C14" s="14">
        <v>44805</v>
      </c>
      <c r="D14" s="14">
        <v>44805</v>
      </c>
      <c r="E14" s="14">
        <v>44805</v>
      </c>
      <c r="F14" s="14">
        <v>44805</v>
      </c>
      <c r="G14" s="14">
        <v>44805</v>
      </c>
      <c r="H14" s="14">
        <v>44805</v>
      </c>
      <c r="I14" s="14">
        <v>44805</v>
      </c>
      <c r="J14" s="14">
        <v>44805</v>
      </c>
      <c r="K14" s="14">
        <v>44805</v>
      </c>
      <c r="L14" s="14">
        <v>44805</v>
      </c>
      <c r="M14" s="14">
        <v>44805</v>
      </c>
      <c r="N14" s="14">
        <v>44805</v>
      </c>
      <c r="O14" s="14">
        <v>44805</v>
      </c>
      <c r="P14" s="14">
        <v>44805</v>
      </c>
      <c r="Q14" s="14">
        <v>44805</v>
      </c>
      <c r="R14" s="14">
        <v>44805</v>
      </c>
      <c r="S14" s="14">
        <v>44805</v>
      </c>
      <c r="T14" s="14">
        <v>44805</v>
      </c>
      <c r="U14" s="14">
        <v>44805</v>
      </c>
      <c r="V14" s="14">
        <v>44805</v>
      </c>
      <c r="W14" s="14">
        <v>44805</v>
      </c>
      <c r="X14" s="14">
        <v>44805</v>
      </c>
      <c r="Y14" s="4"/>
      <c r="Z14" s="4"/>
    </row>
    <row r="15" spans="1:100" x14ac:dyDescent="0.35">
      <c r="A15" s="15">
        <v>291.79500000000002</v>
      </c>
      <c r="B15" s="15">
        <v>5273</v>
      </c>
      <c r="C15" s="15">
        <v>14200</v>
      </c>
      <c r="D15" s="15">
        <v>348166</v>
      </c>
      <c r="E15" s="15">
        <v>296.76100000000002</v>
      </c>
      <c r="F15" s="15">
        <v>0</v>
      </c>
      <c r="G15" s="15">
        <v>94.3</v>
      </c>
      <c r="H15" s="15">
        <v>724096</v>
      </c>
      <c r="I15" s="15">
        <v>1218.5999999999999</v>
      </c>
      <c r="J15" s="15">
        <v>286277</v>
      </c>
      <c r="K15" s="15">
        <v>101927</v>
      </c>
      <c r="L15" s="15">
        <v>5688799</v>
      </c>
      <c r="M15" s="15">
        <v>4175701</v>
      </c>
      <c r="N15" s="15">
        <v>1653357</v>
      </c>
      <c r="O15" s="15">
        <v>404.74</v>
      </c>
      <c r="P15" s="15">
        <v>29.32</v>
      </c>
      <c r="Q15" s="15">
        <v>15.41</v>
      </c>
      <c r="R15" s="15">
        <v>387.64</v>
      </c>
      <c r="S15" s="15">
        <v>25064971</v>
      </c>
      <c r="T15" s="15">
        <v>4345999</v>
      </c>
      <c r="U15" s="15">
        <v>1875650</v>
      </c>
      <c r="V15" s="15">
        <v>5273</v>
      </c>
      <c r="W15" s="15">
        <v>14200</v>
      </c>
      <c r="X15" s="15">
        <v>348166</v>
      </c>
      <c r="Y15" s="3"/>
      <c r="Z15" s="3"/>
    </row>
    <row r="16" spans="1:100" ht="15" thickBo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4"/>
    </row>
    <row r="17" spans="1:26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4">
      <c r="A18" s="2"/>
      <c r="B18" s="2"/>
      <c r="C18" s="2"/>
      <c r="E18" s="2"/>
      <c r="V18" s="2"/>
      <c r="W18" s="2"/>
      <c r="Y18" s="4"/>
      <c r="Z18" s="4"/>
    </row>
    <row r="19" spans="1:26" x14ac:dyDescent="0.35">
      <c r="A19" s="3"/>
      <c r="B19" s="3"/>
      <c r="C19" s="3"/>
      <c r="E19" s="3"/>
      <c r="V19" s="3"/>
      <c r="W19" s="3"/>
      <c r="Y19" s="3"/>
      <c r="Z19" s="3"/>
    </row>
    <row r="20" spans="1:26" ht="15" thickBot="1" x14ac:dyDescent="0.4">
      <c r="Y20" s="4"/>
      <c r="Z20" s="4"/>
    </row>
    <row r="21" spans="1:26" x14ac:dyDescent="0.35">
      <c r="Y21" s="3"/>
      <c r="Z21" s="3"/>
    </row>
    <row r="22" spans="1:26" ht="15" thickBot="1" x14ac:dyDescent="0.4">
      <c r="Y22" s="4"/>
      <c r="Z22" s="4"/>
    </row>
    <row r="23" spans="1:26" x14ac:dyDescent="0.35">
      <c r="Y23" s="3"/>
      <c r="Z23" s="3"/>
    </row>
    <row r="24" spans="1:26" ht="15" thickBot="1" x14ac:dyDescent="0.4">
      <c r="Y24" s="4"/>
      <c r="Z24" s="4"/>
    </row>
    <row r="25" spans="1:26" x14ac:dyDescent="0.35">
      <c r="Y25" s="3"/>
      <c r="Z25" s="3"/>
    </row>
    <row r="26" spans="1:26" ht="15" thickBot="1" x14ac:dyDescent="0.4">
      <c r="Y26" s="4"/>
      <c r="Z26" s="4"/>
    </row>
    <row r="27" spans="1:26" x14ac:dyDescent="0.35">
      <c r="Y27" s="3"/>
      <c r="Z27" s="3"/>
    </row>
  </sheetData>
  <hyperlinks>
    <hyperlink ref="CV2" r:id="rId1" xr:uid="{C03DFF64-B5FD-4F69-9FFE-5DD9E6C02BA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47C3-5E51-4273-AD6B-C791A41C2592}">
  <dimension ref="A1:CV27"/>
  <sheetViews>
    <sheetView topLeftCell="A4" workbookViewId="0">
      <selection activeCell="C22" sqref="C22"/>
    </sheetView>
  </sheetViews>
  <sheetFormatPr defaultRowHeight="14.5" x14ac:dyDescent="0.35"/>
  <cols>
    <col min="1" max="1" width="10.54296875" bestFit="1" customWidth="1"/>
  </cols>
  <sheetData>
    <row r="1" spans="1:100" s="6" customFormat="1" x14ac:dyDescent="0.35">
      <c r="B1" s="6" t="s">
        <v>55</v>
      </c>
      <c r="C1" s="6" t="s">
        <v>56</v>
      </c>
      <c r="D1" s="6" t="s">
        <v>57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</row>
    <row r="2" spans="1:100" x14ac:dyDescent="0.35">
      <c r="A2" s="5" t="s">
        <v>22</v>
      </c>
      <c r="B2" s="5" t="s">
        <v>22</v>
      </c>
      <c r="C2" s="5" t="s">
        <v>22</v>
      </c>
      <c r="D2" s="5" t="s">
        <v>22</v>
      </c>
      <c r="E2" s="5" t="s">
        <v>23</v>
      </c>
      <c r="F2" s="5" t="s">
        <v>25</v>
      </c>
      <c r="G2" s="5" t="s">
        <v>25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35">
      <c r="A3" t="s">
        <v>0</v>
      </c>
      <c r="B3" t="s">
        <v>5</v>
      </c>
      <c r="C3" t="s">
        <v>6</v>
      </c>
      <c r="D3" t="s">
        <v>7</v>
      </c>
      <c r="E3" t="s">
        <v>24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</v>
      </c>
      <c r="W3" t="s">
        <v>6</v>
      </c>
      <c r="X3" t="s">
        <v>7</v>
      </c>
      <c r="Y3" t="s">
        <v>1</v>
      </c>
      <c r="Z3" t="s">
        <v>2</v>
      </c>
      <c r="AA3" t="s">
        <v>4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15" thickBot="1" x14ac:dyDescent="0.4">
      <c r="A4" s="2">
        <v>44652</v>
      </c>
      <c r="B4" s="2">
        <v>44652</v>
      </c>
      <c r="C4" s="2">
        <v>44652</v>
      </c>
      <c r="D4" s="2">
        <v>44652</v>
      </c>
      <c r="E4" s="2">
        <v>44652</v>
      </c>
      <c r="F4" s="2">
        <v>44652</v>
      </c>
      <c r="G4" s="2">
        <v>44652</v>
      </c>
      <c r="H4" s="2">
        <v>44652</v>
      </c>
      <c r="I4" s="2">
        <v>44652</v>
      </c>
      <c r="J4" s="2">
        <v>44652</v>
      </c>
      <c r="K4" s="2">
        <v>44652</v>
      </c>
      <c r="L4" s="2">
        <v>44652</v>
      </c>
      <c r="M4" s="2">
        <v>44652</v>
      </c>
      <c r="N4" s="2">
        <v>44652</v>
      </c>
      <c r="O4" s="2">
        <v>44652</v>
      </c>
      <c r="P4" s="2">
        <v>44652</v>
      </c>
      <c r="Q4" s="2">
        <v>44652</v>
      </c>
      <c r="R4" s="2">
        <v>44652</v>
      </c>
      <c r="S4" s="2">
        <v>44652</v>
      </c>
      <c r="T4" s="2">
        <v>44652</v>
      </c>
      <c r="U4" s="2">
        <v>44652</v>
      </c>
      <c r="V4" s="2">
        <v>44652</v>
      </c>
      <c r="W4" s="2">
        <v>44652</v>
      </c>
      <c r="X4" s="2">
        <v>44652</v>
      </c>
      <c r="Y4" s="4" t="s">
        <v>11</v>
      </c>
      <c r="Z4" s="4" t="s">
        <v>11</v>
      </c>
      <c r="AA4" s="4" t="s">
        <v>11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11</v>
      </c>
      <c r="BJ4" s="4" t="s">
        <v>11</v>
      </c>
      <c r="BK4" s="4" t="s">
        <v>11</v>
      </c>
      <c r="BL4" s="4" t="s">
        <v>11</v>
      </c>
      <c r="BM4" s="4" t="s">
        <v>11</v>
      </c>
      <c r="BN4" s="4" t="s">
        <v>11</v>
      </c>
      <c r="BO4" s="4" t="s">
        <v>11</v>
      </c>
      <c r="BP4" s="4" t="s">
        <v>11</v>
      </c>
      <c r="BQ4" s="4" t="s">
        <v>11</v>
      </c>
      <c r="BR4" s="4" t="s">
        <v>11</v>
      </c>
      <c r="BS4" s="4" t="s">
        <v>11</v>
      </c>
      <c r="BT4" s="4" t="s">
        <v>11</v>
      </c>
      <c r="BU4" s="4" t="s">
        <v>11</v>
      </c>
      <c r="BV4" s="4" t="s">
        <v>11</v>
      </c>
      <c r="BW4" s="4" t="s">
        <v>11</v>
      </c>
      <c r="BX4" s="4" t="s">
        <v>11</v>
      </c>
      <c r="BY4" s="4" t="s">
        <v>11</v>
      </c>
      <c r="BZ4" s="4" t="s">
        <v>11</v>
      </c>
      <c r="CA4" s="4" t="s">
        <v>11</v>
      </c>
      <c r="CB4" s="4" t="s">
        <v>11</v>
      </c>
      <c r="CC4" s="4" t="s">
        <v>11</v>
      </c>
      <c r="CD4" s="4" t="s">
        <v>11</v>
      </c>
      <c r="CE4" s="4" t="s">
        <v>11</v>
      </c>
      <c r="CF4" s="4" t="s">
        <v>11</v>
      </c>
      <c r="CG4" s="4" t="s">
        <v>11</v>
      </c>
      <c r="CH4" s="4" t="s">
        <v>11</v>
      </c>
      <c r="CI4" s="4" t="s">
        <v>11</v>
      </c>
      <c r="CJ4" s="4" t="s">
        <v>11</v>
      </c>
      <c r="CK4" s="4" t="s">
        <v>11</v>
      </c>
      <c r="CL4" s="4" t="s">
        <v>11</v>
      </c>
      <c r="CM4" s="4" t="s">
        <v>11</v>
      </c>
      <c r="CN4" s="4" t="s">
        <v>11</v>
      </c>
      <c r="CO4" s="4" t="s">
        <v>11</v>
      </c>
      <c r="CP4" s="4" t="s">
        <v>11</v>
      </c>
      <c r="CQ4" s="4" t="s">
        <v>11</v>
      </c>
      <c r="CR4" s="4" t="s">
        <v>11</v>
      </c>
      <c r="CS4" s="4" t="s">
        <v>11</v>
      </c>
      <c r="CT4" s="4" t="s">
        <v>11</v>
      </c>
      <c r="CU4" s="4" t="s">
        <v>15</v>
      </c>
      <c r="CV4" s="4" t="s">
        <v>11</v>
      </c>
    </row>
    <row r="5" spans="1:100" x14ac:dyDescent="0.35">
      <c r="Y5" s="3">
        <v>20101.2</v>
      </c>
      <c r="Z5" s="3">
        <v>24971.1</v>
      </c>
      <c r="AA5" s="3">
        <v>-1</v>
      </c>
      <c r="AB5" s="3">
        <v>25248.5</v>
      </c>
      <c r="AC5" s="3">
        <v>19895.3</v>
      </c>
      <c r="AD5" s="3">
        <v>126.914</v>
      </c>
      <c r="AE5" s="3">
        <v>17261.3</v>
      </c>
      <c r="AF5" s="3">
        <v>14099.5</v>
      </c>
      <c r="AG5" s="3">
        <v>122.459</v>
      </c>
      <c r="AH5" s="3">
        <v>120.95099999999999</v>
      </c>
      <c r="AI5" s="3">
        <v>136.93</v>
      </c>
      <c r="AJ5" s="3">
        <v>136.744</v>
      </c>
      <c r="AK5" s="3">
        <v>137.82300000000001</v>
      </c>
      <c r="AL5" s="3">
        <v>911.8</v>
      </c>
      <c r="AM5" s="3">
        <v>789.5</v>
      </c>
      <c r="AN5" s="3">
        <v>18.600000000000001</v>
      </c>
      <c r="AO5" s="3">
        <v>3809.1</v>
      </c>
      <c r="AP5" s="3">
        <v>115.4</v>
      </c>
      <c r="AQ5" s="3">
        <v>3188.5</v>
      </c>
      <c r="AR5" s="3">
        <v>1775.5</v>
      </c>
      <c r="AS5" s="3">
        <v>463</v>
      </c>
      <c r="AT5" s="3">
        <v>4412.8</v>
      </c>
      <c r="AU5" s="3">
        <v>1660.3</v>
      </c>
      <c r="AV5" s="3">
        <v>122.426</v>
      </c>
      <c r="AW5" s="3">
        <v>1622.7</v>
      </c>
      <c r="AX5" s="3">
        <v>2790</v>
      </c>
      <c r="AY5" s="3">
        <v>1341.3</v>
      </c>
      <c r="AZ5" s="3">
        <v>2037.8</v>
      </c>
      <c r="BA5" s="3">
        <v>2598.6</v>
      </c>
      <c r="BB5" s="3">
        <v>209.4</v>
      </c>
      <c r="BC5" s="3">
        <v>353.2</v>
      </c>
      <c r="BD5" s="3">
        <v>1636.8</v>
      </c>
      <c r="BE5" s="3">
        <v>2846.5</v>
      </c>
      <c r="BF5" s="3">
        <v>960.5</v>
      </c>
      <c r="BG5" s="3">
        <v>589.79999999999995</v>
      </c>
      <c r="BH5" s="3">
        <v>1566.1</v>
      </c>
      <c r="BI5" s="3">
        <v>109.8</v>
      </c>
      <c r="BJ5" s="3">
        <v>23.6</v>
      </c>
      <c r="BK5" s="3">
        <v>962.7</v>
      </c>
      <c r="BL5" s="3">
        <v>3677.7</v>
      </c>
      <c r="BM5" s="3">
        <v>630834</v>
      </c>
      <c r="BN5" s="3">
        <v>590130</v>
      </c>
      <c r="BO5" s="3">
        <v>436405</v>
      </c>
      <c r="BP5" s="3">
        <v>122.9</v>
      </c>
      <c r="BQ5" s="3">
        <v>0.7</v>
      </c>
      <c r="BR5" s="3">
        <v>123.5</v>
      </c>
      <c r="BS5" s="3">
        <v>0</v>
      </c>
      <c r="BT5" s="3">
        <v>7.9</v>
      </c>
      <c r="BU5" s="3">
        <v>0</v>
      </c>
      <c r="BV5" s="3">
        <v>20</v>
      </c>
      <c r="BW5" s="3">
        <v>0</v>
      </c>
      <c r="BX5" s="3">
        <v>0.2</v>
      </c>
      <c r="BY5" s="3">
        <v>0</v>
      </c>
      <c r="BZ5" s="3">
        <v>22.3</v>
      </c>
      <c r="CA5" s="3">
        <v>0</v>
      </c>
      <c r="CB5" s="3">
        <v>14.4</v>
      </c>
      <c r="CC5" s="3">
        <v>0</v>
      </c>
      <c r="CD5" s="3">
        <v>0</v>
      </c>
      <c r="CE5" s="3">
        <v>85.9</v>
      </c>
      <c r="CF5" s="3">
        <v>11.2</v>
      </c>
      <c r="CG5" s="3">
        <v>0.5</v>
      </c>
      <c r="CH5" s="3">
        <v>0.4</v>
      </c>
      <c r="CI5" s="3">
        <v>0</v>
      </c>
      <c r="CJ5" s="3">
        <v>1</v>
      </c>
      <c r="CK5" s="3">
        <v>0.1</v>
      </c>
      <c r="CL5" s="3">
        <v>0</v>
      </c>
      <c r="CM5" s="3">
        <v>460.7</v>
      </c>
      <c r="CN5" s="3">
        <v>118414</v>
      </c>
      <c r="CO5" s="3">
        <v>11071.9</v>
      </c>
      <c r="CP5" s="3">
        <v>1835.4</v>
      </c>
      <c r="CQ5" s="3">
        <v>775.9</v>
      </c>
      <c r="CR5" s="3">
        <v>3323</v>
      </c>
      <c r="CS5" s="3">
        <v>2538.9</v>
      </c>
      <c r="CT5" s="3">
        <v>0</v>
      </c>
      <c r="CU5" s="3">
        <v>0.3</v>
      </c>
      <c r="CV5" s="3">
        <v>1206892</v>
      </c>
    </row>
    <row r="6" spans="1:100" ht="15" thickBot="1" x14ac:dyDescent="0.4">
      <c r="A6" s="2">
        <v>44682</v>
      </c>
      <c r="B6" s="2">
        <v>44682</v>
      </c>
      <c r="C6" s="2">
        <v>44682</v>
      </c>
      <c r="D6" s="2">
        <v>44682</v>
      </c>
      <c r="E6" s="2">
        <v>44682</v>
      </c>
      <c r="F6" s="2">
        <v>44682</v>
      </c>
      <c r="G6" s="2">
        <v>44682</v>
      </c>
      <c r="H6" s="2">
        <v>44682</v>
      </c>
      <c r="I6" s="2">
        <v>44682</v>
      </c>
      <c r="J6" s="2">
        <v>44682</v>
      </c>
      <c r="K6" s="2">
        <v>44682</v>
      </c>
      <c r="L6" s="2">
        <v>44682</v>
      </c>
      <c r="M6" s="2">
        <v>44682</v>
      </c>
      <c r="N6" s="2">
        <v>44682</v>
      </c>
      <c r="O6" s="2">
        <v>44682</v>
      </c>
      <c r="P6" s="2">
        <v>44682</v>
      </c>
      <c r="Q6" s="2">
        <v>44682</v>
      </c>
      <c r="R6" s="2">
        <v>44682</v>
      </c>
      <c r="S6" s="2">
        <v>44682</v>
      </c>
      <c r="T6" s="2">
        <v>44682</v>
      </c>
      <c r="U6" s="2">
        <v>44682</v>
      </c>
      <c r="V6" s="2">
        <v>44682</v>
      </c>
      <c r="W6" s="2">
        <v>44682</v>
      </c>
      <c r="X6" s="2">
        <v>44682</v>
      </c>
      <c r="Y6" s="4" t="s">
        <v>12</v>
      </c>
      <c r="Z6" s="4" t="s">
        <v>12</v>
      </c>
      <c r="AA6" s="4" t="s">
        <v>12</v>
      </c>
      <c r="AB6" s="4" t="s">
        <v>12</v>
      </c>
      <c r="AC6" s="4" t="s">
        <v>12</v>
      </c>
      <c r="AD6" s="4" t="s">
        <v>12</v>
      </c>
      <c r="AE6" s="4" t="s">
        <v>12</v>
      </c>
      <c r="AF6" s="4" t="s">
        <v>12</v>
      </c>
      <c r="AG6" s="4" t="s">
        <v>12</v>
      </c>
      <c r="AH6" s="4" t="s">
        <v>12</v>
      </c>
      <c r="AI6" s="4" t="s">
        <v>12</v>
      </c>
      <c r="AJ6" s="4" t="s">
        <v>12</v>
      </c>
      <c r="AK6" s="4" t="s">
        <v>12</v>
      </c>
      <c r="AL6" s="4" t="s">
        <v>12</v>
      </c>
      <c r="AM6" s="4" t="s">
        <v>12</v>
      </c>
      <c r="AN6" s="4" t="s">
        <v>12</v>
      </c>
      <c r="AO6" s="4" t="s">
        <v>12</v>
      </c>
      <c r="AP6" s="4" t="s">
        <v>12</v>
      </c>
      <c r="AQ6" s="4" t="s">
        <v>12</v>
      </c>
      <c r="AR6" s="4" t="s">
        <v>12</v>
      </c>
      <c r="AS6" s="4" t="s">
        <v>12</v>
      </c>
      <c r="AT6" s="4" t="s">
        <v>12</v>
      </c>
      <c r="AU6" s="4" t="s">
        <v>12</v>
      </c>
      <c r="AV6" s="4" t="s">
        <v>12</v>
      </c>
      <c r="AW6" s="4" t="s">
        <v>12</v>
      </c>
      <c r="AX6" s="4" t="s">
        <v>12</v>
      </c>
      <c r="AY6" s="4" t="s">
        <v>12</v>
      </c>
      <c r="AZ6" s="4" t="s">
        <v>12</v>
      </c>
      <c r="BA6" s="4" t="s">
        <v>12</v>
      </c>
      <c r="BB6" s="4" t="s">
        <v>12</v>
      </c>
      <c r="BC6" s="4" t="s">
        <v>12</v>
      </c>
      <c r="BD6" s="4" t="s">
        <v>12</v>
      </c>
      <c r="BE6" s="4" t="s">
        <v>12</v>
      </c>
      <c r="BF6" s="4" t="s">
        <v>12</v>
      </c>
      <c r="BG6" s="4" t="s">
        <v>12</v>
      </c>
      <c r="BH6" s="4" t="s">
        <v>12</v>
      </c>
      <c r="BI6" s="4" t="s">
        <v>12</v>
      </c>
      <c r="BJ6" s="4" t="s">
        <v>12</v>
      </c>
      <c r="BK6" s="4" t="s">
        <v>12</v>
      </c>
      <c r="BL6" s="4" t="s">
        <v>12</v>
      </c>
      <c r="BM6" s="4" t="s">
        <v>12</v>
      </c>
      <c r="BN6" s="4" t="s">
        <v>12</v>
      </c>
      <c r="BO6" s="4" t="s">
        <v>12</v>
      </c>
      <c r="BP6" s="4" t="s">
        <v>12</v>
      </c>
      <c r="BQ6" s="4" t="s">
        <v>12</v>
      </c>
      <c r="BR6" s="4" t="s">
        <v>12</v>
      </c>
      <c r="BS6" s="4" t="s">
        <v>12</v>
      </c>
      <c r="BT6" s="4" t="s">
        <v>12</v>
      </c>
      <c r="BU6" s="4" t="s">
        <v>12</v>
      </c>
      <c r="BV6" s="4" t="s">
        <v>12</v>
      </c>
      <c r="BW6" s="4" t="s">
        <v>12</v>
      </c>
      <c r="BX6" s="4" t="s">
        <v>12</v>
      </c>
      <c r="BY6" s="4" t="s">
        <v>12</v>
      </c>
      <c r="BZ6" s="4" t="s">
        <v>12</v>
      </c>
      <c r="CA6" s="4" t="s">
        <v>12</v>
      </c>
      <c r="CB6" s="4" t="s">
        <v>12</v>
      </c>
      <c r="CC6" s="4" t="s">
        <v>12</v>
      </c>
      <c r="CD6" s="4" t="s">
        <v>12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12</v>
      </c>
      <c r="CN6" s="4" t="s">
        <v>12</v>
      </c>
      <c r="CO6" s="4" t="s">
        <v>12</v>
      </c>
      <c r="CP6" s="4" t="s">
        <v>12</v>
      </c>
      <c r="CQ6" s="4" t="s">
        <v>12</v>
      </c>
      <c r="CR6" s="4" t="s">
        <v>12</v>
      </c>
      <c r="CS6" s="4" t="s">
        <v>12</v>
      </c>
      <c r="CT6" s="4" t="s">
        <v>12</v>
      </c>
      <c r="CU6" s="4" t="s">
        <v>12</v>
      </c>
      <c r="CV6" s="4" t="s">
        <v>12</v>
      </c>
    </row>
    <row r="7" spans="1:100" x14ac:dyDescent="0.35">
      <c r="A7" s="3">
        <v>287.03300000000002</v>
      </c>
      <c r="B7" s="3">
        <v>5258</v>
      </c>
      <c r="C7" s="3">
        <v>14105</v>
      </c>
      <c r="D7" s="3">
        <v>320626</v>
      </c>
      <c r="E7" s="3">
        <v>291.47399999999999</v>
      </c>
      <c r="F7" s="3">
        <v>0</v>
      </c>
      <c r="G7" s="3">
        <v>94.3</v>
      </c>
      <c r="H7" s="3">
        <v>858243</v>
      </c>
      <c r="I7" s="3">
        <v>1349.6</v>
      </c>
      <c r="J7" s="3">
        <v>313021</v>
      </c>
      <c r="K7" s="3">
        <v>125552</v>
      </c>
      <c r="L7" s="3">
        <v>5982003</v>
      </c>
      <c r="M7" s="3">
        <v>4675812</v>
      </c>
      <c r="N7" s="3">
        <v>1815116</v>
      </c>
      <c r="O7" s="3">
        <v>397.16</v>
      </c>
      <c r="P7" s="3">
        <v>32.57</v>
      </c>
      <c r="Q7" s="3">
        <v>17.39</v>
      </c>
      <c r="R7" s="3">
        <v>367.89</v>
      </c>
      <c r="S7" s="3">
        <v>31534206</v>
      </c>
      <c r="T7" s="3">
        <v>5196521</v>
      </c>
      <c r="U7" s="3">
        <v>2635162</v>
      </c>
      <c r="V7" s="3">
        <v>5258</v>
      </c>
      <c r="W7" s="3">
        <v>14105</v>
      </c>
      <c r="X7" s="3">
        <v>320626</v>
      </c>
      <c r="Y7" s="3">
        <v>20197.900000000001</v>
      </c>
      <c r="Z7" s="3">
        <v>25289.599999999999</v>
      </c>
      <c r="AA7" s="3">
        <v>-1</v>
      </c>
      <c r="AB7" s="3">
        <v>25699</v>
      </c>
      <c r="AC7" s="3">
        <v>20039.400000000001</v>
      </c>
      <c r="AD7" s="3">
        <v>128.24799999999999</v>
      </c>
      <c r="AE7" s="3">
        <v>17517.099999999999</v>
      </c>
      <c r="AF7" s="3">
        <v>14159.9</v>
      </c>
      <c r="AG7" s="3">
        <v>123.74299999999999</v>
      </c>
      <c r="AH7" s="3">
        <v>122.473</v>
      </c>
      <c r="AI7" s="3">
        <v>137.90199999999999</v>
      </c>
      <c r="AJ7" s="3">
        <v>137.28899999999999</v>
      </c>
      <c r="AK7" s="3">
        <v>140.93299999999999</v>
      </c>
      <c r="AL7" s="3">
        <v>920.3</v>
      </c>
      <c r="AM7" s="3">
        <v>790</v>
      </c>
      <c r="AN7" s="3">
        <v>18.5</v>
      </c>
      <c r="AO7" s="3">
        <v>3828.2</v>
      </c>
      <c r="AP7" s="3">
        <v>116.4</v>
      </c>
      <c r="AQ7" s="3">
        <v>3244</v>
      </c>
      <c r="AR7" s="3">
        <v>1791.7</v>
      </c>
      <c r="AS7" s="3">
        <v>436.3</v>
      </c>
      <c r="AT7" s="3">
        <v>4486.5</v>
      </c>
      <c r="AU7" s="3">
        <v>1688</v>
      </c>
      <c r="AV7" s="3">
        <v>123.71</v>
      </c>
      <c r="AW7" s="3">
        <v>1656.9</v>
      </c>
      <c r="AX7" s="3">
        <v>2829.6</v>
      </c>
      <c r="AY7" s="3">
        <v>1352.6</v>
      </c>
      <c r="AZ7" s="3">
        <v>2052.1</v>
      </c>
      <c r="BA7" s="3">
        <v>2638.6</v>
      </c>
      <c r="BB7" s="3">
        <v>202.6</v>
      </c>
      <c r="BC7" s="3">
        <v>334.6</v>
      </c>
      <c r="BD7" s="3">
        <v>1664</v>
      </c>
      <c r="BE7" s="3">
        <v>2841.4</v>
      </c>
      <c r="BF7" s="3">
        <v>953.4</v>
      </c>
      <c r="BG7" s="3">
        <v>605.4</v>
      </c>
      <c r="BH7" s="3">
        <v>1589.1</v>
      </c>
      <c r="BI7" s="3">
        <v>101.6</v>
      </c>
      <c r="BJ7" s="3">
        <v>24</v>
      </c>
      <c r="BK7" s="3">
        <v>986.8</v>
      </c>
      <c r="BL7" s="3">
        <v>3737.6</v>
      </c>
      <c r="BM7" s="3">
        <v>638771</v>
      </c>
      <c r="BN7" s="3">
        <v>605637</v>
      </c>
      <c r="BO7" s="3">
        <v>140262</v>
      </c>
      <c r="BP7" s="3">
        <v>113.4</v>
      </c>
      <c r="BQ7" s="3">
        <v>0.7</v>
      </c>
      <c r="BR7" s="3">
        <v>114.1</v>
      </c>
      <c r="BS7" s="3">
        <v>0</v>
      </c>
      <c r="BT7" s="3">
        <v>0</v>
      </c>
      <c r="BU7" s="3">
        <v>0</v>
      </c>
      <c r="BV7" s="3">
        <v>8.1</v>
      </c>
      <c r="BW7" s="3">
        <v>0</v>
      </c>
      <c r="BX7" s="3">
        <v>0.3</v>
      </c>
      <c r="BY7" s="3">
        <v>0</v>
      </c>
      <c r="BZ7" s="3">
        <v>20.2</v>
      </c>
      <c r="CA7" s="3">
        <v>0</v>
      </c>
      <c r="CB7" s="3">
        <v>5.9</v>
      </c>
      <c r="CC7" s="3">
        <v>0</v>
      </c>
      <c r="CD7" s="3">
        <v>0</v>
      </c>
      <c r="CE7" s="3">
        <v>68.3</v>
      </c>
      <c r="CF7" s="3">
        <v>7.5</v>
      </c>
      <c r="CG7" s="3">
        <v>0.3</v>
      </c>
      <c r="CH7" s="3">
        <v>0.2</v>
      </c>
      <c r="CI7" s="3">
        <v>0</v>
      </c>
      <c r="CJ7" s="3">
        <v>0.5</v>
      </c>
      <c r="CK7" s="3">
        <v>0</v>
      </c>
      <c r="CL7" s="3">
        <v>0</v>
      </c>
      <c r="CM7" s="3">
        <v>206.4</v>
      </c>
      <c r="CN7" s="3">
        <v>113163</v>
      </c>
      <c r="CO7" s="3">
        <v>11259.7</v>
      </c>
      <c r="CP7" s="3">
        <v>1859</v>
      </c>
      <c r="CQ7" s="3">
        <v>794.9</v>
      </c>
      <c r="CR7" s="3">
        <v>3366.9</v>
      </c>
      <c r="CS7" s="3">
        <v>2512.1</v>
      </c>
      <c r="CT7" s="3">
        <v>0</v>
      </c>
      <c r="CU7" s="3">
        <v>0</v>
      </c>
      <c r="CV7" s="3">
        <v>1214402</v>
      </c>
    </row>
    <row r="8" spans="1:100" ht="15" thickBot="1" x14ac:dyDescent="0.4">
      <c r="A8" s="2">
        <v>44713</v>
      </c>
      <c r="B8" s="2">
        <v>44713</v>
      </c>
      <c r="C8" s="2">
        <v>44713</v>
      </c>
      <c r="D8" s="2">
        <v>44713</v>
      </c>
      <c r="E8" s="2">
        <v>44713</v>
      </c>
      <c r="F8" s="2">
        <v>44713</v>
      </c>
      <c r="G8" s="2">
        <v>44713</v>
      </c>
      <c r="H8" s="2">
        <v>44713</v>
      </c>
      <c r="I8" s="2">
        <v>44713</v>
      </c>
      <c r="J8" s="2">
        <v>44713</v>
      </c>
      <c r="K8" s="2">
        <v>44713</v>
      </c>
      <c r="L8" s="2">
        <v>44713</v>
      </c>
      <c r="M8" s="2">
        <v>44713</v>
      </c>
      <c r="N8" s="2">
        <v>44713</v>
      </c>
      <c r="O8" s="2">
        <v>44713</v>
      </c>
      <c r="P8" s="2">
        <v>44713</v>
      </c>
      <c r="Q8" s="2">
        <v>44713</v>
      </c>
      <c r="R8" s="2">
        <v>44713</v>
      </c>
      <c r="S8" s="2">
        <v>44713</v>
      </c>
      <c r="T8" s="2">
        <v>44713</v>
      </c>
      <c r="U8" s="2">
        <v>44713</v>
      </c>
      <c r="V8" s="2">
        <v>44713</v>
      </c>
      <c r="W8" s="2">
        <v>44713</v>
      </c>
      <c r="X8" s="2">
        <v>44713</v>
      </c>
      <c r="Y8" s="4"/>
      <c r="Z8" s="4"/>
    </row>
    <row r="9" spans="1:100" x14ac:dyDescent="0.35">
      <c r="A9" s="3">
        <v>291.38900000000001</v>
      </c>
      <c r="B9" s="3">
        <v>5238</v>
      </c>
      <c r="C9" s="3">
        <v>14084</v>
      </c>
      <c r="D9" s="3">
        <v>324999</v>
      </c>
      <c r="E9" s="3">
        <v>295.32799999999997</v>
      </c>
      <c r="F9" s="3">
        <v>0</v>
      </c>
      <c r="G9" s="3">
        <v>94.3</v>
      </c>
      <c r="H9" s="3">
        <v>936213</v>
      </c>
      <c r="I9" s="3">
        <v>1297.8</v>
      </c>
      <c r="J9" s="3">
        <v>327875</v>
      </c>
      <c r="K9" s="3">
        <v>106283</v>
      </c>
      <c r="L9" s="3">
        <v>5513046</v>
      </c>
      <c r="M9" s="3">
        <v>4383367</v>
      </c>
      <c r="N9" s="3">
        <v>1692379</v>
      </c>
      <c r="O9" s="3">
        <v>394.65</v>
      </c>
      <c r="P9" s="3">
        <v>31.55</v>
      </c>
      <c r="Q9" s="3">
        <v>16.920000000000002</v>
      </c>
      <c r="R9" s="3">
        <v>372.77</v>
      </c>
      <c r="S9" s="3">
        <v>29240140</v>
      </c>
      <c r="T9" s="3">
        <v>4865400</v>
      </c>
      <c r="U9" s="3">
        <v>2407499</v>
      </c>
      <c r="V9" s="3">
        <v>5238</v>
      </c>
      <c r="W9" s="3">
        <v>14084</v>
      </c>
      <c r="X9" s="3">
        <v>324999</v>
      </c>
      <c r="Y9" s="3"/>
      <c r="Z9" s="3"/>
    </row>
    <row r="10" spans="1:100" ht="15" thickBot="1" x14ac:dyDescent="0.4">
      <c r="A10" s="2">
        <v>44743</v>
      </c>
      <c r="B10" s="2">
        <v>44743</v>
      </c>
      <c r="C10" s="2">
        <v>44743</v>
      </c>
      <c r="D10" s="2">
        <v>44743</v>
      </c>
      <c r="E10" s="2">
        <v>44743</v>
      </c>
      <c r="F10" s="2">
        <v>44743</v>
      </c>
      <c r="G10" s="2">
        <v>44743</v>
      </c>
      <c r="H10" s="2">
        <v>44743</v>
      </c>
      <c r="I10" s="2">
        <v>44743</v>
      </c>
      <c r="J10" s="2">
        <v>44743</v>
      </c>
      <c r="K10" s="2">
        <v>44743</v>
      </c>
      <c r="L10" s="2">
        <v>44743</v>
      </c>
      <c r="M10" s="2">
        <v>44743</v>
      </c>
      <c r="N10" s="2">
        <v>44743</v>
      </c>
      <c r="O10" s="2">
        <v>44743</v>
      </c>
      <c r="P10" s="2">
        <v>44743</v>
      </c>
      <c r="Q10" s="2">
        <v>44743</v>
      </c>
      <c r="R10" s="2">
        <v>44743</v>
      </c>
      <c r="S10" s="2">
        <v>44743</v>
      </c>
      <c r="T10" s="2">
        <v>44743</v>
      </c>
      <c r="U10" s="2">
        <v>44743</v>
      </c>
      <c r="V10" s="2">
        <v>44743</v>
      </c>
      <c r="W10" s="2">
        <v>44743</v>
      </c>
      <c r="X10" s="2">
        <v>44743</v>
      </c>
      <c r="Y10" s="4"/>
      <c r="Z10" s="4"/>
    </row>
    <row r="11" spans="1:100" x14ac:dyDescent="0.35">
      <c r="A11" s="3">
        <v>291.02800000000002</v>
      </c>
      <c r="B11" s="3">
        <v>5246</v>
      </c>
      <c r="C11" s="3">
        <v>14157</v>
      </c>
      <c r="D11" s="3">
        <v>336811</v>
      </c>
      <c r="E11" s="3">
        <v>295.27100000000002</v>
      </c>
      <c r="F11" s="3">
        <v>0</v>
      </c>
      <c r="G11" s="3">
        <v>94.3</v>
      </c>
      <c r="H11" s="3">
        <v>1026150</v>
      </c>
      <c r="I11" s="3">
        <v>1442.9</v>
      </c>
      <c r="J11" s="3">
        <v>367190</v>
      </c>
      <c r="K11" s="3">
        <v>113474</v>
      </c>
      <c r="L11" s="3">
        <v>6320944</v>
      </c>
      <c r="M11" s="3">
        <v>4667208</v>
      </c>
      <c r="N11" s="3">
        <v>1753875</v>
      </c>
      <c r="O11" s="3">
        <v>383.98</v>
      </c>
      <c r="P11" s="3">
        <v>30.82</v>
      </c>
      <c r="Q11" s="3">
        <v>16.420000000000002</v>
      </c>
      <c r="R11" s="3">
        <v>377.44</v>
      </c>
      <c r="S11" s="3">
        <v>27537806</v>
      </c>
      <c r="T11" s="3">
        <v>4641763</v>
      </c>
      <c r="U11" s="3">
        <v>2234708</v>
      </c>
      <c r="V11" s="3">
        <v>5246</v>
      </c>
      <c r="W11" s="3">
        <v>14157</v>
      </c>
      <c r="X11" s="3">
        <v>336811</v>
      </c>
      <c r="Y11" s="3"/>
      <c r="Z11" s="3"/>
    </row>
    <row r="12" spans="1:100" ht="15" thickBot="1" x14ac:dyDescent="0.4">
      <c r="A12" s="2">
        <v>44774</v>
      </c>
      <c r="B12" s="2">
        <v>44774</v>
      </c>
      <c r="C12" s="2">
        <v>44774</v>
      </c>
      <c r="D12" s="2">
        <v>44774</v>
      </c>
      <c r="E12" s="2">
        <v>44774</v>
      </c>
      <c r="F12" s="2">
        <v>44774</v>
      </c>
      <c r="G12" s="2">
        <v>44774</v>
      </c>
      <c r="H12" s="2">
        <v>44774</v>
      </c>
      <c r="I12" s="2">
        <v>44774</v>
      </c>
      <c r="J12" s="2">
        <v>44774</v>
      </c>
      <c r="K12" s="2">
        <v>44774</v>
      </c>
      <c r="L12" s="2">
        <v>44774</v>
      </c>
      <c r="M12" s="2">
        <v>44774</v>
      </c>
      <c r="N12" s="2">
        <v>44774</v>
      </c>
      <c r="O12" s="2">
        <v>44774</v>
      </c>
      <c r="P12" s="2">
        <v>44774</v>
      </c>
      <c r="Q12" s="2">
        <v>44774</v>
      </c>
      <c r="R12" s="2">
        <v>44774</v>
      </c>
      <c r="S12" s="2">
        <v>44774</v>
      </c>
      <c r="T12" s="2">
        <v>44774</v>
      </c>
      <c r="U12" s="2">
        <v>44774</v>
      </c>
      <c r="V12" s="2">
        <v>44774</v>
      </c>
      <c r="W12" s="2">
        <v>44774</v>
      </c>
      <c r="X12" s="2">
        <v>44774</v>
      </c>
      <c r="Y12" s="4"/>
      <c r="Z12" s="4"/>
    </row>
    <row r="13" spans="1:100" x14ac:dyDescent="0.35">
      <c r="A13" s="3">
        <v>290.97300000000001</v>
      </c>
      <c r="B13" s="3">
        <v>5261</v>
      </c>
      <c r="C13" s="3">
        <v>14201</v>
      </c>
      <c r="D13" s="3">
        <v>342774</v>
      </c>
      <c r="E13" s="3">
        <v>295.62</v>
      </c>
      <c r="F13" s="3">
        <v>0</v>
      </c>
      <c r="G13" s="3">
        <v>94.3</v>
      </c>
      <c r="H13" s="3">
        <v>888742</v>
      </c>
      <c r="I13" s="3">
        <v>1399.5</v>
      </c>
      <c r="J13" s="3">
        <v>356591</v>
      </c>
      <c r="K13" s="3">
        <v>118733</v>
      </c>
      <c r="L13" s="3">
        <v>6337806</v>
      </c>
      <c r="M13" s="3">
        <v>5273207</v>
      </c>
      <c r="N13" s="3">
        <v>2003703</v>
      </c>
      <c r="O13" s="3">
        <v>390.7</v>
      </c>
      <c r="P13" s="3">
        <v>30.24</v>
      </c>
      <c r="Q13" s="3">
        <v>15.62</v>
      </c>
      <c r="R13" s="3">
        <v>382.69</v>
      </c>
      <c r="S13" s="3">
        <v>26095610</v>
      </c>
      <c r="T13" s="3">
        <v>4537909</v>
      </c>
      <c r="U13" s="3">
        <v>2079339</v>
      </c>
      <c r="V13" s="3">
        <v>5261</v>
      </c>
      <c r="W13" s="3">
        <v>14201</v>
      </c>
      <c r="X13" s="3">
        <v>342774</v>
      </c>
      <c r="Y13" s="3"/>
      <c r="Z13" s="3"/>
    </row>
    <row r="14" spans="1:100" ht="15" thickBot="1" x14ac:dyDescent="0.4">
      <c r="A14" s="2">
        <v>44805</v>
      </c>
      <c r="B14" s="2">
        <v>44805</v>
      </c>
      <c r="C14" s="2">
        <v>44805</v>
      </c>
      <c r="D14" s="2">
        <v>44805</v>
      </c>
      <c r="E14" s="2">
        <v>44805</v>
      </c>
      <c r="F14" s="2">
        <v>44805</v>
      </c>
      <c r="G14" s="2">
        <v>44805</v>
      </c>
      <c r="H14" s="2">
        <v>44805</v>
      </c>
      <c r="I14" s="2">
        <v>44805</v>
      </c>
      <c r="J14" s="2">
        <v>44805</v>
      </c>
      <c r="K14" s="2">
        <v>44805</v>
      </c>
      <c r="L14" s="2">
        <v>44805</v>
      </c>
      <c r="M14" s="2">
        <v>44805</v>
      </c>
      <c r="N14" s="2">
        <v>44805</v>
      </c>
      <c r="O14" s="2">
        <v>44805</v>
      </c>
      <c r="P14" s="2">
        <v>44805</v>
      </c>
      <c r="Q14" s="2">
        <v>44805</v>
      </c>
      <c r="R14" s="2">
        <v>44805</v>
      </c>
      <c r="S14" s="2">
        <v>44805</v>
      </c>
      <c r="T14" s="2">
        <v>44805</v>
      </c>
      <c r="U14" s="2">
        <v>44805</v>
      </c>
      <c r="V14" s="2">
        <v>44805</v>
      </c>
      <c r="W14" s="2">
        <v>44805</v>
      </c>
      <c r="X14" s="2">
        <v>44805</v>
      </c>
      <c r="Y14" s="4"/>
      <c r="Z14" s="4"/>
    </row>
    <row r="15" spans="1:100" x14ac:dyDescent="0.35">
      <c r="A15" s="3">
        <v>291.79500000000002</v>
      </c>
      <c r="B15" s="3">
        <v>5273</v>
      </c>
      <c r="C15" s="3">
        <v>14200</v>
      </c>
      <c r="D15" s="3">
        <v>348166</v>
      </c>
      <c r="E15" s="3">
        <v>296.76100000000002</v>
      </c>
      <c r="F15" s="3">
        <v>0</v>
      </c>
      <c r="G15" s="3">
        <v>94.3</v>
      </c>
      <c r="H15" s="3">
        <v>724096</v>
      </c>
      <c r="I15" s="3">
        <v>1218.5999999999999</v>
      </c>
      <c r="J15" s="3">
        <v>286277</v>
      </c>
      <c r="K15" s="3">
        <v>101927</v>
      </c>
      <c r="L15" s="3">
        <v>5688799</v>
      </c>
      <c r="M15" s="3">
        <v>4175701</v>
      </c>
      <c r="N15" s="3">
        <v>1653357</v>
      </c>
      <c r="O15" s="3">
        <v>404.74</v>
      </c>
      <c r="P15" s="3">
        <v>29.32</v>
      </c>
      <c r="Q15" s="3">
        <v>15.41</v>
      </c>
      <c r="R15" s="3">
        <v>387.64</v>
      </c>
      <c r="S15" s="3">
        <v>25064971</v>
      </c>
      <c r="T15" s="3">
        <v>4345999</v>
      </c>
      <c r="U15" s="3">
        <v>1875650</v>
      </c>
      <c r="V15" s="3">
        <v>5273</v>
      </c>
      <c r="W15" s="3">
        <v>14200</v>
      </c>
      <c r="X15" s="3">
        <v>348166</v>
      </c>
      <c r="Y15" s="3"/>
      <c r="Z15" s="3"/>
    </row>
    <row r="16" spans="1:100" ht="15" thickBo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4"/>
    </row>
    <row r="17" spans="1:26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4">
      <c r="A18" s="2"/>
      <c r="B18" s="2"/>
      <c r="C18" s="2"/>
      <c r="E18" s="2"/>
      <c r="V18" s="2"/>
      <c r="W18" s="2"/>
      <c r="Y18" s="4"/>
      <c r="Z18" s="4"/>
    </row>
    <row r="19" spans="1:26" x14ac:dyDescent="0.35">
      <c r="A19" s="3"/>
      <c r="B19" s="3"/>
      <c r="C19" s="3"/>
      <c r="E19" s="3"/>
      <c r="V19" s="3"/>
      <c r="W19" s="3"/>
      <c r="Y19" s="3"/>
      <c r="Z19" s="3"/>
    </row>
    <row r="20" spans="1:26" ht="15" thickBot="1" x14ac:dyDescent="0.4">
      <c r="Y20" s="4"/>
      <c r="Z20" s="4"/>
    </row>
    <row r="21" spans="1:26" x14ac:dyDescent="0.35">
      <c r="Y21" s="3"/>
      <c r="Z21" s="3"/>
    </row>
    <row r="22" spans="1:26" ht="15" thickBot="1" x14ac:dyDescent="0.4">
      <c r="Y22" s="4"/>
      <c r="Z22" s="4"/>
    </row>
    <row r="23" spans="1:26" x14ac:dyDescent="0.35">
      <c r="Y23" s="3"/>
      <c r="Z23" s="3"/>
    </row>
    <row r="24" spans="1:26" ht="15" thickBot="1" x14ac:dyDescent="0.4">
      <c r="Y24" s="4"/>
      <c r="Z24" s="4"/>
    </row>
    <row r="25" spans="1:26" x14ac:dyDescent="0.35">
      <c r="Y25" s="3"/>
      <c r="Z25" s="3"/>
    </row>
    <row r="26" spans="1:26" ht="15" thickBot="1" x14ac:dyDescent="0.4">
      <c r="Y26" s="4"/>
      <c r="Z26" s="4"/>
    </row>
    <row r="27" spans="1:26" x14ac:dyDescent="0.35">
      <c r="Y27" s="3"/>
      <c r="Z27" s="3"/>
    </row>
  </sheetData>
  <hyperlinks>
    <hyperlink ref="CV2" r:id="rId1" xr:uid="{F3AB62F0-E4CB-4044-91C5-6A4D51C9AEC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E30D-3F03-48A5-9A32-72A7466D07A8}">
  <dimension ref="A1:H2"/>
  <sheetViews>
    <sheetView workbookViewId="0">
      <selection activeCell="B2" sqref="B2"/>
    </sheetView>
  </sheetViews>
  <sheetFormatPr defaultRowHeight="14.5" x14ac:dyDescent="0.35"/>
  <cols>
    <col min="1" max="1" width="11.453125" customWidth="1"/>
    <col min="2" max="2" width="15.54296875" bestFit="1" customWidth="1"/>
    <col min="3" max="7" width="9" bestFit="1" customWidth="1"/>
    <col min="8" max="8" width="9.54296875" bestFit="1" customWidth="1"/>
  </cols>
  <sheetData>
    <row r="1" spans="1:8" x14ac:dyDescent="0.35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tr">
        <f>readme!B6</f>
        <v>2022-09-30</v>
      </c>
      <c r="B2" s="11">
        <f>AVERAGE(ctrl_c_v!A15,ctrl_c_v!A13,ctrl_c_v!A11)</f>
        <v>291.26533333333333</v>
      </c>
      <c r="C2" s="8">
        <f>ctrl_c_v!Y7</f>
        <v>20197.900000000001</v>
      </c>
      <c r="D2" s="8">
        <f>ctrl_c_v!Z7</f>
        <v>25289.599999999999</v>
      </c>
      <c r="E2" s="8">
        <f>ctrl_c_v!AA7</f>
        <v>-1</v>
      </c>
      <c r="F2" s="8">
        <f>AVERAGE(ctrl_c_v!B15,ctrl_c_v!B13,ctrl_c_v!B11)</f>
        <v>5260</v>
      </c>
      <c r="G2" s="8">
        <f>AVERAGE(ctrl_c_v!C15,ctrl_c_v!C13,ctrl_c_v!C11)</f>
        <v>14186</v>
      </c>
      <c r="H2" s="8">
        <f>AVERAGE(ctrl_c_v!D15,ctrl_c_v!D13,ctrl_c_v!D11)</f>
        <v>342583.66666666669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3657-791A-4B7A-A1EC-C31EF36B760D}">
  <dimension ref="A1:C2"/>
  <sheetViews>
    <sheetView workbookViewId="0">
      <selection activeCell="A2" sqref="A2"/>
    </sheetView>
  </sheetViews>
  <sheetFormatPr defaultRowHeight="14.5" x14ac:dyDescent="0.35"/>
  <cols>
    <col min="1" max="1" width="11.1796875" customWidth="1"/>
    <col min="2" max="2" width="8.81640625" customWidth="1"/>
  </cols>
  <sheetData>
    <row r="1" spans="1:3" x14ac:dyDescent="0.35">
      <c r="A1" t="s">
        <v>9</v>
      </c>
      <c r="B1" t="s">
        <v>24</v>
      </c>
      <c r="C1" t="s">
        <v>3</v>
      </c>
    </row>
    <row r="2" spans="1:3" x14ac:dyDescent="0.35">
      <c r="A2" s="1" t="str">
        <f>usecon!A2</f>
        <v>2022-09-30</v>
      </c>
      <c r="B2" s="10">
        <f>AVERAGE(ctrl_c_v!E15,ctrl_c_v!E13,ctrl_c_v!E11)</f>
        <v>295.88400000000001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88F8-123E-4268-9B51-B0C1B5BF96DB}">
  <dimension ref="A1:B2"/>
  <sheetViews>
    <sheetView workbookViewId="0">
      <selection activeCell="A2" sqref="A2"/>
    </sheetView>
  </sheetViews>
  <sheetFormatPr defaultRowHeight="14.5" x14ac:dyDescent="0.35"/>
  <cols>
    <col min="1" max="1" width="12.1796875" customWidth="1"/>
  </cols>
  <sheetData>
    <row r="1" spans="1:2" x14ac:dyDescent="0.35">
      <c r="A1" t="s">
        <v>9</v>
      </c>
      <c r="B1" t="s">
        <v>26</v>
      </c>
    </row>
    <row r="2" spans="1:2" x14ac:dyDescent="0.35">
      <c r="A2" s="1" t="str">
        <f>cpi!A2</f>
        <v>2022-09-30</v>
      </c>
      <c r="B2">
        <f>AVERAGE(ctrl_c_v!F15,ctrl_c_v!F13,ctrl_c_v!F11)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4AD2-5D9A-4691-88BD-80F46A71B0ED}">
  <dimension ref="A1:B2"/>
  <sheetViews>
    <sheetView workbookViewId="0">
      <selection activeCell="A2" sqref="A2"/>
    </sheetView>
  </sheetViews>
  <sheetFormatPr defaultRowHeight="14.5" x14ac:dyDescent="0.35"/>
  <cols>
    <col min="1" max="1" width="10.54296875" customWidth="1"/>
  </cols>
  <sheetData>
    <row r="1" spans="1:2" x14ac:dyDescent="0.35">
      <c r="A1" t="s">
        <v>9</v>
      </c>
      <c r="B1" t="s">
        <v>27</v>
      </c>
    </row>
    <row r="2" spans="1:2" x14ac:dyDescent="0.35">
      <c r="A2" s="1" t="str">
        <f>wla!A2</f>
        <v>2022-09-30</v>
      </c>
      <c r="B2">
        <f>AVERAGE(ctrl_c_v!G15,ctrl_c_v!G13,ctrl_c_v!G11)</f>
        <v>94.3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C38-6695-4F54-A7F2-1974C099B6FE}">
  <dimension ref="A1:R2"/>
  <sheetViews>
    <sheetView workbookViewId="0">
      <selection activeCell="B2" sqref="B2"/>
    </sheetView>
  </sheetViews>
  <sheetFormatPr defaultRowHeight="14.5" x14ac:dyDescent="0.35"/>
  <cols>
    <col min="1" max="1" width="11.1796875" customWidth="1"/>
  </cols>
  <sheetData>
    <row r="1" spans="1:18" x14ac:dyDescent="0.35">
      <c r="A1" t="s">
        <v>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5</v>
      </c>
      <c r="Q1" t="s">
        <v>6</v>
      </c>
      <c r="R1" t="s">
        <v>7</v>
      </c>
    </row>
    <row r="2" spans="1:18" x14ac:dyDescent="0.35">
      <c r="A2" s="1" t="str">
        <f>ctc!A2</f>
        <v>2022-09-30</v>
      </c>
      <c r="B2" s="9">
        <f>AVERAGE(ctrl_c_v!H15,ctrl_c_v!H13,ctrl_c_v!H11)</f>
        <v>879662.66666666663</v>
      </c>
      <c r="C2" s="9">
        <f>AVERAGE(ctrl_c_v!I15,ctrl_c_v!I13,ctrl_c_v!I11)</f>
        <v>1353.6666666666667</v>
      </c>
      <c r="D2" s="9">
        <f>AVERAGE(ctrl_c_v!J15,ctrl_c_v!J13,ctrl_c_v!J11)</f>
        <v>336686</v>
      </c>
      <c r="E2" s="9">
        <f>AVERAGE(ctrl_c_v!K15,ctrl_c_v!K13,ctrl_c_v!K11)</f>
        <v>111378</v>
      </c>
      <c r="F2" s="9">
        <f>AVERAGE(ctrl_c_v!L15,ctrl_c_v!L13,ctrl_c_v!L11)</f>
        <v>6115849.666666667</v>
      </c>
      <c r="G2" s="9">
        <f>AVERAGE(ctrl_c_v!M15,ctrl_c_v!M13,ctrl_c_v!M11)</f>
        <v>4705372</v>
      </c>
      <c r="H2" s="9">
        <f>AVERAGE(ctrl_c_v!N15,ctrl_c_v!N13,ctrl_c_v!N11)</f>
        <v>1803645</v>
      </c>
      <c r="I2" s="9">
        <f>AVERAGE(ctrl_c_v!O15,ctrl_c_v!O13,ctrl_c_v!O11)</f>
        <v>393.14000000000004</v>
      </c>
      <c r="J2" s="9">
        <f>AVERAGE(ctrl_c_v!P15,ctrl_c_v!P13,ctrl_c_v!P11)</f>
        <v>30.126666666666665</v>
      </c>
      <c r="K2" s="9">
        <f>AVERAGE(ctrl_c_v!Q15,ctrl_c_v!Q13,ctrl_c_v!Q11)</f>
        <v>15.816666666666668</v>
      </c>
      <c r="L2" s="9">
        <f>AVERAGE(ctrl_c_v!R15,ctrl_c_v!R13,ctrl_c_v!R11)</f>
        <v>382.59</v>
      </c>
      <c r="M2" s="9">
        <f>AVERAGE(ctrl_c_v!S15,ctrl_c_v!S13,ctrl_c_v!S11)</f>
        <v>26232795.666666668</v>
      </c>
      <c r="N2" s="9">
        <f>AVERAGE(ctrl_c_v!T15,ctrl_c_v!T13,ctrl_c_v!T11)</f>
        <v>4508557</v>
      </c>
      <c r="O2" s="9">
        <f>AVERAGE(ctrl_c_v!U15,ctrl_c_v!U13,ctrl_c_v!U11)</f>
        <v>2063232.3333333333</v>
      </c>
      <c r="P2">
        <f>usecon!F2</f>
        <v>5260</v>
      </c>
      <c r="Q2">
        <f>usecon!G2</f>
        <v>14186</v>
      </c>
      <c r="R2">
        <f>usecon!H2</f>
        <v>342583.66666666669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C110-7E81-435F-88FB-07F10BFC5E2E}">
  <dimension ref="A1:BV2"/>
  <sheetViews>
    <sheetView workbookViewId="0">
      <selection activeCell="I23" sqref="I23"/>
    </sheetView>
  </sheetViews>
  <sheetFormatPr defaultRowHeight="14.5" x14ac:dyDescent="0.35"/>
  <cols>
    <col min="1" max="1" width="10.81640625" customWidth="1"/>
  </cols>
  <sheetData>
    <row r="1" spans="1:74" x14ac:dyDescent="0.35">
      <c r="A1" t="s">
        <v>9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</row>
    <row r="2" spans="1:74" x14ac:dyDescent="0.35">
      <c r="A2" s="1" t="str">
        <f>state_ui!A2</f>
        <v>2022-09-30</v>
      </c>
      <c r="B2">
        <f>ctrl_c_v!AB7</f>
        <v>25723.9</v>
      </c>
      <c r="C2">
        <f>ctrl_c_v!AC7</f>
        <v>20054.7</v>
      </c>
      <c r="D2">
        <f>ctrl_c_v!AD7</f>
        <v>128.27600000000001</v>
      </c>
      <c r="E2">
        <f>ctrl_c_v!AE7</f>
        <v>17542.7</v>
      </c>
      <c r="F2">
        <f>ctrl_c_v!AF7</f>
        <v>14178.6</v>
      </c>
      <c r="G2">
        <f>ctrl_c_v!AG7</f>
        <v>123.76</v>
      </c>
      <c r="H2">
        <f>ctrl_c_v!AH7</f>
        <v>122.383</v>
      </c>
      <c r="I2">
        <f>ctrl_c_v!AI7</f>
        <v>137.91399999999999</v>
      </c>
      <c r="J2">
        <f>ctrl_c_v!AJ7</f>
        <v>137.30199999999999</v>
      </c>
      <c r="K2">
        <f>ctrl_c_v!AK7</f>
        <v>140.93</v>
      </c>
      <c r="L2">
        <f>ctrl_c_v!AL7</f>
        <v>920.3</v>
      </c>
      <c r="M2">
        <f>ctrl_c_v!AM7</f>
        <v>786.1</v>
      </c>
      <c r="N2">
        <f>ctrl_c_v!AN7</f>
        <v>18.5</v>
      </c>
      <c r="O2">
        <f>ctrl_c_v!AO7</f>
        <v>3823</v>
      </c>
      <c r="P2">
        <f>ctrl_c_v!AP7</f>
        <v>116.4</v>
      </c>
      <c r="Q2">
        <f>ctrl_c_v!AQ7</f>
        <v>3229.2</v>
      </c>
      <c r="R2">
        <f>ctrl_c_v!AR7</f>
        <v>1785.1</v>
      </c>
      <c r="S2">
        <f>ctrl_c_v!AS7</f>
        <v>441.3</v>
      </c>
      <c r="T2">
        <f>ctrl_c_v!AT7</f>
        <v>4493</v>
      </c>
      <c r="U2">
        <f>ctrl_c_v!AU7</f>
        <v>1686.8</v>
      </c>
      <c r="V2">
        <f>ctrl_c_v!AV7</f>
        <v>123.727</v>
      </c>
      <c r="W2">
        <f>ctrl_c_v!AW7</f>
        <v>1657.1</v>
      </c>
      <c r="X2">
        <f>ctrl_c_v!AX7</f>
        <v>2836</v>
      </c>
      <c r="Y2">
        <f>ctrl_c_v!AY7</f>
        <v>1353.7</v>
      </c>
      <c r="Z2">
        <f>ctrl_c_v!AZ7</f>
        <v>2056.5</v>
      </c>
      <c r="AA2">
        <f>ctrl_c_v!BA7</f>
        <v>2634.4</v>
      </c>
      <c r="AB2">
        <f>ctrl_c_v!BB7</f>
        <v>202.8</v>
      </c>
      <c r="AC2">
        <f>ctrl_c_v!BC7</f>
        <v>340.6</v>
      </c>
      <c r="AD2">
        <f>ctrl_c_v!BD7</f>
        <v>1662.8</v>
      </c>
      <c r="AE2">
        <f>ctrl_c_v!BE7</f>
        <v>2840.1</v>
      </c>
      <c r="AF2">
        <f>ctrl_c_v!BF7</f>
        <v>953.4</v>
      </c>
      <c r="AG2">
        <f>ctrl_c_v!BG7</f>
        <v>594.79999999999995</v>
      </c>
      <c r="AH2">
        <f>ctrl_c_v!BH7</f>
        <v>1582.3</v>
      </c>
      <c r="AI2">
        <f>ctrl_c_v!BI7</f>
        <v>101.6</v>
      </c>
      <c r="AJ2">
        <f>ctrl_c_v!BJ7</f>
        <v>23.9</v>
      </c>
      <c r="AK2">
        <f>ctrl_c_v!BK7</f>
        <v>982.9</v>
      </c>
      <c r="AL2">
        <f>ctrl_c_v!BL7</f>
        <v>3739.5</v>
      </c>
      <c r="AM2">
        <f>ctrl_c_v!BM7</f>
        <v>638771</v>
      </c>
      <c r="AN2">
        <f>ctrl_c_v!BN7</f>
        <v>605637</v>
      </c>
      <c r="AO2">
        <f>ctrl_c_v!BO7</f>
        <v>140262</v>
      </c>
      <c r="AP2">
        <f>ctrl_c_v!BP7</f>
        <v>113.8</v>
      </c>
      <c r="AQ2">
        <f>ctrl_c_v!BQ7</f>
        <v>0.7</v>
      </c>
      <c r="AR2">
        <f>ctrl_c_v!BR7</f>
        <v>114.5</v>
      </c>
      <c r="AS2">
        <f>ctrl_c_v!BS7</f>
        <v>0</v>
      </c>
      <c r="AT2">
        <f>ctrl_c_v!BT7</f>
        <v>0</v>
      </c>
      <c r="AU2">
        <f>ctrl_c_v!BU7</f>
        <v>0</v>
      </c>
      <c r="AV2">
        <f>ctrl_c_v!BV7</f>
        <v>8.1</v>
      </c>
      <c r="AW2">
        <f>ctrl_c_v!BW7</f>
        <v>0</v>
      </c>
      <c r="AX2">
        <f>ctrl_c_v!BX7</f>
        <v>0.3</v>
      </c>
      <c r="AY2">
        <f>ctrl_c_v!BY7</f>
        <v>0</v>
      </c>
      <c r="AZ2">
        <f>ctrl_c_v!BZ7</f>
        <v>20.2</v>
      </c>
      <c r="BA2">
        <f>ctrl_c_v!CA7</f>
        <v>0</v>
      </c>
      <c r="BB2">
        <f>ctrl_c_v!CB7</f>
        <v>5.9</v>
      </c>
      <c r="BC2">
        <f>ctrl_c_v!CC7</f>
        <v>0</v>
      </c>
      <c r="BD2">
        <f>ctrl_c_v!CD7</f>
        <v>0</v>
      </c>
      <c r="BE2">
        <f>ctrl_c_v!CE7</f>
        <v>68.3</v>
      </c>
      <c r="BF2">
        <f>ctrl_c_v!CF7</f>
        <v>7.5</v>
      </c>
      <c r="BG2">
        <f>ctrl_c_v!CG7</f>
        <v>0.3</v>
      </c>
      <c r="BH2">
        <f>ctrl_c_v!CH7</f>
        <v>0.2</v>
      </c>
      <c r="BI2">
        <f>ctrl_c_v!CI7</f>
        <v>0</v>
      </c>
      <c r="BJ2">
        <f>ctrl_c_v!CJ7</f>
        <v>0.5</v>
      </c>
      <c r="BK2">
        <f>ctrl_c_v!CK7</f>
        <v>0</v>
      </c>
      <c r="BL2">
        <f>ctrl_c_v!CL7</f>
        <v>0</v>
      </c>
      <c r="BM2">
        <f>ctrl_c_v!CM7</f>
        <v>206.4</v>
      </c>
      <c r="BN2">
        <f>ctrl_c_v!CN7</f>
        <v>111591</v>
      </c>
      <c r="BO2">
        <f>ctrl_c_v!CO7</f>
        <v>11259.5</v>
      </c>
      <c r="BP2">
        <f>ctrl_c_v!CP7</f>
        <v>1863.5</v>
      </c>
      <c r="BQ2">
        <f>ctrl_c_v!CQ7</f>
        <v>794.9</v>
      </c>
      <c r="BR2">
        <f>ctrl_c_v!CR7</f>
        <v>3358.8</v>
      </c>
      <c r="BS2">
        <f>ctrl_c_v!CS7</f>
        <v>2553.1999999999998</v>
      </c>
      <c r="BT2">
        <f>ctrl_c_v!CT7</f>
        <v>0</v>
      </c>
      <c r="BU2">
        <f>ctrl_c_v!CU7</f>
        <v>0</v>
      </c>
      <c r="BV2">
        <f>ctrl_c_v!CV7</f>
        <v>1214637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ctrl_c_v</vt:lpstr>
      <vt:lpstr>ctrl_c_v old</vt:lpstr>
      <vt:lpstr>usecon</vt:lpstr>
      <vt:lpstr>cpi</vt:lpstr>
      <vt:lpstr>wla</vt:lpstr>
      <vt:lpstr>ctc</vt:lpstr>
      <vt:lpstr>state_ui</vt:lpstr>
      <vt:lpstr>usna</vt:lpstr>
      <vt:lpstr>Sheet10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Nasiha Salwati</dc:creator>
  <cp:lastModifiedBy>Elijah Asdourian</cp:lastModifiedBy>
  <dcterms:created xsi:type="dcterms:W3CDTF">2022-12-20T15:58:53Z</dcterms:created>
  <dcterms:modified xsi:type="dcterms:W3CDTF">2023-01-26T16:53:02Z</dcterms:modified>
</cp:coreProperties>
</file>