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showInkAnnotation="0" autoCompressPictures="0"/>
  <mc:AlternateContent xmlns:mc="http://schemas.openxmlformats.org/markup-compatibility/2006">
    <mc:Choice Requires="x15">
      <x15ac:absPath xmlns:x15ac="http://schemas.microsoft.com/office/spreadsheetml/2010/11/ac" url="C:\Users\coton\Team-03\Documentation\Timesheets\Jonhatan Cotes\"/>
    </mc:Choice>
  </mc:AlternateContent>
  <xr:revisionPtr revIDLastSave="0" documentId="13_ncr:1_{698DC4FD-921D-409B-BD8F-7C5D193CCE4D}" xr6:coauthVersionLast="47" xr6:coauthVersionMax="47" xr10:uidLastSave="{00000000-0000-0000-0000-000000000000}"/>
  <bookViews>
    <workbookView xWindow="-108" yWindow="-108" windowWidth="23256" windowHeight="12576" tabRatio="500" firstSheet="6" activeTab="13" xr2:uid="{00000000-000D-0000-FFFF-FFFF00000000}"/>
  </bookViews>
  <sheets>
    <sheet name="Template" sheetId="2" r:id="rId1"/>
    <sheet name="Week2" sheetId="1" r:id="rId2"/>
    <sheet name="Week3" sheetId="3" r:id="rId3"/>
    <sheet name="Week4" sheetId="4" r:id="rId4"/>
    <sheet name="Week5" sheetId="6" r:id="rId5"/>
    <sheet name="Week6" sheetId="7" r:id="rId6"/>
    <sheet name="MidTerm-Break" sheetId="8" r:id="rId7"/>
    <sheet name="Week7" sheetId="9" r:id="rId8"/>
    <sheet name="Week8" sheetId="11" r:id="rId9"/>
    <sheet name="Week9" sheetId="10" r:id="rId10"/>
    <sheet name="Week10" sheetId="12" r:id="rId11"/>
    <sheet name="Week11" sheetId="13" r:id="rId12"/>
    <sheet name="Week12" sheetId="15" r:id="rId13"/>
    <sheet name="AVG" sheetId="14" r:id="rId14"/>
  </sheets>
  <definedNames>
    <definedName name="_xlnm.Print_Area" localSheetId="6">'MidTerm-Break'!$A$1:$H$20</definedName>
    <definedName name="_xlnm.Print_Area" localSheetId="0">Template!$A$1:$H$13</definedName>
    <definedName name="_xlnm.Print_Area" localSheetId="10">Week10!$A$1:$H$16</definedName>
    <definedName name="_xlnm.Print_Area" localSheetId="11">Week11!$A$1:$H$15</definedName>
    <definedName name="_xlnm.Print_Area" localSheetId="12">Week12!$A$1:$H$15</definedName>
    <definedName name="_xlnm.Print_Area" localSheetId="1">Week2!$A$1:$H$15</definedName>
    <definedName name="_xlnm.Print_Area" localSheetId="2">Week3!$A$1:$H$16</definedName>
    <definedName name="_xlnm.Print_Area" localSheetId="3">Week4!$A$1:$H$17</definedName>
    <definedName name="_xlnm.Print_Area" localSheetId="4">Week5!$A$1:$H$18</definedName>
    <definedName name="_xlnm.Print_Area" localSheetId="5">Week6!$A$1:$H$16</definedName>
    <definedName name="_xlnm.Print_Area" localSheetId="7">Week7!$A$1:$H$17</definedName>
    <definedName name="_xlnm.Print_Area" localSheetId="8">Week8!$A$1:$H$15</definedName>
    <definedName name="_xlnm.Print_Area" localSheetId="9">Week9!$A$1:$H$15</definedName>
    <definedName name="Week_Start" localSheetId="6">'MidTerm-Break'!$C$4</definedName>
    <definedName name="Week_Start" localSheetId="0">Template!$C$4</definedName>
    <definedName name="Week_Start" localSheetId="10">Week10!$C$4</definedName>
    <definedName name="Week_Start" localSheetId="11">Week11!$C$4</definedName>
    <definedName name="Week_Start" localSheetId="12">Week12!$C$4</definedName>
    <definedName name="Week_Start" localSheetId="2">Week3!$C$4</definedName>
    <definedName name="Week_Start" localSheetId="3">Week4!$C$4</definedName>
    <definedName name="Week_Start" localSheetId="4">Week5!$C$4</definedName>
    <definedName name="Week_Start" localSheetId="5">Week6!$C$4</definedName>
    <definedName name="Week_Start" localSheetId="7">Week7!$C$4</definedName>
    <definedName name="Week_Start" localSheetId="8">Week8!$C$4</definedName>
    <definedName name="Week_Start" localSheetId="9">Week9!$C$4</definedName>
    <definedName name="Week_Start">Week2!$C$4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9" i="15" l="1"/>
  <c r="E12" i="15"/>
  <c r="E8" i="15"/>
  <c r="E11" i="15"/>
  <c r="E10" i="15"/>
  <c r="E6" i="15"/>
  <c r="K2" i="14"/>
  <c r="J2" i="14"/>
  <c r="I2" i="14"/>
  <c r="H2" i="14"/>
  <c r="G2" i="14"/>
  <c r="F2" i="14"/>
  <c r="D2" i="14"/>
  <c r="E2" i="14"/>
  <c r="C2" i="14"/>
  <c r="B2" i="14"/>
  <c r="A2" i="14"/>
  <c r="E12" i="13"/>
  <c r="E11" i="13"/>
  <c r="E8" i="13"/>
  <c r="E7" i="13"/>
  <c r="E13" i="13"/>
  <c r="E10" i="13"/>
  <c r="E9" i="13"/>
  <c r="E6" i="13"/>
  <c r="E8" i="12"/>
  <c r="E9" i="12"/>
  <c r="E7" i="12"/>
  <c r="E14" i="12"/>
  <c r="E13" i="12"/>
  <c r="E12" i="12"/>
  <c r="E11" i="12"/>
  <c r="E10" i="12"/>
  <c r="E6" i="12"/>
  <c r="E8" i="10"/>
  <c r="E7" i="10"/>
  <c r="E13" i="11"/>
  <c r="E12" i="11"/>
  <c r="E11" i="11"/>
  <c r="E10" i="11"/>
  <c r="E9" i="11"/>
  <c r="E8" i="11"/>
  <c r="E7" i="11"/>
  <c r="E6" i="11"/>
  <c r="E14" i="11" s="1"/>
  <c r="E13" i="10"/>
  <c r="E11" i="10"/>
  <c r="E10" i="10"/>
  <c r="E9" i="10"/>
  <c r="E6" i="10"/>
  <c r="E12" i="10"/>
  <c r="E14" i="9"/>
  <c r="E8" i="9"/>
  <c r="E11" i="9"/>
  <c r="E6" i="9"/>
  <c r="E9" i="9"/>
  <c r="E13" i="9"/>
  <c r="E12" i="9"/>
  <c r="E10" i="9"/>
  <c r="E7" i="9"/>
  <c r="E15" i="8"/>
  <c r="E13" i="8"/>
  <c r="E7" i="8"/>
  <c r="E18" i="8"/>
  <c r="E17" i="8"/>
  <c r="E16" i="8"/>
  <c r="E14" i="8"/>
  <c r="E12" i="8"/>
  <c r="E11" i="8"/>
  <c r="E10" i="8"/>
  <c r="E9" i="8"/>
  <c r="E8" i="8"/>
  <c r="E6" i="8"/>
  <c r="E11" i="7"/>
  <c r="E13" i="7"/>
  <c r="E14" i="7"/>
  <c r="E7" i="7"/>
  <c r="E12" i="7"/>
  <c r="E10" i="7"/>
  <c r="E9" i="7"/>
  <c r="E8" i="7"/>
  <c r="E6" i="7"/>
  <c r="E16" i="6"/>
  <c r="E14" i="6"/>
  <c r="E15" i="6"/>
  <c r="E13" i="6"/>
  <c r="E11" i="6"/>
  <c r="E12" i="6"/>
  <c r="E9" i="6"/>
  <c r="E8" i="6"/>
  <c r="E7" i="6"/>
  <c r="E10" i="6"/>
  <c r="E6" i="6"/>
  <c r="E15" i="4"/>
  <c r="E14" i="4"/>
  <c r="E12" i="4"/>
  <c r="E11" i="4"/>
  <c r="E9" i="4"/>
  <c r="E8" i="4"/>
  <c r="E13" i="4"/>
  <c r="E10" i="4"/>
  <c r="E7" i="4"/>
  <c r="E6" i="4"/>
  <c r="E9" i="3"/>
  <c r="E8" i="3"/>
  <c r="E7" i="3"/>
  <c r="E14" i="3"/>
  <c r="E13" i="3"/>
  <c r="E12" i="3"/>
  <c r="E11" i="3"/>
  <c r="E10" i="3"/>
  <c r="E6" i="3"/>
  <c r="E7" i="1"/>
  <c r="E13" i="1"/>
  <c r="E12" i="1"/>
  <c r="E9" i="1"/>
  <c r="E10" i="1"/>
  <c r="E11" i="1"/>
  <c r="E9" i="2"/>
  <c r="E8" i="2"/>
  <c r="E7" i="2"/>
  <c r="E6" i="2"/>
  <c r="E8" i="1"/>
  <c r="E6" i="1"/>
  <c r="E12" i="2"/>
  <c r="E14" i="15" l="1"/>
  <c r="L2" i="14" s="1"/>
  <c r="M2" i="14" s="1"/>
  <c r="E14" i="13"/>
  <c r="E15" i="12"/>
  <c r="E14" i="10"/>
  <c r="E16" i="9"/>
  <c r="E19" i="8"/>
  <c r="E15" i="7"/>
  <c r="E17" i="6"/>
  <c r="E16" i="4"/>
  <c r="E15" i="3"/>
  <c r="E14" i="1"/>
</calcChain>
</file>

<file path=xl/sharedStrings.xml><?xml version="1.0" encoding="utf-8"?>
<sst xmlns="http://schemas.openxmlformats.org/spreadsheetml/2006/main" count="645" uniqueCount="312">
  <si>
    <t>MCI Project Weekly Time Sheet</t>
  </si>
  <si>
    <t>Team</t>
  </si>
  <si>
    <t>Student ID</t>
  </si>
  <si>
    <t>Week starting:</t>
  </si>
  <si>
    <t>Day</t>
  </si>
  <si>
    <t>Date</t>
  </si>
  <si>
    <t>Time In</t>
  </si>
  <si>
    <t>Time Out</t>
  </si>
  <si>
    <t>Total hours</t>
  </si>
  <si>
    <t>Task</t>
  </si>
  <si>
    <t>Outcome/Next action</t>
  </si>
  <si>
    <t>Monday</t>
  </si>
  <si>
    <t>Tuesday</t>
  </si>
  <si>
    <t>Wednesday</t>
  </si>
  <si>
    <t>Thursday</t>
  </si>
  <si>
    <t>Friday</t>
  </si>
  <si>
    <t>Saturday</t>
  </si>
  <si>
    <t>Total</t>
  </si>
  <si>
    <t>How does it fit into project plan?</t>
  </si>
  <si>
    <t>a1792259</t>
  </si>
  <si>
    <t>Internal meeting</t>
  </si>
  <si>
    <t>Research Mapillary API</t>
  </si>
  <si>
    <t>Sunday</t>
  </si>
  <si>
    <t>Research and Implement Skeleton web using deckgl and react</t>
  </si>
  <si>
    <t>Implement API</t>
  </si>
  <si>
    <t xml:space="preserve">Setup Trello </t>
  </si>
  <si>
    <t>Setup boilerplate in github</t>
  </si>
  <si>
    <t>Get acquainted with the frameworks that we are going to be using in the project.</t>
  </si>
  <si>
    <t>Have the first meeting with the tutors and teacher to understand the requirements of the project</t>
  </si>
  <si>
    <t>To help us manage the project activities, responsibilities and due dates</t>
  </si>
  <si>
    <t>Monitor and manage the Trello board according to the project updates</t>
  </si>
  <si>
    <t xml:space="preserve">Understand the project requirements and scope. Also what frameworks are proposed by the professors. </t>
  </si>
  <si>
    <t>First Client's meeting</t>
  </si>
  <si>
    <t>Have our internal meeting to process the received information. 
Generate the minute and send it to the participants.
Setup weekly meetings with the professors.</t>
  </si>
  <si>
    <t xml:space="preserve">*Setup the boilerplate
*Everyone get acquainted with the boilerplate
*Integrate the api with the master branch
*Check what data is available from mapillary 
*Setting up backend environment for fetching data from Mapillary using API in Django 
*Setup a basic filter in the master branch, even if it doesn't do anything. Just a mockup </t>
  </si>
  <si>
    <t>Setup frontend: skeleton web using Deckgl and ReactJS for everyone to use as a framework</t>
  </si>
  <si>
    <t>All team members should be able to use the frontend in their local machines.</t>
  </si>
  <si>
    <t>Discuss the client’s meeting to understand the requirements and divide the follow-up tasks</t>
  </si>
  <si>
    <t>Implement the API to get data from Mapillary</t>
  </si>
  <si>
    <t>To check what data is available for us to use in our map website and discuss with the professors</t>
  </si>
  <si>
    <t>Discuss and prepare the client's meeting</t>
  </si>
  <si>
    <t>Have the second client's meeting</t>
  </si>
  <si>
    <t>Implement the integration with Mapillary's API to show progress in the second's client meeting</t>
  </si>
  <si>
    <t>Show progress in the internal meeting and the client's meeting as well</t>
  </si>
  <si>
    <t>Second Client's meeting</t>
  </si>
  <si>
    <t>Discuss team progress. Present the boilerplate and get feedback from the client</t>
  </si>
  <si>
    <t>*Generate and send the meeting minutes
*Discuss further 
actions with the team to allocate the tasks properly</t>
  </si>
  <si>
    <t>Internal Meeting</t>
  </si>
  <si>
    <t>Discuss results of client's meeting and allocate tasks</t>
  </si>
  <si>
    <t>The distribution will be the following:
*Ruby and Aryaman will work on the backend (Setup the Django environment)
*Thahn and I will work on the frontend (Continue to work on the map layers and filters)
*We will meet again to discuss our progress on Wednesday evening.</t>
  </si>
  <si>
    <t>Develop and send Client's minute meeting</t>
  </si>
  <si>
    <t>Let all the attendees agree on the discussions and actions to be taken on and after the meeting.</t>
  </si>
  <si>
    <t>Wait for client's feedback and update the minute in github</t>
  </si>
  <si>
    <t xml:space="preserve">Work on front end: Setup the front on the django environment </t>
  </si>
  <si>
    <t>Work on front end: Display more than one layer</t>
  </si>
  <si>
    <t>Work on front end: Fetch more information</t>
  </si>
  <si>
    <t>Develop and send Client's Agenda</t>
  </si>
  <si>
    <t>To get a working environment in the selected framework</t>
  </si>
  <si>
    <t>Still not able to get the map working properly in the new enviornment. The team will divide continue to work on two fronts to avoid delays. The approach will be that the front will continue to work on react while the back will setup the SQL database in Django</t>
  </si>
  <si>
    <t>The meeting will be held to discuss progress across the two fronts</t>
  </si>
  <si>
    <t>For the next Client's meeting, the team will try to:
*Aryaman - In the backend: Fetch the data from the API and store it in the SQL database. 
*Ruby - In the backend: Setup the SQL Database.
*Jonhatan – In the frontend: Show more information in the frontend.
* Thanh – In the frontend: Working filters to update the data presented in the frontend.</t>
  </si>
  <si>
    <t>To display more information in the map, the current code is only showing one layer</t>
  </si>
  <si>
    <t>The webapp now displays two different set of layers from two sources: One is a scatterplot that gets the point were a image was taken, the other layers is a GeoJson layer that shows the sequences</t>
  </si>
  <si>
    <t xml:space="preserve">After showing more than one datasource, the front needs to show more data. </t>
  </si>
  <si>
    <t>The webapp now displays all the data available in Adelaide CBD. It shows both the sequences and datapoints available from the API. As of now, since the backend is not currently fetching the data, is using two JSON files to display the information.</t>
  </si>
  <si>
    <t>Make final adjustments before the meeting. Aryaman did not attend the meeting.</t>
  </si>
  <si>
    <t>The objective is to make a more productive meeting with the clients. For that to happen, they need to know before hand what are the topics the team want to discuss in the meeting</t>
  </si>
  <si>
    <t>Attend the client's meeting</t>
  </si>
  <si>
    <t>Third Client's meeting</t>
  </si>
  <si>
    <t>Update fetching function</t>
  </si>
  <si>
    <t>Work on fetching function and update DB model</t>
  </si>
  <si>
    <t>Finalize fetching function</t>
  </si>
  <si>
    <t xml:space="preserve">Add pitch slides and create speech draft </t>
  </si>
  <si>
    <t xml:space="preserve">Modify Pitch slides </t>
  </si>
  <si>
    <t>To check if the current approach is correct and discuss regarding the team's progress</t>
  </si>
  <si>
    <t>*The team will need to focus more on the backend 
*We will need to create an algorithm to display images near a certain coordinate. The algorithm will need to consider which way the car is going 
*Design the pitch presentation and check it with the client in our next meeting</t>
  </si>
  <si>
    <t>To discuss and agree on what are the next steps for everyone</t>
  </si>
  <si>
    <t>*The team will divide the task in:
-Aryaman: Generate the script to download the images using the image key in the SQL database.
-Thanh: Design a draft UML with the current Database Model
-Ruby: Develop the draft for the pitch presentation
-Jonhatan: Work on the fetching function from the API</t>
  </si>
  <si>
    <t>To store all the information given a particular bounding box in order to have data in our database</t>
  </si>
  <si>
    <t>*The current function is not working. Only managed to display the information from the API to a JSON in a html site.
*I will need to update the function to get more information, in an accurate way</t>
  </si>
  <si>
    <t>*Storing data in the Database but it doesn't have any exception handling (such as try to store a sequence with the same ID).
*Storing the following data at the moment: Users and Sequences. There's a difference between the coordinates and the images (it should be roughly the same number). Will need to check the function</t>
  </si>
  <si>
    <t>Check on everyone's progress and discuss next steps</t>
  </si>
  <si>
    <t>Check that our database is consistent with the Mapillary's API Data</t>
  </si>
  <si>
    <t>*Updated the fetching function to handle different errors.
*Manage to store: 44.000 Sequences, 3 Million Coordinates 
*Implemented DB model is updated to reflect the UML Design</t>
  </si>
  <si>
    <t>To present our project to the client and other stakeholders</t>
  </si>
  <si>
    <t>*Generated the speech draft and a first version of the pitch slides</t>
  </si>
  <si>
    <t>To discuss the topics for our next client's meeting, check on everyone's progress and discuss next steps</t>
  </si>
  <si>
    <t>*Talked to Aryaman because he is not working as expected. He promised to work more.
*The team will now work on:
-Aryaman: Generate the script to download the images using the image key in the SQL database.
-Thanh: Update the UML
-Ruby: Update the Presentation
-Jonhatan: Check DB Consistency.
* We will all need to work on our pitch slides and speech draft</t>
  </si>
  <si>
    <t>*Everyone will need to update the pitch slides for the final version.
*We will meet for two hours after the next client's meeting: first hour will be to rehearse the pitch presentation, the second hour will be used to discuss the draft plan for milestone 1</t>
  </si>
  <si>
    <t>To finalize the latest version of my slides</t>
  </si>
  <si>
    <t>To finalize the latest version of the DB</t>
  </si>
  <si>
    <t xml:space="preserve">*Modified the pitch slides </t>
  </si>
  <si>
    <t>*Updated the DB with the latest data
*Updated the Master and Backend branch with the new code
*Created a new Branch (DB) in github to store the DB</t>
  </si>
  <si>
    <t>Run fetch script for the images keys and information</t>
  </si>
  <si>
    <t>Fourth Client's meeting</t>
  </si>
  <si>
    <t>Rehearsal Meeting</t>
  </si>
  <si>
    <t>Review Business Plan</t>
  </si>
  <si>
    <t>Practice Pitch Presentation</t>
  </si>
  <si>
    <t>Record Pitch Presentation</t>
  </si>
  <si>
    <t>Research bearing calculation</t>
  </si>
  <si>
    <t>Implement bearing calculator</t>
  </si>
  <si>
    <t>Review Business Plan &amp; Business Case Document</t>
  </si>
  <si>
    <t>Design Class Diagram</t>
  </si>
  <si>
    <t>To present the team's progress and get feedback from the client</t>
  </si>
  <si>
    <t>It helps us to prepare the pitch presentation</t>
  </si>
  <si>
    <t>The meeting was held to review the assignment and create a draft for the milestone 1</t>
  </si>
  <si>
    <t>Prepare the pitch presentation considering the comments from the rehearsal meeting</t>
  </si>
  <si>
    <t>The internal meeting to record us and create the video for the pitch presentation</t>
  </si>
  <si>
    <t>In order to generate an algorithm that searches similar images the team needs to create a way to find the angle the car was moving</t>
  </si>
  <si>
    <t>Once the research was finalized, a first approach of the angle calculation is implemented</t>
  </si>
  <si>
    <t>The internal meeting to review our progress and check for next steps</t>
  </si>
  <si>
    <t>Final review of the business plan and business case for the assignment</t>
  </si>
  <si>
    <t xml:space="preserve">An internal meeting to prepare the next client's meeting </t>
  </si>
  <si>
    <t>Design the class diagram to help us and the client to understand the architecture the team is building</t>
  </si>
  <si>
    <t>*The team will need to work on:
Store the sequence points size
Calculate the angle for a particular point in every sequence stored
Enable a setting for the user to change the radius of the are to collect images</t>
  </si>
  <si>
    <t>*All the team members will prepare their speech for the final recording on Tuesday</t>
  </si>
  <si>
    <t>*Ruby and Thanh will create a document draft for the others to review.</t>
  </si>
  <si>
    <t>*After the individual rehearsal, we will meet to record the presentation</t>
  </si>
  <si>
    <t>*Aryaman will merge all the videos. 
*Everyone will review it and provide comments.
*Aryaman will submit the final video to youtube and provide the link in MyUni.</t>
  </si>
  <si>
    <t>*Implement the Haversine formula for the calculation of the angle between two points considering the true north as the cero degree.
*Provide some way to check the calculation. I will use the camera angle provided by Mapillary's API to compare my results.</t>
  </si>
  <si>
    <t>*Present the algorithm to the team and commit it to Backend Branch in Github</t>
  </si>
  <si>
    <t>The team will work on:
*Aryaman will continue working on the algorithm to get the nearest points
*Ruby will finalize the business plan and business case document
*Thanh will update the Architecture diagram
*I will work on the Class diagram</t>
  </si>
  <si>
    <t>Provide comments to Ruby regarding the document</t>
  </si>
  <si>
    <t>Present the progress in the next client's meeting</t>
  </si>
  <si>
    <t>Validate the class diagram with the client</t>
  </si>
  <si>
    <t>Fifth Client's meeting</t>
  </si>
  <si>
    <t xml:space="preserve">Implement Kmeans clustering algorithm </t>
  </si>
  <si>
    <t>Research about Nearest neighbor Algorithms (Kmeans, DBSCAN, Trees)</t>
  </si>
  <si>
    <t>Implement KDTree considering long and lat</t>
  </si>
  <si>
    <t>Present the KDTree implementation to client</t>
  </si>
  <si>
    <t>Implement first approach KDTree implementation considering direction</t>
  </si>
  <si>
    <t>Present current teams progress and get feedback from the client</t>
  </si>
  <si>
    <t>*Update the Class diagram with the client's feedback
*Develop the algorithm to get the cluster of nearest images
*Implement the feature to show the image when clicking on a point in the map</t>
  </si>
  <si>
    <t>Discuss client's meeting and divide the tasks</t>
  </si>
  <si>
    <t>Thanh will update the frontend to show the images.
Ruby will review the class diagram and update it accordingly.
Jonhatan and Aryaman will research about the algorithm</t>
  </si>
  <si>
    <t>To understand what is the best approach for our project</t>
  </si>
  <si>
    <t>To cluster our data into smaller sample, to avoid unnecessary waiting times when selecting a point in the map</t>
  </si>
  <si>
    <t>First will try to implement the Kmeans clustering using our data</t>
  </si>
  <si>
    <t>Querying a kdtree will reduce the waiting time even further</t>
  </si>
  <si>
    <t>The current implementation of Kmeans is not working as expected. Tried to use the Elbow curve to calculate the proper "K" of clusters but it takes a while to generate it. I will try to implement the KDTree instead</t>
  </si>
  <si>
    <t>Present the current implementation of the KD Trees Algorithm to the team</t>
  </si>
  <si>
    <t>Discuss team's progress and agree on the topics for the agenda</t>
  </si>
  <si>
    <t>Discuss team's progress</t>
  </si>
  <si>
    <t>The team will meet with the client to present the KD Trees</t>
  </si>
  <si>
    <t xml:space="preserve">Discuss the current implementation of the nearest neighbors </t>
  </si>
  <si>
    <t xml:space="preserve">The nearest neighbor algorithm should also consider the Direction and a restriction of 100 meters </t>
  </si>
  <si>
    <t>Incorporate changes discussed with the client</t>
  </si>
  <si>
    <t xml:space="preserve">The implementation is not done. Tried to add the direction as a dimension but the results are not as expected since it gives a tight restriction to the neighbors. </t>
  </si>
  <si>
    <t>In the next meeting the client's team will:
*Present new UX on frontend with image display for
every coordinate.
*Discuss the approach of KDTree algorithm
considering direction.
*Review current KDTree implementation.
*Present updated Architecture Diagram
*Review and discuss milestone 1 report</t>
  </si>
  <si>
    <t>Six Client's meeting</t>
  </si>
  <si>
    <t>Seventh Client's meeting</t>
  </si>
  <si>
    <t>Present current teams progress and discuss the next steps to finish milestone 1</t>
  </si>
  <si>
    <t>The team should continue to focus on the nearest neighbor algorithm. The solultion should store the id of the nearest neighbors in a field in the database, filtered by an angle of +- 45°.
Another task to work is a benchmark between different neighbor's algorithms. 
Finally the integration between the backend and the frontend, to display points in the directly from the Database.
For the frontend, the team needs to develop a dropdown list of the sequences for the user to select one</t>
  </si>
  <si>
    <t>Discuss the task assignments for all the team members</t>
  </si>
  <si>
    <t>The team divided the tasks in the following way:
Jonhatan: Add the direction and distance condition to current algorithm, store the nearest neighbors ids in the database
Aryaman: Implement the new algorithm to compare it with current one
Thanh: List the sequences in a dropdown list
Ruby: Research integration</t>
  </si>
  <si>
    <t>Work on algorithm</t>
  </si>
  <si>
    <t>To present the user the nearest neighbors</t>
  </si>
  <si>
    <t>The algorithm is storing the id of the nearest neighbors that fulfill the direction and direction condition. Due to performance issues, needed to change the approach to limit the number of neighbors, the algorithm will return at most 25 points</t>
  </si>
  <si>
    <t xml:space="preserve">For me, I'll need to change the nearest neighbor algoritm to consider new points. </t>
  </si>
  <si>
    <t>Update nearest neighbors algorithm</t>
  </si>
  <si>
    <t>To allow the algorithm to work when there's new data</t>
  </si>
  <si>
    <t>The algorithm will now consider all the new points, calculate their nearest neighbors and also update the ones changed by the new points.</t>
  </si>
  <si>
    <t>The topics to discuss in the next client's meeting are:
Present updated version of neighbors’ calculation with KDTree considering direction and distance.
Present Aryaman’s research results on nearest neighbor algorithms.
Discuss estimated time it takes for data to fetch from database vs on the fly to decide which option to follow.
Present integration approaches and our decision:
*No integration: Full Django or ReactJS
*API Integration
*Direct query DB SQLite
Discuss plan for Milestone 2.</t>
  </si>
  <si>
    <t>The team should focus on:
Research about parallel downloading for images
Change the format of the time to DD/MM/YYYY
Make the frontend more user-friendly, taking reference from Mapillary's website
Aryaman should integrate his approach to the project code
The scope of the project should only consider Adelaide, to then worry about scaling</t>
  </si>
  <si>
    <t>Allocate the task assignments for all the team members</t>
  </si>
  <si>
    <t>Ruby: Implement Query (integration) from the frontend to the SQL with Express
Jonhatan: Implement query directy from the frontend to the SQL
Aryaman: Integrate algorithm
Thanh: Send the meetings minute and fetch images from the local storage</t>
  </si>
  <si>
    <t>Work on the integration</t>
  </si>
  <si>
    <t xml:space="preserve">To display the our stored data in the frontend </t>
  </si>
  <si>
    <t>The direct query to the SQL was not the best approach due to security issues. At the end, I implemented an API for the back to present the data to the front. The output is that the frontend (react) is currently displaying data from the backend (django) through django-rest</t>
  </si>
  <si>
    <t>Present progress and allocate next tasks</t>
  </si>
  <si>
    <t>For the remainder of the week, the team will work on:
Ruby: Change the code to work on only one server (Django)
Jonhatan: Update the algorithm to consider more than 30 neighbors
Aryaman: Update the image downloader make it faster, integrate his algorithm
Thanh: Display the nearest neighbors images</t>
  </si>
  <si>
    <t>The topics for the next meeting will be:
Backend and frontend integration using Django REST Framework API.
Images fetched from the localhost storage.
Neighbour images shown on frontend.
Consideration of more than 30 neighbours in the updated nearest neighbours algorithm.
Updated version of the optimized nearest neighbours algorithm.
Solution for image downloading with excel parser processor.
Finalisation of milestone 1 activities.</t>
  </si>
  <si>
    <t>To show more than 30 nearest neighbors</t>
  </si>
  <si>
    <t>The algorithm now considers more than 30 neighbors when there are more than 30 points that fulfill the conditions. It will calculate another 30 points if that's the case</t>
  </si>
  <si>
    <t>Use an image downloader</t>
  </si>
  <si>
    <t>To store in our localhost the images in jpg</t>
  </si>
  <si>
    <t>Used an image downloader service and stored 75,000 images. Also changed the API to be able handle queries by ids</t>
  </si>
  <si>
    <t>Client's meeting</t>
  </si>
  <si>
    <t>Generate meeting's minute</t>
  </si>
  <si>
    <t>Add layers to the map</t>
  </si>
  <si>
    <t>Comment code</t>
  </si>
  <si>
    <t>Update the APIs Call</t>
  </si>
  <si>
    <t>Generate meeting's Agenda</t>
  </si>
  <si>
    <t>Update Changed to New-Layers Branch</t>
  </si>
  <si>
    <t>Present the project progress and
discuss the next features to implement in the web app</t>
  </si>
  <si>
    <t>The client requested:
Display the nearest neighbours of the query point in different color coding and a distinctive colour
encoding for the sequence it belongs to.
Nearest neighbour algorithm should be updated to remove nearest neighbour points from the
sequence query coordinate belongs to
Remove polygon layer from frontend layers.
Add new layers to represent data collected from mapillary by implementing various spatial distribution
layers from deck.gl.
Add filter to query and display data collected between user defined time intervals.
Create a new Github repository for providing access to clients, namely Dzung and Yasir for future
development on the project.
Schedule automatic downloading and updation of new sequences periodically from Mapillary.
Focus on documentation with inline comments in code and self explanatory notes for all methods
implemented</t>
  </si>
  <si>
    <t>Allocate tasks between team members</t>
  </si>
  <si>
    <t>The team will work on:
Aryaman: Update the nearest neighbors and integrate it to the latest branch
Thanh: Display the nearest neighbor with different colour
Jonhatan: Add new Layers to the map, Comment the code 
Ruby: Update the Milestone 1 Report</t>
  </si>
  <si>
    <t>To agree on the topics and actions taken in the meeting</t>
  </si>
  <si>
    <t>Meeting sent to attendees</t>
  </si>
  <si>
    <t>Update the API call for coordinates to allow for new layers to be implemented</t>
  </si>
  <si>
    <t>Added new ways to filter the coordinates from the frontend using a bounding box</t>
  </si>
  <si>
    <t>Commented code for milestone 1 submission</t>
  </si>
  <si>
    <t>Code commented and committed to Master branch for Milestone 1</t>
  </si>
  <si>
    <t>Generate new layers to display the data in the map in different ways</t>
  </si>
  <si>
    <t>Implemented the Heatmap, Arc, Hexagon Layers. Also, as per client's request, removed the Building Layer</t>
  </si>
  <si>
    <t>Discuss about milestone 1 report. Aryaman asked us to provide feedback for his performance. The team properly explained our concern for his performance in the milestone 1.</t>
  </si>
  <si>
    <t>Update the code for Monday meeting</t>
  </si>
  <si>
    <t>Added the new feature implemented by Thanh to the latest build of the code</t>
  </si>
  <si>
    <t>Discuss about the topics for Monday meeting</t>
  </si>
  <si>
    <t>The topics to be discussed will be:
Present the updated frontend with:
o Nearest Neighbors in different colour coding.
o New and removed layers.
o Bounding box query to API.
Show the updated neighbor algorithm.
Discuss the milestone 2 plan and requirements.
Agree on how to handle the Private Git Repository.</t>
  </si>
  <si>
    <t>To let the clients know what topics will be discussed in the meeting</t>
  </si>
  <si>
    <t>Aryaman was the one in charge of the agenda. However, he did not sent it. At the end, I was the one who generate and sent the agenda to all the attendees</t>
  </si>
  <si>
    <t>Client meeting</t>
  </si>
  <si>
    <t>Change API Calls and Update DB</t>
  </si>
  <si>
    <t>Develop the Job Scheduler</t>
  </si>
  <si>
    <t>Finish the Job Scheduler</t>
  </si>
  <si>
    <t>Update Trello board</t>
  </si>
  <si>
    <t>Present the project progress and
discuss the next features to implement in the web app.</t>
  </si>
  <si>
    <t>The client requested the following:
*Remove the Arc Layer
*To highlight the sequence of the point
*Filter the sequences by dates
*Compare the results between the two Neighbors Algorithms</t>
  </si>
  <si>
    <t>To allow the frontend to get more information from the backend</t>
  </si>
  <si>
    <t>Added new API calls, update the Database to allow the querying of a bounding box in the sequences</t>
  </si>
  <si>
    <t>Allocate tasks between team members and agree upon the topics for the client meeting</t>
  </si>
  <si>
    <t>The team will work on the following:
Thanh: develop the sequence filtering by Date  
Ruby: Develop a mockup for the new UI
Jonhatan: Update the sequence API call and change the DB 
Aryaman: Integrate the new algorithm to the new-layers branch</t>
  </si>
  <si>
    <t>The team will work on the following:
Aryaman: 
-Check and update the distance for nearest neighbor algorithm
-Add the same id for the point in the algorithm
Thanh:
-Display the plot and sequence at the same time
-Finish date Filtering 
-Change colour to the sequence for the point
Ruby:
-Develop a draft for the testing plan
Jonhatan:
-Update the fetching to update the database automatically data every two weeks</t>
  </si>
  <si>
    <t>To allow the users to fetch the data from mapillary</t>
  </si>
  <si>
    <t>Updated the database and functions in views.py to handle more than one region. Need to finish the job scheduler</t>
  </si>
  <si>
    <t>Installed APScheduler in the Django server, generated a job function that is scheduled and also can be executed from the admin site</t>
  </si>
  <si>
    <t>The topics for the next meeting will be:
-Present filtering of sequences by date.
-Present updated colour scheme for selected sequence.
-Discuss new UI design for frontend.
-Present integration of haversine distance in
-algorithm.
-Present Scheduler for periodic fetching functionality of new data from mapillary.
-Discuss approach to publish website online.</t>
  </si>
  <si>
    <t>To manage our tasks appropriately</t>
  </si>
  <si>
    <t>Trello board has been updated with dates, tasks and responsibles</t>
  </si>
  <si>
    <t>Update UI</t>
  </si>
  <si>
    <t>Finalize updating the UI</t>
  </si>
  <si>
    <t>Fix bugs (Back and frontend)</t>
  </si>
  <si>
    <t>Generate test for direction</t>
  </si>
  <si>
    <t>To discuss the project plan with the client</t>
  </si>
  <si>
    <t>Allocate the task between the team members</t>
  </si>
  <si>
    <t>Generate a more user friendly experience</t>
  </si>
  <si>
    <t>Finalize the changes in the frontend</t>
  </si>
  <si>
    <t>Discuss the topics for the next client's meeting</t>
  </si>
  <si>
    <t>To make the webapp more robust</t>
  </si>
  <si>
    <t>Create unit test for the direction calculation algorithm to check that it's working as expected</t>
  </si>
  <si>
    <t>The client requested the following:
o The date filtering should also filter the scatterplot layer.
o Change the name of the layers to be more intuitive for the users.o Write a script for the image downloader to be handled by the job scheduler.
o Update the frontend to change the colour of the first selected point in the map.
o The selected path layer needs to change colour as well.</t>
  </si>
  <si>
    <t>The team will work on:
Jonhatan: Update the frontend
Ruby: Research and publish the website
Aryaman: Update the nearest neighbor algorithm to handle new data
Thanh: Update the frontend</t>
  </si>
  <si>
    <t>Finalize the update in the frontend</t>
  </si>
  <si>
    <t>Present the changes to the team</t>
  </si>
  <si>
    <t>The team will work on:
Jonhatan: Fix bugs
Ruby: perform test to the integrations 
Aryaman: Finalize the nearest neighbor algorithm
Thanh: Update the frontend</t>
  </si>
  <si>
    <t>Continue with bug fixing next week</t>
  </si>
  <si>
    <t>Update the test documentation with the results</t>
  </si>
  <si>
    <t>The topics will be:
● Present new UI for the webapp
● Present the fix for sequence and points selection
● Present the function of filtering sequences by
date range
● Present the function of selecting regions
● Present the updated tooltip for the layers
Present the currently published website via
Heroku
● Discuss the costs involved for publishing the
website via Heroku
● Present the latest integration of nearest
neighbour algorithm in handling new data
● Discuss the user acceptance testing (UAT) plan</t>
  </si>
  <si>
    <t>Tutor meeting</t>
  </si>
  <si>
    <t>Generate Stress Test</t>
  </si>
  <si>
    <t>Bug fixing and UAT Test</t>
  </si>
  <si>
    <t>Update the date filtering</t>
  </si>
  <si>
    <t>Generate tests and update testing plan</t>
  </si>
  <si>
    <t>Finalize tests</t>
  </si>
  <si>
    <t>The Client suggested the following:
- Automatic refresh when reseting the data filtering
- The team should run the database from scratch when publishing the website
- Use a python function to download the images in parallel
- The team should do stress testing without considering image downloading to see if the main functionalities work as expected
- For the UAT test, the team needs to show how does the job scheduler works</t>
  </si>
  <si>
    <t>To receive feedback from the tutor</t>
  </si>
  <si>
    <t>The tutor suggested that we should continue to focus on developing and specially testing our webapp.</t>
  </si>
  <si>
    <t>To finalize the functionalities for the app</t>
  </si>
  <si>
    <t>The map now shows new data after the user has selected the dates without needing to click anything else</t>
  </si>
  <si>
    <t>To prove that the system can handle large amount of data</t>
  </si>
  <si>
    <t>Show the results to the client. 
After the tests we found that there were a couple of bugs related to the fetching functions that needs to be fixed.</t>
  </si>
  <si>
    <t>It will help us to robustize our webapp</t>
  </si>
  <si>
    <t>The fetching function now handles null data and updates the direction if it wasn't calculated properly</t>
  </si>
  <si>
    <t>Continue to work on the testing</t>
  </si>
  <si>
    <t>Testing plan was updated and tests were generated on the backend and the frontend</t>
  </si>
  <si>
    <t>Tests are finalized for the frontend using the deckgl layers</t>
  </si>
  <si>
    <t>Finalize the document for the assignment</t>
  </si>
  <si>
    <t>Make sure that all the tests are working properly</t>
  </si>
  <si>
    <t>The topics will be:
- Test and bug fixing
- New feature added: Automatic update for date filtering
- Discuss executed tests
- Display the front-end with Stress test data
- Execute the job function with a new region: Tumby Bay
- Discuss the webapp on Heroku</t>
  </si>
  <si>
    <t>Update frontend with Zoom filtering</t>
  </si>
  <si>
    <t>Work on Technical Documentation</t>
  </si>
  <si>
    <t>Review documentation</t>
  </si>
  <si>
    <t xml:space="preserve">Update Job scheduler </t>
  </si>
  <si>
    <t>The client requested the following tasks:
-Steps of the process to update data from a new region.
-Update the functionality on frontend to only show sequences instead of coordinates after a certain
zoom level.
-Add a progress bar to let the user know while the processes are running in the background.</t>
  </si>
  <si>
    <t>Final meeting with client to discuss final delivery</t>
  </si>
  <si>
    <t>Discuss progress and allocate tasks between team members</t>
  </si>
  <si>
    <t>Review the last version of the user guide document and Technical Specs</t>
  </si>
  <si>
    <t>Update the image download to include all the functions in the job scheduler</t>
  </si>
  <si>
    <t>Some layers should only load after a particular zoom level</t>
  </si>
  <si>
    <t>To ease the implementation and operation of the webapp for the admin when the project is delivered to the client</t>
  </si>
  <si>
    <t xml:space="preserve">Amendment to the technical specification:
3.1. Mapillary API – Django integration, 3.6 Mapbox, 
3.7 Deck.gl, 
4.1. Mapillary API – Django integration, 4.2.2. Direction calculation, 
4.3.3 Select a date range </t>
  </si>
  <si>
    <t>The frontend is now updated and only shows certain layers after a zoom level. A notification is shown to the user to alert him that this is the case.</t>
  </si>
  <si>
    <t>The team divided all the sections of Technical Specifications and the User Guide Document to develop them throughout the week. Also work on the finalization of the code:
Jonhatan: Zoom filter
Aryaman: add the Image download to views.py
Thanh: Add the progress bar</t>
  </si>
  <si>
    <t>All team members should finalize their part of the technical specification document</t>
  </si>
  <si>
    <t>The job scheduler also download images using a parallel download function implemented by Aryaman</t>
  </si>
  <si>
    <t>Version 1.0 of the user guide is finalized</t>
  </si>
  <si>
    <t>The following tasks will be done by the team:
Thanh:
○ Finalize the loading  (31 May)
○ Work on the poster (2nd June)
○ Rehearse poster video (5th June)
Jonh:
○ Update the tech specs (30th May)
○ Generate the last version of the code - Assignment (code) (4th June)
○ Provide the private github repo to client (4th June)
○ Work on the poster (2nd June)
Ruby:
○ Finalize the documentation  (3rd June)
○ Work on the poster (2nd June)
○ Rehearse poster video (5th June)
Aryaman:
○ Update the tech specs (30th May)
○ Work on the demo presentation (2nd June)</t>
  </si>
  <si>
    <t>W2</t>
  </si>
  <si>
    <t>W3</t>
  </si>
  <si>
    <t>W4</t>
  </si>
  <si>
    <t>W5</t>
  </si>
  <si>
    <t>W6</t>
  </si>
  <si>
    <t>MidTerm Break</t>
  </si>
  <si>
    <t>W7</t>
  </si>
  <si>
    <t>W8</t>
  </si>
  <si>
    <t>W9</t>
  </si>
  <si>
    <t>W10</t>
  </si>
  <si>
    <t>W11</t>
  </si>
  <si>
    <t>AVG</t>
  </si>
  <si>
    <t>W12</t>
  </si>
  <si>
    <t>Update Tech specs</t>
  </si>
  <si>
    <t>Work on poster</t>
  </si>
  <si>
    <t>Work on demo draft</t>
  </si>
  <si>
    <t>Review poster presentation</t>
  </si>
  <si>
    <t>Prepare github for submission</t>
  </si>
  <si>
    <t>To present our project to our audience</t>
  </si>
  <si>
    <t>Introduction and Extension added to the poster.
Draft version of the script for those topics generated.</t>
  </si>
  <si>
    <t>Review poster</t>
  </si>
  <si>
    <t>Finalize adjustments for final submission</t>
  </si>
  <si>
    <t>Generate Readme file</t>
  </si>
  <si>
    <t>Readme file added to github</t>
  </si>
  <si>
    <t>To adjust the poster presentation</t>
  </si>
  <si>
    <t>Review rehearsal for poster presentation</t>
  </si>
  <si>
    <t>Update documentation to reflect final changes of the code</t>
  </si>
  <si>
    <t>Technical Specifications document updated to include the zoom filtering feature</t>
  </si>
  <si>
    <t>To begin preparation for the demo presentation</t>
  </si>
  <si>
    <t>Draft for the demo scrpit generated</t>
  </si>
  <si>
    <t>Poster presentation reviewed and commented</t>
  </si>
  <si>
    <t xml:space="preserve">Rehearsal done. 
Next actions:
Ruby and Thanh - Finalize the poster presentation
Jonhatan and Aryaman - Generate final draft for the demo presentation  </t>
  </si>
  <si>
    <t>Code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</si>
</sst>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h:mm\ AM/PM;@"/>
    <numFmt numFmtId="165" formatCode="[$-C09]dd\-mmm\-yy;@"/>
    <numFmt numFmtId="166" formatCode="0.0"/>
  </numFmts>
  <fonts count="1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5"/>
      <color theme="3"/>
      <name val="Calibri"/>
      <family val="2"/>
      <scheme val="minor"/>
    </font>
    <font>
      <b/>
      <sz val="12"/>
      <color theme="0"/>
      <name val="Calibri"/>
      <family val="2"/>
      <scheme val="minor"/>
    </font>
    <font>
      <b/>
      <sz val="14"/>
      <color theme="3"/>
      <name val="Calibri"/>
      <family val="2"/>
      <scheme val="minor"/>
    </font>
    <font>
      <sz val="8"/>
      <name val="Calibri"/>
      <family val="2"/>
      <scheme val="minor"/>
    </font>
    <font>
      <b/>
      <sz val="8"/>
      <color rgb="FFFFFFFF"/>
      <name val="Arial"/>
      <family val="2"/>
    </font>
    <font>
      <b/>
      <sz val="11"/>
      <color theme="1"/>
      <name val="Arial"/>
      <family val="2"/>
    </font>
  </fonts>
  <fills count="7">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
      <patternFill patternType="solid">
        <fgColor rgb="FF000000"/>
        <bgColor indexed="64"/>
      </patternFill>
    </fill>
    <fill>
      <patternFill patternType="solid">
        <fgColor rgb="FFCCCCCC"/>
        <bgColor indexed="64"/>
      </patternFill>
    </fill>
  </fills>
  <borders count="9">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666666"/>
      </left>
      <right style="medium">
        <color rgb="FF666666"/>
      </right>
      <top/>
      <bottom style="medium">
        <color rgb="FF666666"/>
      </bottom>
      <diagonal/>
    </border>
  </borders>
  <cellStyleXfs count="2">
    <xf numFmtId="0" fontId="0" fillId="0" borderId="0"/>
    <xf numFmtId="0" fontId="13" fillId="0" borderId="1" applyNumberFormat="0" applyFill="0" applyAlignment="0" applyProtection="0"/>
  </cellStyleXfs>
  <cellXfs count="68">
    <xf numFmtId="0" fontId="0" fillId="0" borderId="0" xfId="0"/>
    <xf numFmtId="0" fontId="0" fillId="0" borderId="0" xfId="0" applyFill="1"/>
    <xf numFmtId="0" fontId="15" fillId="0" borderId="0" xfId="0" applyFont="1"/>
    <xf numFmtId="0" fontId="15" fillId="0" borderId="0" xfId="0" applyFont="1" applyAlignment="1">
      <alignment horizontal="right"/>
    </xf>
    <xf numFmtId="0" fontId="14" fillId="2" borderId="2" xfId="0" applyFont="1" applyFill="1" applyBorder="1" applyAlignment="1">
      <alignment wrapText="1"/>
    </xf>
    <xf numFmtId="0" fontId="14" fillId="2" borderId="3" xfId="0" applyFont="1" applyFill="1" applyBorder="1" applyAlignment="1">
      <alignment horizontal="center" wrapText="1"/>
    </xf>
    <xf numFmtId="0" fontId="14"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vertical="center"/>
    </xf>
    <xf numFmtId="164" fontId="0" fillId="3" borderId="4" xfId="0" applyNumberFormat="1"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64" fontId="0" fillId="4" borderId="4" xfId="0" applyNumberFormat="1" applyFont="1" applyFill="1" applyBorder="1" applyAlignment="1">
      <alignment vertical="center"/>
    </xf>
    <xf numFmtId="164" fontId="0" fillId="3" borderId="4" xfId="0" applyNumberFormat="1" applyFont="1" applyFill="1" applyBorder="1" applyAlignment="1">
      <alignment horizontal="center" vertical="center"/>
    </xf>
    <xf numFmtId="164" fontId="0" fillId="4" borderId="4" xfId="0" applyNumberFormat="1" applyFont="1" applyFill="1" applyBorder="1" applyAlignment="1">
      <alignment horizontal="center" vertical="center"/>
    </xf>
    <xf numFmtId="14" fontId="0" fillId="0" borderId="0" xfId="0" applyNumberFormat="1"/>
    <xf numFmtId="2" fontId="0" fillId="4" borderId="4" xfId="0" applyNumberFormat="1" applyFill="1" applyBorder="1" applyAlignment="1">
      <alignment horizontal="center" vertical="center"/>
    </xf>
    <xf numFmtId="0" fontId="12" fillId="4" borderId="4" xfId="0" applyFont="1" applyFill="1" applyBorder="1" applyAlignment="1">
      <alignment vertical="center"/>
    </xf>
    <xf numFmtId="165" fontId="12" fillId="4" borderId="4" xfId="0" applyNumberFormat="1" applyFont="1" applyFill="1" applyBorder="1" applyAlignment="1">
      <alignment vertical="center"/>
    </xf>
    <xf numFmtId="164" fontId="12" fillId="3" borderId="4" xfId="0" applyNumberFormat="1" applyFont="1" applyFill="1" applyBorder="1" applyAlignment="1">
      <alignment horizontal="center" vertical="center"/>
    </xf>
    <xf numFmtId="164" fontId="12" fillId="4" borderId="4" xfId="0" applyNumberFormat="1" applyFont="1" applyFill="1" applyBorder="1" applyAlignment="1">
      <alignment horizontal="center" vertical="center"/>
    </xf>
    <xf numFmtId="2" fontId="12" fillId="4" borderId="4" xfId="0" applyNumberFormat="1" applyFont="1" applyFill="1" applyBorder="1" applyAlignment="1">
      <alignment horizontal="center" vertical="center"/>
    </xf>
    <xf numFmtId="49" fontId="12" fillId="4" borderId="4" xfId="0" applyNumberFormat="1" applyFont="1" applyFill="1" applyBorder="1" applyAlignment="1">
      <alignment vertical="center" wrapText="1"/>
    </xf>
    <xf numFmtId="0" fontId="12" fillId="4" borderId="4" xfId="0" applyFont="1" applyFill="1" applyBorder="1" applyAlignment="1">
      <alignment vertical="center" wrapText="1"/>
    </xf>
    <xf numFmtId="0" fontId="12" fillId="3" borderId="4" xfId="0" applyFont="1" applyFill="1" applyBorder="1" applyAlignment="1">
      <alignment vertical="center"/>
    </xf>
    <xf numFmtId="0" fontId="12" fillId="0" borderId="0" xfId="0" applyFont="1" applyAlignment="1">
      <alignment vertical="center" wrapText="1"/>
    </xf>
    <xf numFmtId="0" fontId="11" fillId="4" borderId="4" xfId="0" applyFont="1" applyFill="1" applyBorder="1" applyAlignment="1">
      <alignment vertical="center"/>
    </xf>
    <xf numFmtId="49" fontId="11" fillId="4" borderId="4" xfId="0" applyNumberFormat="1" applyFont="1" applyFill="1" applyBorder="1" applyAlignment="1">
      <alignment vertical="center" wrapText="1"/>
    </xf>
    <xf numFmtId="0" fontId="11" fillId="4" borderId="4" xfId="0" applyFont="1" applyFill="1" applyBorder="1" applyAlignment="1">
      <alignment vertical="center" wrapText="1"/>
    </xf>
    <xf numFmtId="0" fontId="10" fillId="4" borderId="4" xfId="0" applyFont="1" applyFill="1" applyBorder="1" applyAlignment="1">
      <alignment vertical="center"/>
    </xf>
    <xf numFmtId="0" fontId="10" fillId="3" borderId="4" xfId="0" applyFont="1" applyFill="1" applyBorder="1" applyAlignment="1">
      <alignment vertical="center"/>
    </xf>
    <xf numFmtId="49" fontId="10" fillId="4" borderId="4" xfId="0" applyNumberFormat="1" applyFont="1" applyFill="1" applyBorder="1" applyAlignment="1">
      <alignment vertical="center" wrapText="1"/>
    </xf>
    <xf numFmtId="0" fontId="10" fillId="4" borderId="4" xfId="0" applyFont="1" applyFill="1" applyBorder="1" applyAlignment="1">
      <alignment vertical="center" wrapText="1"/>
    </xf>
    <xf numFmtId="49" fontId="9" fillId="4" borderId="4" xfId="0" applyNumberFormat="1" applyFont="1" applyFill="1" applyBorder="1" applyAlignment="1">
      <alignment vertical="center" wrapText="1"/>
    </xf>
    <xf numFmtId="0" fontId="9" fillId="4" borderId="4" xfId="0" applyFont="1" applyFill="1" applyBorder="1" applyAlignment="1">
      <alignment vertical="center" wrapText="1"/>
    </xf>
    <xf numFmtId="49" fontId="8" fillId="4" borderId="4" xfId="0" applyNumberFormat="1" applyFont="1" applyFill="1" applyBorder="1" applyAlignment="1">
      <alignment vertical="center" wrapText="1"/>
    </xf>
    <xf numFmtId="0" fontId="8" fillId="4" borderId="4" xfId="0" applyFont="1" applyFill="1" applyBorder="1" applyAlignment="1">
      <alignment vertical="center"/>
    </xf>
    <xf numFmtId="0" fontId="8" fillId="4" borderId="4" xfId="0" applyFont="1" applyFill="1" applyBorder="1" applyAlignment="1">
      <alignment vertical="center" wrapText="1"/>
    </xf>
    <xf numFmtId="0" fontId="8" fillId="3" borderId="4" xfId="0" applyFont="1" applyFill="1" applyBorder="1" applyAlignment="1">
      <alignment vertical="center"/>
    </xf>
    <xf numFmtId="49" fontId="7" fillId="4" borderId="4" xfId="0" applyNumberFormat="1" applyFont="1" applyFill="1" applyBorder="1" applyAlignment="1">
      <alignment vertical="center" wrapText="1"/>
    </xf>
    <xf numFmtId="0" fontId="7" fillId="3" borderId="4" xfId="0" applyFont="1" applyFill="1" applyBorder="1" applyAlignment="1">
      <alignment vertical="center"/>
    </xf>
    <xf numFmtId="2" fontId="0" fillId="0" borderId="5" xfId="0" applyNumberFormat="1" applyBorder="1"/>
    <xf numFmtId="0" fontId="7" fillId="4" borderId="4" xfId="0" applyFont="1" applyFill="1" applyBorder="1" applyAlignment="1">
      <alignment vertical="center" wrapText="1"/>
    </xf>
    <xf numFmtId="0" fontId="6" fillId="3" borderId="4" xfId="0" applyFont="1" applyFill="1" applyBorder="1" applyAlignment="1">
      <alignment vertical="center"/>
    </xf>
    <xf numFmtId="49" fontId="6" fillId="4" borderId="4" xfId="0" applyNumberFormat="1" applyFont="1" applyFill="1" applyBorder="1" applyAlignment="1">
      <alignment vertical="center" wrapText="1"/>
    </xf>
    <xf numFmtId="0" fontId="6" fillId="4" borderId="4" xfId="0" applyFont="1" applyFill="1" applyBorder="1" applyAlignment="1">
      <alignment vertical="center" wrapText="1"/>
    </xf>
    <xf numFmtId="0" fontId="5" fillId="4" borderId="4" xfId="0" applyFont="1" applyFill="1" applyBorder="1" applyAlignment="1">
      <alignment vertical="center"/>
    </xf>
    <xf numFmtId="0" fontId="5" fillId="3" borderId="4" xfId="0" applyFont="1" applyFill="1" applyBorder="1" applyAlignment="1">
      <alignment vertical="center"/>
    </xf>
    <xf numFmtId="49" fontId="5" fillId="4" borderId="4" xfId="0" applyNumberFormat="1" applyFont="1" applyFill="1" applyBorder="1" applyAlignment="1">
      <alignment vertical="center" wrapText="1"/>
    </xf>
    <xf numFmtId="0" fontId="5" fillId="4" borderId="4" xfId="0" applyFont="1" applyFill="1" applyBorder="1" applyAlignment="1">
      <alignment vertical="center" wrapText="1"/>
    </xf>
    <xf numFmtId="0" fontId="0" fillId="4" borderId="4" xfId="0" applyFont="1" applyFill="1" applyBorder="1" applyAlignment="1">
      <alignment vertical="center" wrapText="1"/>
    </xf>
    <xf numFmtId="49" fontId="4" fillId="4" borderId="4" xfId="0" applyNumberFormat="1" applyFont="1" applyFill="1" applyBorder="1" applyAlignment="1">
      <alignment vertical="center" wrapText="1"/>
    </xf>
    <xf numFmtId="0" fontId="4" fillId="4" borderId="4" xfId="0" applyFont="1" applyFill="1" applyBorder="1" applyAlignment="1">
      <alignment vertical="center" wrapText="1"/>
    </xf>
    <xf numFmtId="49" fontId="3" fillId="4" borderId="4" xfId="0" applyNumberFormat="1" applyFont="1" applyFill="1" applyBorder="1" applyAlignment="1">
      <alignment vertical="center" wrapText="1"/>
    </xf>
    <xf numFmtId="0" fontId="3" fillId="4" borderId="4" xfId="0" applyFont="1" applyFill="1" applyBorder="1" applyAlignment="1">
      <alignment vertical="center" wrapText="1"/>
    </xf>
    <xf numFmtId="49" fontId="2" fillId="4" borderId="4" xfId="0" applyNumberFormat="1" applyFont="1" applyFill="1" applyBorder="1" applyAlignment="1">
      <alignment vertical="center" wrapText="1"/>
    </xf>
    <xf numFmtId="0" fontId="2" fillId="4" borderId="4" xfId="0" applyFont="1" applyFill="1" applyBorder="1" applyAlignment="1">
      <alignment vertical="center" wrapText="1"/>
    </xf>
    <xf numFmtId="0" fontId="17" fillId="5" borderId="6" xfId="0" applyFont="1" applyFill="1" applyBorder="1" applyAlignment="1">
      <alignment horizontal="justify" vertical="center" wrapText="1"/>
    </xf>
    <xf numFmtId="0" fontId="17" fillId="5" borderId="7" xfId="0" applyFont="1" applyFill="1" applyBorder="1" applyAlignment="1">
      <alignment horizontal="justify" vertical="center" wrapText="1"/>
    </xf>
    <xf numFmtId="0" fontId="18" fillId="6" borderId="8" xfId="0" applyFont="1" applyFill="1" applyBorder="1" applyAlignment="1">
      <alignment horizontal="justify" vertical="center" wrapText="1"/>
    </xf>
    <xf numFmtId="166" fontId="18" fillId="6" borderId="8" xfId="0" applyNumberFormat="1" applyFont="1" applyFill="1" applyBorder="1" applyAlignment="1">
      <alignment horizontal="justify" vertical="center" wrapText="1"/>
    </xf>
    <xf numFmtId="0" fontId="13" fillId="0" borderId="1" xfId="1" applyAlignment="1">
      <alignment horizontal="left"/>
    </xf>
    <xf numFmtId="49" fontId="1" fillId="4" borderId="4" xfId="0" applyNumberFormat="1" applyFont="1" applyFill="1" applyBorder="1" applyAlignment="1">
      <alignment vertical="center" wrapText="1"/>
    </xf>
    <xf numFmtId="0" fontId="1" fillId="4" borderId="4" xfId="0" applyFont="1" applyFill="1" applyBorder="1" applyAlignment="1">
      <alignment vertical="center" wrapText="1"/>
    </xf>
  </cellXfs>
  <cellStyles count="2">
    <cellStyle name="Heading 1" xfId="1" builtinId="16"/>
    <cellStyle name="Normal" xfId="0" builtinId="0"/>
  </cellStyles>
  <dxfs count="1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50F0E-DE95-4BE0-9F01-834BC248322C}">
  <sheetPr>
    <pageSetUpPr fitToPage="1"/>
  </sheetPr>
  <dimension ref="A2:AW12"/>
  <sheetViews>
    <sheetView workbookViewId="0">
      <selection activeCell="C6" sqref="C6:E9"/>
    </sheetView>
  </sheetViews>
  <sheetFormatPr defaultColWidth="11.19921875" defaultRowHeight="15.6" x14ac:dyDescent="0.3"/>
  <cols>
    <col min="1" max="1" width="12.5" customWidth="1"/>
    <col min="2" max="2" width="10.5" customWidth="1"/>
    <col min="3" max="3" width="11.59765625" bestFit="1" customWidth="1"/>
    <col min="5" max="5" width="8.5" customWidth="1"/>
    <col min="6" max="6" width="22.69921875" customWidth="1"/>
    <col min="7" max="7" width="25" customWidth="1"/>
    <col min="8" max="8" width="23" customWidth="1"/>
    <col min="15" max="49" width="11.19921875" style="1"/>
  </cols>
  <sheetData>
    <row r="2" spans="1:49" ht="20.399999999999999" thickBot="1" x14ac:dyDescent="0.45">
      <c r="A2" s="65" t="s">
        <v>0</v>
      </c>
      <c r="B2" s="65"/>
      <c r="C2" s="65"/>
      <c r="D2" s="65"/>
      <c r="E2" s="65"/>
      <c r="F2" s="65"/>
      <c r="G2" s="65"/>
      <c r="H2" s="65"/>
    </row>
    <row r="3" spans="1:49" ht="30" customHeight="1" thickTop="1" x14ac:dyDescent="0.35">
      <c r="A3" s="2" t="s">
        <v>1</v>
      </c>
      <c r="B3">
        <v>3</v>
      </c>
      <c r="C3" s="2" t="s">
        <v>2</v>
      </c>
      <c r="D3" t="s">
        <v>19</v>
      </c>
      <c r="G3" s="3" t="s">
        <v>3</v>
      </c>
      <c r="H3" s="19"/>
    </row>
    <row r="5" spans="1:49" ht="31.2" x14ac:dyDescent="0.3">
      <c r="A5" s="4" t="s">
        <v>4</v>
      </c>
      <c r="B5" s="5" t="s">
        <v>5</v>
      </c>
      <c r="C5" s="5" t="s">
        <v>6</v>
      </c>
      <c r="D5" s="5" t="s">
        <v>7</v>
      </c>
      <c r="E5" s="6" t="s">
        <v>8</v>
      </c>
      <c r="F5" s="6" t="s">
        <v>9</v>
      </c>
      <c r="G5" s="6" t="s">
        <v>18</v>
      </c>
      <c r="H5" s="6" t="s">
        <v>10</v>
      </c>
      <c r="I5" s="1"/>
      <c r="J5" s="1"/>
      <c r="K5" s="1"/>
      <c r="L5" s="1"/>
      <c r="M5" s="1"/>
      <c r="N5" s="1"/>
    </row>
    <row r="6" spans="1:49" s="14" customFormat="1" ht="34.049999999999997" customHeight="1" x14ac:dyDescent="0.3">
      <c r="A6" s="9" t="s">
        <v>11</v>
      </c>
      <c r="B6" s="10"/>
      <c r="C6" s="18"/>
      <c r="D6" s="17"/>
      <c r="E6" s="20">
        <f t="shared" ref="E6:E8" si="0">(D6-C6)*24</f>
        <v>0</v>
      </c>
      <c r="F6" s="7"/>
      <c r="G6" s="7"/>
      <c r="H6" s="10"/>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34.049999999999997" customHeight="1" x14ac:dyDescent="0.3">
      <c r="A7" s="15" t="s">
        <v>12</v>
      </c>
      <c r="B7" s="10"/>
      <c r="C7" s="18">
        <v>0.45833333333333331</v>
      </c>
      <c r="D7" s="18">
        <v>0.625</v>
      </c>
      <c r="E7" s="20">
        <f t="shared" si="0"/>
        <v>4</v>
      </c>
      <c r="F7" s="7"/>
      <c r="G7" s="7"/>
      <c r="H7" s="10"/>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34.049999999999997" customHeight="1" x14ac:dyDescent="0.3">
      <c r="A8" s="9" t="s">
        <v>13</v>
      </c>
      <c r="B8" s="10"/>
      <c r="C8" s="17">
        <v>0.41666666666666669</v>
      </c>
      <c r="D8" s="17">
        <v>0.45833333333333331</v>
      </c>
      <c r="E8" s="20">
        <f t="shared" si="0"/>
        <v>0.99999999999999911</v>
      </c>
      <c r="F8" s="7"/>
      <c r="G8" s="7"/>
      <c r="H8" s="10"/>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34.049999999999997" customHeight="1" x14ac:dyDescent="0.3">
      <c r="A9" s="15" t="s">
        <v>14</v>
      </c>
      <c r="B9" s="10"/>
      <c r="C9" s="17">
        <v>0.45833333333333331</v>
      </c>
      <c r="D9" s="18">
        <v>0.625</v>
      </c>
      <c r="E9" s="20">
        <f>(D9-C9)*24</f>
        <v>4</v>
      </c>
      <c r="F9" s="7"/>
      <c r="G9" s="7"/>
      <c r="H9" s="10"/>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34.049999999999997" customHeight="1" x14ac:dyDescent="0.3">
      <c r="A10" s="9" t="s">
        <v>15</v>
      </c>
      <c r="B10" s="10"/>
      <c r="C10" s="11"/>
      <c r="D10" s="11"/>
      <c r="E10" s="12"/>
      <c r="F10" s="7"/>
      <c r="G10" s="7"/>
      <c r="H10" s="10"/>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049999999999997" customHeight="1" thickBot="1" x14ac:dyDescent="0.35">
      <c r="A11" s="15" t="s">
        <v>16</v>
      </c>
      <c r="B11" s="10"/>
      <c r="C11" s="16"/>
      <c r="D11" s="16"/>
      <c r="E11" s="12"/>
      <c r="F11" s="7"/>
      <c r="G11" s="7"/>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6.2" thickBot="1" x14ac:dyDescent="0.35">
      <c r="D12" s="6" t="s">
        <v>17</v>
      </c>
      <c r="E12" s="8">
        <f>SUM(E6:E11)</f>
        <v>9</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01249EDB-5FF5-47CF-9566-1F03F95F07A1}">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2F3D9-0452-426F-A39E-4BAAA3C7AD99}">
  <sheetPr>
    <pageSetUpPr fitToPage="1"/>
  </sheetPr>
  <dimension ref="A2:AW14"/>
  <sheetViews>
    <sheetView topLeftCell="A13" zoomScale="85" zoomScaleNormal="85" workbookViewId="0">
      <selection activeCell="G13" sqref="G13"/>
    </sheetView>
  </sheetViews>
  <sheetFormatPr defaultColWidth="11.19921875" defaultRowHeight="15.6" x14ac:dyDescent="0.3"/>
  <cols>
    <col min="1" max="1" width="12.5" customWidth="1"/>
    <col min="2" max="2" width="10.5" customWidth="1"/>
    <col min="3" max="3" width="11.59765625" bestFit="1" customWidth="1"/>
    <col min="5" max="5" width="8.5" customWidth="1"/>
    <col min="6" max="6" width="29.8984375" customWidth="1"/>
    <col min="7" max="7" width="31.59765625" customWidth="1"/>
    <col min="8" max="8" width="69.3984375" customWidth="1"/>
    <col min="15" max="49" width="11.19921875" style="1"/>
  </cols>
  <sheetData>
    <row r="2" spans="1:49" ht="20.399999999999999" thickBot="1" x14ac:dyDescent="0.45">
      <c r="A2" s="65" t="s">
        <v>0</v>
      </c>
      <c r="B2" s="65"/>
      <c r="C2" s="65"/>
      <c r="D2" s="65"/>
      <c r="E2" s="65"/>
      <c r="F2" s="65"/>
      <c r="G2" s="65"/>
      <c r="H2" s="65"/>
    </row>
    <row r="3" spans="1:49" ht="18.600000000000001" thickTop="1" x14ac:dyDescent="0.35">
      <c r="A3" s="2" t="s">
        <v>1</v>
      </c>
      <c r="B3">
        <v>3</v>
      </c>
      <c r="C3" s="2" t="s">
        <v>2</v>
      </c>
      <c r="D3" t="s">
        <v>19</v>
      </c>
      <c r="G3" s="3" t="s">
        <v>3</v>
      </c>
      <c r="H3" s="19">
        <v>44326</v>
      </c>
    </row>
    <row r="5" spans="1:49" ht="31.2" x14ac:dyDescent="0.3">
      <c r="A5" s="4" t="s">
        <v>4</v>
      </c>
      <c r="B5" s="5" t="s">
        <v>5</v>
      </c>
      <c r="C5" s="5" t="s">
        <v>6</v>
      </c>
      <c r="D5" s="5" t="s">
        <v>7</v>
      </c>
      <c r="E5" s="6" t="s">
        <v>8</v>
      </c>
      <c r="F5" s="6" t="s">
        <v>9</v>
      </c>
      <c r="G5" s="6" t="s">
        <v>18</v>
      </c>
      <c r="H5" s="6" t="s">
        <v>10</v>
      </c>
      <c r="I5" s="1"/>
      <c r="J5" s="1"/>
      <c r="K5" s="1"/>
      <c r="L5" s="1"/>
      <c r="M5" s="1"/>
      <c r="N5" s="1"/>
    </row>
    <row r="6" spans="1:49" s="14" customFormat="1" ht="86.4" x14ac:dyDescent="0.3">
      <c r="A6" s="50" t="s">
        <v>11</v>
      </c>
      <c r="B6" s="22">
        <v>44326</v>
      </c>
      <c r="C6" s="23">
        <v>0.41666666666666669</v>
      </c>
      <c r="D6" s="23">
        <v>0.45833333333333331</v>
      </c>
      <c r="E6" s="25">
        <f t="shared" ref="E6:E13" si="0">(D6-C6)*24</f>
        <v>0.99999999999999911</v>
      </c>
      <c r="F6" s="52" t="s">
        <v>203</v>
      </c>
      <c r="G6" s="55" t="s">
        <v>225</v>
      </c>
      <c r="H6" s="56" t="s">
        <v>232</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72" x14ac:dyDescent="0.3">
      <c r="A7" s="50" t="s">
        <v>11</v>
      </c>
      <c r="B7" s="22">
        <v>44326</v>
      </c>
      <c r="C7" s="23">
        <v>0.45833333333333331</v>
      </c>
      <c r="D7" s="23">
        <v>0.5</v>
      </c>
      <c r="E7" s="25">
        <f t="shared" ref="E7" si="1">(D7-C7)*24</f>
        <v>1.0000000000000004</v>
      </c>
      <c r="F7" s="55" t="s">
        <v>20</v>
      </c>
      <c r="G7" s="55" t="s">
        <v>226</v>
      </c>
      <c r="H7" s="56" t="s">
        <v>233</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28.8" x14ac:dyDescent="0.3">
      <c r="A8" s="50" t="s">
        <v>11</v>
      </c>
      <c r="B8" s="22">
        <v>44326</v>
      </c>
      <c r="C8" s="23">
        <v>0.5</v>
      </c>
      <c r="D8" s="23">
        <v>0.75</v>
      </c>
      <c r="E8" s="25">
        <f t="shared" ref="E8" si="2">(D8-C8)*24</f>
        <v>6</v>
      </c>
      <c r="F8" s="55" t="s">
        <v>221</v>
      </c>
      <c r="G8" s="55" t="s">
        <v>227</v>
      </c>
      <c r="H8" s="56" t="s">
        <v>234</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x14ac:dyDescent="0.3">
      <c r="A9" s="40" t="s">
        <v>12</v>
      </c>
      <c r="B9" s="22">
        <v>44327</v>
      </c>
      <c r="C9" s="23">
        <v>0.375</v>
      </c>
      <c r="D9" s="23">
        <v>0.58333333333333337</v>
      </c>
      <c r="E9" s="25">
        <f t="shared" si="0"/>
        <v>5.0000000000000009</v>
      </c>
      <c r="F9" s="55" t="s">
        <v>222</v>
      </c>
      <c r="G9" s="55" t="s">
        <v>228</v>
      </c>
      <c r="H9" s="56" t="s">
        <v>235</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72" x14ac:dyDescent="0.3">
      <c r="A10" s="33" t="s">
        <v>13</v>
      </c>
      <c r="B10" s="22">
        <v>44328</v>
      </c>
      <c r="C10" s="23">
        <v>0.91666666666666663</v>
      </c>
      <c r="D10" s="23">
        <v>0.95833333333333337</v>
      </c>
      <c r="E10" s="25">
        <f t="shared" si="0"/>
        <v>1.0000000000000018</v>
      </c>
      <c r="F10" s="55" t="s">
        <v>20</v>
      </c>
      <c r="G10" s="55" t="s">
        <v>226</v>
      </c>
      <c r="H10" s="56" t="s">
        <v>236</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x14ac:dyDescent="0.3">
      <c r="A11" s="42" t="s">
        <v>14</v>
      </c>
      <c r="B11" s="22">
        <v>44329</v>
      </c>
      <c r="C11" s="23">
        <v>0.375</v>
      </c>
      <c r="D11" s="23">
        <v>0.66666666666666663</v>
      </c>
      <c r="E11" s="25">
        <f t="shared" si="0"/>
        <v>6.9999999999999991</v>
      </c>
      <c r="F11" s="55" t="s">
        <v>223</v>
      </c>
      <c r="G11" s="55" t="s">
        <v>230</v>
      </c>
      <c r="H11" s="56" t="s">
        <v>237</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s="14" customFormat="1" ht="43.2" x14ac:dyDescent="0.3">
      <c r="A12" s="51" t="s">
        <v>15</v>
      </c>
      <c r="B12" s="22">
        <v>44330</v>
      </c>
      <c r="C12" s="23">
        <v>0.375</v>
      </c>
      <c r="D12" s="23">
        <v>0.5</v>
      </c>
      <c r="E12" s="25">
        <f t="shared" ref="E12" si="3">(D12-C12)*24</f>
        <v>3</v>
      </c>
      <c r="F12" s="55" t="s">
        <v>224</v>
      </c>
      <c r="G12" s="55" t="s">
        <v>231</v>
      </c>
      <c r="H12" s="56" t="s">
        <v>238</v>
      </c>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row>
    <row r="13" spans="1:49" s="14" customFormat="1" ht="202.2" thickBot="1" x14ac:dyDescent="0.35">
      <c r="A13" s="47" t="s">
        <v>16</v>
      </c>
      <c r="B13" s="22">
        <v>44331</v>
      </c>
      <c r="C13" s="23">
        <v>0.91666666666666663</v>
      </c>
      <c r="D13" s="23">
        <v>0.97916666666666663</v>
      </c>
      <c r="E13" s="25">
        <f t="shared" si="0"/>
        <v>1.5</v>
      </c>
      <c r="F13" s="55" t="s">
        <v>20</v>
      </c>
      <c r="G13" s="55" t="s">
        <v>229</v>
      </c>
      <c r="H13" s="56" t="s">
        <v>239</v>
      </c>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row>
    <row r="14" spans="1:49" s="1" customFormat="1" ht="16.2" thickBot="1" x14ac:dyDescent="0.35">
      <c r="A14"/>
      <c r="B14"/>
      <c r="C14"/>
      <c r="D14" s="6" t="s">
        <v>17</v>
      </c>
      <c r="E14" s="8">
        <f>SUM(E6:E13)</f>
        <v>25.5</v>
      </c>
      <c r="F14"/>
      <c r="G14"/>
      <c r="H14"/>
    </row>
  </sheetData>
  <mergeCells count="1">
    <mergeCell ref="A2:H2"/>
  </mergeCells>
  <conditionalFormatting sqref="C10">
    <cfRule type="timePeriod" dxfId="69" priority="40" timePeriod="lastMonth">
      <formula>AND(MONTH(C10)=MONTH(EDATE(TODAY(),0-1)),YEAR(C10)=YEAR(EDATE(TODAY(),0-1)))</formula>
    </cfRule>
  </conditionalFormatting>
  <conditionalFormatting sqref="D9">
    <cfRule type="timePeriod" dxfId="68" priority="32" timePeriod="lastMonth">
      <formula>AND(MONTH(D9)=MONTH(EDATE(TODAY(),0-1)),YEAR(D9)=YEAR(EDATE(TODAY(),0-1)))</formula>
    </cfRule>
  </conditionalFormatting>
  <conditionalFormatting sqref="C6:D6">
    <cfRule type="timePeriod" dxfId="67" priority="28" timePeriod="lastMonth">
      <formula>AND(MONTH(C6)=MONTH(EDATE(TODAY(),0-1)),YEAR(C6)=YEAR(EDATE(TODAY(),0-1)))</formula>
    </cfRule>
  </conditionalFormatting>
  <conditionalFormatting sqref="D13">
    <cfRule type="timePeriod" dxfId="66" priority="16" timePeriod="lastMonth">
      <formula>AND(MONTH(D13)=MONTH(EDATE(TODAY(),0-1)),YEAR(D13)=YEAR(EDATE(TODAY(),0-1)))</formula>
    </cfRule>
  </conditionalFormatting>
  <conditionalFormatting sqref="C13">
    <cfRule type="timePeriod" dxfId="65" priority="15" timePeriod="lastMonth">
      <formula>AND(MONTH(C13)=MONTH(EDATE(TODAY(),0-1)),YEAR(C13)=YEAR(EDATE(TODAY(),0-1)))</formula>
    </cfRule>
  </conditionalFormatting>
  <conditionalFormatting sqref="D10">
    <cfRule type="timePeriod" dxfId="64" priority="17" timePeriod="lastMonth">
      <formula>AND(MONTH(D10)=MONTH(EDATE(TODAY(),0-1)),YEAR(D10)=YEAR(EDATE(TODAY(),0-1)))</formula>
    </cfRule>
  </conditionalFormatting>
  <conditionalFormatting sqref="C12">
    <cfRule type="timePeriod" dxfId="63" priority="11" timePeriod="lastMonth">
      <formula>AND(MONTH(C12)=MONTH(EDATE(TODAY(),0-1)),YEAR(C12)=YEAR(EDATE(TODAY(),0-1)))</formula>
    </cfRule>
  </conditionalFormatting>
  <conditionalFormatting sqref="D11">
    <cfRule type="timePeriod" dxfId="62" priority="12" timePeriod="lastMonth">
      <formula>AND(MONTH(D11)=MONTH(EDATE(TODAY(),0-1)),YEAR(D11)=YEAR(EDATE(TODAY(),0-1)))</formula>
    </cfRule>
  </conditionalFormatting>
  <conditionalFormatting sqref="C9">
    <cfRule type="timePeriod" dxfId="61" priority="14" timePeriod="lastMonth">
      <formula>AND(MONTH(C9)=MONTH(EDATE(TODAY(),0-1)),YEAR(C9)=YEAR(EDATE(TODAY(),0-1)))</formula>
    </cfRule>
  </conditionalFormatting>
  <conditionalFormatting sqref="C11">
    <cfRule type="timePeriod" dxfId="60" priority="13" timePeriod="lastMonth">
      <formula>AND(MONTH(C11)=MONTH(EDATE(TODAY(),0-1)),YEAR(C11)=YEAR(EDATE(TODAY(),0-1)))</formula>
    </cfRule>
  </conditionalFormatting>
  <conditionalFormatting sqref="C7">
    <cfRule type="timePeriod" dxfId="59" priority="6" timePeriod="lastMonth">
      <formula>AND(MONTH(C7)=MONTH(EDATE(TODAY(),0-1)),YEAR(C7)=YEAR(EDATE(TODAY(),0-1)))</formula>
    </cfRule>
  </conditionalFormatting>
  <conditionalFormatting sqref="C8">
    <cfRule type="timePeriod" dxfId="58" priority="2" timePeriod="lastMonth">
      <formula>AND(MONTH(C8)=MONTH(EDATE(TODAY(),0-1)),YEAR(C8)=YEAR(EDATE(TODAY(),0-1)))</formula>
    </cfRule>
  </conditionalFormatting>
  <conditionalFormatting sqref="D7">
    <cfRule type="timePeriod" dxfId="57" priority="5" timePeriod="lastMonth">
      <formula>AND(MONTH(D7)=MONTH(EDATE(TODAY(),0-1)),YEAR(D7)=YEAR(EDATE(TODAY(),0-1)))</formula>
    </cfRule>
  </conditionalFormatting>
  <conditionalFormatting sqref="D8">
    <cfRule type="timePeriod" dxfId="56" priority="3" timePeriod="lastMonth">
      <formula>AND(MONTH(D8)=MONTH(EDATE(TODAY(),0-1)),YEAR(D8)=YEAR(EDATE(TODAY(),0-1)))</formula>
    </cfRule>
  </conditionalFormatting>
  <conditionalFormatting sqref="D12">
    <cfRule type="timePeriod" dxfId="55" priority="1" timePeriod="lastMonth">
      <formula>AND(MONTH(D12)=MONTH(EDATE(TODAY(),0-1)),YEAR(D12)=YEAR(EDATE(TODAY(),0-1)))</formula>
    </cfRule>
  </conditionalFormatting>
  <dataValidations disablePrompts="1" count="1">
    <dataValidation type="time" allowBlank="1" showInputMessage="1" showErrorMessage="1" errorTitle="Invalid Entry" error="Please enter time in military time format between 0:00 and 23:59 (1:00, 8:00, 13:00, 20:00, etc.)." sqref="C6:D13" xr:uid="{8F25B508-C1CE-4E8F-B644-5BDAAF27733A}">
      <formula1>0</formula1>
      <formula2>0.999305555555556</formula2>
    </dataValidation>
  </dataValidations>
  <pageMargins left="0.75000000000000011" right="0.75000000000000011" top="1" bottom="1" header="0.5" footer="0.5"/>
  <pageSetup paperSize="9" scale="65" orientation="landscape" horizontalDpi="4294967292" verticalDpi="4294967292"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05410-6370-4439-A063-CCCFBF8261A2}">
  <sheetPr>
    <pageSetUpPr fitToPage="1"/>
  </sheetPr>
  <dimension ref="A2:AW15"/>
  <sheetViews>
    <sheetView zoomScale="85" zoomScaleNormal="85" workbookViewId="0">
      <selection activeCell="G11" sqref="G11"/>
    </sheetView>
  </sheetViews>
  <sheetFormatPr defaultColWidth="11.19921875" defaultRowHeight="15.6" x14ac:dyDescent="0.3"/>
  <cols>
    <col min="1" max="1" width="12.5" customWidth="1"/>
    <col min="2" max="2" width="10.5" customWidth="1"/>
    <col min="3" max="3" width="11.59765625" bestFit="1" customWidth="1"/>
    <col min="5" max="5" width="8.5" customWidth="1"/>
    <col min="6" max="6" width="29.8984375" customWidth="1"/>
    <col min="7" max="7" width="31.59765625" customWidth="1"/>
    <col min="8" max="8" width="69.3984375" customWidth="1"/>
    <col min="15" max="49" width="11.19921875" style="1"/>
  </cols>
  <sheetData>
    <row r="2" spans="1:49" ht="20.399999999999999" thickBot="1" x14ac:dyDescent="0.45">
      <c r="A2" s="65" t="s">
        <v>0</v>
      </c>
      <c r="B2" s="65"/>
      <c r="C2" s="65"/>
      <c r="D2" s="65"/>
      <c r="E2" s="65"/>
      <c r="F2" s="65"/>
      <c r="G2" s="65"/>
      <c r="H2" s="65"/>
    </row>
    <row r="3" spans="1:49" ht="18.600000000000001" thickTop="1" x14ac:dyDescent="0.35">
      <c r="A3" s="2" t="s">
        <v>1</v>
      </c>
      <c r="B3">
        <v>3</v>
      </c>
      <c r="C3" s="2" t="s">
        <v>2</v>
      </c>
      <c r="D3" t="s">
        <v>19</v>
      </c>
      <c r="G3" s="3" t="s">
        <v>3</v>
      </c>
      <c r="H3" s="19">
        <v>44333</v>
      </c>
    </row>
    <row r="5" spans="1:49" ht="31.2" x14ac:dyDescent="0.3">
      <c r="A5" s="4" t="s">
        <v>4</v>
      </c>
      <c r="B5" s="5" t="s">
        <v>5</v>
      </c>
      <c r="C5" s="5" t="s">
        <v>6</v>
      </c>
      <c r="D5" s="5" t="s">
        <v>7</v>
      </c>
      <c r="E5" s="6" t="s">
        <v>8</v>
      </c>
      <c r="F5" s="6" t="s">
        <v>9</v>
      </c>
      <c r="G5" s="6" t="s">
        <v>18</v>
      </c>
      <c r="H5" s="6" t="s">
        <v>10</v>
      </c>
      <c r="I5" s="1"/>
      <c r="J5" s="1"/>
      <c r="K5" s="1"/>
      <c r="L5" s="1"/>
      <c r="M5" s="1"/>
      <c r="N5" s="1"/>
    </row>
    <row r="6" spans="1:49" s="14" customFormat="1" ht="100.8" x14ac:dyDescent="0.3">
      <c r="A6" s="50" t="s">
        <v>11</v>
      </c>
      <c r="B6" s="22">
        <v>44333</v>
      </c>
      <c r="C6" s="23">
        <v>0.41666666666666669</v>
      </c>
      <c r="D6" s="23">
        <v>0.45833333333333331</v>
      </c>
      <c r="E6" s="25">
        <f t="shared" ref="E6:E13" si="0">(D6-C6)*24</f>
        <v>0.99999999999999911</v>
      </c>
      <c r="F6" s="52" t="s">
        <v>203</v>
      </c>
      <c r="G6" s="55" t="s">
        <v>225</v>
      </c>
      <c r="H6" s="58" t="s">
        <v>246</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28.8" x14ac:dyDescent="0.3">
      <c r="A7" s="50" t="s">
        <v>11</v>
      </c>
      <c r="B7" s="22">
        <v>44333</v>
      </c>
      <c r="C7" s="23">
        <v>0.45833333333333331</v>
      </c>
      <c r="D7" s="23">
        <v>0.5</v>
      </c>
      <c r="E7" s="25">
        <f t="shared" ref="E7:E8" si="1">(D7-C7)*24</f>
        <v>1.0000000000000004</v>
      </c>
      <c r="F7" s="57" t="s">
        <v>240</v>
      </c>
      <c r="G7" s="57" t="s">
        <v>247</v>
      </c>
      <c r="H7" s="58" t="s">
        <v>248</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28.8" x14ac:dyDescent="0.3">
      <c r="A8" s="50" t="s">
        <v>11</v>
      </c>
      <c r="B8" s="22">
        <v>44333</v>
      </c>
      <c r="C8" s="23">
        <v>0.5</v>
      </c>
      <c r="D8" s="23">
        <v>0.58333333333333337</v>
      </c>
      <c r="E8" s="25">
        <f t="shared" si="1"/>
        <v>2.0000000000000009</v>
      </c>
      <c r="F8" s="57" t="s">
        <v>243</v>
      </c>
      <c r="G8" s="57" t="s">
        <v>249</v>
      </c>
      <c r="H8" s="58" t="s">
        <v>250</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43.2" x14ac:dyDescent="0.3">
      <c r="A9" s="50" t="s">
        <v>11</v>
      </c>
      <c r="B9" s="22">
        <v>44333</v>
      </c>
      <c r="C9" s="23">
        <v>0.58333333333333337</v>
      </c>
      <c r="D9" s="23">
        <v>0.75</v>
      </c>
      <c r="E9" s="25">
        <f t="shared" ref="E9" si="2">(D9-C9)*24</f>
        <v>3.9999999999999991</v>
      </c>
      <c r="F9" s="57" t="s">
        <v>241</v>
      </c>
      <c r="G9" s="57" t="s">
        <v>251</v>
      </c>
      <c r="H9" s="58" t="s">
        <v>252</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28.8" x14ac:dyDescent="0.3">
      <c r="A10" s="40" t="s">
        <v>12</v>
      </c>
      <c r="B10" s="22">
        <v>44334</v>
      </c>
      <c r="C10" s="23">
        <v>0.375</v>
      </c>
      <c r="D10" s="23">
        <v>0.625</v>
      </c>
      <c r="E10" s="25">
        <f t="shared" si="0"/>
        <v>6</v>
      </c>
      <c r="F10" s="57" t="s">
        <v>242</v>
      </c>
      <c r="G10" s="57" t="s">
        <v>253</v>
      </c>
      <c r="H10" s="58" t="s">
        <v>254</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28.8" x14ac:dyDescent="0.3">
      <c r="A11" s="33" t="s">
        <v>13</v>
      </c>
      <c r="B11" s="22">
        <v>44335</v>
      </c>
      <c r="C11" s="23">
        <v>0.91666666666666663</v>
      </c>
      <c r="D11" s="23">
        <v>0.95833333333333337</v>
      </c>
      <c r="E11" s="25">
        <f t="shared" si="0"/>
        <v>1.0000000000000018</v>
      </c>
      <c r="F11" s="57" t="s">
        <v>47</v>
      </c>
      <c r="G11" s="55" t="s">
        <v>226</v>
      </c>
      <c r="H11" s="58" t="s">
        <v>255</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s="14" customFormat="1" ht="29.4" customHeight="1" x14ac:dyDescent="0.3">
      <c r="A12" s="42" t="s">
        <v>14</v>
      </c>
      <c r="B12" s="22">
        <v>44336</v>
      </c>
      <c r="C12" s="23">
        <v>0.375</v>
      </c>
      <c r="D12" s="23">
        <v>0.66666666666666663</v>
      </c>
      <c r="E12" s="25">
        <f t="shared" si="0"/>
        <v>6.9999999999999991</v>
      </c>
      <c r="F12" s="57" t="s">
        <v>244</v>
      </c>
      <c r="G12" s="57" t="s">
        <v>258</v>
      </c>
      <c r="H12" s="58" t="s">
        <v>256</v>
      </c>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row>
    <row r="13" spans="1:49" s="14" customFormat="1" ht="28.8" x14ac:dyDescent="0.3">
      <c r="A13" s="51" t="s">
        <v>15</v>
      </c>
      <c r="B13" s="22">
        <v>44337</v>
      </c>
      <c r="C13" s="23">
        <v>0.375</v>
      </c>
      <c r="D13" s="23">
        <v>0.5</v>
      </c>
      <c r="E13" s="25">
        <f t="shared" si="0"/>
        <v>3</v>
      </c>
      <c r="F13" s="57" t="s">
        <v>245</v>
      </c>
      <c r="G13" s="57" t="s">
        <v>259</v>
      </c>
      <c r="H13" s="58" t="s">
        <v>257</v>
      </c>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row>
    <row r="14" spans="1:49" s="14" customFormat="1" ht="101.4" thickBot="1" x14ac:dyDescent="0.35">
      <c r="A14" s="47" t="s">
        <v>16</v>
      </c>
      <c r="B14" s="22">
        <v>44338</v>
      </c>
      <c r="C14" s="23">
        <v>0.91666666666666663</v>
      </c>
      <c r="D14" s="23">
        <v>0.97916666666666663</v>
      </c>
      <c r="E14" s="25">
        <f t="shared" ref="E14" si="3">(D14-C14)*24</f>
        <v>1.5</v>
      </c>
      <c r="F14" s="57" t="s">
        <v>47</v>
      </c>
      <c r="G14" s="55" t="s">
        <v>229</v>
      </c>
      <c r="H14" s="58" t="s">
        <v>260</v>
      </c>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row>
    <row r="15" spans="1:49" s="1" customFormat="1" ht="16.2" thickBot="1" x14ac:dyDescent="0.35">
      <c r="A15"/>
      <c r="B15"/>
      <c r="C15"/>
      <c r="D15" s="6" t="s">
        <v>17</v>
      </c>
      <c r="E15" s="8">
        <f>SUM(E6:E14)</f>
        <v>26.5</v>
      </c>
      <c r="F15"/>
      <c r="G15"/>
      <c r="H15"/>
    </row>
  </sheetData>
  <mergeCells count="1">
    <mergeCell ref="A2:H2"/>
  </mergeCells>
  <conditionalFormatting sqref="C11">
    <cfRule type="timePeriod" dxfId="54" priority="24" timePeriod="lastMonth">
      <formula>AND(MONTH(C11)=MONTH(EDATE(TODAY(),0-1)),YEAR(C11)=YEAR(EDATE(TODAY(),0-1)))</formula>
    </cfRule>
  </conditionalFormatting>
  <conditionalFormatting sqref="D10">
    <cfRule type="timePeriod" dxfId="53" priority="23" timePeriod="lastMonth">
      <formula>AND(MONTH(D10)=MONTH(EDATE(TODAY(),0-1)),YEAR(D10)=YEAR(EDATE(TODAY(),0-1)))</formula>
    </cfRule>
  </conditionalFormatting>
  <conditionalFormatting sqref="C6:D6">
    <cfRule type="timePeriod" dxfId="52" priority="22" timePeriod="lastMonth">
      <formula>AND(MONTH(C6)=MONTH(EDATE(TODAY(),0-1)),YEAR(C6)=YEAR(EDATE(TODAY(),0-1)))</formula>
    </cfRule>
  </conditionalFormatting>
  <conditionalFormatting sqref="D11">
    <cfRule type="timePeriod" dxfId="51" priority="21" timePeriod="lastMonth">
      <formula>AND(MONTH(D11)=MONTH(EDATE(TODAY(),0-1)),YEAR(D11)=YEAR(EDATE(TODAY(),0-1)))</formula>
    </cfRule>
  </conditionalFormatting>
  <conditionalFormatting sqref="C13">
    <cfRule type="timePeriod" dxfId="50" priority="15" timePeriod="lastMonth">
      <formula>AND(MONTH(C13)=MONTH(EDATE(TODAY(),0-1)),YEAR(C13)=YEAR(EDATE(TODAY(),0-1)))</formula>
    </cfRule>
  </conditionalFormatting>
  <conditionalFormatting sqref="D12">
    <cfRule type="timePeriod" dxfId="49" priority="16" timePeriod="lastMonth">
      <formula>AND(MONTH(D12)=MONTH(EDATE(TODAY(),0-1)),YEAR(D12)=YEAR(EDATE(TODAY(),0-1)))</formula>
    </cfRule>
  </conditionalFormatting>
  <conditionalFormatting sqref="C10">
    <cfRule type="timePeriod" dxfId="48" priority="18" timePeriod="lastMonth">
      <formula>AND(MONTH(C10)=MONTH(EDATE(TODAY(),0-1)),YEAR(C10)=YEAR(EDATE(TODAY(),0-1)))</formula>
    </cfRule>
  </conditionalFormatting>
  <conditionalFormatting sqref="C12">
    <cfRule type="timePeriod" dxfId="47" priority="17" timePeriod="lastMonth">
      <formula>AND(MONTH(C12)=MONTH(EDATE(TODAY(),0-1)),YEAR(C12)=YEAR(EDATE(TODAY(),0-1)))</formula>
    </cfRule>
  </conditionalFormatting>
  <conditionalFormatting sqref="D13">
    <cfRule type="timePeriod" dxfId="46" priority="10" timePeriod="lastMonth">
      <formula>AND(MONTH(D13)=MONTH(EDATE(TODAY(),0-1)),YEAR(D13)=YEAR(EDATE(TODAY(),0-1)))</formula>
    </cfRule>
  </conditionalFormatting>
  <conditionalFormatting sqref="D14">
    <cfRule type="timePeriod" dxfId="45" priority="9" timePeriod="lastMonth">
      <formula>AND(MONTH(D14)=MONTH(EDATE(TODAY(),0-1)),YEAR(D14)=YEAR(EDATE(TODAY(),0-1)))</formula>
    </cfRule>
  </conditionalFormatting>
  <conditionalFormatting sqref="C7">
    <cfRule type="timePeriod" dxfId="44" priority="6" timePeriod="lastMonth">
      <formula>AND(MONTH(C7)=MONTH(EDATE(TODAY(),0-1)),YEAR(C7)=YEAR(EDATE(TODAY(),0-1)))</formula>
    </cfRule>
  </conditionalFormatting>
  <conditionalFormatting sqref="D7">
    <cfRule type="timePeriod" dxfId="43" priority="7" timePeriod="lastMonth">
      <formula>AND(MONTH(D7)=MONTH(EDATE(TODAY(),0-1)),YEAR(D7)=YEAR(EDATE(TODAY(),0-1)))</formula>
    </cfRule>
  </conditionalFormatting>
  <conditionalFormatting sqref="C14">
    <cfRule type="timePeriod" dxfId="42" priority="8" timePeriod="lastMonth">
      <formula>AND(MONTH(C14)=MONTH(EDATE(TODAY(),0-1)),YEAR(C14)=YEAR(EDATE(TODAY(),0-1)))</formula>
    </cfRule>
  </conditionalFormatting>
  <conditionalFormatting sqref="D9">
    <cfRule type="timePeriod" dxfId="41" priority="5" timePeriod="lastMonth">
      <formula>AND(MONTH(D9)=MONTH(EDATE(TODAY(),0-1)),YEAR(D9)=YEAR(EDATE(TODAY(),0-1)))</formula>
    </cfRule>
  </conditionalFormatting>
  <conditionalFormatting sqref="D8">
    <cfRule type="timePeriod" dxfId="40" priority="2" timePeriod="lastMonth">
      <formula>AND(MONTH(D8)=MONTH(EDATE(TODAY(),0-1)),YEAR(D8)=YEAR(EDATE(TODAY(),0-1)))</formula>
    </cfRule>
  </conditionalFormatting>
  <conditionalFormatting sqref="C9">
    <cfRule type="timePeriod" dxfId="39" priority="3" timePeriod="lastMonth">
      <formula>AND(MONTH(C9)=MONTH(EDATE(TODAY(),0-1)),YEAR(C9)=YEAR(EDATE(TODAY(),0-1)))</formula>
    </cfRule>
  </conditionalFormatting>
  <conditionalFormatting sqref="C8">
    <cfRule type="timePeriod" dxfId="38" priority="1" timePeriod="lastMonth">
      <formula>AND(MONTH(C8)=MONTH(EDATE(TODAY(),0-1)),YEAR(C8)=YEAR(EDATE(TODAY(),0-1)))</formula>
    </cfRule>
  </conditionalFormatting>
  <dataValidations disablePrompts="1" count="1">
    <dataValidation type="time" allowBlank="1" showInputMessage="1" showErrorMessage="1" errorTitle="Invalid Entry" error="Please enter time in military time format between 0:00 and 23:59 (1:00, 8:00, 13:00, 20:00, etc.)." sqref="C6:D14" xr:uid="{220930A7-04CE-4087-938D-821025A5F497}">
      <formula1>0</formula1>
      <formula2>0.999305555555556</formula2>
    </dataValidation>
  </dataValidations>
  <pageMargins left="0.75000000000000011" right="0.75000000000000011" top="1" bottom="1" header="0.5" footer="0.5"/>
  <pageSetup paperSize="9" scale="65" orientation="landscape" horizontalDpi="4294967292" vertic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02A91-B122-47B4-9DD5-84C07315A891}">
  <sheetPr>
    <pageSetUpPr fitToPage="1"/>
  </sheetPr>
  <dimension ref="A2:AW14"/>
  <sheetViews>
    <sheetView topLeftCell="A4" zoomScale="85" zoomScaleNormal="85" workbookViewId="0">
      <selection activeCell="F6" sqref="F6"/>
    </sheetView>
  </sheetViews>
  <sheetFormatPr defaultColWidth="11.19921875" defaultRowHeight="15.6" x14ac:dyDescent="0.3"/>
  <cols>
    <col min="1" max="1" width="12.5" customWidth="1"/>
    <col min="2" max="2" width="10.5" customWidth="1"/>
    <col min="3" max="3" width="11.59765625" bestFit="1" customWidth="1"/>
    <col min="5" max="5" width="8.5" customWidth="1"/>
    <col min="6" max="6" width="29.8984375" customWidth="1"/>
    <col min="7" max="7" width="31.59765625" customWidth="1"/>
    <col min="8" max="8" width="69.3984375" customWidth="1"/>
    <col min="15" max="49" width="11.19921875" style="1"/>
  </cols>
  <sheetData>
    <row r="2" spans="1:49" ht="20.399999999999999" thickBot="1" x14ac:dyDescent="0.45">
      <c r="A2" s="65" t="s">
        <v>0</v>
      </c>
      <c r="B2" s="65"/>
      <c r="C2" s="65"/>
      <c r="D2" s="65"/>
      <c r="E2" s="65"/>
      <c r="F2" s="65"/>
      <c r="G2" s="65"/>
      <c r="H2" s="65"/>
    </row>
    <row r="3" spans="1:49" ht="18.600000000000001" thickTop="1" x14ac:dyDescent="0.35">
      <c r="A3" s="2" t="s">
        <v>1</v>
      </c>
      <c r="B3">
        <v>3</v>
      </c>
      <c r="C3" s="2" t="s">
        <v>2</v>
      </c>
      <c r="D3" t="s">
        <v>19</v>
      </c>
      <c r="G3" s="3" t="s">
        <v>3</v>
      </c>
      <c r="H3" s="19">
        <v>44340</v>
      </c>
    </row>
    <row r="5" spans="1:49" ht="31.2" x14ac:dyDescent="0.3">
      <c r="A5" s="4" t="s">
        <v>4</v>
      </c>
      <c r="B5" s="5" t="s">
        <v>5</v>
      </c>
      <c r="C5" s="5" t="s">
        <v>6</v>
      </c>
      <c r="D5" s="5" t="s">
        <v>7</v>
      </c>
      <c r="E5" s="6" t="s">
        <v>8</v>
      </c>
      <c r="F5" s="6" t="s">
        <v>9</v>
      </c>
      <c r="G5" s="6" t="s">
        <v>18</v>
      </c>
      <c r="H5" s="6" t="s">
        <v>10</v>
      </c>
      <c r="I5" s="1"/>
      <c r="J5" s="1"/>
      <c r="K5" s="1"/>
      <c r="L5" s="1"/>
      <c r="M5" s="1"/>
      <c r="N5" s="1"/>
    </row>
    <row r="6" spans="1:49" s="14" customFormat="1" ht="124.2" customHeight="1" x14ac:dyDescent="0.3">
      <c r="A6" s="50" t="s">
        <v>11</v>
      </c>
      <c r="B6" s="22">
        <v>44340</v>
      </c>
      <c r="C6" s="23">
        <v>0.41666666666666669</v>
      </c>
      <c r="D6" s="23">
        <v>0.45833333333333331</v>
      </c>
      <c r="E6" s="25">
        <f t="shared" ref="E6:E13" si="0">(D6-C6)*24</f>
        <v>0.99999999999999911</v>
      </c>
      <c r="F6" s="52" t="s">
        <v>203</v>
      </c>
      <c r="G6" s="59" t="s">
        <v>266</v>
      </c>
      <c r="H6" s="60" t="s">
        <v>265</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86.4" customHeight="1" x14ac:dyDescent="0.3">
      <c r="A7" s="50" t="s">
        <v>11</v>
      </c>
      <c r="B7" s="22">
        <v>44340</v>
      </c>
      <c r="C7" s="23">
        <v>0.45833333333333331</v>
      </c>
      <c r="D7" s="23">
        <v>0.5</v>
      </c>
      <c r="E7" s="25">
        <f t="shared" si="0"/>
        <v>1.0000000000000004</v>
      </c>
      <c r="F7" s="59" t="s">
        <v>47</v>
      </c>
      <c r="G7" s="55" t="s">
        <v>226</v>
      </c>
      <c r="H7" s="60" t="s">
        <v>274</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28.8" x14ac:dyDescent="0.3">
      <c r="A8" s="50" t="s">
        <v>11</v>
      </c>
      <c r="B8" s="22">
        <v>44340</v>
      </c>
      <c r="C8" s="23">
        <v>0.5</v>
      </c>
      <c r="D8" s="23">
        <v>0.70833333333333337</v>
      </c>
      <c r="E8" s="25">
        <f t="shared" ref="E8" si="1">(D8-C8)*24</f>
        <v>5.0000000000000009</v>
      </c>
      <c r="F8" s="59" t="s">
        <v>261</v>
      </c>
      <c r="G8" s="59" t="s">
        <v>270</v>
      </c>
      <c r="H8" s="60" t="s">
        <v>273</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28.8" x14ac:dyDescent="0.3">
      <c r="A9" s="33" t="s">
        <v>13</v>
      </c>
      <c r="B9" s="22">
        <v>44342</v>
      </c>
      <c r="C9" s="23">
        <v>0.91666666666666663</v>
      </c>
      <c r="D9" s="23">
        <v>0.95833333333333337</v>
      </c>
      <c r="E9" s="25">
        <f t="shared" si="0"/>
        <v>1.0000000000000018</v>
      </c>
      <c r="F9" s="57" t="s">
        <v>47</v>
      </c>
      <c r="G9" s="59" t="s">
        <v>267</v>
      </c>
      <c r="H9" s="60" t="s">
        <v>275</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76.8" customHeight="1" x14ac:dyDescent="0.3">
      <c r="A10" s="42" t="s">
        <v>14</v>
      </c>
      <c r="B10" s="22">
        <v>44343</v>
      </c>
      <c r="C10" s="23">
        <v>0.375</v>
      </c>
      <c r="D10" s="23">
        <v>0.66666666666666663</v>
      </c>
      <c r="E10" s="25">
        <f t="shared" si="0"/>
        <v>6.9999999999999991</v>
      </c>
      <c r="F10" s="59" t="s">
        <v>262</v>
      </c>
      <c r="G10" s="59" t="s">
        <v>271</v>
      </c>
      <c r="H10" s="60" t="s">
        <v>272</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28.8" x14ac:dyDescent="0.3">
      <c r="A11" s="51" t="s">
        <v>15</v>
      </c>
      <c r="B11" s="22">
        <v>44344</v>
      </c>
      <c r="C11" s="23">
        <v>0.375</v>
      </c>
      <c r="D11" s="23">
        <v>0.58333333333333337</v>
      </c>
      <c r="E11" s="25">
        <f t="shared" si="0"/>
        <v>5.0000000000000009</v>
      </c>
      <c r="F11" s="59" t="s">
        <v>264</v>
      </c>
      <c r="G11" s="59" t="s">
        <v>269</v>
      </c>
      <c r="H11" s="60" t="s">
        <v>276</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s="14" customFormat="1" ht="28.8" x14ac:dyDescent="0.3">
      <c r="A12" s="51" t="s">
        <v>15</v>
      </c>
      <c r="B12" s="22">
        <v>44344</v>
      </c>
      <c r="C12" s="23">
        <v>0.58333333333333337</v>
      </c>
      <c r="D12" s="23">
        <v>0.66666666666666663</v>
      </c>
      <c r="E12" s="25">
        <f t="shared" ref="E12" si="2">(D12-C12)*24</f>
        <v>1.9999999999999982</v>
      </c>
      <c r="F12" s="59" t="s">
        <v>263</v>
      </c>
      <c r="G12" s="59" t="s">
        <v>268</v>
      </c>
      <c r="H12" s="60" t="s">
        <v>277</v>
      </c>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row>
    <row r="13" spans="1:49" s="14" customFormat="1" ht="245.4" thickBot="1" x14ac:dyDescent="0.35">
      <c r="A13" s="47" t="s">
        <v>16</v>
      </c>
      <c r="B13" s="22">
        <v>44345</v>
      </c>
      <c r="C13" s="23">
        <v>0.91666666666666663</v>
      </c>
      <c r="D13" s="23">
        <v>0.97916666666666663</v>
      </c>
      <c r="E13" s="25">
        <f t="shared" si="0"/>
        <v>1.5</v>
      </c>
      <c r="F13" s="57" t="s">
        <v>47</v>
      </c>
      <c r="G13" s="59" t="s">
        <v>267</v>
      </c>
      <c r="H13" s="60" t="s">
        <v>278</v>
      </c>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row>
    <row r="14" spans="1:49" s="1" customFormat="1" ht="16.2" thickBot="1" x14ac:dyDescent="0.35">
      <c r="A14"/>
      <c r="B14"/>
      <c r="C14"/>
      <c r="D14" s="6" t="s">
        <v>17</v>
      </c>
      <c r="E14" s="8">
        <f>SUM(E6:E13)</f>
        <v>23.5</v>
      </c>
      <c r="F14"/>
      <c r="G14"/>
      <c r="H14"/>
    </row>
  </sheetData>
  <mergeCells count="1">
    <mergeCell ref="A2:H2"/>
  </mergeCells>
  <conditionalFormatting sqref="C9">
    <cfRule type="timePeriod" dxfId="37" priority="32" timePeriod="lastMonth">
      <formula>AND(MONTH(C9)=MONTH(EDATE(TODAY(),0-1)),YEAR(C9)=YEAR(EDATE(TODAY(),0-1)))</formula>
    </cfRule>
  </conditionalFormatting>
  <conditionalFormatting sqref="C6:D6 C7">
    <cfRule type="timePeriod" dxfId="36" priority="30" timePeriod="lastMonth">
      <formula>AND(MONTH(C6)=MONTH(EDATE(TODAY(),0-1)),YEAR(C6)=YEAR(EDATE(TODAY(),0-1)))</formula>
    </cfRule>
  </conditionalFormatting>
  <conditionalFormatting sqref="D9">
    <cfRule type="timePeriod" dxfId="35" priority="29" timePeriod="lastMonth">
      <formula>AND(MONTH(D9)=MONTH(EDATE(TODAY(),0-1)),YEAR(D9)=YEAR(EDATE(TODAY(),0-1)))</formula>
    </cfRule>
  </conditionalFormatting>
  <conditionalFormatting sqref="D13">
    <cfRule type="timePeriod" dxfId="34" priority="23" timePeriod="lastMonth">
      <formula>AND(MONTH(D13)=MONTH(EDATE(TODAY(),0-1)),YEAR(D13)=YEAR(EDATE(TODAY(),0-1)))</formula>
    </cfRule>
  </conditionalFormatting>
  <conditionalFormatting sqref="D10">
    <cfRule type="timePeriod" dxfId="33" priority="26" timePeriod="lastMonth">
      <formula>AND(MONTH(D10)=MONTH(EDATE(TODAY(),0-1)),YEAR(D10)=YEAR(EDATE(TODAY(),0-1)))</formula>
    </cfRule>
  </conditionalFormatting>
  <conditionalFormatting sqref="C10">
    <cfRule type="timePeriod" dxfId="32" priority="27" timePeriod="lastMonth">
      <formula>AND(MONTH(C10)=MONTH(EDATE(TODAY(),0-1)),YEAR(C10)=YEAR(EDATE(TODAY(),0-1)))</formula>
    </cfRule>
  </conditionalFormatting>
  <conditionalFormatting sqref="C13">
    <cfRule type="timePeriod" dxfId="31" priority="22" timePeriod="lastMonth">
      <formula>AND(MONTH(C13)=MONTH(EDATE(TODAY(),0-1)),YEAR(C13)=YEAR(EDATE(TODAY(),0-1)))</formula>
    </cfRule>
  </conditionalFormatting>
  <conditionalFormatting sqref="D7">
    <cfRule type="timePeriod" dxfId="30" priority="15" timePeriod="lastMonth">
      <formula>AND(MONTH(D7)=MONTH(EDATE(TODAY(),0-1)),YEAR(D7)=YEAR(EDATE(TODAY(),0-1)))</formula>
    </cfRule>
  </conditionalFormatting>
  <conditionalFormatting sqref="D8">
    <cfRule type="timePeriod" dxfId="29" priority="13" timePeriod="lastMonth">
      <formula>AND(MONTH(D8)=MONTH(EDATE(TODAY(),0-1)),YEAR(D8)=YEAR(EDATE(TODAY(),0-1)))</formula>
    </cfRule>
  </conditionalFormatting>
  <conditionalFormatting sqref="C8">
    <cfRule type="timePeriod" dxfId="28" priority="12" timePeriod="lastMonth">
      <formula>AND(MONTH(C8)=MONTH(EDATE(TODAY(),0-1)),YEAR(C8)=YEAR(EDATE(TODAY(),0-1)))</formula>
    </cfRule>
  </conditionalFormatting>
  <conditionalFormatting sqref="C11">
    <cfRule type="timePeriod" dxfId="27" priority="6" timePeriod="lastMonth">
      <formula>AND(MONTH(C11)=MONTH(EDATE(TODAY(),0-1)),YEAR(C11)=YEAR(EDATE(TODAY(),0-1)))</formula>
    </cfRule>
  </conditionalFormatting>
  <conditionalFormatting sqref="D11">
    <cfRule type="timePeriod" dxfId="26" priority="5" timePeriod="lastMonth">
      <formula>AND(MONTH(D11)=MONTH(EDATE(TODAY(),0-1)),YEAR(D11)=YEAR(EDATE(TODAY(),0-1)))</formula>
    </cfRule>
  </conditionalFormatting>
  <conditionalFormatting sqref="C12">
    <cfRule type="timePeriod" dxfId="25" priority="2" timePeriod="lastMonth">
      <formula>AND(MONTH(C12)=MONTH(EDATE(TODAY(),0-1)),YEAR(C12)=YEAR(EDATE(TODAY(),0-1)))</formula>
    </cfRule>
  </conditionalFormatting>
  <conditionalFormatting sqref="D12">
    <cfRule type="timePeriod" dxfId="24" priority="1" timePeriod="lastMonth">
      <formula>AND(MONTH(D12)=MONTH(EDATE(TODAY(),0-1)),YEAR(D12)=YEAR(EDATE(TODAY(),0-1)))</formula>
    </cfRule>
  </conditionalFormatting>
  <dataValidations count="1">
    <dataValidation type="time" allowBlank="1" showInputMessage="1" showErrorMessage="1" errorTitle="Invalid Entry" error="Please enter time in military time format between 0:00 and 23:59 (1:00, 8:00, 13:00, 20:00, etc.)." sqref="C6:D13" xr:uid="{D2CD043C-ED89-4D21-A877-CAFB6A65185C}">
      <formula1>0</formula1>
      <formula2>0.999305555555556</formula2>
    </dataValidation>
  </dataValidations>
  <pageMargins left="0.75000000000000011" right="0.75000000000000011" top="1" bottom="1" header="0.5" footer="0.5"/>
  <pageSetup paperSize="9" scale="65" orientation="landscape" horizontalDpi="4294967292" vertic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F9DE-040B-4972-8BF9-88C635459125}">
  <sheetPr>
    <pageSetUpPr fitToPage="1"/>
  </sheetPr>
  <dimension ref="A2:AW14"/>
  <sheetViews>
    <sheetView zoomScale="85" zoomScaleNormal="85" workbookViewId="0">
      <selection activeCell="G11" sqref="G11"/>
    </sheetView>
  </sheetViews>
  <sheetFormatPr defaultColWidth="11.19921875" defaultRowHeight="15.6" x14ac:dyDescent="0.3"/>
  <cols>
    <col min="1" max="1" width="12.5" customWidth="1"/>
    <col min="2" max="2" width="10.5" customWidth="1"/>
    <col min="3" max="3" width="11.59765625" bestFit="1" customWidth="1"/>
    <col min="5" max="5" width="8.5" customWidth="1"/>
    <col min="6" max="6" width="29.8984375" customWidth="1"/>
    <col min="7" max="7" width="31.59765625" customWidth="1"/>
    <col min="8" max="8" width="69.3984375" customWidth="1"/>
    <col min="15" max="49" width="11.19921875" style="1"/>
  </cols>
  <sheetData>
    <row r="2" spans="1:49" ht="20.399999999999999" thickBot="1" x14ac:dyDescent="0.45">
      <c r="A2" s="65" t="s">
        <v>0</v>
      </c>
      <c r="B2" s="65"/>
      <c r="C2" s="65"/>
      <c r="D2" s="65"/>
      <c r="E2" s="65"/>
      <c r="F2" s="65"/>
      <c r="G2" s="65"/>
      <c r="H2" s="65"/>
    </row>
    <row r="3" spans="1:49" ht="18.600000000000001" thickTop="1" x14ac:dyDescent="0.35">
      <c r="A3" s="2" t="s">
        <v>1</v>
      </c>
      <c r="B3">
        <v>3</v>
      </c>
      <c r="C3" s="2" t="s">
        <v>2</v>
      </c>
      <c r="D3" t="s">
        <v>19</v>
      </c>
      <c r="G3" s="3" t="s">
        <v>3</v>
      </c>
      <c r="H3" s="19">
        <v>44340</v>
      </c>
    </row>
    <row r="5" spans="1:49" ht="31.2" x14ac:dyDescent="0.3">
      <c r="A5" s="4" t="s">
        <v>4</v>
      </c>
      <c r="B5" s="5" t="s">
        <v>5</v>
      </c>
      <c r="C5" s="5" t="s">
        <v>6</v>
      </c>
      <c r="D5" s="5" t="s">
        <v>7</v>
      </c>
      <c r="E5" s="6" t="s">
        <v>8</v>
      </c>
      <c r="F5" s="6" t="s">
        <v>9</v>
      </c>
      <c r="G5" s="6" t="s">
        <v>18</v>
      </c>
      <c r="H5" s="6" t="s">
        <v>10</v>
      </c>
      <c r="I5" s="1"/>
      <c r="J5" s="1"/>
      <c r="K5" s="1"/>
      <c r="L5" s="1"/>
      <c r="M5" s="1"/>
      <c r="N5" s="1"/>
    </row>
    <row r="6" spans="1:49" s="14" customFormat="1" ht="28.8" x14ac:dyDescent="0.3">
      <c r="A6" s="50" t="s">
        <v>11</v>
      </c>
      <c r="B6" s="22">
        <v>44340</v>
      </c>
      <c r="C6" s="23">
        <v>0.5</v>
      </c>
      <c r="D6" s="23">
        <v>0.70833333333333337</v>
      </c>
      <c r="E6" s="25">
        <f t="shared" ref="E6:E12" si="0">(D6-C6)*24</f>
        <v>5.0000000000000009</v>
      </c>
      <c r="F6" s="66" t="s">
        <v>293</v>
      </c>
      <c r="G6" s="66" t="s">
        <v>297</v>
      </c>
      <c r="H6" s="67" t="s">
        <v>298</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x14ac:dyDescent="0.3">
      <c r="A7" s="33" t="s">
        <v>13</v>
      </c>
      <c r="B7" s="22">
        <v>44342</v>
      </c>
      <c r="C7" s="23">
        <v>0.91666666666666663</v>
      </c>
      <c r="D7" s="23">
        <v>0</v>
      </c>
      <c r="E7" s="25">
        <v>2</v>
      </c>
      <c r="F7" s="66" t="s">
        <v>47</v>
      </c>
      <c r="G7" s="66" t="s">
        <v>299</v>
      </c>
      <c r="H7" s="67" t="s">
        <v>309</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76.8" customHeight="1" x14ac:dyDescent="0.3">
      <c r="A8" s="42" t="s">
        <v>14</v>
      </c>
      <c r="B8" s="22">
        <v>44343</v>
      </c>
      <c r="C8" s="23">
        <v>0.375</v>
      </c>
      <c r="D8" s="23">
        <v>0.58333333333333337</v>
      </c>
      <c r="E8" s="25">
        <f t="shared" si="0"/>
        <v>5.0000000000000009</v>
      </c>
      <c r="F8" s="66" t="s">
        <v>296</v>
      </c>
      <c r="G8" s="66" t="s">
        <v>300</v>
      </c>
      <c r="H8" s="67" t="s">
        <v>311</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76.8" customHeight="1" x14ac:dyDescent="0.3">
      <c r="A9" s="42" t="s">
        <v>14</v>
      </c>
      <c r="B9" s="22">
        <v>44343</v>
      </c>
      <c r="C9" s="23">
        <v>0.58333333333333337</v>
      </c>
      <c r="D9" s="23">
        <v>0.66666666666666663</v>
      </c>
      <c r="E9" s="25">
        <f t="shared" ref="E9" si="1">(D9-C9)*24</f>
        <v>1.9999999999999982</v>
      </c>
      <c r="F9" s="66" t="s">
        <v>301</v>
      </c>
      <c r="G9" s="66" t="s">
        <v>300</v>
      </c>
      <c r="H9" s="67" t="s">
        <v>302</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28.8" x14ac:dyDescent="0.3">
      <c r="A10" s="51" t="s">
        <v>15</v>
      </c>
      <c r="B10" s="22">
        <v>44344</v>
      </c>
      <c r="C10" s="23">
        <v>0.375</v>
      </c>
      <c r="D10" s="23">
        <v>0.41666666666666669</v>
      </c>
      <c r="E10" s="25">
        <f t="shared" si="0"/>
        <v>1.0000000000000004</v>
      </c>
      <c r="F10" s="66" t="s">
        <v>294</v>
      </c>
      <c r="G10" s="66" t="s">
        <v>307</v>
      </c>
      <c r="H10" s="67" t="s">
        <v>308</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28.8" x14ac:dyDescent="0.3">
      <c r="A11" s="51" t="s">
        <v>15</v>
      </c>
      <c r="B11" s="22">
        <v>44344</v>
      </c>
      <c r="C11" s="23">
        <v>0.41666666666666669</v>
      </c>
      <c r="D11" s="23">
        <v>0.5</v>
      </c>
      <c r="E11" s="25">
        <f t="shared" si="0"/>
        <v>1.9999999999999996</v>
      </c>
      <c r="F11" s="66" t="s">
        <v>292</v>
      </c>
      <c r="G11" s="66" t="s">
        <v>305</v>
      </c>
      <c r="H11" s="67" t="s">
        <v>306</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s="14" customFormat="1" x14ac:dyDescent="0.3">
      <c r="A12" s="51" t="s">
        <v>15</v>
      </c>
      <c r="B12" s="22">
        <v>44344</v>
      </c>
      <c r="C12" s="23">
        <v>0.5</v>
      </c>
      <c r="D12" s="23">
        <v>0.58333333333333337</v>
      </c>
      <c r="E12" s="25">
        <f t="shared" si="0"/>
        <v>2.0000000000000009</v>
      </c>
      <c r="F12" s="66" t="s">
        <v>295</v>
      </c>
      <c r="G12" s="66" t="s">
        <v>303</v>
      </c>
      <c r="H12" s="67" t="s">
        <v>309</v>
      </c>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row>
    <row r="13" spans="1:49" s="14" customFormat="1" ht="58.2" customHeight="1" thickBot="1" x14ac:dyDescent="0.35">
      <c r="A13" s="47" t="s">
        <v>16</v>
      </c>
      <c r="B13" s="22">
        <v>44345</v>
      </c>
      <c r="C13" s="23">
        <v>0.91666666666666663</v>
      </c>
      <c r="D13" s="23">
        <v>0</v>
      </c>
      <c r="E13" s="25">
        <v>2</v>
      </c>
      <c r="F13" s="66" t="s">
        <v>47</v>
      </c>
      <c r="G13" s="66" t="s">
        <v>304</v>
      </c>
      <c r="H13" s="67" t="s">
        <v>310</v>
      </c>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row>
    <row r="14" spans="1:49" s="1" customFormat="1" ht="16.2" thickBot="1" x14ac:dyDescent="0.35">
      <c r="A14"/>
      <c r="B14"/>
      <c r="C14"/>
      <c r="D14" s="6" t="s">
        <v>17</v>
      </c>
      <c r="E14" s="8">
        <f>SUM(E6:E13)</f>
        <v>21</v>
      </c>
      <c r="F14"/>
      <c r="G14"/>
      <c r="H14"/>
    </row>
  </sheetData>
  <mergeCells count="1">
    <mergeCell ref="A2:H2"/>
  </mergeCells>
  <conditionalFormatting sqref="C7">
    <cfRule type="timePeriod" dxfId="23" priority="24" timePeriod="lastMonth">
      <formula>AND(MONTH(C7)=MONTH(EDATE(TODAY(),0-1)),YEAR(C7)=YEAR(EDATE(TODAY(),0-1)))</formula>
    </cfRule>
  </conditionalFormatting>
  <conditionalFormatting sqref="C8">
    <cfRule type="timePeriod" dxfId="22" priority="21" timePeriod="lastMonth">
      <formula>AND(MONTH(C8)=MONTH(EDATE(TODAY(),0-1)),YEAR(C8)=YEAR(EDATE(TODAY(),0-1)))</formula>
    </cfRule>
  </conditionalFormatting>
  <conditionalFormatting sqref="D7">
    <cfRule type="timePeriod" dxfId="21" priority="22" timePeriod="lastMonth">
      <formula>AND(MONTH(D7)=MONTH(EDATE(TODAY(),0-1)),YEAR(D7)=YEAR(EDATE(TODAY(),0-1)))</formula>
    </cfRule>
  </conditionalFormatting>
  <conditionalFormatting sqref="C6">
    <cfRule type="timePeriod" dxfId="20" priority="15" timePeriod="lastMonth">
      <formula>AND(MONTH(C6)=MONTH(EDATE(TODAY(),0-1)),YEAR(C6)=YEAR(EDATE(TODAY(),0-1)))</formula>
    </cfRule>
  </conditionalFormatting>
  <conditionalFormatting sqref="D8">
    <cfRule type="timePeriod" dxfId="19" priority="20" timePeriod="lastMonth">
      <formula>AND(MONTH(D8)=MONTH(EDATE(TODAY(),0-1)),YEAR(D8)=YEAR(EDATE(TODAY(),0-1)))</formula>
    </cfRule>
  </conditionalFormatting>
  <conditionalFormatting sqref="D6">
    <cfRule type="timePeriod" dxfId="17" priority="16" timePeriod="lastMonth">
      <formula>AND(MONTH(D6)=MONTH(EDATE(TODAY(),0-1)),YEAR(D6)=YEAR(EDATE(TODAY(),0-1)))</formula>
    </cfRule>
  </conditionalFormatting>
  <conditionalFormatting sqref="D10">
    <cfRule type="timePeriod" dxfId="16" priority="13" timePeriod="lastMonth">
      <formula>AND(MONTH(D10)=MONTH(EDATE(TODAY(),0-1)),YEAR(D10)=YEAR(EDATE(TODAY(),0-1)))</formula>
    </cfRule>
  </conditionalFormatting>
  <conditionalFormatting sqref="C10">
    <cfRule type="timePeriod" dxfId="15" priority="14" timePeriod="lastMonth">
      <formula>AND(MONTH(C10)=MONTH(EDATE(TODAY(),0-1)),YEAR(C10)=YEAR(EDATE(TODAY(),0-1)))</formula>
    </cfRule>
  </conditionalFormatting>
  <conditionalFormatting sqref="C13">
    <cfRule type="timePeriod" dxfId="11" priority="10" timePeriod="lastMonth">
      <formula>AND(MONTH(C13)=MONTH(EDATE(TODAY(),0-1)),YEAR(C13)=YEAR(EDATE(TODAY(),0-1)))</formula>
    </cfRule>
  </conditionalFormatting>
  <conditionalFormatting sqref="C11">
    <cfRule type="timePeriod" dxfId="10" priority="8" timePeriod="lastMonth">
      <formula>AND(MONTH(C11)=MONTH(EDATE(TODAY(),0-1)),YEAR(C11)=YEAR(EDATE(TODAY(),0-1)))</formula>
    </cfRule>
  </conditionalFormatting>
  <conditionalFormatting sqref="D13">
    <cfRule type="timePeriod" dxfId="8" priority="9" timePeriod="lastMonth">
      <formula>AND(MONTH(D13)=MONTH(EDATE(TODAY(),0-1)),YEAR(D13)=YEAR(EDATE(TODAY(),0-1)))</formula>
    </cfRule>
  </conditionalFormatting>
  <conditionalFormatting sqref="D11">
    <cfRule type="timePeriod" dxfId="6" priority="7" timePeriod="lastMonth">
      <formula>AND(MONTH(D11)=MONTH(EDATE(TODAY(),0-1)),YEAR(D11)=YEAR(EDATE(TODAY(),0-1)))</formula>
    </cfRule>
  </conditionalFormatting>
  <conditionalFormatting sqref="C12">
    <cfRule type="timePeriod" dxfId="5" priority="6" timePeriod="lastMonth">
      <formula>AND(MONTH(C12)=MONTH(EDATE(TODAY(),0-1)),YEAR(C12)=YEAR(EDATE(TODAY(),0-1)))</formula>
    </cfRule>
  </conditionalFormatting>
  <conditionalFormatting sqref="D12">
    <cfRule type="timePeriod" dxfId="4" priority="5" timePeriod="lastMonth">
      <formula>AND(MONTH(D12)=MONTH(EDATE(TODAY(),0-1)),YEAR(D12)=YEAR(EDATE(TODAY(),0-1)))</formula>
    </cfRule>
  </conditionalFormatting>
  <conditionalFormatting sqref="C9">
    <cfRule type="timePeriod" dxfId="1" priority="2" timePeriod="lastMonth">
      <formula>AND(MONTH(C9)=MONTH(EDATE(TODAY(),0-1)),YEAR(C9)=YEAR(EDATE(TODAY(),0-1)))</formula>
    </cfRule>
  </conditionalFormatting>
  <conditionalFormatting sqref="D9">
    <cfRule type="timePeriod" dxfId="0" priority="1" timePeriod="lastMonth">
      <formula>AND(MONTH(D9)=MONTH(EDATE(TODAY(),0-1)),YEAR(D9)=YEAR(EDATE(TODAY(),0-1)))</formula>
    </cfRule>
  </conditionalFormatting>
  <dataValidations count="1">
    <dataValidation type="time" allowBlank="1" showInputMessage="1" showErrorMessage="1" errorTitle="Invalid Entry" error="Please enter time in military time format between 0:00 and 23:59 (1:00, 8:00, 13:00, 20:00, etc.)." sqref="C6:D13" xr:uid="{73A6AD03-762E-42E5-8D80-D9394C858A2E}">
      <formula1>0</formula1>
      <formula2>0.999305555555556</formula2>
    </dataValidation>
  </dataValidations>
  <pageMargins left="0.75000000000000011" right="0.75000000000000011" top="1" bottom="1" header="0.5" footer="0.5"/>
  <pageSetup paperSize="9" scale="65" orientation="landscape" horizontalDpi="4294967292" verticalDpi="4294967292"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2AC6F-0523-4E3B-81F1-32ADD01C31D7}">
  <dimension ref="A1:M2"/>
  <sheetViews>
    <sheetView tabSelected="1" workbookViewId="0">
      <selection activeCell="M2" sqref="A2:M2"/>
    </sheetView>
  </sheetViews>
  <sheetFormatPr defaultRowHeight="15.6" x14ac:dyDescent="0.3"/>
  <cols>
    <col min="13" max="13" width="4.3984375" bestFit="1" customWidth="1"/>
  </cols>
  <sheetData>
    <row r="1" spans="1:13" ht="21" thickBot="1" x14ac:dyDescent="0.35">
      <c r="A1" s="61" t="s">
        <v>279</v>
      </c>
      <c r="B1" s="61" t="s">
        <v>280</v>
      </c>
      <c r="C1" s="61" t="s">
        <v>281</v>
      </c>
      <c r="D1" s="61" t="s">
        <v>282</v>
      </c>
      <c r="E1" s="61" t="s">
        <v>283</v>
      </c>
      <c r="F1" s="61" t="s">
        <v>284</v>
      </c>
      <c r="G1" s="61" t="s">
        <v>285</v>
      </c>
      <c r="H1" s="61" t="s">
        <v>286</v>
      </c>
      <c r="I1" s="61" t="s">
        <v>287</v>
      </c>
      <c r="J1" s="61" t="s">
        <v>288</v>
      </c>
      <c r="K1" s="61" t="s">
        <v>289</v>
      </c>
      <c r="L1" s="61" t="s">
        <v>291</v>
      </c>
      <c r="M1" s="62" t="s">
        <v>290</v>
      </c>
    </row>
    <row r="2" spans="1:13" ht="16.2" thickBot="1" x14ac:dyDescent="0.35">
      <c r="A2" s="63">
        <f>Week2!E14</f>
        <v>20.999999999999996</v>
      </c>
      <c r="B2" s="63">
        <f>Week3!E15</f>
        <v>25.5</v>
      </c>
      <c r="C2" s="63">
        <f>Week4!E16</f>
        <v>24.999999999999996</v>
      </c>
      <c r="D2" s="63">
        <f>Week5!E17</f>
        <v>24</v>
      </c>
      <c r="E2" s="63">
        <f>Week6!E15</f>
        <v>27</v>
      </c>
      <c r="F2" s="63">
        <f>'MidTerm-Break'!E19</f>
        <v>36</v>
      </c>
      <c r="G2" s="63">
        <f>Week7!E16</f>
        <v>20</v>
      </c>
      <c r="H2" s="63">
        <f>Week8!E14</f>
        <v>25.000000000000004</v>
      </c>
      <c r="I2" s="63">
        <f>Week9!E14</f>
        <v>25.5</v>
      </c>
      <c r="J2" s="63">
        <f>Week10!E15</f>
        <v>26.5</v>
      </c>
      <c r="K2" s="63">
        <f>Week11!E14</f>
        <v>23.5</v>
      </c>
      <c r="L2" s="63">
        <f>Week12!E14</f>
        <v>21</v>
      </c>
      <c r="M2" s="64">
        <f>AVERAGE(A2:L2)</f>
        <v>25</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4"/>
  <sheetViews>
    <sheetView workbookViewId="0">
      <selection activeCell="B10" sqref="B10"/>
    </sheetView>
  </sheetViews>
  <sheetFormatPr defaultColWidth="11.19921875" defaultRowHeight="15.6" x14ac:dyDescent="0.3"/>
  <cols>
    <col min="1" max="1" width="12.5" customWidth="1"/>
    <col min="2" max="2" width="10.5" customWidth="1"/>
    <col min="3" max="3" width="11.59765625" bestFit="1" customWidth="1"/>
    <col min="5" max="5" width="8.5" customWidth="1"/>
    <col min="6" max="6" width="29.8984375" customWidth="1"/>
    <col min="7" max="7" width="31.59765625" customWidth="1"/>
    <col min="8" max="8" width="35.09765625" customWidth="1"/>
    <col min="15" max="49" width="10.796875" style="1"/>
  </cols>
  <sheetData>
    <row r="2" spans="1:49" ht="20.399999999999999" thickBot="1" x14ac:dyDescent="0.45">
      <c r="A2" s="65" t="s">
        <v>0</v>
      </c>
      <c r="B2" s="65"/>
      <c r="C2" s="65"/>
      <c r="D2" s="65"/>
      <c r="E2" s="65"/>
      <c r="F2" s="65"/>
      <c r="G2" s="65"/>
      <c r="H2" s="65"/>
    </row>
    <row r="3" spans="1:49" ht="18.600000000000001" thickTop="1" x14ac:dyDescent="0.35">
      <c r="A3" s="2" t="s">
        <v>1</v>
      </c>
      <c r="B3">
        <v>3</v>
      </c>
      <c r="C3" s="2" t="s">
        <v>2</v>
      </c>
      <c r="D3" t="s">
        <v>19</v>
      </c>
      <c r="G3" s="3" t="s">
        <v>3</v>
      </c>
      <c r="H3" s="19">
        <v>44263</v>
      </c>
    </row>
    <row r="5" spans="1:49" ht="31.2" x14ac:dyDescent="0.3">
      <c r="A5" s="4" t="s">
        <v>4</v>
      </c>
      <c r="B5" s="5" t="s">
        <v>5</v>
      </c>
      <c r="C5" s="5" t="s">
        <v>6</v>
      </c>
      <c r="D5" s="5" t="s">
        <v>7</v>
      </c>
      <c r="E5" s="6" t="s">
        <v>8</v>
      </c>
      <c r="F5" s="6" t="s">
        <v>9</v>
      </c>
      <c r="G5" s="6" t="s">
        <v>18</v>
      </c>
      <c r="H5" s="6" t="s">
        <v>10</v>
      </c>
      <c r="I5" s="1"/>
      <c r="J5" s="1"/>
      <c r="K5" s="1"/>
      <c r="L5" s="1"/>
      <c r="M5" s="1"/>
      <c r="N5" s="1"/>
    </row>
    <row r="6" spans="1:49" s="14" customFormat="1" ht="43.2" x14ac:dyDescent="0.3">
      <c r="A6" s="21" t="s">
        <v>12</v>
      </c>
      <c r="B6" s="22">
        <v>44264</v>
      </c>
      <c r="C6" s="23">
        <v>0.41666666666666669</v>
      </c>
      <c r="D6" s="24">
        <v>0.625</v>
      </c>
      <c r="E6" s="25">
        <f t="shared" ref="E6:E8" si="0">(D6-C6)*24</f>
        <v>5</v>
      </c>
      <c r="F6" s="26" t="s">
        <v>23</v>
      </c>
      <c r="G6" s="26" t="s">
        <v>27</v>
      </c>
      <c r="H6" s="27" t="s">
        <v>28</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28.8" x14ac:dyDescent="0.3">
      <c r="A7" s="21" t="s">
        <v>12</v>
      </c>
      <c r="B7" s="22">
        <v>44264</v>
      </c>
      <c r="C7" s="24">
        <v>0.625</v>
      </c>
      <c r="D7" s="24">
        <v>0.66666666666666663</v>
      </c>
      <c r="E7" s="25">
        <f t="shared" si="0"/>
        <v>0.99999999999999911</v>
      </c>
      <c r="F7" s="26" t="s">
        <v>25</v>
      </c>
      <c r="G7" s="26" t="s">
        <v>29</v>
      </c>
      <c r="H7" s="27" t="s">
        <v>30</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72" x14ac:dyDescent="0.3">
      <c r="A8" s="28" t="s">
        <v>13</v>
      </c>
      <c r="B8" s="22">
        <v>44265</v>
      </c>
      <c r="C8" s="23">
        <v>0.41666666666666669</v>
      </c>
      <c r="D8" s="23">
        <v>0.45833333333333331</v>
      </c>
      <c r="E8" s="25">
        <f t="shared" si="0"/>
        <v>0.99999999999999911</v>
      </c>
      <c r="F8" s="26" t="s">
        <v>32</v>
      </c>
      <c r="G8" s="26" t="s">
        <v>31</v>
      </c>
      <c r="H8" s="27" t="s">
        <v>33</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115.2" x14ac:dyDescent="0.3">
      <c r="A9" s="28" t="s">
        <v>13</v>
      </c>
      <c r="B9" s="22">
        <v>44265</v>
      </c>
      <c r="C9" s="24">
        <v>0.875</v>
      </c>
      <c r="D9" s="24">
        <v>0.91666666666666663</v>
      </c>
      <c r="E9" s="25">
        <f t="shared" ref="E9" si="1">(D9-C9)*24</f>
        <v>0.99999999999999911</v>
      </c>
      <c r="F9" s="26" t="s">
        <v>20</v>
      </c>
      <c r="G9" s="29" t="s">
        <v>37</v>
      </c>
      <c r="H9" s="27" t="s">
        <v>34</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43.2" x14ac:dyDescent="0.3">
      <c r="A10" s="28" t="s">
        <v>14</v>
      </c>
      <c r="B10" s="22">
        <v>44266</v>
      </c>
      <c r="C10" s="23">
        <v>0.45833333333333331</v>
      </c>
      <c r="D10" s="24">
        <v>0.625</v>
      </c>
      <c r="E10" s="25">
        <f>(D10-C10)*24</f>
        <v>4</v>
      </c>
      <c r="F10" s="26" t="s">
        <v>26</v>
      </c>
      <c r="G10" s="26" t="s">
        <v>35</v>
      </c>
      <c r="H10" s="27" t="s">
        <v>36</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43.2" x14ac:dyDescent="0.3">
      <c r="A11" s="28" t="s">
        <v>15</v>
      </c>
      <c r="B11" s="22">
        <v>44267</v>
      </c>
      <c r="C11" s="23">
        <v>0.375</v>
      </c>
      <c r="D11" s="23">
        <v>0.54166666666666663</v>
      </c>
      <c r="E11" s="25">
        <f>(D11-C11)*24</f>
        <v>3.9999999999999991</v>
      </c>
      <c r="F11" s="26" t="s">
        <v>21</v>
      </c>
      <c r="G11" s="26" t="s">
        <v>39</v>
      </c>
      <c r="H11" s="27" t="s">
        <v>38</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s="14" customFormat="1" ht="43.2" x14ac:dyDescent="0.3">
      <c r="A12" s="21" t="s">
        <v>16</v>
      </c>
      <c r="B12" s="22">
        <v>44267</v>
      </c>
      <c r="C12" s="23">
        <v>0.375</v>
      </c>
      <c r="D12" s="23">
        <v>0.54166666666666663</v>
      </c>
      <c r="E12" s="25">
        <f>(D12-C12)*24</f>
        <v>3.9999999999999991</v>
      </c>
      <c r="F12" s="26" t="s">
        <v>24</v>
      </c>
      <c r="G12" s="26" t="s">
        <v>42</v>
      </c>
      <c r="H12" s="27" t="s">
        <v>43</v>
      </c>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row>
    <row r="13" spans="1:49" s="14" customFormat="1" ht="16.2" thickBot="1" x14ac:dyDescent="0.35">
      <c r="A13" s="21" t="s">
        <v>22</v>
      </c>
      <c r="B13" s="22">
        <v>44267</v>
      </c>
      <c r="C13" s="24">
        <v>0.875</v>
      </c>
      <c r="D13" s="24">
        <v>0.91666666666666663</v>
      </c>
      <c r="E13" s="25">
        <f t="shared" ref="E13" si="2">(D13-C13)*24</f>
        <v>0.99999999999999911</v>
      </c>
      <c r="F13" s="26" t="s">
        <v>20</v>
      </c>
      <c r="G13" s="26" t="s">
        <v>40</v>
      </c>
      <c r="H13" s="21" t="s">
        <v>41</v>
      </c>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row>
    <row r="14" spans="1:49" ht="16.2" thickBot="1" x14ac:dyDescent="0.35">
      <c r="D14" s="6" t="s">
        <v>17</v>
      </c>
      <c r="E14" s="8">
        <f>SUM(E6:E13)</f>
        <v>20.999999999999996</v>
      </c>
      <c r="I14" s="1"/>
      <c r="J14" s="1"/>
      <c r="K14" s="1"/>
      <c r="L14" s="1"/>
      <c r="M14" s="1"/>
      <c r="N14" s="1"/>
    </row>
  </sheetData>
  <mergeCells count="1">
    <mergeCell ref="A2:H2"/>
  </mergeCells>
  <phoneticPr fontId="16" type="noConversion"/>
  <dataValidations count="1">
    <dataValidation type="time" allowBlank="1" showInputMessage="1" showErrorMessage="1" errorTitle="Invalid Entry" error="Please enter time in military time format between 0:00 and 23:59 (1:00, 8:00, 13:00, 20:00, etc.)." sqref="C6:D13" xr:uid="{00000000-0002-0000-0000-000000000000}">
      <formula1>0</formula1>
      <formula2>0.999305555555556</formula2>
    </dataValidation>
  </dataValidations>
  <pageMargins left="0.75000000000000011" right="0.75000000000000011" top="1" bottom="1" header="0.5" footer="0.5"/>
  <pageSetup paperSize="9" scale="80" orientation="landscape" horizontalDpi="4294967292" verticalDpi="4294967292" r:id="rId1"/>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0D588-6FBF-41E7-B1EA-A1FB92749CB6}">
  <sheetPr>
    <pageSetUpPr fitToPage="1"/>
  </sheetPr>
  <dimension ref="A2:AW15"/>
  <sheetViews>
    <sheetView topLeftCell="A13" workbookViewId="0">
      <selection activeCell="F7" sqref="F7"/>
    </sheetView>
  </sheetViews>
  <sheetFormatPr defaultColWidth="11.19921875" defaultRowHeight="15.6" x14ac:dyDescent="0.3"/>
  <cols>
    <col min="1" max="1" width="12.5" customWidth="1"/>
    <col min="2" max="2" width="10.5" customWidth="1"/>
    <col min="3" max="3" width="11.59765625" bestFit="1" customWidth="1"/>
    <col min="5" max="5" width="8.5" customWidth="1"/>
    <col min="6" max="6" width="29.8984375" customWidth="1"/>
    <col min="7" max="7" width="31.59765625" customWidth="1"/>
    <col min="8" max="8" width="35.09765625" customWidth="1"/>
    <col min="15" max="49" width="11.19921875" style="1"/>
  </cols>
  <sheetData>
    <row r="2" spans="1:49" ht="20.399999999999999" thickBot="1" x14ac:dyDescent="0.45">
      <c r="A2" s="65" t="s">
        <v>0</v>
      </c>
      <c r="B2" s="65"/>
      <c r="C2" s="65"/>
      <c r="D2" s="65"/>
      <c r="E2" s="65"/>
      <c r="F2" s="65"/>
      <c r="G2" s="65"/>
      <c r="H2" s="65"/>
    </row>
    <row r="3" spans="1:49" ht="18.600000000000001" thickTop="1" x14ac:dyDescent="0.35">
      <c r="A3" s="2" t="s">
        <v>1</v>
      </c>
      <c r="B3">
        <v>3</v>
      </c>
      <c r="C3" s="2" t="s">
        <v>2</v>
      </c>
      <c r="D3" t="s">
        <v>19</v>
      </c>
      <c r="G3" s="3" t="s">
        <v>3</v>
      </c>
      <c r="H3" s="19">
        <v>44270</v>
      </c>
    </row>
    <row r="5" spans="1:49" ht="31.2" x14ac:dyDescent="0.3">
      <c r="A5" s="4" t="s">
        <v>4</v>
      </c>
      <c r="B5" s="5" t="s">
        <v>5</v>
      </c>
      <c r="C5" s="5" t="s">
        <v>6</v>
      </c>
      <c r="D5" s="5" t="s">
        <v>7</v>
      </c>
      <c r="E5" s="6" t="s">
        <v>8</v>
      </c>
      <c r="F5" s="6" t="s">
        <v>9</v>
      </c>
      <c r="G5" s="6" t="s">
        <v>18</v>
      </c>
      <c r="H5" s="6" t="s">
        <v>10</v>
      </c>
      <c r="I5" s="1"/>
      <c r="J5" s="1"/>
      <c r="K5" s="1"/>
      <c r="L5" s="1"/>
      <c r="M5" s="1"/>
      <c r="N5" s="1"/>
    </row>
    <row r="6" spans="1:49" s="14" customFormat="1" ht="57.6" x14ac:dyDescent="0.3">
      <c r="A6" s="30" t="s">
        <v>11</v>
      </c>
      <c r="B6" s="22">
        <v>44270</v>
      </c>
      <c r="C6" s="23">
        <v>0.41666666666666669</v>
      </c>
      <c r="D6" s="23">
        <v>0.45833333333333331</v>
      </c>
      <c r="E6" s="25">
        <f t="shared" ref="E6:E11" si="0">(D6-C6)*24</f>
        <v>0.99999999999999911</v>
      </c>
      <c r="F6" s="31" t="s">
        <v>44</v>
      </c>
      <c r="G6" s="31" t="s">
        <v>45</v>
      </c>
      <c r="H6" s="32" t="s">
        <v>46</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115.2" x14ac:dyDescent="0.3">
      <c r="A7" s="30" t="s">
        <v>11</v>
      </c>
      <c r="B7" s="22">
        <v>44270</v>
      </c>
      <c r="C7" s="23">
        <v>0.45833333333333331</v>
      </c>
      <c r="D7" s="23">
        <v>0.5</v>
      </c>
      <c r="E7" s="25">
        <f t="shared" ref="E7" si="1">(D7-C7)*24</f>
        <v>1.0000000000000004</v>
      </c>
      <c r="F7" s="31" t="s">
        <v>47</v>
      </c>
      <c r="G7" s="31" t="s">
        <v>48</v>
      </c>
      <c r="H7" s="32" t="s">
        <v>49</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43.2" x14ac:dyDescent="0.3">
      <c r="A8" s="30" t="s">
        <v>11</v>
      </c>
      <c r="B8" s="22">
        <v>44270</v>
      </c>
      <c r="C8" s="23">
        <v>0.5</v>
      </c>
      <c r="D8" s="23">
        <v>0.625</v>
      </c>
      <c r="E8" s="25">
        <f t="shared" ref="E8:E9" si="2">(D8-C8)*24</f>
        <v>3</v>
      </c>
      <c r="F8" s="31" t="s">
        <v>50</v>
      </c>
      <c r="G8" s="31" t="s">
        <v>51</v>
      </c>
      <c r="H8" s="32" t="s">
        <v>52</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86.4" x14ac:dyDescent="0.3">
      <c r="A9" s="21" t="s">
        <v>12</v>
      </c>
      <c r="B9" s="22">
        <v>44271</v>
      </c>
      <c r="C9" s="23">
        <v>0.375</v>
      </c>
      <c r="D9" s="23">
        <v>0.58333333333333337</v>
      </c>
      <c r="E9" s="25">
        <f t="shared" si="2"/>
        <v>5.0000000000000009</v>
      </c>
      <c r="F9" s="31" t="s">
        <v>53</v>
      </c>
      <c r="G9" s="31" t="s">
        <v>57</v>
      </c>
      <c r="H9" s="32" t="s">
        <v>58</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144" x14ac:dyDescent="0.3">
      <c r="A10" s="28" t="s">
        <v>13</v>
      </c>
      <c r="B10" s="22">
        <v>44272</v>
      </c>
      <c r="C10" s="23">
        <v>0.91666666666666663</v>
      </c>
      <c r="D10" s="23">
        <v>0.97916666666666663</v>
      </c>
      <c r="E10" s="25">
        <f t="shared" si="0"/>
        <v>1.5</v>
      </c>
      <c r="F10" s="31" t="s">
        <v>47</v>
      </c>
      <c r="G10" s="31" t="s">
        <v>59</v>
      </c>
      <c r="H10" s="32" t="s">
        <v>60</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72" x14ac:dyDescent="0.3">
      <c r="A11" s="28" t="s">
        <v>15</v>
      </c>
      <c r="B11" s="22">
        <v>44273</v>
      </c>
      <c r="C11" s="23">
        <v>0.375</v>
      </c>
      <c r="D11" s="23">
        <v>0.625</v>
      </c>
      <c r="E11" s="25">
        <f t="shared" si="0"/>
        <v>6</v>
      </c>
      <c r="F11" s="31" t="s">
        <v>54</v>
      </c>
      <c r="G11" s="31" t="s">
        <v>61</v>
      </c>
      <c r="H11" s="32" t="s">
        <v>62</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s="14" customFormat="1" ht="86.4" x14ac:dyDescent="0.3">
      <c r="A12" s="21" t="s">
        <v>16</v>
      </c>
      <c r="B12" s="22">
        <v>44275</v>
      </c>
      <c r="C12" s="23">
        <v>0.375</v>
      </c>
      <c r="D12" s="23">
        <v>0.58333333333333337</v>
      </c>
      <c r="E12" s="25">
        <f>(D12-C12)*24</f>
        <v>5.0000000000000009</v>
      </c>
      <c r="F12" s="31" t="s">
        <v>55</v>
      </c>
      <c r="G12" s="31" t="s">
        <v>63</v>
      </c>
      <c r="H12" s="32" t="s">
        <v>64</v>
      </c>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row>
    <row r="13" spans="1:49" s="14" customFormat="1" ht="28.8" x14ac:dyDescent="0.3">
      <c r="A13" s="21" t="s">
        <v>16</v>
      </c>
      <c r="B13" s="22">
        <v>44275</v>
      </c>
      <c r="C13" s="23">
        <v>0.875</v>
      </c>
      <c r="D13" s="23">
        <v>0.91666666666666663</v>
      </c>
      <c r="E13" s="25">
        <f>(D13-C13)*24</f>
        <v>0.99999999999999911</v>
      </c>
      <c r="F13" s="31" t="s">
        <v>47</v>
      </c>
      <c r="G13" s="31" t="s">
        <v>59</v>
      </c>
      <c r="H13" s="32" t="s">
        <v>65</v>
      </c>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row>
    <row r="14" spans="1:49" s="14" customFormat="1" ht="72.599999999999994" thickBot="1" x14ac:dyDescent="0.35">
      <c r="A14" s="21" t="s">
        <v>22</v>
      </c>
      <c r="B14" s="22">
        <v>44276</v>
      </c>
      <c r="C14" s="23">
        <v>0.375</v>
      </c>
      <c r="D14" s="23">
        <v>0.45833333333333331</v>
      </c>
      <c r="E14" s="25">
        <f t="shared" ref="E14" si="3">(D14-C14)*24</f>
        <v>1.9999999999999996</v>
      </c>
      <c r="F14" s="31" t="s">
        <v>56</v>
      </c>
      <c r="G14" s="31" t="s">
        <v>66</v>
      </c>
      <c r="H14" s="30" t="s">
        <v>67</v>
      </c>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row>
    <row r="15" spans="1:49" ht="16.2" thickBot="1" x14ac:dyDescent="0.35">
      <c r="D15" s="6" t="s">
        <v>17</v>
      </c>
      <c r="E15" s="8">
        <f>SUM(E6:E14)</f>
        <v>25.5</v>
      </c>
      <c r="I15" s="1"/>
      <c r="J15" s="1"/>
      <c r="K15" s="1"/>
      <c r="L15" s="1"/>
      <c r="M15" s="1"/>
      <c r="N15"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4" xr:uid="{FE69DABD-3387-4183-A151-2757B2B7899F}">
      <formula1>0</formula1>
      <formula2>0.999305555555556</formula2>
    </dataValidation>
  </dataValidations>
  <pageMargins left="0.75000000000000011" right="0.75000000000000011" top="1" bottom="1" header="0.5" footer="0.5"/>
  <pageSetup paperSize="9" scale="53" orientation="landscape"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DEA00-B2A1-4ED5-81F0-EFF282031772}">
  <sheetPr>
    <pageSetUpPr fitToPage="1"/>
  </sheetPr>
  <dimension ref="A2:AW16"/>
  <sheetViews>
    <sheetView topLeftCell="A13" workbookViewId="0">
      <selection activeCell="H6" sqref="H6"/>
    </sheetView>
  </sheetViews>
  <sheetFormatPr defaultColWidth="11.19921875" defaultRowHeight="15.6" x14ac:dyDescent="0.3"/>
  <cols>
    <col min="1" max="1" width="12.5" customWidth="1"/>
    <col min="2" max="2" width="10.5" customWidth="1"/>
    <col min="3" max="3" width="11.59765625" bestFit="1" customWidth="1"/>
    <col min="5" max="5" width="8.5" customWidth="1"/>
    <col min="6" max="6" width="29.8984375" customWidth="1"/>
    <col min="7" max="7" width="31.59765625" customWidth="1"/>
    <col min="8" max="8" width="54.19921875" customWidth="1"/>
    <col min="15" max="49" width="11.19921875" style="1"/>
  </cols>
  <sheetData>
    <row r="2" spans="1:49" ht="20.399999999999999" thickBot="1" x14ac:dyDescent="0.45">
      <c r="A2" s="65" t="s">
        <v>0</v>
      </c>
      <c r="B2" s="65"/>
      <c r="C2" s="65"/>
      <c r="D2" s="65"/>
      <c r="E2" s="65"/>
      <c r="F2" s="65"/>
      <c r="G2" s="65"/>
      <c r="H2" s="65"/>
    </row>
    <row r="3" spans="1:49" ht="18.600000000000001" thickTop="1" x14ac:dyDescent="0.35">
      <c r="A3" s="2" t="s">
        <v>1</v>
      </c>
      <c r="B3">
        <v>3</v>
      </c>
      <c r="C3" s="2" t="s">
        <v>2</v>
      </c>
      <c r="D3" t="s">
        <v>19</v>
      </c>
      <c r="G3" s="3" t="s">
        <v>3</v>
      </c>
      <c r="H3" s="19">
        <v>44277</v>
      </c>
    </row>
    <row r="5" spans="1:49" ht="31.2" x14ac:dyDescent="0.3">
      <c r="A5" s="4" t="s">
        <v>4</v>
      </c>
      <c r="B5" s="5" t="s">
        <v>5</v>
      </c>
      <c r="C5" s="5" t="s">
        <v>6</v>
      </c>
      <c r="D5" s="5" t="s">
        <v>7</v>
      </c>
      <c r="E5" s="6" t="s">
        <v>8</v>
      </c>
      <c r="F5" s="6" t="s">
        <v>9</v>
      </c>
      <c r="G5" s="6" t="s">
        <v>18</v>
      </c>
      <c r="H5" s="6" t="s">
        <v>10</v>
      </c>
      <c r="I5" s="1"/>
      <c r="J5" s="1"/>
      <c r="K5" s="1"/>
      <c r="L5" s="1"/>
      <c r="M5" s="1"/>
      <c r="N5" s="1"/>
    </row>
    <row r="6" spans="1:49" s="14" customFormat="1" ht="86.4" x14ac:dyDescent="0.3">
      <c r="A6" s="30" t="s">
        <v>11</v>
      </c>
      <c r="B6" s="22">
        <v>44277</v>
      </c>
      <c r="C6" s="23">
        <v>0.41666666666666669</v>
      </c>
      <c r="D6" s="23">
        <v>0.45833333333333331</v>
      </c>
      <c r="E6" s="25">
        <f t="shared" ref="E6:E11" si="0">(D6-C6)*24</f>
        <v>0.99999999999999911</v>
      </c>
      <c r="F6" s="35" t="s">
        <v>68</v>
      </c>
      <c r="G6" s="35" t="s">
        <v>74</v>
      </c>
      <c r="H6" s="36" t="s">
        <v>75</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86.4" x14ac:dyDescent="0.3">
      <c r="A7" s="30" t="s">
        <v>11</v>
      </c>
      <c r="B7" s="22">
        <v>44277</v>
      </c>
      <c r="C7" s="23">
        <v>0.45833333333333331</v>
      </c>
      <c r="D7" s="23">
        <v>0.5</v>
      </c>
      <c r="E7" s="25">
        <f t="shared" si="0"/>
        <v>1.0000000000000004</v>
      </c>
      <c r="F7" s="35" t="s">
        <v>47</v>
      </c>
      <c r="G7" s="35" t="s">
        <v>76</v>
      </c>
      <c r="H7" s="36" t="s">
        <v>77</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57.6" x14ac:dyDescent="0.3">
      <c r="A8" s="30" t="s">
        <v>11</v>
      </c>
      <c r="B8" s="22">
        <v>44277</v>
      </c>
      <c r="C8" s="23">
        <v>0.5</v>
      </c>
      <c r="D8" s="23">
        <v>0.66666666666666663</v>
      </c>
      <c r="E8" s="25">
        <f t="shared" ref="E8" si="1">(D8-C8)*24</f>
        <v>3.9999999999999991</v>
      </c>
      <c r="F8" s="35" t="s">
        <v>70</v>
      </c>
      <c r="G8" s="35" t="s">
        <v>78</v>
      </c>
      <c r="H8" s="36" t="s">
        <v>79</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72" x14ac:dyDescent="0.3">
      <c r="A9" s="33" t="s">
        <v>12</v>
      </c>
      <c r="B9" s="22">
        <v>44278</v>
      </c>
      <c r="C9" s="23">
        <v>0.375</v>
      </c>
      <c r="D9" s="23">
        <v>0.54166666666666663</v>
      </c>
      <c r="E9" s="25">
        <f t="shared" ref="E9" si="2">(D9-C9)*24</f>
        <v>3.9999999999999991</v>
      </c>
      <c r="F9" s="35" t="s">
        <v>69</v>
      </c>
      <c r="G9" s="35" t="s">
        <v>78</v>
      </c>
      <c r="H9" s="36" t="s">
        <v>80</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129.6" x14ac:dyDescent="0.3">
      <c r="A10" s="33" t="s">
        <v>13</v>
      </c>
      <c r="B10" s="22">
        <v>44279</v>
      </c>
      <c r="C10" s="23">
        <v>0.91666666666666663</v>
      </c>
      <c r="D10" s="23">
        <v>0.97916666666666663</v>
      </c>
      <c r="E10" s="25">
        <f t="shared" si="0"/>
        <v>1.5</v>
      </c>
      <c r="F10" s="35" t="s">
        <v>47</v>
      </c>
      <c r="G10" s="35" t="s">
        <v>81</v>
      </c>
      <c r="H10" s="36" t="s">
        <v>87</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43.2" x14ac:dyDescent="0.3">
      <c r="A11" s="33" t="s">
        <v>14</v>
      </c>
      <c r="B11" s="22">
        <v>44280</v>
      </c>
      <c r="C11" s="23">
        <v>0.375</v>
      </c>
      <c r="D11" s="23">
        <v>0.54166666666666663</v>
      </c>
      <c r="E11" s="25">
        <f t="shared" si="0"/>
        <v>3.9999999999999991</v>
      </c>
      <c r="F11" s="35" t="s">
        <v>71</v>
      </c>
      <c r="G11" s="35" t="s">
        <v>82</v>
      </c>
      <c r="H11" s="36" t="s">
        <v>83</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s="14" customFormat="1" ht="28.8" x14ac:dyDescent="0.3">
      <c r="A12" s="34" t="s">
        <v>15</v>
      </c>
      <c r="B12" s="22">
        <v>44281</v>
      </c>
      <c r="C12" s="23">
        <v>0.375</v>
      </c>
      <c r="D12" s="23">
        <v>0.54166666666666663</v>
      </c>
      <c r="E12" s="25">
        <f t="shared" ref="E12" si="3">(D12-C12)*24</f>
        <v>3.9999999999999991</v>
      </c>
      <c r="F12" s="35" t="s">
        <v>72</v>
      </c>
      <c r="G12" s="35" t="s">
        <v>84</v>
      </c>
      <c r="H12" s="36" t="s">
        <v>85</v>
      </c>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row>
    <row r="13" spans="1:49" s="14" customFormat="1" ht="57.6" x14ac:dyDescent="0.3">
      <c r="A13" s="34" t="s">
        <v>16</v>
      </c>
      <c r="B13" s="22">
        <v>44282</v>
      </c>
      <c r="C13" s="23">
        <v>0.91666666666666663</v>
      </c>
      <c r="D13" s="23">
        <v>0.97916666666666663</v>
      </c>
      <c r="E13" s="25">
        <f t="shared" ref="E13" si="4">(D13-C13)*24</f>
        <v>1.5</v>
      </c>
      <c r="F13" s="35" t="s">
        <v>47</v>
      </c>
      <c r="G13" s="35" t="s">
        <v>86</v>
      </c>
      <c r="H13" s="36" t="s">
        <v>88</v>
      </c>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row>
    <row r="14" spans="1:49" s="14" customFormat="1" x14ac:dyDescent="0.3">
      <c r="A14" s="33" t="s">
        <v>22</v>
      </c>
      <c r="B14" s="22">
        <v>44283</v>
      </c>
      <c r="C14" s="23">
        <v>0.375</v>
      </c>
      <c r="D14" s="23">
        <v>0.45833333333333331</v>
      </c>
      <c r="E14" s="25">
        <f>(D14-C14)*24</f>
        <v>1.9999999999999996</v>
      </c>
      <c r="F14" s="35" t="s">
        <v>73</v>
      </c>
      <c r="G14" s="35" t="s">
        <v>89</v>
      </c>
      <c r="H14" s="36" t="s">
        <v>91</v>
      </c>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row>
    <row r="15" spans="1:49" s="14" customFormat="1" ht="43.8" thickBot="1" x14ac:dyDescent="0.35">
      <c r="A15" s="33" t="s">
        <v>22</v>
      </c>
      <c r="B15" s="22">
        <v>44283</v>
      </c>
      <c r="C15" s="23">
        <v>0.45833333333333331</v>
      </c>
      <c r="D15" s="23">
        <v>0.54166666666666663</v>
      </c>
      <c r="E15" s="25">
        <f>(D15-C15)*24</f>
        <v>1.9999999999999996</v>
      </c>
      <c r="F15" s="35" t="s">
        <v>93</v>
      </c>
      <c r="G15" s="35" t="s">
        <v>90</v>
      </c>
      <c r="H15" s="36" t="s">
        <v>92</v>
      </c>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row>
    <row r="16" spans="1:49" ht="16.2" thickBot="1" x14ac:dyDescent="0.35">
      <c r="D16" s="6" t="s">
        <v>17</v>
      </c>
      <c r="E16" s="8">
        <f>SUM(E6:E15)</f>
        <v>24.999999999999996</v>
      </c>
      <c r="I16" s="1"/>
      <c r="J16" s="1"/>
      <c r="K16" s="1"/>
      <c r="L16" s="1"/>
      <c r="M16" s="1"/>
      <c r="N16"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5" xr:uid="{F2C4B0E4-0B72-423E-B510-5A40A5986D0F}">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B9D21-B268-4731-A12A-254580C49EF7}">
  <sheetPr>
    <pageSetUpPr fitToPage="1"/>
  </sheetPr>
  <dimension ref="A2:AW17"/>
  <sheetViews>
    <sheetView topLeftCell="A12" zoomScale="85" zoomScaleNormal="85" workbookViewId="0">
      <selection activeCell="A12" sqref="A12:A16"/>
    </sheetView>
  </sheetViews>
  <sheetFormatPr defaultColWidth="11.19921875" defaultRowHeight="15.6" x14ac:dyDescent="0.3"/>
  <cols>
    <col min="1" max="1" width="12.5" customWidth="1"/>
    <col min="2" max="2" width="10.5" customWidth="1"/>
    <col min="3" max="3" width="11.59765625" bestFit="1" customWidth="1"/>
    <col min="5" max="5" width="8.5" customWidth="1"/>
    <col min="6" max="6" width="29.8984375" customWidth="1"/>
    <col min="7" max="7" width="31.59765625" customWidth="1"/>
    <col min="8" max="8" width="54.19921875" customWidth="1"/>
    <col min="15" max="49" width="11.19921875" style="1"/>
  </cols>
  <sheetData>
    <row r="2" spans="1:49" ht="20.399999999999999" thickBot="1" x14ac:dyDescent="0.45">
      <c r="A2" s="65" t="s">
        <v>0</v>
      </c>
      <c r="B2" s="65"/>
      <c r="C2" s="65"/>
      <c r="D2" s="65"/>
      <c r="E2" s="65"/>
      <c r="F2" s="65"/>
      <c r="G2" s="65"/>
      <c r="H2" s="65"/>
    </row>
    <row r="3" spans="1:49" ht="18.600000000000001" thickTop="1" x14ac:dyDescent="0.35">
      <c r="A3" s="2" t="s">
        <v>1</v>
      </c>
      <c r="B3">
        <v>3</v>
      </c>
      <c r="C3" s="2" t="s">
        <v>2</v>
      </c>
      <c r="D3" t="s">
        <v>19</v>
      </c>
      <c r="G3" s="3" t="s">
        <v>3</v>
      </c>
      <c r="H3" s="19">
        <v>44284</v>
      </c>
    </row>
    <row r="5" spans="1:49" ht="31.2" x14ac:dyDescent="0.3">
      <c r="A5" s="4" t="s">
        <v>4</v>
      </c>
      <c r="B5" s="5" t="s">
        <v>5</v>
      </c>
      <c r="C5" s="5" t="s">
        <v>6</v>
      </c>
      <c r="D5" s="5" t="s">
        <v>7</v>
      </c>
      <c r="E5" s="6" t="s">
        <v>8</v>
      </c>
      <c r="F5" s="6" t="s">
        <v>9</v>
      </c>
      <c r="G5" s="6" t="s">
        <v>18</v>
      </c>
      <c r="H5" s="6" t="s">
        <v>10</v>
      </c>
      <c r="I5" s="1"/>
      <c r="J5" s="1"/>
      <c r="K5" s="1"/>
      <c r="L5" s="1"/>
      <c r="M5" s="1"/>
      <c r="N5" s="1"/>
    </row>
    <row r="6" spans="1:49" s="14" customFormat="1" ht="72" x14ac:dyDescent="0.3">
      <c r="A6" s="30" t="s">
        <v>11</v>
      </c>
      <c r="B6" s="22">
        <v>44284</v>
      </c>
      <c r="C6" s="23">
        <v>0.41666666666666669</v>
      </c>
      <c r="D6" s="23">
        <v>0.45833333333333331</v>
      </c>
      <c r="E6" s="25">
        <f t="shared" ref="E6:E16" si="0">(D6-C6)*24</f>
        <v>0.99999999999999911</v>
      </c>
      <c r="F6" s="37" t="s">
        <v>94</v>
      </c>
      <c r="G6" s="37" t="s">
        <v>103</v>
      </c>
      <c r="H6" s="38" t="s">
        <v>114</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28.8" x14ac:dyDescent="0.3">
      <c r="A7" s="30" t="s">
        <v>11</v>
      </c>
      <c r="B7" s="22">
        <v>44284</v>
      </c>
      <c r="C7" s="23">
        <v>0.45833333333333331</v>
      </c>
      <c r="D7" s="23">
        <v>0.5</v>
      </c>
      <c r="E7" s="25">
        <f t="shared" si="0"/>
        <v>1.0000000000000004</v>
      </c>
      <c r="F7" s="37" t="s">
        <v>95</v>
      </c>
      <c r="G7" s="37" t="s">
        <v>104</v>
      </c>
      <c r="H7" s="38" t="s">
        <v>115</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43.2" x14ac:dyDescent="0.3">
      <c r="A8" s="30" t="s">
        <v>11</v>
      </c>
      <c r="B8" s="22">
        <v>44284</v>
      </c>
      <c r="C8" s="23">
        <v>0.5</v>
      </c>
      <c r="D8" s="23">
        <v>0.54166666666666663</v>
      </c>
      <c r="E8" s="25">
        <f t="shared" ref="E8" si="1">(D8-C8)*24</f>
        <v>0.99999999999999911</v>
      </c>
      <c r="F8" s="37" t="s">
        <v>96</v>
      </c>
      <c r="G8" s="37" t="s">
        <v>105</v>
      </c>
      <c r="H8" s="38" t="s">
        <v>116</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43.2" x14ac:dyDescent="0.3">
      <c r="A9" s="30" t="s">
        <v>11</v>
      </c>
      <c r="B9" s="22">
        <v>44284</v>
      </c>
      <c r="C9" s="23">
        <v>0.58333333333333337</v>
      </c>
      <c r="D9" s="23">
        <v>0.70833333333333337</v>
      </c>
      <c r="E9" s="25">
        <f t="shared" ref="E9" si="2">(D9-C9)*24</f>
        <v>3</v>
      </c>
      <c r="F9" s="37" t="s">
        <v>97</v>
      </c>
      <c r="G9" s="37" t="s">
        <v>106</v>
      </c>
      <c r="H9" s="38" t="s">
        <v>117</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57.6" x14ac:dyDescent="0.3">
      <c r="A10" s="33" t="s">
        <v>12</v>
      </c>
      <c r="B10" s="22">
        <v>44285</v>
      </c>
      <c r="C10" s="23">
        <v>0.41666666666666669</v>
      </c>
      <c r="D10" s="23">
        <v>0.5</v>
      </c>
      <c r="E10" s="25">
        <f t="shared" si="0"/>
        <v>1.9999999999999996</v>
      </c>
      <c r="F10" s="37" t="s">
        <v>98</v>
      </c>
      <c r="G10" s="37" t="s">
        <v>107</v>
      </c>
      <c r="H10" s="38" t="s">
        <v>118</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57.6" x14ac:dyDescent="0.3">
      <c r="A11" s="33" t="s">
        <v>12</v>
      </c>
      <c r="B11" s="22">
        <v>44285</v>
      </c>
      <c r="C11" s="23">
        <v>0.5</v>
      </c>
      <c r="D11" s="23">
        <v>0.625</v>
      </c>
      <c r="E11" s="25">
        <f t="shared" ref="E11" si="3">(D11-C11)*24</f>
        <v>3</v>
      </c>
      <c r="F11" s="37" t="s">
        <v>99</v>
      </c>
      <c r="G11" s="37" t="s">
        <v>108</v>
      </c>
      <c r="H11" s="38" t="s">
        <v>119</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s="14" customFormat="1" ht="43.2" x14ac:dyDescent="0.3">
      <c r="A12" s="33" t="s">
        <v>13</v>
      </c>
      <c r="B12" s="22">
        <v>44286</v>
      </c>
      <c r="C12" s="23">
        <v>0.375</v>
      </c>
      <c r="D12" s="23">
        <v>0.625</v>
      </c>
      <c r="E12" s="25">
        <f t="shared" si="0"/>
        <v>6</v>
      </c>
      <c r="F12" s="37" t="s">
        <v>100</v>
      </c>
      <c r="G12" s="37" t="s">
        <v>109</v>
      </c>
      <c r="H12" s="38" t="s">
        <v>120</v>
      </c>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row>
    <row r="13" spans="1:49" s="14" customFormat="1" ht="86.4" x14ac:dyDescent="0.3">
      <c r="A13" s="33" t="s">
        <v>14</v>
      </c>
      <c r="B13" s="22">
        <v>44287</v>
      </c>
      <c r="C13" s="23">
        <v>0.91666666666666663</v>
      </c>
      <c r="D13" s="23">
        <v>0.95833333333333337</v>
      </c>
      <c r="E13" s="25">
        <f t="shared" si="0"/>
        <v>1.0000000000000018</v>
      </c>
      <c r="F13" s="37" t="s">
        <v>47</v>
      </c>
      <c r="G13" s="37" t="s">
        <v>110</v>
      </c>
      <c r="H13" s="38" t="s">
        <v>121</v>
      </c>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row>
    <row r="14" spans="1:49" s="14" customFormat="1" ht="28.8" x14ac:dyDescent="0.3">
      <c r="A14" s="34" t="s">
        <v>15</v>
      </c>
      <c r="B14" s="22">
        <v>44288</v>
      </c>
      <c r="C14" s="23">
        <v>0.375</v>
      </c>
      <c r="D14" s="23">
        <v>0.45833333333333331</v>
      </c>
      <c r="E14" s="25">
        <f t="shared" si="0"/>
        <v>1.9999999999999996</v>
      </c>
      <c r="F14" s="37" t="s">
        <v>101</v>
      </c>
      <c r="G14" s="37" t="s">
        <v>111</v>
      </c>
      <c r="H14" s="38" t="s">
        <v>122</v>
      </c>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row>
    <row r="15" spans="1:49" s="14" customFormat="1" ht="28.8" x14ac:dyDescent="0.3">
      <c r="A15" s="34" t="s">
        <v>16</v>
      </c>
      <c r="B15" s="22">
        <v>44289</v>
      </c>
      <c r="C15" s="23">
        <v>0.91666666666666663</v>
      </c>
      <c r="D15" s="23">
        <v>0.95833333333333337</v>
      </c>
      <c r="E15" s="25">
        <f t="shared" si="0"/>
        <v>1.0000000000000018</v>
      </c>
      <c r="F15" s="37" t="s">
        <v>47</v>
      </c>
      <c r="G15" s="37" t="s">
        <v>112</v>
      </c>
      <c r="H15" s="38" t="s">
        <v>123</v>
      </c>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row>
    <row r="16" spans="1:49" s="14" customFormat="1" ht="43.8" thickBot="1" x14ac:dyDescent="0.35">
      <c r="A16" s="33" t="s">
        <v>22</v>
      </c>
      <c r="B16" s="22">
        <v>44290</v>
      </c>
      <c r="C16" s="23">
        <v>0.375</v>
      </c>
      <c r="D16" s="23">
        <v>0.5</v>
      </c>
      <c r="E16" s="25">
        <f t="shared" si="0"/>
        <v>3</v>
      </c>
      <c r="F16" s="37" t="s">
        <v>102</v>
      </c>
      <c r="G16" s="37" t="s">
        <v>113</v>
      </c>
      <c r="H16" s="38" t="s">
        <v>124</v>
      </c>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row>
    <row r="17" spans="4:14" ht="16.2" thickBot="1" x14ac:dyDescent="0.35">
      <c r="D17" s="6" t="s">
        <v>17</v>
      </c>
      <c r="E17" s="8">
        <f>SUM(E6:E16)</f>
        <v>24</v>
      </c>
      <c r="I17" s="1"/>
      <c r="J17" s="1"/>
      <c r="K17" s="1"/>
      <c r="L17" s="1"/>
      <c r="M17" s="1"/>
      <c r="N17" s="1"/>
    </row>
  </sheetData>
  <mergeCells count="1">
    <mergeCell ref="A2:H2"/>
  </mergeCells>
  <conditionalFormatting sqref="C6:D6">
    <cfRule type="timePeriod" dxfId="145" priority="5" timePeriod="lastMonth">
      <formula>AND(MONTH(C6)=MONTH(EDATE(TODAY(),0-1)),YEAR(C6)=YEAR(EDATE(TODAY(),0-1)))</formula>
    </cfRule>
  </conditionalFormatting>
  <conditionalFormatting sqref="C10">
    <cfRule type="timePeriod" dxfId="144" priority="4" timePeriod="lastMonth">
      <formula>AND(MONTH(C10)=MONTH(EDATE(TODAY(),0-1)),YEAR(C10)=YEAR(EDATE(TODAY(),0-1)))</formula>
    </cfRule>
  </conditionalFormatting>
  <conditionalFormatting sqref="D14">
    <cfRule type="timePeriod" dxfId="143" priority="1" timePeriod="lastMonth">
      <formula>AND(MONTH(D14)=MONTH(EDATE(TODAY(),0-1)),YEAR(D14)=YEAR(EDATE(TODAY(),0-1)))</formula>
    </cfRule>
  </conditionalFormatting>
  <dataValidations count="1">
    <dataValidation type="time" allowBlank="1" showInputMessage="1" showErrorMessage="1" errorTitle="Invalid Entry" error="Please enter time in military time format between 0:00 and 23:59 (1:00, 8:00, 13:00, 20:00, etc.)." sqref="C6:D16" xr:uid="{C0F86804-AD8A-4B4B-A033-7FBB1CDDD953}">
      <formula1>0</formula1>
      <formula2>0.999305555555556</formula2>
    </dataValidation>
  </dataValidations>
  <pageMargins left="0.75000000000000011" right="0.75000000000000011" top="1" bottom="1" header="0.5" footer="0.5"/>
  <pageSetup paperSize="9" scale="67" orientation="landscape"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A99FA-3221-4144-9243-6D465434DAB8}">
  <sheetPr>
    <pageSetUpPr fitToPage="1"/>
  </sheetPr>
  <dimension ref="A2:AW15"/>
  <sheetViews>
    <sheetView zoomScale="85" zoomScaleNormal="85" workbookViewId="0">
      <selection activeCell="H14" sqref="H14"/>
    </sheetView>
  </sheetViews>
  <sheetFormatPr defaultColWidth="11.19921875" defaultRowHeight="15.6" x14ac:dyDescent="0.3"/>
  <cols>
    <col min="1" max="1" width="12.5" customWidth="1"/>
    <col min="2" max="2" width="10.5" customWidth="1"/>
    <col min="3" max="3" width="11.59765625" bestFit="1" customWidth="1"/>
    <col min="5" max="5" width="8.5" customWidth="1"/>
    <col min="6" max="6" width="29.8984375" customWidth="1"/>
    <col min="7" max="7" width="31.59765625" customWidth="1"/>
    <col min="8" max="8" width="54.19921875" customWidth="1"/>
    <col min="15" max="49" width="11.19921875" style="1"/>
  </cols>
  <sheetData>
    <row r="2" spans="1:49" ht="20.399999999999999" thickBot="1" x14ac:dyDescent="0.45">
      <c r="A2" s="65" t="s">
        <v>0</v>
      </c>
      <c r="B2" s="65"/>
      <c r="C2" s="65"/>
      <c r="D2" s="65"/>
      <c r="E2" s="65"/>
      <c r="F2" s="65"/>
      <c r="G2" s="65"/>
      <c r="H2" s="65"/>
    </row>
    <row r="3" spans="1:49" ht="18.600000000000001" thickTop="1" x14ac:dyDescent="0.35">
      <c r="A3" s="2" t="s">
        <v>1</v>
      </c>
      <c r="B3">
        <v>3</v>
      </c>
      <c r="C3" s="2" t="s">
        <v>2</v>
      </c>
      <c r="D3" t="s">
        <v>19</v>
      </c>
      <c r="G3" s="3" t="s">
        <v>3</v>
      </c>
      <c r="H3" s="19">
        <v>44291</v>
      </c>
    </row>
    <row r="5" spans="1:49" ht="31.2" x14ac:dyDescent="0.3">
      <c r="A5" s="4" t="s">
        <v>4</v>
      </c>
      <c r="B5" s="5" t="s">
        <v>5</v>
      </c>
      <c r="C5" s="5" t="s">
        <v>6</v>
      </c>
      <c r="D5" s="5" t="s">
        <v>7</v>
      </c>
      <c r="E5" s="6" t="s">
        <v>8</v>
      </c>
      <c r="F5" s="6" t="s">
        <v>9</v>
      </c>
      <c r="G5" s="6" t="s">
        <v>18</v>
      </c>
      <c r="H5" s="6" t="s">
        <v>10</v>
      </c>
      <c r="I5" s="1"/>
      <c r="J5" s="1"/>
      <c r="K5" s="1"/>
      <c r="L5" s="1"/>
      <c r="M5" s="1"/>
      <c r="N5" s="1"/>
    </row>
    <row r="6" spans="1:49" s="14" customFormat="1" ht="57.6" x14ac:dyDescent="0.3">
      <c r="A6" s="30" t="s">
        <v>11</v>
      </c>
      <c r="B6" s="22">
        <v>44291</v>
      </c>
      <c r="C6" s="23">
        <v>0.41666666666666669</v>
      </c>
      <c r="D6" s="23">
        <v>0.45833333333333331</v>
      </c>
      <c r="E6" s="25">
        <f t="shared" ref="E6:E8" si="0">(D6-C6)*24</f>
        <v>0.99999999999999911</v>
      </c>
      <c r="F6" s="39" t="s">
        <v>125</v>
      </c>
      <c r="G6" s="39" t="s">
        <v>131</v>
      </c>
      <c r="H6" s="41" t="s">
        <v>132</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43.2" x14ac:dyDescent="0.3">
      <c r="A7" s="30" t="s">
        <v>11</v>
      </c>
      <c r="B7" s="22">
        <v>44291</v>
      </c>
      <c r="C7" s="23">
        <v>0.45833333333333331</v>
      </c>
      <c r="D7" s="23">
        <v>0.5</v>
      </c>
      <c r="E7" s="25">
        <f t="shared" si="0"/>
        <v>1.0000000000000004</v>
      </c>
      <c r="F7" s="39" t="s">
        <v>47</v>
      </c>
      <c r="G7" s="39" t="s">
        <v>133</v>
      </c>
      <c r="H7" s="41" t="s">
        <v>134</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28.8" x14ac:dyDescent="0.3">
      <c r="A8" s="30" t="s">
        <v>11</v>
      </c>
      <c r="B8" s="22">
        <v>44291</v>
      </c>
      <c r="C8" s="23">
        <v>0.5</v>
      </c>
      <c r="D8" s="23">
        <v>0.70833333333333337</v>
      </c>
      <c r="E8" s="25">
        <f t="shared" si="0"/>
        <v>5.0000000000000009</v>
      </c>
      <c r="F8" s="39" t="s">
        <v>127</v>
      </c>
      <c r="G8" s="39" t="s">
        <v>135</v>
      </c>
      <c r="H8" s="41" t="s">
        <v>137</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57.6" x14ac:dyDescent="0.3">
      <c r="A9" s="40" t="s">
        <v>12</v>
      </c>
      <c r="B9" s="22">
        <v>44292</v>
      </c>
      <c r="C9" s="23">
        <v>0.41666666666666669</v>
      </c>
      <c r="D9" s="23">
        <v>0.70833333333333337</v>
      </c>
      <c r="E9" s="25">
        <f t="shared" ref="E9" si="1">(D9-C9)*24</f>
        <v>7</v>
      </c>
      <c r="F9" s="39" t="s">
        <v>126</v>
      </c>
      <c r="G9" s="39" t="s">
        <v>136</v>
      </c>
      <c r="H9" s="41" t="s">
        <v>139</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28.8" x14ac:dyDescent="0.3">
      <c r="A10" s="33" t="s">
        <v>13</v>
      </c>
      <c r="B10" s="22">
        <v>44293</v>
      </c>
      <c r="C10" s="23">
        <v>0.41666666666666669</v>
      </c>
      <c r="D10" s="23">
        <v>0.70833333333333337</v>
      </c>
      <c r="E10" s="25">
        <f t="shared" ref="E10:E14" si="2">(D10-C10)*24</f>
        <v>7</v>
      </c>
      <c r="F10" s="39" t="s">
        <v>128</v>
      </c>
      <c r="G10" s="39" t="s">
        <v>138</v>
      </c>
      <c r="H10" s="41" t="s">
        <v>140</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x14ac:dyDescent="0.3">
      <c r="A11" s="42" t="s">
        <v>14</v>
      </c>
      <c r="B11" s="22">
        <v>44294</v>
      </c>
      <c r="C11" s="23">
        <v>0.91666666666666663</v>
      </c>
      <c r="D11" s="23">
        <v>0.95833333333333337</v>
      </c>
      <c r="E11" s="25">
        <f t="shared" ref="E11" si="3">(D11-C11)*24</f>
        <v>1.0000000000000018</v>
      </c>
      <c r="F11" s="39" t="s">
        <v>47</v>
      </c>
      <c r="G11" s="39" t="s">
        <v>142</v>
      </c>
      <c r="H11" s="41" t="s">
        <v>143</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s="14" customFormat="1" ht="28.8" x14ac:dyDescent="0.3">
      <c r="A12" s="34" t="s">
        <v>15</v>
      </c>
      <c r="B12" s="22">
        <v>44295</v>
      </c>
      <c r="C12" s="23">
        <v>0.45833333333333331</v>
      </c>
      <c r="D12" s="23">
        <v>0.5</v>
      </c>
      <c r="E12" s="25">
        <f t="shared" si="2"/>
        <v>1.0000000000000004</v>
      </c>
      <c r="F12" s="39" t="s">
        <v>129</v>
      </c>
      <c r="G12" s="39" t="s">
        <v>144</v>
      </c>
      <c r="H12" s="41" t="s">
        <v>145</v>
      </c>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row>
    <row r="13" spans="1:49" s="14" customFormat="1" ht="43.2" x14ac:dyDescent="0.3">
      <c r="A13" s="34" t="s">
        <v>15</v>
      </c>
      <c r="B13" s="22">
        <v>44295</v>
      </c>
      <c r="C13" s="23">
        <v>0.5</v>
      </c>
      <c r="D13" s="23">
        <v>0.625</v>
      </c>
      <c r="E13" s="25">
        <f t="shared" ref="E13" si="4">(D13-C13)*24</f>
        <v>3</v>
      </c>
      <c r="F13" s="39" t="s">
        <v>130</v>
      </c>
      <c r="G13" s="39" t="s">
        <v>146</v>
      </c>
      <c r="H13" s="41" t="s">
        <v>147</v>
      </c>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row>
    <row r="14" spans="1:49" s="14" customFormat="1" ht="115.8" thickBot="1" x14ac:dyDescent="0.35">
      <c r="A14" s="34" t="s">
        <v>16</v>
      </c>
      <c r="B14" s="22">
        <v>44296</v>
      </c>
      <c r="C14" s="23">
        <v>0.91666666666666663</v>
      </c>
      <c r="D14" s="23">
        <v>0.95833333333333337</v>
      </c>
      <c r="E14" s="25">
        <f t="shared" si="2"/>
        <v>1.0000000000000018</v>
      </c>
      <c r="F14" s="39" t="s">
        <v>47</v>
      </c>
      <c r="G14" s="39" t="s">
        <v>141</v>
      </c>
      <c r="H14" s="41" t="s">
        <v>148</v>
      </c>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row>
    <row r="15" spans="1:49" s="1" customFormat="1" ht="16.2" thickBot="1" x14ac:dyDescent="0.35">
      <c r="A15"/>
      <c r="B15"/>
      <c r="C15"/>
      <c r="D15" s="6" t="s">
        <v>17</v>
      </c>
      <c r="E15" s="8">
        <f>SUM(E6:E14)</f>
        <v>27</v>
      </c>
      <c r="F15"/>
      <c r="G15"/>
      <c r="H15"/>
    </row>
  </sheetData>
  <mergeCells count="1">
    <mergeCell ref="A2:H2"/>
  </mergeCells>
  <conditionalFormatting sqref="C6:D6 C7">
    <cfRule type="timePeriod" dxfId="142" priority="22" timePeriod="lastMonth">
      <formula>AND(MONTH(C6)=MONTH(EDATE(TODAY(),0-1)),YEAR(C6)=YEAR(EDATE(TODAY(),0-1)))</formula>
    </cfRule>
  </conditionalFormatting>
  <conditionalFormatting sqref="D8">
    <cfRule type="timePeriod" dxfId="141" priority="19" timePeriod="lastMonth">
      <formula>AND(MONTH(D8)=MONTH(EDATE(TODAY(),0-1)),YEAR(D8)=YEAR(EDATE(TODAY(),0-1)))</formula>
    </cfRule>
  </conditionalFormatting>
  <conditionalFormatting sqref="C10">
    <cfRule type="timePeriod" dxfId="140" priority="15" timePeriod="lastMonth">
      <formula>AND(MONTH(C10)=MONTH(EDATE(TODAY(),0-1)),YEAR(C10)=YEAR(EDATE(TODAY(),0-1)))</formula>
    </cfRule>
  </conditionalFormatting>
  <conditionalFormatting sqref="D12">
    <cfRule type="timePeriod" dxfId="139" priority="14" timePeriod="lastMonth">
      <formula>AND(MONTH(D12)=MONTH(EDATE(TODAY(),0-1)),YEAR(D12)=YEAR(EDATE(TODAY(),0-1)))</formula>
    </cfRule>
  </conditionalFormatting>
  <conditionalFormatting sqref="D9">
    <cfRule type="timePeriod" dxfId="138" priority="18" timePeriod="lastMonth">
      <formula>AND(MONTH(D9)=MONTH(EDATE(TODAY(),0-1)),YEAR(D9)=YEAR(EDATE(TODAY(),0-1)))</formula>
    </cfRule>
  </conditionalFormatting>
  <conditionalFormatting sqref="C9">
    <cfRule type="timePeriod" dxfId="137" priority="17" timePeriod="lastMonth">
      <formula>AND(MONTH(C9)=MONTH(EDATE(TODAY(),0-1)),YEAR(C9)=YEAR(EDATE(TODAY(),0-1)))</formula>
    </cfRule>
  </conditionalFormatting>
  <conditionalFormatting sqref="D10">
    <cfRule type="timePeriod" dxfId="136" priority="16" timePeriod="lastMonth">
      <formula>AND(MONTH(D10)=MONTH(EDATE(TODAY(),0-1)),YEAR(D10)=YEAR(EDATE(TODAY(),0-1)))</formula>
    </cfRule>
  </conditionalFormatting>
  <conditionalFormatting sqref="C14">
    <cfRule type="timePeriod" dxfId="135" priority="8" timePeriod="lastMonth">
      <formula>AND(MONTH(C14)=MONTH(EDATE(TODAY(),0-1)),YEAR(C14)=YEAR(EDATE(TODAY(),0-1)))</formula>
    </cfRule>
  </conditionalFormatting>
  <conditionalFormatting sqref="D7">
    <cfRule type="timePeriod" dxfId="134" priority="11" timePeriod="lastMonth">
      <formula>AND(MONTH(D7)=MONTH(EDATE(TODAY(),0-1)),YEAR(D7)=YEAR(EDATE(TODAY(),0-1)))</formula>
    </cfRule>
  </conditionalFormatting>
  <conditionalFormatting sqref="C12">
    <cfRule type="timePeriod" dxfId="133" priority="13" timePeriod="lastMonth">
      <formula>AND(MONTH(C12)=MONTH(EDATE(TODAY(),0-1)),YEAR(C12)=YEAR(EDATE(TODAY(),0-1)))</formula>
    </cfRule>
  </conditionalFormatting>
  <conditionalFormatting sqref="C13">
    <cfRule type="timePeriod" dxfId="132" priority="5" timePeriod="lastMonth">
      <formula>AND(MONTH(C13)=MONTH(EDATE(TODAY(),0-1)),YEAR(C13)=YEAR(EDATE(TODAY(),0-1)))</formula>
    </cfRule>
  </conditionalFormatting>
  <conditionalFormatting sqref="D13">
    <cfRule type="timePeriod" dxfId="131" priority="7" timePeriod="lastMonth">
      <formula>AND(MONTH(D13)=MONTH(EDATE(TODAY(),0-1)),YEAR(D13)=YEAR(EDATE(TODAY(),0-1)))</formula>
    </cfRule>
  </conditionalFormatting>
  <conditionalFormatting sqref="C8">
    <cfRule type="timePeriod" dxfId="130" priority="10" timePeriod="lastMonth">
      <formula>AND(MONTH(C8)=MONTH(EDATE(TODAY(),0-1)),YEAR(C8)=YEAR(EDATE(TODAY(),0-1)))</formula>
    </cfRule>
  </conditionalFormatting>
  <conditionalFormatting sqref="D14">
    <cfRule type="timePeriod" dxfId="129" priority="9" timePeriod="lastMonth">
      <formula>AND(MONTH(D14)=MONTH(EDATE(TODAY(),0-1)),YEAR(D14)=YEAR(EDATE(TODAY(),0-1)))</formula>
    </cfRule>
  </conditionalFormatting>
  <conditionalFormatting sqref="C11">
    <cfRule type="timePeriod" dxfId="128" priority="1" timePeriod="lastMonth">
      <formula>AND(MONTH(C11)=MONTH(EDATE(TODAY(),0-1)),YEAR(C11)=YEAR(EDATE(TODAY(),0-1)))</formula>
    </cfRule>
  </conditionalFormatting>
  <conditionalFormatting sqref="D11">
    <cfRule type="timePeriod" dxfId="127" priority="2" timePeriod="lastMonth">
      <formula>AND(MONTH(D11)=MONTH(EDATE(TODAY(),0-1)),YEAR(D11)=YEAR(EDATE(TODAY(),0-1)))</formula>
    </cfRule>
  </conditionalFormatting>
  <dataValidations count="1">
    <dataValidation type="time" allowBlank="1" showInputMessage="1" showErrorMessage="1" errorTitle="Invalid Entry" error="Please enter time in military time format between 0:00 and 23:59 (1:00, 8:00, 13:00, 20:00, etc.)." sqref="C6:D14" xr:uid="{6C5819D1-C7B9-48D8-A160-3FB751F2207A}">
      <formula1>0</formula1>
      <formula2>0.999305555555556</formula2>
    </dataValidation>
  </dataValidations>
  <pageMargins left="0.75000000000000011" right="0.75000000000000011" top="1" bottom="1" header="0.5" footer="0.5"/>
  <pageSetup paperSize="9" scale="67" orientation="landscape"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7756A-713E-4BAF-B4DD-69A2245C58CA}">
  <sheetPr>
    <pageSetUpPr fitToPage="1"/>
  </sheetPr>
  <dimension ref="A2:AW19"/>
  <sheetViews>
    <sheetView topLeftCell="A13" zoomScale="85" zoomScaleNormal="85" workbookViewId="0">
      <selection activeCell="E19" sqref="E19"/>
    </sheetView>
  </sheetViews>
  <sheetFormatPr defaultColWidth="11.19921875" defaultRowHeight="15.6" x14ac:dyDescent="0.3"/>
  <cols>
    <col min="1" max="1" width="12.5" customWidth="1"/>
    <col min="2" max="2" width="10.5" customWidth="1"/>
    <col min="3" max="3" width="11.59765625" bestFit="1" customWidth="1"/>
    <col min="5" max="5" width="8.5" customWidth="1"/>
    <col min="6" max="6" width="29.8984375" customWidth="1"/>
    <col min="7" max="7" width="31.59765625" customWidth="1"/>
    <col min="8" max="8" width="54.19921875" customWidth="1"/>
    <col min="15" max="49" width="11.19921875" style="1"/>
  </cols>
  <sheetData>
    <row r="2" spans="1:49" ht="20.399999999999999" thickBot="1" x14ac:dyDescent="0.45">
      <c r="A2" s="65" t="s">
        <v>0</v>
      </c>
      <c r="B2" s="65"/>
      <c r="C2" s="65"/>
      <c r="D2" s="65"/>
      <c r="E2" s="65"/>
      <c r="F2" s="65"/>
      <c r="G2" s="65"/>
      <c r="H2" s="65"/>
    </row>
    <row r="3" spans="1:49" ht="18.600000000000001" thickTop="1" x14ac:dyDescent="0.35">
      <c r="A3" s="2" t="s">
        <v>1</v>
      </c>
      <c r="B3">
        <v>3</v>
      </c>
      <c r="C3" s="2" t="s">
        <v>2</v>
      </c>
      <c r="D3" t="s">
        <v>19</v>
      </c>
      <c r="G3" s="3" t="s">
        <v>3</v>
      </c>
      <c r="H3" s="19">
        <v>44298</v>
      </c>
    </row>
    <row r="5" spans="1:49" ht="31.2" x14ac:dyDescent="0.3">
      <c r="A5" s="4" t="s">
        <v>4</v>
      </c>
      <c r="B5" s="5" t="s">
        <v>5</v>
      </c>
      <c r="C5" s="5" t="s">
        <v>6</v>
      </c>
      <c r="D5" s="5" t="s">
        <v>7</v>
      </c>
      <c r="E5" s="6" t="s">
        <v>8</v>
      </c>
      <c r="F5" s="6" t="s">
        <v>9</v>
      </c>
      <c r="G5" s="6" t="s">
        <v>18</v>
      </c>
      <c r="H5" s="6" t="s">
        <v>10</v>
      </c>
      <c r="I5" s="1"/>
      <c r="J5" s="1"/>
      <c r="K5" s="1"/>
      <c r="L5" s="1"/>
      <c r="M5" s="1"/>
      <c r="N5" s="1"/>
    </row>
    <row r="6" spans="1:49" s="14" customFormat="1" ht="129.6" x14ac:dyDescent="0.3">
      <c r="A6" s="30" t="s">
        <v>11</v>
      </c>
      <c r="B6" s="22">
        <v>44298</v>
      </c>
      <c r="C6" s="23">
        <v>0.41666666666666669</v>
      </c>
      <c r="D6" s="23">
        <v>0.45833333333333331</v>
      </c>
      <c r="E6" s="25">
        <f t="shared" ref="E6:E11" si="0">(D6-C6)*24</f>
        <v>0.99999999999999911</v>
      </c>
      <c r="F6" s="43" t="s">
        <v>149</v>
      </c>
      <c r="G6" s="43" t="s">
        <v>151</v>
      </c>
      <c r="H6" s="46" t="s">
        <v>152</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86.4" x14ac:dyDescent="0.3">
      <c r="A7" s="30" t="s">
        <v>11</v>
      </c>
      <c r="B7" s="22">
        <v>44298</v>
      </c>
      <c r="C7" s="23">
        <v>0.45833333333333331</v>
      </c>
      <c r="D7" s="23">
        <v>0.5</v>
      </c>
      <c r="E7" s="25">
        <f t="shared" ref="E7" si="1">(D7-C7)*24</f>
        <v>1.0000000000000004</v>
      </c>
      <c r="F7" s="43" t="s">
        <v>47</v>
      </c>
      <c r="G7" s="43" t="s">
        <v>164</v>
      </c>
      <c r="H7" s="46" t="s">
        <v>154</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57.6" x14ac:dyDescent="0.3">
      <c r="A8" s="40" t="s">
        <v>12</v>
      </c>
      <c r="B8" s="22">
        <v>44299</v>
      </c>
      <c r="C8" s="23">
        <v>0.5</v>
      </c>
      <c r="D8" s="23">
        <v>0.75</v>
      </c>
      <c r="E8" s="25">
        <f t="shared" si="0"/>
        <v>6</v>
      </c>
      <c r="F8" s="43" t="s">
        <v>155</v>
      </c>
      <c r="G8" s="43" t="s">
        <v>156</v>
      </c>
      <c r="H8" s="46" t="s">
        <v>157</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28.8" x14ac:dyDescent="0.3">
      <c r="A9" s="33" t="s">
        <v>13</v>
      </c>
      <c r="B9" s="22">
        <v>44300</v>
      </c>
      <c r="C9" s="23">
        <v>0.89583333333333337</v>
      </c>
      <c r="D9" s="23">
        <v>0.95833333333333337</v>
      </c>
      <c r="E9" s="25">
        <f t="shared" si="0"/>
        <v>1.5</v>
      </c>
      <c r="F9" s="43" t="s">
        <v>47</v>
      </c>
      <c r="G9" s="43" t="s">
        <v>153</v>
      </c>
      <c r="H9" s="46" t="s">
        <v>158</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43.2" customHeight="1" x14ac:dyDescent="0.3">
      <c r="A10" s="42" t="s">
        <v>14</v>
      </c>
      <c r="B10" s="22">
        <v>44301</v>
      </c>
      <c r="C10" s="23">
        <v>0.375</v>
      </c>
      <c r="D10" s="23">
        <v>0.54166666666666663</v>
      </c>
      <c r="E10" s="25">
        <f t="shared" si="0"/>
        <v>3.9999999999999991</v>
      </c>
      <c r="F10" s="43" t="s">
        <v>159</v>
      </c>
      <c r="G10" s="43" t="s">
        <v>160</v>
      </c>
      <c r="H10" s="46" t="s">
        <v>161</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158.4" x14ac:dyDescent="0.3">
      <c r="A11" s="44" t="s">
        <v>16</v>
      </c>
      <c r="B11" s="22">
        <v>44303</v>
      </c>
      <c r="C11" s="23">
        <v>0.91666666666666663</v>
      </c>
      <c r="D11" s="23">
        <v>0.97916666666666663</v>
      </c>
      <c r="E11" s="25">
        <f t="shared" si="0"/>
        <v>1.5</v>
      </c>
      <c r="F11" s="43" t="s">
        <v>47</v>
      </c>
      <c r="G11" s="39" t="s">
        <v>141</v>
      </c>
      <c r="H11" s="46" t="s">
        <v>162</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s="14" customFormat="1" ht="115.2" x14ac:dyDescent="0.3">
      <c r="A12" s="30" t="s">
        <v>11</v>
      </c>
      <c r="B12" s="22">
        <v>44305</v>
      </c>
      <c r="C12" s="23">
        <v>0.41666666666666669</v>
      </c>
      <c r="D12" s="23">
        <v>0.45833333333333331</v>
      </c>
      <c r="E12" s="25">
        <f t="shared" ref="E12:E18" si="2">(D12-C12)*24</f>
        <v>0.99999999999999911</v>
      </c>
      <c r="F12" s="43" t="s">
        <v>150</v>
      </c>
      <c r="G12" s="39" t="s">
        <v>131</v>
      </c>
      <c r="H12" s="46" t="s">
        <v>163</v>
      </c>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row>
    <row r="13" spans="1:49" s="14" customFormat="1" ht="86.4" x14ac:dyDescent="0.3">
      <c r="A13" s="30" t="s">
        <v>11</v>
      </c>
      <c r="B13" s="22">
        <v>44305</v>
      </c>
      <c r="C13" s="23">
        <v>0.45833333333333331</v>
      </c>
      <c r="D13" s="23">
        <v>0.5</v>
      </c>
      <c r="E13" s="25">
        <f t="shared" ref="E13" si="3">(D13-C13)*24</f>
        <v>1.0000000000000004</v>
      </c>
      <c r="F13" s="43" t="s">
        <v>47</v>
      </c>
      <c r="G13" s="43" t="s">
        <v>164</v>
      </c>
      <c r="H13" s="46" t="s">
        <v>165</v>
      </c>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row>
    <row r="14" spans="1:49" s="14" customFormat="1" ht="57.6" x14ac:dyDescent="0.3">
      <c r="A14" s="40" t="s">
        <v>12</v>
      </c>
      <c r="B14" s="22">
        <v>44306</v>
      </c>
      <c r="C14" s="23">
        <v>0.375</v>
      </c>
      <c r="D14" s="23">
        <v>0.70833333333333337</v>
      </c>
      <c r="E14" s="25">
        <f t="shared" si="2"/>
        <v>8</v>
      </c>
      <c r="F14" s="43" t="s">
        <v>166</v>
      </c>
      <c r="G14" s="43" t="s">
        <v>167</v>
      </c>
      <c r="H14" s="46" t="s">
        <v>168</v>
      </c>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row>
    <row r="15" spans="1:49" s="14" customFormat="1" ht="86.4" x14ac:dyDescent="0.3">
      <c r="A15" s="33" t="s">
        <v>13</v>
      </c>
      <c r="B15" s="22">
        <v>44307</v>
      </c>
      <c r="C15" s="23">
        <v>0.91666666666666663</v>
      </c>
      <c r="D15" s="23">
        <v>0.97916666666666663</v>
      </c>
      <c r="E15" s="25">
        <f t="shared" si="2"/>
        <v>1.5</v>
      </c>
      <c r="F15" s="43" t="s">
        <v>47</v>
      </c>
      <c r="G15" s="43" t="s">
        <v>169</v>
      </c>
      <c r="H15" s="46" t="s">
        <v>170</v>
      </c>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row>
    <row r="16" spans="1:49" s="14" customFormat="1" ht="49.8" customHeight="1" x14ac:dyDescent="0.3">
      <c r="A16" s="42" t="s">
        <v>14</v>
      </c>
      <c r="B16" s="22">
        <v>44308</v>
      </c>
      <c r="C16" s="23">
        <v>0.375</v>
      </c>
      <c r="D16" s="23">
        <v>0.5</v>
      </c>
      <c r="E16" s="25">
        <f t="shared" si="2"/>
        <v>3</v>
      </c>
      <c r="F16" s="43" t="s">
        <v>159</v>
      </c>
      <c r="G16" s="43" t="s">
        <v>172</v>
      </c>
      <c r="H16" s="46" t="s">
        <v>173</v>
      </c>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row>
    <row r="17" spans="1:49" s="14" customFormat="1" ht="129.6" x14ac:dyDescent="0.3">
      <c r="A17" s="44" t="s">
        <v>16</v>
      </c>
      <c r="B17" s="22">
        <v>44310</v>
      </c>
      <c r="C17" s="23">
        <v>0.91666666666666663</v>
      </c>
      <c r="D17" s="23">
        <v>0.97916666666666663</v>
      </c>
      <c r="E17" s="25">
        <f t="shared" si="2"/>
        <v>1.5</v>
      </c>
      <c r="F17" s="39" t="s">
        <v>47</v>
      </c>
      <c r="G17" s="39" t="s">
        <v>141</v>
      </c>
      <c r="H17" s="46" t="s">
        <v>171</v>
      </c>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row>
    <row r="18" spans="1:49" s="14" customFormat="1" ht="29.4" thickBot="1" x14ac:dyDescent="0.35">
      <c r="A18" s="44" t="s">
        <v>22</v>
      </c>
      <c r="B18" s="22">
        <v>44311</v>
      </c>
      <c r="C18" s="23">
        <v>0.375</v>
      </c>
      <c r="D18" s="23">
        <v>0.58333333333333337</v>
      </c>
      <c r="E18" s="25">
        <f t="shared" si="2"/>
        <v>5.0000000000000009</v>
      </c>
      <c r="F18" s="43" t="s">
        <v>174</v>
      </c>
      <c r="G18" s="43" t="s">
        <v>175</v>
      </c>
      <c r="H18" s="46" t="s">
        <v>176</v>
      </c>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row>
    <row r="19" spans="1:49" s="1" customFormat="1" ht="16.2" thickBot="1" x14ac:dyDescent="0.35">
      <c r="A19"/>
      <c r="B19"/>
      <c r="C19"/>
      <c r="D19" s="6" t="s">
        <v>17</v>
      </c>
      <c r="E19" s="45">
        <f>SUM(E6:E18)</f>
        <v>36</v>
      </c>
      <c r="F19"/>
      <c r="G19"/>
      <c r="H19"/>
    </row>
  </sheetData>
  <mergeCells count="1">
    <mergeCell ref="A2:H2"/>
  </mergeCells>
  <conditionalFormatting sqref="C6:D6">
    <cfRule type="timePeriod" dxfId="126" priority="53" timePeriod="lastMonth">
      <formula>AND(MONTH(C6)=MONTH(EDATE(TODAY(),0-1)),YEAR(C6)=YEAR(EDATE(TODAY(),0-1)))</formula>
    </cfRule>
  </conditionalFormatting>
  <conditionalFormatting sqref="C12:D12">
    <cfRule type="timePeriod" dxfId="125" priority="37" timePeriod="lastMonth">
      <formula>AND(MONTH(C12)=MONTH(EDATE(TODAY(),0-1)),YEAR(C12)=YEAR(EDATE(TODAY(),0-1)))</formula>
    </cfRule>
  </conditionalFormatting>
  <conditionalFormatting sqref="C11">
    <cfRule type="timePeriod" dxfId="124" priority="22" timePeriod="lastMonth">
      <formula>AND(MONTH(C11)=MONTH(EDATE(TODAY(),0-1)),YEAR(C11)=YEAR(EDATE(TODAY(),0-1)))</formula>
    </cfRule>
  </conditionalFormatting>
  <conditionalFormatting sqref="D9">
    <cfRule type="timePeriod" dxfId="123" priority="23" timePeriod="lastMonth">
      <formula>AND(MONTH(D9)=MONTH(EDATE(TODAY(),0-1)),YEAR(D9)=YEAR(EDATE(TODAY(),0-1)))</formula>
    </cfRule>
  </conditionalFormatting>
  <conditionalFormatting sqref="D7">
    <cfRule type="timePeriod" dxfId="122" priority="20" timePeriod="lastMonth">
      <formula>AND(MONTH(D7)=MONTH(EDATE(TODAY(),0-1)),YEAR(D7)=YEAR(EDATE(TODAY(),0-1)))</formula>
    </cfRule>
  </conditionalFormatting>
  <conditionalFormatting sqref="D11">
    <cfRule type="timePeriod" dxfId="121" priority="21" timePeriod="lastMonth">
      <formula>AND(MONTH(D11)=MONTH(EDATE(TODAY(),0-1)),YEAR(D11)=YEAR(EDATE(TODAY(),0-1)))</formula>
    </cfRule>
  </conditionalFormatting>
  <conditionalFormatting sqref="C9">
    <cfRule type="timePeriod" dxfId="120" priority="24" timePeriod="lastMonth">
      <formula>AND(MONTH(C9)=MONTH(EDATE(TODAY(),0-1)),YEAR(C9)=YEAR(EDATE(TODAY(),0-1)))</formula>
    </cfRule>
  </conditionalFormatting>
  <conditionalFormatting sqref="C7">
    <cfRule type="timePeriod" dxfId="119" priority="19" timePeriod="lastMonth">
      <formula>AND(MONTH(C7)=MONTH(EDATE(TODAY(),0-1)),YEAR(C7)=YEAR(EDATE(TODAY(),0-1)))</formula>
    </cfRule>
  </conditionalFormatting>
  <conditionalFormatting sqref="C15">
    <cfRule type="timePeriod" dxfId="118" priority="15" timePeriod="lastMonth">
      <formula>AND(MONTH(C15)=MONTH(EDATE(TODAY(),0-1)),YEAR(C15)=YEAR(EDATE(TODAY(),0-1)))</formula>
    </cfRule>
  </conditionalFormatting>
  <conditionalFormatting sqref="C13">
    <cfRule type="timePeriod" dxfId="117" priority="16" timePeriod="lastMonth">
      <formula>AND(MONTH(C13)=MONTH(EDATE(TODAY(),0-1)),YEAR(C13)=YEAR(EDATE(TODAY(),0-1)))</formula>
    </cfRule>
  </conditionalFormatting>
  <conditionalFormatting sqref="D13">
    <cfRule type="timePeriod" dxfId="116" priority="17" timePeriod="lastMonth">
      <formula>AND(MONTH(D13)=MONTH(EDATE(TODAY(),0-1)),YEAR(D13)=YEAR(EDATE(TODAY(),0-1)))</formula>
    </cfRule>
  </conditionalFormatting>
  <conditionalFormatting sqref="C10:D10">
    <cfRule type="timePeriod" dxfId="115" priority="9" timePeriod="lastMonth">
      <formula>AND(MONTH(C10)=MONTH(EDATE(TODAY(),0-1)),YEAR(C10)=YEAR(EDATE(TODAY(),0-1)))</formula>
    </cfRule>
  </conditionalFormatting>
  <conditionalFormatting sqref="D17">
    <cfRule type="timePeriod" dxfId="114" priority="3" timePeriod="lastMonth">
      <formula>AND(MONTH(D17)=MONTH(EDATE(TODAY(),0-1)),YEAR(D17)=YEAR(EDATE(TODAY(),0-1)))</formula>
    </cfRule>
  </conditionalFormatting>
  <conditionalFormatting sqref="D8">
    <cfRule type="timePeriod" dxfId="113" priority="10" timePeriod="lastMonth">
      <formula>AND(MONTH(D8)=MONTH(EDATE(TODAY(),0-1)),YEAR(D8)=YEAR(EDATE(TODAY(),0-1)))</formula>
    </cfRule>
  </conditionalFormatting>
  <conditionalFormatting sqref="D15">
    <cfRule type="timePeriod" dxfId="112" priority="14" timePeriod="lastMonth">
      <formula>AND(MONTH(D15)=MONTH(EDATE(TODAY(),0-1)),YEAR(D15)=YEAR(EDATE(TODAY(),0-1)))</formula>
    </cfRule>
  </conditionalFormatting>
  <conditionalFormatting sqref="C8">
    <cfRule type="timePeriod" dxfId="111" priority="11" timePeriod="lastMonth">
      <formula>AND(MONTH(C8)=MONTH(EDATE(TODAY(),0-1)),YEAR(C8)=YEAR(EDATE(TODAY(),0-1)))</formula>
    </cfRule>
  </conditionalFormatting>
  <conditionalFormatting sqref="C14">
    <cfRule type="timePeriod" dxfId="110" priority="7" timePeriod="lastMonth">
      <formula>AND(MONTH(C14)=MONTH(EDATE(TODAY(),0-1)),YEAR(C14)=YEAR(EDATE(TODAY(),0-1)))</formula>
    </cfRule>
  </conditionalFormatting>
  <conditionalFormatting sqref="D14">
    <cfRule type="timePeriod" dxfId="109" priority="8" timePeriod="lastMonth">
      <formula>AND(MONTH(D14)=MONTH(EDATE(TODAY(),0-1)),YEAR(D14)=YEAR(EDATE(TODAY(),0-1)))</formula>
    </cfRule>
  </conditionalFormatting>
  <conditionalFormatting sqref="C16">
    <cfRule type="timePeriod" dxfId="108" priority="6" timePeriod="lastMonth">
      <formula>AND(MONTH(C16)=MONTH(EDATE(TODAY(),0-1)),YEAR(C16)=YEAR(EDATE(TODAY(),0-1)))</formula>
    </cfRule>
  </conditionalFormatting>
  <conditionalFormatting sqref="D16">
    <cfRule type="timePeriod" dxfId="107" priority="5" timePeriod="lastMonth">
      <formula>AND(MONTH(D16)=MONTH(EDATE(TODAY(),0-1)),YEAR(D16)=YEAR(EDATE(TODAY(),0-1)))</formula>
    </cfRule>
  </conditionalFormatting>
  <conditionalFormatting sqref="C17">
    <cfRule type="timePeriod" dxfId="106" priority="4" timePeriod="lastMonth">
      <formula>AND(MONTH(C17)=MONTH(EDATE(TODAY(),0-1)),YEAR(C17)=YEAR(EDATE(TODAY(),0-1)))</formula>
    </cfRule>
  </conditionalFormatting>
  <conditionalFormatting sqref="C18">
    <cfRule type="timePeriod" dxfId="105" priority="2" timePeriod="lastMonth">
      <formula>AND(MONTH(C18)=MONTH(EDATE(TODAY(),0-1)),YEAR(C18)=YEAR(EDATE(TODAY(),0-1)))</formula>
    </cfRule>
  </conditionalFormatting>
  <conditionalFormatting sqref="D18">
    <cfRule type="timePeriod" dxfId="104" priority="1" timePeriod="lastMonth">
      <formula>AND(MONTH(D18)=MONTH(EDATE(TODAY(),0-1)),YEAR(D18)=YEAR(EDATE(TODAY(),0-1)))</formula>
    </cfRule>
  </conditionalFormatting>
  <dataValidations count="1">
    <dataValidation type="time" allowBlank="1" showInputMessage="1" showErrorMessage="1" errorTitle="Invalid Entry" error="Please enter time in military time format between 0:00 and 23:59 (1:00, 8:00, 13:00, 20:00, etc.)." sqref="C6:D18" xr:uid="{6C963D97-473F-4881-AADA-212F52811FB3}">
      <formula1>0</formula1>
      <formula2>0.999305555555556</formula2>
    </dataValidation>
  </dataValidations>
  <pageMargins left="0.75000000000000011" right="0.75000000000000011" top="1" bottom="1" header="0.5" footer="0.5"/>
  <pageSetup paperSize="9" scale="67" orientation="landscape"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21BA0-8215-45AB-B19C-574671E86FA0}">
  <sheetPr>
    <pageSetUpPr fitToPage="1"/>
  </sheetPr>
  <dimension ref="A2:AW16"/>
  <sheetViews>
    <sheetView topLeftCell="A13" zoomScale="85" zoomScaleNormal="85" workbookViewId="0">
      <selection activeCell="F8" sqref="F8"/>
    </sheetView>
  </sheetViews>
  <sheetFormatPr defaultColWidth="11.19921875" defaultRowHeight="15.6" x14ac:dyDescent="0.3"/>
  <cols>
    <col min="1" max="1" width="12.5" customWidth="1"/>
    <col min="2" max="2" width="10.5" customWidth="1"/>
    <col min="3" max="3" width="11.59765625" bestFit="1" customWidth="1"/>
    <col min="5" max="5" width="8.5" customWidth="1"/>
    <col min="6" max="6" width="29.8984375" customWidth="1"/>
    <col min="7" max="7" width="31.59765625" customWidth="1"/>
    <col min="8" max="8" width="69.3984375" customWidth="1"/>
    <col min="15" max="49" width="11.19921875" style="1"/>
  </cols>
  <sheetData>
    <row r="2" spans="1:49" ht="20.399999999999999" thickBot="1" x14ac:dyDescent="0.45">
      <c r="A2" s="65" t="s">
        <v>0</v>
      </c>
      <c r="B2" s="65"/>
      <c r="C2" s="65"/>
      <c r="D2" s="65"/>
      <c r="E2" s="65"/>
      <c r="F2" s="65"/>
      <c r="G2" s="65"/>
      <c r="H2" s="65"/>
    </row>
    <row r="3" spans="1:49" ht="18.600000000000001" thickTop="1" x14ac:dyDescent="0.35">
      <c r="A3" s="2" t="s">
        <v>1</v>
      </c>
      <c r="B3">
        <v>3</v>
      </c>
      <c r="C3" s="2" t="s">
        <v>2</v>
      </c>
      <c r="D3" t="s">
        <v>19</v>
      </c>
      <c r="G3" s="3" t="s">
        <v>3</v>
      </c>
      <c r="H3" s="19">
        <v>44312</v>
      </c>
    </row>
    <row r="5" spans="1:49" ht="31.2" x14ac:dyDescent="0.3">
      <c r="A5" s="4" t="s">
        <v>4</v>
      </c>
      <c r="B5" s="5" t="s">
        <v>5</v>
      </c>
      <c r="C5" s="5" t="s">
        <v>6</v>
      </c>
      <c r="D5" s="5" t="s">
        <v>7</v>
      </c>
      <c r="E5" s="6" t="s">
        <v>8</v>
      </c>
      <c r="F5" s="6" t="s">
        <v>9</v>
      </c>
      <c r="G5" s="6" t="s">
        <v>18</v>
      </c>
      <c r="H5" s="6" t="s">
        <v>10</v>
      </c>
      <c r="I5" s="1"/>
      <c r="J5" s="1"/>
      <c r="K5" s="1"/>
      <c r="L5" s="1"/>
      <c r="M5" s="1"/>
      <c r="N5" s="1"/>
    </row>
    <row r="6" spans="1:49" s="14" customFormat="1" ht="288" x14ac:dyDescent="0.3">
      <c r="A6" s="40" t="s">
        <v>12</v>
      </c>
      <c r="B6" s="22">
        <v>44313</v>
      </c>
      <c r="C6" s="23">
        <v>0.41666666666666669</v>
      </c>
      <c r="D6" s="23">
        <v>0.45833333333333331</v>
      </c>
      <c r="E6" s="25">
        <f t="shared" ref="E6" si="0">(D6-C6)*24</f>
        <v>0.99999999999999911</v>
      </c>
      <c r="F6" s="48" t="s">
        <v>177</v>
      </c>
      <c r="G6" s="48" t="s">
        <v>184</v>
      </c>
      <c r="H6" s="49" t="s">
        <v>185</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72" x14ac:dyDescent="0.3">
      <c r="A7" s="40" t="s">
        <v>12</v>
      </c>
      <c r="B7" s="22">
        <v>44313</v>
      </c>
      <c r="C7" s="23">
        <v>0.45833333333333331</v>
      </c>
      <c r="D7" s="23">
        <v>0.5</v>
      </c>
      <c r="E7" s="25">
        <f t="shared" ref="E7:E14" si="1">(D7-C7)*24</f>
        <v>1.0000000000000004</v>
      </c>
      <c r="F7" s="48" t="s">
        <v>47</v>
      </c>
      <c r="G7" s="48" t="s">
        <v>186</v>
      </c>
      <c r="H7" s="49" t="s">
        <v>187</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28.8" x14ac:dyDescent="0.3">
      <c r="A8" s="40" t="s">
        <v>12</v>
      </c>
      <c r="B8" s="22">
        <v>44313</v>
      </c>
      <c r="C8" s="23">
        <v>0.5</v>
      </c>
      <c r="D8" s="23">
        <v>0.54166666666666663</v>
      </c>
      <c r="E8" s="25">
        <f t="shared" si="1"/>
        <v>0.99999999999999911</v>
      </c>
      <c r="F8" s="48" t="s">
        <v>178</v>
      </c>
      <c r="G8" s="48" t="s">
        <v>188</v>
      </c>
      <c r="H8" s="49" t="s">
        <v>189</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28.8" x14ac:dyDescent="0.3">
      <c r="A9" s="40" t="s">
        <v>12</v>
      </c>
      <c r="B9" s="22">
        <v>44313</v>
      </c>
      <c r="C9" s="23">
        <v>0.54166666666666663</v>
      </c>
      <c r="D9" s="23">
        <v>0.75</v>
      </c>
      <c r="E9" s="25">
        <f t="shared" ref="E9" si="2">(D9-C9)*24</f>
        <v>5.0000000000000009</v>
      </c>
      <c r="F9" s="48" t="s">
        <v>181</v>
      </c>
      <c r="G9" s="48" t="s">
        <v>190</v>
      </c>
      <c r="H9" s="49" t="s">
        <v>191</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28.8" x14ac:dyDescent="0.3">
      <c r="A10" s="33" t="s">
        <v>13</v>
      </c>
      <c r="B10" s="22">
        <v>44314</v>
      </c>
      <c r="C10" s="23">
        <v>0.41666666666666669</v>
      </c>
      <c r="D10" s="23">
        <v>0.54166666666666663</v>
      </c>
      <c r="E10" s="25">
        <f t="shared" si="1"/>
        <v>2.9999999999999987</v>
      </c>
      <c r="F10" s="48" t="s">
        <v>180</v>
      </c>
      <c r="G10" s="48" t="s">
        <v>192</v>
      </c>
      <c r="H10" s="49" t="s">
        <v>193</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28.8" x14ac:dyDescent="0.3">
      <c r="A11" s="42" t="s">
        <v>14</v>
      </c>
      <c r="B11" s="22">
        <v>44315</v>
      </c>
      <c r="C11" s="23">
        <v>0.54166666666666663</v>
      </c>
      <c r="D11" s="23">
        <v>0.75</v>
      </c>
      <c r="E11" s="25">
        <f t="shared" ref="E11" si="3">(D11-C11)*24</f>
        <v>5.0000000000000009</v>
      </c>
      <c r="F11" s="48" t="s">
        <v>179</v>
      </c>
      <c r="G11" s="48" t="s">
        <v>194</v>
      </c>
      <c r="H11" s="49" t="s">
        <v>195</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s="14" customFormat="1" ht="43.2" x14ac:dyDescent="0.3">
      <c r="A12" s="42" t="s">
        <v>14</v>
      </c>
      <c r="B12" s="22">
        <v>44315</v>
      </c>
      <c r="C12" s="23">
        <v>0.91666666666666663</v>
      </c>
      <c r="D12" s="23">
        <v>0.95833333333333337</v>
      </c>
      <c r="E12" s="25">
        <f t="shared" si="1"/>
        <v>1.0000000000000018</v>
      </c>
      <c r="F12" s="48" t="s">
        <v>47</v>
      </c>
      <c r="G12" s="48" t="s">
        <v>186</v>
      </c>
      <c r="H12" s="49" t="s">
        <v>196</v>
      </c>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row>
    <row r="13" spans="1:49" s="14" customFormat="1" ht="28.8" x14ac:dyDescent="0.3">
      <c r="A13" s="47" t="s">
        <v>16</v>
      </c>
      <c r="B13" s="22">
        <v>44317</v>
      </c>
      <c r="C13" s="23">
        <v>0.45833333333333331</v>
      </c>
      <c r="D13" s="23">
        <v>0.5</v>
      </c>
      <c r="E13" s="25">
        <f t="shared" si="1"/>
        <v>1.0000000000000004</v>
      </c>
      <c r="F13" s="48" t="s">
        <v>183</v>
      </c>
      <c r="G13" s="48" t="s">
        <v>197</v>
      </c>
      <c r="H13" s="49" t="s">
        <v>198</v>
      </c>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row>
    <row r="14" spans="1:49" s="14" customFormat="1" ht="115.2" x14ac:dyDescent="0.3">
      <c r="A14" s="47" t="s">
        <v>22</v>
      </c>
      <c r="B14" s="22">
        <v>44318</v>
      </c>
      <c r="C14" s="23">
        <v>0.91666666666666663</v>
      </c>
      <c r="D14" s="23">
        <v>0.95833333333333337</v>
      </c>
      <c r="E14" s="25">
        <f t="shared" si="1"/>
        <v>1.0000000000000018</v>
      </c>
      <c r="F14" s="48" t="s">
        <v>47</v>
      </c>
      <c r="G14" s="48" t="s">
        <v>199</v>
      </c>
      <c r="H14" s="49" t="s">
        <v>200</v>
      </c>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row>
    <row r="15" spans="1:49" s="14" customFormat="1" ht="29.4" thickBot="1" x14ac:dyDescent="0.35">
      <c r="A15" s="47" t="s">
        <v>22</v>
      </c>
      <c r="B15" s="22">
        <v>44318</v>
      </c>
      <c r="C15" s="23">
        <v>0.95833333333333337</v>
      </c>
      <c r="D15" s="23">
        <v>0.5</v>
      </c>
      <c r="E15" s="25">
        <v>1</v>
      </c>
      <c r="F15" s="48" t="s">
        <v>182</v>
      </c>
      <c r="G15" s="48" t="s">
        <v>201</v>
      </c>
      <c r="H15" s="49" t="s">
        <v>202</v>
      </c>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row>
    <row r="16" spans="1:49" s="1" customFormat="1" ht="16.2" thickBot="1" x14ac:dyDescent="0.35">
      <c r="A16"/>
      <c r="B16"/>
      <c r="C16"/>
      <c r="D16" s="6" t="s">
        <v>17</v>
      </c>
      <c r="E16" s="8">
        <f>SUM(E6:E15)</f>
        <v>20</v>
      </c>
      <c r="F16"/>
      <c r="G16"/>
      <c r="H16"/>
    </row>
  </sheetData>
  <mergeCells count="1">
    <mergeCell ref="A2:H2"/>
  </mergeCells>
  <conditionalFormatting sqref="D10">
    <cfRule type="timePeriod" dxfId="103" priority="32" timePeriod="lastMonth">
      <formula>AND(MONTH(D10)=MONTH(EDATE(TODAY(),0-1)),YEAR(D10)=YEAR(EDATE(TODAY(),0-1)))</formula>
    </cfRule>
  </conditionalFormatting>
  <conditionalFormatting sqref="C10">
    <cfRule type="timePeriod" dxfId="102" priority="31" timePeriod="lastMonth">
      <formula>AND(MONTH(C10)=MONTH(EDATE(TODAY(),0-1)),YEAR(C10)=YEAR(EDATE(TODAY(),0-1)))</formula>
    </cfRule>
  </conditionalFormatting>
  <conditionalFormatting sqref="D13">
    <cfRule type="timePeriod" dxfId="101" priority="30" timePeriod="lastMonth">
      <formula>AND(MONTH(D13)=MONTH(EDATE(TODAY(),0-1)),YEAR(D13)=YEAR(EDATE(TODAY(),0-1)))</formula>
    </cfRule>
  </conditionalFormatting>
  <conditionalFormatting sqref="C13">
    <cfRule type="timePeriod" dxfId="100" priority="29" timePeriod="lastMonth">
      <formula>AND(MONTH(C13)=MONTH(EDATE(TODAY(),0-1)),YEAR(C13)=YEAR(EDATE(TODAY(),0-1)))</formula>
    </cfRule>
  </conditionalFormatting>
  <conditionalFormatting sqref="C12">
    <cfRule type="timePeriod" dxfId="99" priority="21" timePeriod="lastMonth">
      <formula>AND(MONTH(C12)=MONTH(EDATE(TODAY(),0-1)),YEAR(C12)=YEAR(EDATE(TODAY(),0-1)))</formula>
    </cfRule>
  </conditionalFormatting>
  <conditionalFormatting sqref="D12">
    <cfRule type="timePeriod" dxfId="98" priority="22" timePeriod="lastMonth">
      <formula>AND(MONTH(D12)=MONTH(EDATE(TODAY(),0-1)),YEAR(D12)=YEAR(EDATE(TODAY(),0-1)))</formula>
    </cfRule>
  </conditionalFormatting>
  <conditionalFormatting sqref="D14">
    <cfRule type="timePeriod" dxfId="97" priority="20" timePeriod="lastMonth">
      <formula>AND(MONTH(D14)=MONTH(EDATE(TODAY(),0-1)),YEAR(D14)=YEAR(EDATE(TODAY(),0-1)))</formula>
    </cfRule>
  </conditionalFormatting>
  <conditionalFormatting sqref="C14">
    <cfRule type="timePeriod" dxfId="96" priority="19" timePeriod="lastMonth">
      <formula>AND(MONTH(C14)=MONTH(EDATE(TODAY(),0-1)),YEAR(C14)=YEAR(EDATE(TODAY(),0-1)))</formula>
    </cfRule>
  </conditionalFormatting>
  <conditionalFormatting sqref="D15">
    <cfRule type="timePeriod" dxfId="95" priority="26" timePeriod="lastMonth">
      <formula>AND(MONTH(D15)=MONTH(EDATE(TODAY(),0-1)),YEAR(D15)=YEAR(EDATE(TODAY(),0-1)))</formula>
    </cfRule>
  </conditionalFormatting>
  <conditionalFormatting sqref="D7">
    <cfRule type="timePeriod" dxfId="94" priority="17" timePeriod="lastMonth">
      <formula>AND(MONTH(D7)=MONTH(EDATE(TODAY(),0-1)),YEAR(D7)=YEAR(EDATE(TODAY(),0-1)))</formula>
    </cfRule>
  </conditionalFormatting>
  <conditionalFormatting sqref="D9">
    <cfRule type="timePeriod" dxfId="93" priority="15" timePeriod="lastMonth">
      <formula>AND(MONTH(D9)=MONTH(EDATE(TODAY(),0-1)),YEAR(D9)=YEAR(EDATE(TODAY(),0-1)))</formula>
    </cfRule>
  </conditionalFormatting>
  <conditionalFormatting sqref="D11">
    <cfRule type="timePeriod" dxfId="92" priority="9" timePeriod="lastMonth">
      <formula>AND(MONTH(D11)=MONTH(EDATE(TODAY(),0-1)),YEAR(D11)=YEAR(EDATE(TODAY(),0-1)))</formula>
    </cfRule>
  </conditionalFormatting>
  <conditionalFormatting sqref="C11">
    <cfRule type="timePeriod" dxfId="91" priority="10" timePeriod="lastMonth">
      <formula>AND(MONTH(C11)=MONTH(EDATE(TODAY(),0-1)),YEAR(C11)=YEAR(EDATE(TODAY(),0-1)))</formula>
    </cfRule>
  </conditionalFormatting>
  <conditionalFormatting sqref="C7">
    <cfRule type="timePeriod" dxfId="90" priority="7" timePeriod="lastMonth">
      <formula>AND(MONTH(C7)=MONTH(EDATE(TODAY(),0-1)),YEAR(C7)=YEAR(EDATE(TODAY(),0-1)))</formula>
    </cfRule>
  </conditionalFormatting>
  <conditionalFormatting sqref="C6:D6">
    <cfRule type="timePeriod" dxfId="89" priority="8" timePeriod="lastMonth">
      <formula>AND(MONTH(C6)=MONTH(EDATE(TODAY(),0-1)),YEAR(C6)=YEAR(EDATE(TODAY(),0-1)))</formula>
    </cfRule>
  </conditionalFormatting>
  <conditionalFormatting sqref="C8">
    <cfRule type="timePeriod" dxfId="88" priority="4" timePeriod="lastMonth">
      <formula>AND(MONTH(C8)=MONTH(EDATE(TODAY(),0-1)),YEAR(C8)=YEAR(EDATE(TODAY(),0-1)))</formula>
    </cfRule>
  </conditionalFormatting>
  <conditionalFormatting sqref="D8">
    <cfRule type="timePeriod" dxfId="87" priority="3" timePeriod="lastMonth">
      <formula>AND(MONTH(D8)=MONTH(EDATE(TODAY(),0-1)),YEAR(D8)=YEAR(EDATE(TODAY(),0-1)))</formula>
    </cfRule>
  </conditionalFormatting>
  <conditionalFormatting sqref="C9">
    <cfRule type="timePeriod" dxfId="86" priority="2" timePeriod="lastMonth">
      <formula>AND(MONTH(C9)=MONTH(EDATE(TODAY(),0-1)),YEAR(C9)=YEAR(EDATE(TODAY(),0-1)))</formula>
    </cfRule>
  </conditionalFormatting>
  <conditionalFormatting sqref="C15">
    <cfRule type="timePeriod" dxfId="85" priority="1" timePeriod="lastMonth">
      <formula>AND(MONTH(C15)=MONTH(EDATE(TODAY(),0-1)),YEAR(C15)=YEAR(EDATE(TODAY(),0-1)))</formula>
    </cfRule>
  </conditionalFormatting>
  <dataValidations count="1">
    <dataValidation type="time" allowBlank="1" showInputMessage="1" showErrorMessage="1" errorTitle="Invalid Entry" error="Please enter time in military time format between 0:00 and 23:59 (1:00, 8:00, 13:00, 20:00, etc.)." sqref="C6:D15" xr:uid="{CE1A7E9C-ACEC-4D83-9C15-15C96FD639EF}">
      <formula1>0</formula1>
      <formula2>0.999305555555556</formula2>
    </dataValidation>
  </dataValidations>
  <pageMargins left="0.75000000000000011" right="0.75000000000000011" top="1" bottom="1" header="0.5" footer="0.5"/>
  <pageSetup paperSize="9" scale="67" orientation="landscape" horizontalDpi="4294967292" vertic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8932E-E543-4EAE-A109-587E5460E9C0}">
  <sheetPr>
    <pageSetUpPr fitToPage="1"/>
  </sheetPr>
  <dimension ref="A2:AW14"/>
  <sheetViews>
    <sheetView topLeftCell="A9" zoomScale="85" zoomScaleNormal="85" workbookViewId="0">
      <selection activeCell="H12" sqref="H12"/>
    </sheetView>
  </sheetViews>
  <sheetFormatPr defaultColWidth="11.19921875" defaultRowHeight="15.6" x14ac:dyDescent="0.3"/>
  <cols>
    <col min="1" max="1" width="12.5" customWidth="1"/>
    <col min="2" max="2" width="10.5" customWidth="1"/>
    <col min="3" max="3" width="11.59765625" bestFit="1" customWidth="1"/>
    <col min="5" max="5" width="8.5" customWidth="1"/>
    <col min="6" max="6" width="29.8984375" customWidth="1"/>
    <col min="7" max="7" width="31.59765625" customWidth="1"/>
    <col min="8" max="8" width="69.3984375" customWidth="1"/>
    <col min="15" max="49" width="11.19921875" style="1"/>
  </cols>
  <sheetData>
    <row r="2" spans="1:49" ht="20.399999999999999" thickBot="1" x14ac:dyDescent="0.45">
      <c r="A2" s="65" t="s">
        <v>0</v>
      </c>
      <c r="B2" s="65"/>
      <c r="C2" s="65"/>
      <c r="D2" s="65"/>
      <c r="E2" s="65"/>
      <c r="F2" s="65"/>
      <c r="G2" s="65"/>
      <c r="H2" s="65"/>
    </row>
    <row r="3" spans="1:49" ht="18.600000000000001" thickTop="1" x14ac:dyDescent="0.35">
      <c r="A3" s="2" t="s">
        <v>1</v>
      </c>
      <c r="B3">
        <v>3</v>
      </c>
      <c r="C3" s="2" t="s">
        <v>2</v>
      </c>
      <c r="D3" t="s">
        <v>19</v>
      </c>
      <c r="G3" s="3" t="s">
        <v>3</v>
      </c>
      <c r="H3" s="19">
        <v>44319</v>
      </c>
    </row>
    <row r="5" spans="1:49" ht="31.2" x14ac:dyDescent="0.3">
      <c r="A5" s="4" t="s">
        <v>4</v>
      </c>
      <c r="B5" s="5" t="s">
        <v>5</v>
      </c>
      <c r="C5" s="5" t="s">
        <v>6</v>
      </c>
      <c r="D5" s="5" t="s">
        <v>7</v>
      </c>
      <c r="E5" s="6" t="s">
        <v>8</v>
      </c>
      <c r="F5" s="6" t="s">
        <v>9</v>
      </c>
      <c r="G5" s="6" t="s">
        <v>18</v>
      </c>
      <c r="H5" s="6" t="s">
        <v>10</v>
      </c>
      <c r="I5" s="1"/>
      <c r="J5" s="1"/>
      <c r="K5" s="1"/>
      <c r="L5" s="1"/>
      <c r="M5" s="1"/>
      <c r="N5" s="1"/>
    </row>
    <row r="6" spans="1:49" s="14" customFormat="1" ht="72" x14ac:dyDescent="0.3">
      <c r="A6" s="50" t="s">
        <v>11</v>
      </c>
      <c r="B6" s="22">
        <v>44319</v>
      </c>
      <c r="C6" s="23">
        <v>0.41666666666666669</v>
      </c>
      <c r="D6" s="23">
        <v>0.45833333333333331</v>
      </c>
      <c r="E6" s="25">
        <f t="shared" ref="E6:E13" si="0">(D6-C6)*24</f>
        <v>0.99999999999999911</v>
      </c>
      <c r="F6" s="52" t="s">
        <v>203</v>
      </c>
      <c r="G6" s="52" t="s">
        <v>208</v>
      </c>
      <c r="H6" s="53" t="s">
        <v>209</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72" x14ac:dyDescent="0.3">
      <c r="A7" s="50" t="s">
        <v>11</v>
      </c>
      <c r="B7" s="22">
        <v>44319</v>
      </c>
      <c r="C7" s="23">
        <v>0.45833333333333331</v>
      </c>
      <c r="D7" s="23">
        <v>0.52083333333333337</v>
      </c>
      <c r="E7" s="25">
        <f t="shared" si="0"/>
        <v>1.5000000000000013</v>
      </c>
      <c r="F7" s="52" t="s">
        <v>47</v>
      </c>
      <c r="G7" s="52" t="s">
        <v>186</v>
      </c>
      <c r="H7" s="53" t="s">
        <v>213</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31.2" x14ac:dyDescent="0.3">
      <c r="A8" s="40" t="s">
        <v>12</v>
      </c>
      <c r="B8" s="22">
        <v>44320</v>
      </c>
      <c r="C8" s="23">
        <v>0.375</v>
      </c>
      <c r="D8" s="23">
        <v>0.58333333333333337</v>
      </c>
      <c r="E8" s="25">
        <f t="shared" si="0"/>
        <v>5.0000000000000009</v>
      </c>
      <c r="F8" s="52" t="s">
        <v>204</v>
      </c>
      <c r="G8" s="52" t="s">
        <v>210</v>
      </c>
      <c r="H8" s="54" t="s">
        <v>211</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172.8" x14ac:dyDescent="0.3">
      <c r="A9" s="33" t="s">
        <v>13</v>
      </c>
      <c r="B9" s="22">
        <v>44321</v>
      </c>
      <c r="C9" s="23">
        <v>0.91666666666666663</v>
      </c>
      <c r="D9" s="23">
        <v>0.95833333333333337</v>
      </c>
      <c r="E9" s="25">
        <f t="shared" si="0"/>
        <v>1.0000000000000018</v>
      </c>
      <c r="F9" s="52" t="s">
        <v>47</v>
      </c>
      <c r="G9" s="52" t="s">
        <v>186</v>
      </c>
      <c r="H9" s="53" t="s">
        <v>214</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28.8" x14ac:dyDescent="0.3">
      <c r="A10" s="42" t="s">
        <v>14</v>
      </c>
      <c r="B10" s="22">
        <v>44322</v>
      </c>
      <c r="C10" s="23">
        <v>0.375</v>
      </c>
      <c r="D10" s="23">
        <v>0.66666666666666663</v>
      </c>
      <c r="E10" s="25">
        <f t="shared" si="0"/>
        <v>6.9999999999999991</v>
      </c>
      <c r="F10" s="52" t="s">
        <v>205</v>
      </c>
      <c r="G10" s="52" t="s">
        <v>215</v>
      </c>
      <c r="H10" s="53" t="s">
        <v>216</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28.8" x14ac:dyDescent="0.3">
      <c r="A11" s="51" t="s">
        <v>15</v>
      </c>
      <c r="B11" s="22">
        <v>44323</v>
      </c>
      <c r="C11" s="23">
        <v>0.375</v>
      </c>
      <c r="D11" s="23">
        <v>0.625</v>
      </c>
      <c r="E11" s="25">
        <f t="shared" si="0"/>
        <v>6</v>
      </c>
      <c r="F11" s="52" t="s">
        <v>206</v>
      </c>
      <c r="G11" s="52" t="s">
        <v>215</v>
      </c>
      <c r="H11" s="53" t="s">
        <v>217</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s="14" customFormat="1" ht="115.2" x14ac:dyDescent="0.3">
      <c r="A12" s="47" t="s">
        <v>16</v>
      </c>
      <c r="B12" s="22">
        <v>44324</v>
      </c>
      <c r="C12" s="23">
        <v>0.91666666666666663</v>
      </c>
      <c r="D12" s="23">
        <v>0.97916666666666663</v>
      </c>
      <c r="E12" s="25">
        <f t="shared" si="0"/>
        <v>1.5</v>
      </c>
      <c r="F12" s="52" t="s">
        <v>47</v>
      </c>
      <c r="G12" s="52" t="s">
        <v>212</v>
      </c>
      <c r="H12" s="53" t="s">
        <v>218</v>
      </c>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row>
    <row r="13" spans="1:49" s="14" customFormat="1" ht="16.2" thickBot="1" x14ac:dyDescent="0.35">
      <c r="A13" s="47" t="s">
        <v>22</v>
      </c>
      <c r="B13" s="22">
        <v>44325</v>
      </c>
      <c r="C13" s="23">
        <v>0.375</v>
      </c>
      <c r="D13" s="23">
        <v>0.45833333333333331</v>
      </c>
      <c r="E13" s="25">
        <f t="shared" si="0"/>
        <v>1.9999999999999996</v>
      </c>
      <c r="F13" s="52" t="s">
        <v>207</v>
      </c>
      <c r="G13" s="52" t="s">
        <v>219</v>
      </c>
      <c r="H13" s="53" t="s">
        <v>220</v>
      </c>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row>
    <row r="14" spans="1:49" s="1" customFormat="1" ht="16.2" thickBot="1" x14ac:dyDescent="0.35">
      <c r="A14"/>
      <c r="B14"/>
      <c r="C14"/>
      <c r="D14" s="6" t="s">
        <v>17</v>
      </c>
      <c r="E14" s="8">
        <f>SUM(E6:E13)</f>
        <v>25.000000000000004</v>
      </c>
      <c r="F14"/>
      <c r="G14"/>
      <c r="H14"/>
    </row>
  </sheetData>
  <mergeCells count="1">
    <mergeCell ref="A2:H2"/>
  </mergeCells>
  <conditionalFormatting sqref="C9">
    <cfRule type="timePeriod" dxfId="84" priority="15" timePeriod="lastMonth">
      <formula>AND(MONTH(C9)=MONTH(EDATE(TODAY(),0-1)),YEAR(C9)=YEAR(EDATE(TODAY(),0-1)))</formula>
    </cfRule>
  </conditionalFormatting>
  <conditionalFormatting sqref="D8">
    <cfRule type="timePeriod" dxfId="83" priority="14" timePeriod="lastMonth">
      <formula>AND(MONTH(D8)=MONTH(EDATE(TODAY(),0-1)),YEAR(D8)=YEAR(EDATE(TODAY(),0-1)))</formula>
    </cfRule>
  </conditionalFormatting>
  <conditionalFormatting sqref="C6:D6">
    <cfRule type="timePeriod" dxfId="82" priority="13" timePeriod="lastMonth">
      <formula>AND(MONTH(C6)=MONTH(EDATE(TODAY(),0-1)),YEAR(C6)=YEAR(EDATE(TODAY(),0-1)))</formula>
    </cfRule>
  </conditionalFormatting>
  <conditionalFormatting sqref="C7">
    <cfRule type="timePeriod" dxfId="81" priority="12" timePeriod="lastMonth">
      <formula>AND(MONTH(C7)=MONTH(EDATE(TODAY(),0-1)),YEAR(C7)=YEAR(EDATE(TODAY(),0-1)))</formula>
    </cfRule>
  </conditionalFormatting>
  <conditionalFormatting sqref="D7">
    <cfRule type="timePeriod" dxfId="80" priority="11" timePeriod="lastMonth">
      <formula>AND(MONTH(D7)=MONTH(EDATE(TODAY(),0-1)),YEAR(D7)=YEAR(EDATE(TODAY(),0-1)))</formula>
    </cfRule>
  </conditionalFormatting>
  <conditionalFormatting sqref="D9">
    <cfRule type="timePeriod" dxfId="79" priority="10" timePeriod="lastMonth">
      <formula>AND(MONTH(D9)=MONTH(EDATE(TODAY(),0-1)),YEAR(D9)=YEAR(EDATE(TODAY(),0-1)))</formula>
    </cfRule>
  </conditionalFormatting>
  <conditionalFormatting sqref="C12">
    <cfRule type="timePeriod" dxfId="78" priority="8" timePeriod="lastMonth">
      <formula>AND(MONTH(C12)=MONTH(EDATE(TODAY(),0-1)),YEAR(C12)=YEAR(EDATE(TODAY(),0-1)))</formula>
    </cfRule>
  </conditionalFormatting>
  <conditionalFormatting sqref="D12">
    <cfRule type="timePeriod" dxfId="77" priority="9" timePeriod="lastMonth">
      <formula>AND(MONTH(D12)=MONTH(EDATE(TODAY(),0-1)),YEAR(D12)=YEAR(EDATE(TODAY(),0-1)))</formula>
    </cfRule>
  </conditionalFormatting>
  <conditionalFormatting sqref="C8">
    <cfRule type="timePeriod" dxfId="76" priority="7" timePeriod="lastMonth">
      <formula>AND(MONTH(C8)=MONTH(EDATE(TODAY(),0-1)),YEAR(C8)=YEAR(EDATE(TODAY(),0-1)))</formula>
    </cfRule>
  </conditionalFormatting>
  <conditionalFormatting sqref="C10">
    <cfRule type="timePeriod" dxfId="75" priority="6" timePeriod="lastMonth">
      <formula>AND(MONTH(C10)=MONTH(EDATE(TODAY(),0-1)),YEAR(C10)=YEAR(EDATE(TODAY(),0-1)))</formula>
    </cfRule>
  </conditionalFormatting>
  <conditionalFormatting sqref="D10">
    <cfRule type="timePeriod" dxfId="74" priority="5" timePeriod="lastMonth">
      <formula>AND(MONTH(D10)=MONTH(EDATE(TODAY(),0-1)),YEAR(D10)=YEAR(EDATE(TODAY(),0-1)))</formula>
    </cfRule>
  </conditionalFormatting>
  <conditionalFormatting sqref="C11">
    <cfRule type="timePeriod" dxfId="73" priority="4" timePeriod="lastMonth">
      <formula>AND(MONTH(C11)=MONTH(EDATE(TODAY(),0-1)),YEAR(C11)=YEAR(EDATE(TODAY(),0-1)))</formula>
    </cfRule>
  </conditionalFormatting>
  <conditionalFormatting sqref="D11">
    <cfRule type="timePeriod" dxfId="72" priority="3" timePeriod="lastMonth">
      <formula>AND(MONTH(D11)=MONTH(EDATE(TODAY(),0-1)),YEAR(D11)=YEAR(EDATE(TODAY(),0-1)))</formula>
    </cfRule>
  </conditionalFormatting>
  <conditionalFormatting sqref="C13">
    <cfRule type="timePeriod" dxfId="71" priority="2" timePeriod="lastMonth">
      <formula>AND(MONTH(C13)=MONTH(EDATE(TODAY(),0-1)),YEAR(C13)=YEAR(EDATE(TODAY(),0-1)))</formula>
    </cfRule>
  </conditionalFormatting>
  <conditionalFormatting sqref="D13">
    <cfRule type="timePeriod" dxfId="70" priority="1" timePeriod="lastMonth">
      <formula>AND(MONTH(D13)=MONTH(EDATE(TODAY(),0-1)),YEAR(D13)=YEAR(EDATE(TODAY(),0-1)))</formula>
    </cfRule>
  </conditionalFormatting>
  <dataValidations count="1">
    <dataValidation type="time" allowBlank="1" showInputMessage="1" showErrorMessage="1" errorTitle="Invalid Entry" error="Please enter time in military time format between 0:00 and 23:59 (1:00, 8:00, 13:00, 20:00, etc.)." sqref="C6:D13" xr:uid="{0C9CC5F8-ADF7-4623-A957-A35B0E3BAA60}">
      <formula1>0</formula1>
      <formula2>0.999305555555556</formula2>
    </dataValidation>
  </dataValidations>
  <pageMargins left="0.75000000000000011" right="0.75000000000000011" top="1" bottom="1" header="0.5" footer="0.5"/>
  <pageSetup paperSize="9" scale="67" orientation="landscape"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26</vt:i4>
      </vt:variant>
    </vt:vector>
  </HeadingPairs>
  <TitlesOfParts>
    <vt:vector size="40" baseType="lpstr">
      <vt:lpstr>Template</vt:lpstr>
      <vt:lpstr>Week2</vt:lpstr>
      <vt:lpstr>Week3</vt:lpstr>
      <vt:lpstr>Week4</vt:lpstr>
      <vt:lpstr>Week5</vt:lpstr>
      <vt:lpstr>Week6</vt:lpstr>
      <vt:lpstr>MidTerm-Break</vt:lpstr>
      <vt:lpstr>Week7</vt:lpstr>
      <vt:lpstr>Week8</vt:lpstr>
      <vt:lpstr>Week9</vt:lpstr>
      <vt:lpstr>Week10</vt:lpstr>
      <vt:lpstr>Week11</vt:lpstr>
      <vt:lpstr>Week12</vt:lpstr>
      <vt:lpstr>AVG</vt:lpstr>
      <vt:lpstr>'MidTerm-Break'!Print_Area</vt:lpstr>
      <vt:lpstr>Template!Print_Area</vt:lpstr>
      <vt:lpstr>Week10!Print_Area</vt:lpstr>
      <vt:lpstr>Week11!Print_Area</vt:lpstr>
      <vt:lpstr>Week12!Print_Area</vt:lpstr>
      <vt:lpstr>Week2!Print_Area</vt:lpstr>
      <vt:lpstr>Week3!Print_Area</vt:lpstr>
      <vt:lpstr>Week4!Print_Area</vt:lpstr>
      <vt:lpstr>Week5!Print_Area</vt:lpstr>
      <vt:lpstr>Week6!Print_Area</vt:lpstr>
      <vt:lpstr>Week7!Print_Area</vt:lpstr>
      <vt:lpstr>Week8!Print_Area</vt:lpstr>
      <vt:lpstr>Week9!Print_Area</vt:lpstr>
      <vt:lpstr>'MidTerm-Break'!Week_Start</vt:lpstr>
      <vt:lpstr>Template!Week_Start</vt:lpstr>
      <vt:lpstr>Week10!Week_Start</vt:lpstr>
      <vt:lpstr>Week11!Week_Start</vt:lpstr>
      <vt:lpstr>Week12!Week_Start</vt:lpstr>
      <vt:lpstr>Week3!Week_Start</vt:lpstr>
      <vt:lpstr>Week4!Week_Start</vt:lpstr>
      <vt:lpstr>Week5!Week_Start</vt:lpstr>
      <vt:lpstr>Week6!Week_Start</vt:lpstr>
      <vt:lpstr>Week7!Week_Start</vt:lpstr>
      <vt:lpstr>Week8!Week_Start</vt:lpstr>
      <vt:lpstr>Week9!Week_Start</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Jonhatan Cotes Calderón</cp:lastModifiedBy>
  <cp:lastPrinted>2021-06-05T14:16:24Z</cp:lastPrinted>
  <dcterms:created xsi:type="dcterms:W3CDTF">2017-02-27T01:54:10Z</dcterms:created>
  <dcterms:modified xsi:type="dcterms:W3CDTF">2021-06-05T14:16:28Z</dcterms:modified>
</cp:coreProperties>
</file>