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bject\IOP491\Document\Collect Data\"/>
    </mc:Choice>
  </mc:AlternateContent>
  <bookViews>
    <workbookView xWindow="14880" yWindow="0" windowWidth="19560" windowHeight="8205" activeTab="5"/>
  </bookViews>
  <sheets>
    <sheet name="Distance 50cm" sheetId="2" r:id="rId1"/>
    <sheet name="Distance 60cm" sheetId="3" r:id="rId2"/>
    <sheet name="Distance 70cm" sheetId="4" r:id="rId3"/>
    <sheet name="Distance 80cm" sheetId="5" r:id="rId4"/>
    <sheet name="Distance 90cm" sheetId="6" r:id="rId5"/>
    <sheet name="Distance 100cm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4" l="1"/>
  <c r="I65" i="5"/>
  <c r="I66" i="2"/>
  <c r="H66" i="2"/>
  <c r="E73" i="3"/>
  <c r="L38" i="7" l="1"/>
  <c r="K38" i="7"/>
  <c r="K37" i="7"/>
  <c r="L37" i="7"/>
  <c r="I38" i="7"/>
  <c r="G37" i="7"/>
  <c r="L42" i="6"/>
  <c r="K42" i="6"/>
  <c r="G41" i="6"/>
  <c r="L41" i="6"/>
  <c r="K41" i="6"/>
  <c r="I41" i="6"/>
  <c r="H41" i="6"/>
  <c r="L65" i="5"/>
  <c r="K65" i="5"/>
  <c r="K64" i="5"/>
  <c r="L64" i="5"/>
  <c r="L77" i="4"/>
  <c r="K77" i="4"/>
  <c r="K76" i="4"/>
  <c r="L76" i="4"/>
  <c r="L79" i="3"/>
  <c r="K79" i="3"/>
  <c r="K78" i="3"/>
  <c r="L78" i="3"/>
  <c r="K67" i="2"/>
  <c r="K66" i="2"/>
  <c r="L66" i="2"/>
  <c r="L67" i="2" s="1"/>
  <c r="I79" i="3"/>
  <c r="D32" i="7" l="1"/>
  <c r="E32" i="7"/>
  <c r="I37" i="7"/>
  <c r="H37" i="7"/>
  <c r="G38" i="7"/>
  <c r="H65" i="5"/>
  <c r="G76" i="4"/>
  <c r="G78" i="3"/>
  <c r="G79" i="3" s="1"/>
  <c r="G66" i="2"/>
  <c r="H64" i="5"/>
  <c r="I64" i="5"/>
  <c r="H76" i="4"/>
  <c r="H77" i="4" s="1"/>
  <c r="I76" i="4"/>
  <c r="H79" i="3"/>
  <c r="H78" i="3"/>
  <c r="I78" i="3"/>
  <c r="H67" i="2"/>
  <c r="E33" i="7"/>
  <c r="D33" i="7"/>
  <c r="I67" i="2" l="1"/>
  <c r="H38" i="7"/>
  <c r="H42" i="6"/>
  <c r="I42" i="6"/>
  <c r="G67" i="2"/>
  <c r="G42" i="6" l="1"/>
  <c r="G64" i="5"/>
  <c r="G65" i="5" s="1"/>
  <c r="G77" i="4"/>
</calcChain>
</file>

<file path=xl/sharedStrings.xml><?xml version="1.0" encoding="utf-8"?>
<sst xmlns="http://schemas.openxmlformats.org/spreadsheetml/2006/main" count="748" uniqueCount="330">
  <si>
    <t>100 (1)</t>
  </si>
  <si>
    <t xml:space="preserve">50 (1) </t>
  </si>
  <si>
    <t xml:space="preserve">50 (2) </t>
  </si>
  <si>
    <t xml:space="preserve">50 (3) </t>
  </si>
  <si>
    <t xml:space="preserve">50 (4) </t>
  </si>
  <si>
    <t xml:space="preserve">50 (5) </t>
  </si>
  <si>
    <t xml:space="preserve">50 (6) </t>
  </si>
  <si>
    <t xml:space="preserve">50 (7) </t>
  </si>
  <si>
    <t xml:space="preserve">50 (8) </t>
  </si>
  <si>
    <t xml:space="preserve">50 (9) </t>
  </si>
  <si>
    <t xml:space="preserve">50 (10) </t>
  </si>
  <si>
    <t xml:space="preserve">50 (11) </t>
  </si>
  <si>
    <t xml:space="preserve">50 (12) </t>
  </si>
  <si>
    <t xml:space="preserve">50 (13) </t>
  </si>
  <si>
    <t xml:space="preserve">50 (14) </t>
  </si>
  <si>
    <t xml:space="preserve">50 (15) </t>
  </si>
  <si>
    <t xml:space="preserve">50 (16) </t>
  </si>
  <si>
    <t xml:space="preserve">50 (17) </t>
  </si>
  <si>
    <t xml:space="preserve">50 (18) </t>
  </si>
  <si>
    <t xml:space="preserve">50 (19) </t>
  </si>
  <si>
    <t xml:space="preserve">50 (20) </t>
  </si>
  <si>
    <t xml:space="preserve">50 (21) </t>
  </si>
  <si>
    <t xml:space="preserve">50 (22) </t>
  </si>
  <si>
    <t xml:space="preserve">50 (23) </t>
  </si>
  <si>
    <t xml:space="preserve">50 (24) </t>
  </si>
  <si>
    <t xml:space="preserve">50 (25) </t>
  </si>
  <si>
    <t xml:space="preserve">50 (26) </t>
  </si>
  <si>
    <t xml:space="preserve">50 (27) </t>
  </si>
  <si>
    <t xml:space="preserve">50 (28) </t>
  </si>
  <si>
    <t xml:space="preserve">50 (29) </t>
  </si>
  <si>
    <t xml:space="preserve">50 (30) </t>
  </si>
  <si>
    <t xml:space="preserve">50 (31) </t>
  </si>
  <si>
    <t xml:space="preserve">50 (32) </t>
  </si>
  <si>
    <t xml:space="preserve">50 (33) </t>
  </si>
  <si>
    <t xml:space="preserve">50 (34) </t>
  </si>
  <si>
    <t xml:space="preserve">50 (35) </t>
  </si>
  <si>
    <t xml:space="preserve">50 (36) </t>
  </si>
  <si>
    <t xml:space="preserve">50 (37) </t>
  </si>
  <si>
    <t xml:space="preserve">50 (38) </t>
  </si>
  <si>
    <t xml:space="preserve">50 (39) </t>
  </si>
  <si>
    <t xml:space="preserve">50 (40) </t>
  </si>
  <si>
    <t xml:space="preserve">50 (41) </t>
  </si>
  <si>
    <t xml:space="preserve">50 (42) </t>
  </si>
  <si>
    <t xml:space="preserve">50 (43) </t>
  </si>
  <si>
    <t xml:space="preserve">50 (44) </t>
  </si>
  <si>
    <t xml:space="preserve">50 (45) </t>
  </si>
  <si>
    <t xml:space="preserve">50 (46) </t>
  </si>
  <si>
    <t xml:space="preserve">50 (47) </t>
  </si>
  <si>
    <t xml:space="preserve">50 (48) </t>
  </si>
  <si>
    <t xml:space="preserve">50 (49) </t>
  </si>
  <si>
    <t xml:space="preserve">50 (50) </t>
  </si>
  <si>
    <t xml:space="preserve">50 (51) </t>
  </si>
  <si>
    <t xml:space="preserve">50 (52) </t>
  </si>
  <si>
    <t xml:space="preserve">50 (53) </t>
  </si>
  <si>
    <t xml:space="preserve">50 (54) </t>
  </si>
  <si>
    <t xml:space="preserve">50 (55) </t>
  </si>
  <si>
    <t xml:space="preserve">50 (56) </t>
  </si>
  <si>
    <t xml:space="preserve">50 (57) </t>
  </si>
  <si>
    <t>50 (58)</t>
  </si>
  <si>
    <t xml:space="preserve">60 (1) </t>
  </si>
  <si>
    <t xml:space="preserve">60 (2) </t>
  </si>
  <si>
    <t xml:space="preserve">60 (3) </t>
  </si>
  <si>
    <t xml:space="preserve">60 (4) </t>
  </si>
  <si>
    <t xml:space="preserve">60 (5) </t>
  </si>
  <si>
    <t xml:space="preserve">60 (6) </t>
  </si>
  <si>
    <t xml:space="preserve">60 (7) </t>
  </si>
  <si>
    <t xml:space="preserve">60 (8) </t>
  </si>
  <si>
    <t xml:space="preserve">60 (9) </t>
  </si>
  <si>
    <t xml:space="preserve">60 (10) </t>
  </si>
  <si>
    <t xml:space="preserve">60 (11) </t>
  </si>
  <si>
    <t xml:space="preserve">60 (12) </t>
  </si>
  <si>
    <t xml:space="preserve">60 (13) </t>
  </si>
  <si>
    <t xml:space="preserve">60 (14) </t>
  </si>
  <si>
    <t xml:space="preserve">60 (15) </t>
  </si>
  <si>
    <t xml:space="preserve">60 (16) </t>
  </si>
  <si>
    <t xml:space="preserve">60 (17) </t>
  </si>
  <si>
    <t xml:space="preserve">60 (18) </t>
  </si>
  <si>
    <t xml:space="preserve">60 (19) </t>
  </si>
  <si>
    <t xml:space="preserve">60 (20) </t>
  </si>
  <si>
    <t xml:space="preserve">60 (21) </t>
  </si>
  <si>
    <t xml:space="preserve">60 (22) </t>
  </si>
  <si>
    <t xml:space="preserve">60 (23) </t>
  </si>
  <si>
    <t xml:space="preserve">60 (24) </t>
  </si>
  <si>
    <t xml:space="preserve">60 (25) </t>
  </si>
  <si>
    <t xml:space="preserve">60 (26) </t>
  </si>
  <si>
    <t xml:space="preserve">60 (27) </t>
  </si>
  <si>
    <t xml:space="preserve">60 (28) </t>
  </si>
  <si>
    <t xml:space="preserve">60 (29) </t>
  </si>
  <si>
    <t xml:space="preserve">60 (30) </t>
  </si>
  <si>
    <t xml:space="preserve">60 (31) </t>
  </si>
  <si>
    <t xml:space="preserve">60 (32) </t>
  </si>
  <si>
    <t xml:space="preserve">60 (33) </t>
  </si>
  <si>
    <t xml:space="preserve">60 (34) </t>
  </si>
  <si>
    <t xml:space="preserve">60 (35) </t>
  </si>
  <si>
    <t xml:space="preserve">60 (36) </t>
  </si>
  <si>
    <t xml:space="preserve">60 (37) </t>
  </si>
  <si>
    <t xml:space="preserve">60 (38) </t>
  </si>
  <si>
    <t xml:space="preserve">60 (39) </t>
  </si>
  <si>
    <t xml:space="preserve">60 (40) </t>
  </si>
  <si>
    <t xml:space="preserve">60 (41) </t>
  </si>
  <si>
    <t xml:space="preserve">60 (42) </t>
  </si>
  <si>
    <t xml:space="preserve">60 (43) </t>
  </si>
  <si>
    <t xml:space="preserve">60 (44) </t>
  </si>
  <si>
    <t xml:space="preserve">60 (45) </t>
  </si>
  <si>
    <t xml:space="preserve">60 (46) </t>
  </si>
  <si>
    <t xml:space="preserve">60 (47) </t>
  </si>
  <si>
    <t xml:space="preserve">60 (48) </t>
  </si>
  <si>
    <t xml:space="preserve">60 (49) </t>
  </si>
  <si>
    <t xml:space="preserve">60 (50) </t>
  </si>
  <si>
    <t xml:space="preserve">60 (51) </t>
  </si>
  <si>
    <t xml:space="preserve">60 (52) </t>
  </si>
  <si>
    <t xml:space="preserve">60 (53) </t>
  </si>
  <si>
    <t xml:space="preserve">60 (54) </t>
  </si>
  <si>
    <t xml:space="preserve">60 (55) </t>
  </si>
  <si>
    <t xml:space="preserve">60 (56) </t>
  </si>
  <si>
    <t xml:space="preserve">60 (57) </t>
  </si>
  <si>
    <t xml:space="preserve">60 (58) </t>
  </si>
  <si>
    <t xml:space="preserve">60 (59) </t>
  </si>
  <si>
    <t xml:space="preserve">60 (60) </t>
  </si>
  <si>
    <t xml:space="preserve">60 (61) </t>
  </si>
  <si>
    <t xml:space="preserve">60 (62) </t>
  </si>
  <si>
    <t xml:space="preserve">60 (63) </t>
  </si>
  <si>
    <t xml:space="preserve">60 (64) </t>
  </si>
  <si>
    <t xml:space="preserve">60 (65) </t>
  </si>
  <si>
    <t xml:space="preserve">60 (66) </t>
  </si>
  <si>
    <t xml:space="preserve">60 (67) </t>
  </si>
  <si>
    <t xml:space="preserve">60 (68) </t>
  </si>
  <si>
    <t xml:space="preserve">60 (69) </t>
  </si>
  <si>
    <t xml:space="preserve">60 (70) </t>
  </si>
  <si>
    <t xml:space="preserve">70 (1) </t>
  </si>
  <si>
    <t xml:space="preserve">70 (2) </t>
  </si>
  <si>
    <t xml:space="preserve">70 (3) </t>
  </si>
  <si>
    <t xml:space="preserve">70 (4) </t>
  </si>
  <si>
    <t xml:space="preserve">70 (5) </t>
  </si>
  <si>
    <t xml:space="preserve">70 (6) </t>
  </si>
  <si>
    <t xml:space="preserve">70 (7) </t>
  </si>
  <si>
    <t xml:space="preserve">70 (8) </t>
  </si>
  <si>
    <t xml:space="preserve">70 (9) </t>
  </si>
  <si>
    <t xml:space="preserve">70 (10) </t>
  </si>
  <si>
    <t xml:space="preserve">70 (11) </t>
  </si>
  <si>
    <t xml:space="preserve">70 (12) </t>
  </si>
  <si>
    <t xml:space="preserve">70 (13) </t>
  </si>
  <si>
    <t xml:space="preserve">70 (14) </t>
  </si>
  <si>
    <t xml:space="preserve">70 (15) </t>
  </si>
  <si>
    <t xml:space="preserve">70 (16) </t>
  </si>
  <si>
    <t xml:space="preserve">70 (17) </t>
  </si>
  <si>
    <t xml:space="preserve">70 (18) </t>
  </si>
  <si>
    <t xml:space="preserve">70 (19) </t>
  </si>
  <si>
    <t xml:space="preserve">70 (20) </t>
  </si>
  <si>
    <t xml:space="preserve">70 (21) </t>
  </si>
  <si>
    <t xml:space="preserve">70 (22) </t>
  </si>
  <si>
    <t xml:space="preserve">70 (23) </t>
  </si>
  <si>
    <t xml:space="preserve">70 (24) </t>
  </si>
  <si>
    <t xml:space="preserve">70 (25) </t>
  </si>
  <si>
    <t xml:space="preserve">70 (26) </t>
  </si>
  <si>
    <t xml:space="preserve">70 (27) </t>
  </si>
  <si>
    <t xml:space="preserve">70 (28) </t>
  </si>
  <si>
    <t xml:space="preserve">70 (29) </t>
  </si>
  <si>
    <t xml:space="preserve">70 (30) </t>
  </si>
  <si>
    <t xml:space="preserve">70 (31) </t>
  </si>
  <si>
    <t xml:space="preserve">70 (32) </t>
  </si>
  <si>
    <t xml:space="preserve">70 (33) </t>
  </si>
  <si>
    <t xml:space="preserve">70 (34) </t>
  </si>
  <si>
    <t xml:space="preserve">70 (35) </t>
  </si>
  <si>
    <t xml:space="preserve">70 (36) </t>
  </si>
  <si>
    <t xml:space="preserve">70 (37) </t>
  </si>
  <si>
    <t xml:space="preserve">70 (38) </t>
  </si>
  <si>
    <t xml:space="preserve">70 (39) </t>
  </si>
  <si>
    <t xml:space="preserve">70 (40) </t>
  </si>
  <si>
    <t xml:space="preserve">70 (41) </t>
  </si>
  <si>
    <t xml:space="preserve">70 (42) </t>
  </si>
  <si>
    <t xml:space="preserve">70 (43) </t>
  </si>
  <si>
    <t xml:space="preserve">70 (44) </t>
  </si>
  <si>
    <t xml:space="preserve">70 (45) </t>
  </si>
  <si>
    <t xml:space="preserve">70 (46) </t>
  </si>
  <si>
    <t xml:space="preserve">70 (47) </t>
  </si>
  <si>
    <t xml:space="preserve">70 (48) </t>
  </si>
  <si>
    <t xml:space="preserve">70 (49) </t>
  </si>
  <si>
    <t xml:space="preserve">70 (50) </t>
  </si>
  <si>
    <t xml:space="preserve">70 (51) </t>
  </si>
  <si>
    <t xml:space="preserve">70 (52) </t>
  </si>
  <si>
    <t xml:space="preserve">70 (53) </t>
  </si>
  <si>
    <t xml:space="preserve">70 (54) </t>
  </si>
  <si>
    <t xml:space="preserve">70 (55) </t>
  </si>
  <si>
    <t xml:space="preserve">70 (56) </t>
  </si>
  <si>
    <t xml:space="preserve">70 (57) </t>
  </si>
  <si>
    <t xml:space="preserve">70 (58) </t>
  </si>
  <si>
    <t xml:space="preserve">70 (59) </t>
  </si>
  <si>
    <t xml:space="preserve">70 (60) </t>
  </si>
  <si>
    <t xml:space="preserve">70 (61) </t>
  </si>
  <si>
    <t xml:space="preserve">70 (62) </t>
  </si>
  <si>
    <t xml:space="preserve">70 (63) </t>
  </si>
  <si>
    <t xml:space="preserve">70 (64) </t>
  </si>
  <si>
    <t xml:space="preserve">70 (65) </t>
  </si>
  <si>
    <t xml:space="preserve">70 (66) </t>
  </si>
  <si>
    <t xml:space="preserve">70 (67) </t>
  </si>
  <si>
    <t xml:space="preserve">80 (1) </t>
  </si>
  <si>
    <t xml:space="preserve">80 (2) </t>
  </si>
  <si>
    <t xml:space="preserve">80 (3) </t>
  </si>
  <si>
    <t xml:space="preserve">80 (4) </t>
  </si>
  <si>
    <t xml:space="preserve">80 (5) </t>
  </si>
  <si>
    <t xml:space="preserve">80 (6) </t>
  </si>
  <si>
    <t xml:space="preserve">80 (7) </t>
  </si>
  <si>
    <t xml:space="preserve">80 (8) </t>
  </si>
  <si>
    <t xml:space="preserve">80 (9) </t>
  </si>
  <si>
    <t xml:space="preserve">80 (10) </t>
  </si>
  <si>
    <t xml:space="preserve">80 (11) </t>
  </si>
  <si>
    <t xml:space="preserve">80 (12) </t>
  </si>
  <si>
    <t xml:space="preserve">80 (13) </t>
  </si>
  <si>
    <t xml:space="preserve">80 (14) </t>
  </si>
  <si>
    <t xml:space="preserve">80 (15) </t>
  </si>
  <si>
    <t xml:space="preserve">80 (16) </t>
  </si>
  <si>
    <t xml:space="preserve">80 (17) </t>
  </si>
  <si>
    <t xml:space="preserve">80 (18) </t>
  </si>
  <si>
    <t xml:space="preserve">80 (19) </t>
  </si>
  <si>
    <t xml:space="preserve">80 (20) </t>
  </si>
  <si>
    <t xml:space="preserve">80 (21) </t>
  </si>
  <si>
    <t xml:space="preserve">80 (22) </t>
  </si>
  <si>
    <t xml:space="preserve">80 (23) </t>
  </si>
  <si>
    <t xml:space="preserve">80 (24) </t>
  </si>
  <si>
    <t xml:space="preserve">80 (25) </t>
  </si>
  <si>
    <t xml:space="preserve">80 (26) </t>
  </si>
  <si>
    <t xml:space="preserve">80 (27) </t>
  </si>
  <si>
    <t xml:space="preserve">80 (28) </t>
  </si>
  <si>
    <t xml:space="preserve">80 (29) </t>
  </si>
  <si>
    <t xml:space="preserve">80 (30) </t>
  </si>
  <si>
    <t xml:space="preserve">80 (31) </t>
  </si>
  <si>
    <t xml:space="preserve">80 (32) </t>
  </si>
  <si>
    <t xml:space="preserve">80 (33) </t>
  </si>
  <si>
    <t xml:space="preserve">80 (34) </t>
  </si>
  <si>
    <t xml:space="preserve">80 (35) </t>
  </si>
  <si>
    <t xml:space="preserve">80 (36) </t>
  </si>
  <si>
    <t xml:space="preserve">80 (37) </t>
  </si>
  <si>
    <t xml:space="preserve">80 (38) </t>
  </si>
  <si>
    <t xml:space="preserve">80 (39) </t>
  </si>
  <si>
    <t xml:space="preserve">80 (40) </t>
  </si>
  <si>
    <t xml:space="preserve">80 (41) </t>
  </si>
  <si>
    <t xml:space="preserve">80 (42) </t>
  </si>
  <si>
    <t xml:space="preserve">80 (43) </t>
  </si>
  <si>
    <t xml:space="preserve">80 (44) </t>
  </si>
  <si>
    <t xml:space="preserve">80 (45) </t>
  </si>
  <si>
    <t xml:space="preserve">80 (46) </t>
  </si>
  <si>
    <t xml:space="preserve">80 (47) </t>
  </si>
  <si>
    <t xml:space="preserve">80 (48) </t>
  </si>
  <si>
    <t xml:space="preserve">80 (49) </t>
  </si>
  <si>
    <t xml:space="preserve">80 (50) </t>
  </si>
  <si>
    <t xml:space="preserve">80 (51) </t>
  </si>
  <si>
    <t xml:space="preserve">80 (52) </t>
  </si>
  <si>
    <t xml:space="preserve">80 (53) </t>
  </si>
  <si>
    <t xml:space="preserve">80 (54) </t>
  </si>
  <si>
    <t xml:space="preserve">90 (1) </t>
  </si>
  <si>
    <t xml:space="preserve">90 (2) </t>
  </si>
  <si>
    <t xml:space="preserve">90 (3) </t>
  </si>
  <si>
    <t xml:space="preserve">90 (4) </t>
  </si>
  <si>
    <t xml:space="preserve">90 (5) </t>
  </si>
  <si>
    <t xml:space="preserve">90 (6) </t>
  </si>
  <si>
    <t xml:space="preserve">90 (7) </t>
  </si>
  <si>
    <t xml:space="preserve">90 (8) </t>
  </si>
  <si>
    <t xml:space="preserve">90 (9) </t>
  </si>
  <si>
    <t xml:space="preserve">90 (10) </t>
  </si>
  <si>
    <t xml:space="preserve">90 (11) </t>
  </si>
  <si>
    <t xml:space="preserve">90 (12) </t>
  </si>
  <si>
    <t xml:space="preserve">90 (13) </t>
  </si>
  <si>
    <t xml:space="preserve">90 (14) </t>
  </si>
  <si>
    <t xml:space="preserve">90 (15) </t>
  </si>
  <si>
    <t xml:space="preserve">90 (16) </t>
  </si>
  <si>
    <t xml:space="preserve">90 (17) </t>
  </si>
  <si>
    <t xml:space="preserve">90 (18) </t>
  </si>
  <si>
    <t xml:space="preserve">90 (19) </t>
  </si>
  <si>
    <t xml:space="preserve">90 (20) </t>
  </si>
  <si>
    <t xml:space="preserve">90 (21) </t>
  </si>
  <si>
    <t xml:space="preserve">90 (22) </t>
  </si>
  <si>
    <t xml:space="preserve">90 (23) </t>
  </si>
  <si>
    <t xml:space="preserve">90 (24) </t>
  </si>
  <si>
    <t xml:space="preserve">90 (25) </t>
  </si>
  <si>
    <t xml:space="preserve">90 (26) </t>
  </si>
  <si>
    <t xml:space="preserve">90 (27) </t>
  </si>
  <si>
    <t xml:space="preserve">90 (28) </t>
  </si>
  <si>
    <t xml:space="preserve">90 (29) </t>
  </si>
  <si>
    <t xml:space="preserve">90 (30) </t>
  </si>
  <si>
    <t>90 (31)</t>
  </si>
  <si>
    <t xml:space="preserve">100 (2) </t>
  </si>
  <si>
    <t xml:space="preserve">100 (3) </t>
  </si>
  <si>
    <t xml:space="preserve">100 (4) </t>
  </si>
  <si>
    <t xml:space="preserve">100 (5) </t>
  </si>
  <si>
    <t xml:space="preserve">100 (6) </t>
  </si>
  <si>
    <t xml:space="preserve">100 (7) </t>
  </si>
  <si>
    <t xml:space="preserve">100 (8) </t>
  </si>
  <si>
    <t xml:space="preserve">100 (9) </t>
  </si>
  <si>
    <t xml:space="preserve">100 (10) </t>
  </si>
  <si>
    <t xml:space="preserve">100 (11) </t>
  </si>
  <si>
    <t xml:space="preserve">100 (12) </t>
  </si>
  <si>
    <t xml:space="preserve">100 (13) </t>
  </si>
  <si>
    <t xml:space="preserve">100 (14) </t>
  </si>
  <si>
    <t xml:space="preserve">100 (15) </t>
  </si>
  <si>
    <t xml:space="preserve">100 (16) </t>
  </si>
  <si>
    <t xml:space="preserve">100 (17) </t>
  </si>
  <si>
    <t xml:space="preserve">100 (18) </t>
  </si>
  <si>
    <t xml:space="preserve">100 (19) </t>
  </si>
  <si>
    <t xml:space="preserve">100 (20) </t>
  </si>
  <si>
    <t xml:space="preserve">100 (21) </t>
  </si>
  <si>
    <t xml:space="preserve">100 (22) </t>
  </si>
  <si>
    <t xml:space="preserve">100 (23) </t>
  </si>
  <si>
    <t xml:space="preserve">100 (24) </t>
  </si>
  <si>
    <t xml:space="preserve">100 (25) </t>
  </si>
  <si>
    <t xml:space="preserve">100 (26) </t>
  </si>
  <si>
    <t xml:space="preserve">100 (27) </t>
  </si>
  <si>
    <t xml:space="preserve">100 (28) </t>
  </si>
  <si>
    <t>Max</t>
  </si>
  <si>
    <t>Min</t>
  </si>
  <si>
    <t>Tỷ lệ phát hiện</t>
  </si>
  <si>
    <t>Image</t>
  </si>
  <si>
    <t>Weight</t>
  </si>
  <si>
    <t>Height</t>
  </si>
  <si>
    <t>Area ratio</t>
  </si>
  <si>
    <t>Edge ratio</t>
  </si>
  <si>
    <t>License plate type</t>
  </si>
  <si>
    <t>Can detect plate</t>
  </si>
  <si>
    <t>Can read text</t>
  </si>
  <si>
    <t>Can read exactly</t>
  </si>
  <si>
    <t>Long</t>
  </si>
  <si>
    <t>Short</t>
  </si>
  <si>
    <t>Total</t>
  </si>
  <si>
    <t>Edge ratio (W/H)</t>
  </si>
  <si>
    <t>Max value</t>
  </si>
  <si>
    <t>Min value</t>
  </si>
  <si>
    <t>Detection rate</t>
  </si>
  <si>
    <t>Image name</t>
  </si>
  <si>
    <t>Second trainning</t>
  </si>
  <si>
    <t>First tranning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</si>
</sst>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/>
    <xf numFmtId="2" fontId="0" fillId="2" borderId="10" xfId="0" applyNumberFormat="1" applyFill="1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49" workbookViewId="0">
      <selection activeCell="I67" sqref="I67"/>
    </sheetView>
  </sheetViews>
  <sheetFormatPr defaultRowHeight="15" x14ac:dyDescent="0.25"/>
  <cols>
    <col min="1" max="1" width="10" style="24" bestFit="1" customWidth="1"/>
    <col min="2" max="3" width="9.140625" style="24"/>
    <col min="4" max="5" width="18.85546875" style="24" bestFit="1" customWidth="1"/>
    <col min="6" max="6" width="17.28515625" style="24" bestFit="1" customWidth="1"/>
    <col min="7" max="7" width="16.42578125" style="24" bestFit="1" customWidth="1"/>
    <col min="8" max="8" width="12.7109375" style="24" bestFit="1" customWidth="1"/>
    <col min="9" max="9" width="15.5703125" style="24" bestFit="1" customWidth="1"/>
    <col min="10" max="10" width="9.140625" style="24"/>
    <col min="11" max="11" width="13.140625" style="24" bestFit="1" customWidth="1"/>
    <col min="12" max="12" width="15.5703125" style="24" bestFit="1" customWidth="1"/>
    <col min="13" max="13" width="13.28515625" bestFit="1" customWidth="1"/>
    <col min="14" max="14" width="12.7109375" bestFit="1" customWidth="1"/>
  </cols>
  <sheetData>
    <row r="1" spans="1:12" x14ac:dyDescent="0.25">
      <c r="A1" s="37" t="s">
        <v>311</v>
      </c>
      <c r="B1" s="37" t="s">
        <v>312</v>
      </c>
      <c r="C1" s="37" t="s">
        <v>313</v>
      </c>
      <c r="D1" s="38" t="s">
        <v>314</v>
      </c>
      <c r="E1" s="37" t="s">
        <v>323</v>
      </c>
      <c r="F1" s="37" t="s">
        <v>316</v>
      </c>
      <c r="G1" s="37" t="s">
        <v>317</v>
      </c>
      <c r="H1" s="37" t="s">
        <v>318</v>
      </c>
      <c r="I1" s="37" t="s">
        <v>319</v>
      </c>
      <c r="K1" s="37" t="s">
        <v>318</v>
      </c>
      <c r="L1" s="37" t="s">
        <v>319</v>
      </c>
    </row>
    <row r="2" spans="1:12" x14ac:dyDescent="0.25">
      <c r="A2" s="31" t="s">
        <v>1</v>
      </c>
      <c r="B2" s="23">
        <v>1093</v>
      </c>
      <c r="C2" s="23">
        <v>223</v>
      </c>
      <c r="D2" s="46">
        <v>5.0414582811942203</v>
      </c>
      <c r="E2" s="46">
        <v>4.9013452914798199</v>
      </c>
      <c r="F2" s="23" t="s">
        <v>320</v>
      </c>
      <c r="G2" s="23">
        <v>1</v>
      </c>
      <c r="H2" s="23">
        <v>0</v>
      </c>
      <c r="I2" s="32">
        <v>0</v>
      </c>
      <c r="K2" s="31">
        <v>1</v>
      </c>
      <c r="L2" s="32">
        <v>0</v>
      </c>
    </row>
    <row r="3" spans="1:12" x14ac:dyDescent="0.25">
      <c r="A3" s="31" t="s">
        <v>2</v>
      </c>
      <c r="B3" s="23"/>
      <c r="C3" s="23"/>
      <c r="D3" s="46"/>
      <c r="E3" s="23"/>
      <c r="F3" s="23" t="s">
        <v>320</v>
      </c>
      <c r="G3" s="23"/>
      <c r="H3" s="23"/>
      <c r="I3" s="32"/>
      <c r="K3" s="31"/>
      <c r="L3" s="32"/>
    </row>
    <row r="4" spans="1:12" x14ac:dyDescent="0.25">
      <c r="A4" s="31" t="s">
        <v>3</v>
      </c>
      <c r="B4" s="23"/>
      <c r="C4" s="23"/>
      <c r="D4" s="46"/>
      <c r="E4" s="23"/>
      <c r="F4" s="23" t="s">
        <v>321</v>
      </c>
      <c r="G4" s="23"/>
      <c r="H4" s="23"/>
      <c r="I4" s="32"/>
      <c r="K4" s="31"/>
      <c r="L4" s="32"/>
    </row>
    <row r="5" spans="1:12" x14ac:dyDescent="0.25">
      <c r="A5" s="31" t="s">
        <v>4</v>
      </c>
      <c r="B5" s="23"/>
      <c r="C5" s="23"/>
      <c r="D5" s="46"/>
      <c r="E5" s="23"/>
      <c r="F5" s="23" t="s">
        <v>321</v>
      </c>
      <c r="G5" s="23"/>
      <c r="H5" s="23"/>
      <c r="I5" s="32"/>
      <c r="K5" s="31"/>
      <c r="L5" s="32"/>
    </row>
    <row r="6" spans="1:12" x14ac:dyDescent="0.25">
      <c r="A6" s="31" t="s">
        <v>5</v>
      </c>
      <c r="B6" s="23"/>
      <c r="C6" s="23"/>
      <c r="D6" s="46"/>
      <c r="E6" s="23"/>
      <c r="F6" s="23" t="s">
        <v>320</v>
      </c>
      <c r="G6" s="23"/>
      <c r="H6" s="23"/>
      <c r="I6" s="32"/>
      <c r="K6" s="31"/>
      <c r="L6" s="32"/>
    </row>
    <row r="7" spans="1:12" x14ac:dyDescent="0.25">
      <c r="A7" s="31" t="s">
        <v>6</v>
      </c>
      <c r="B7" s="23"/>
      <c r="C7" s="23"/>
      <c r="D7" s="46"/>
      <c r="E7" s="23"/>
      <c r="F7" s="23" t="s">
        <v>320</v>
      </c>
      <c r="G7" s="23"/>
      <c r="H7" s="23"/>
      <c r="I7" s="32"/>
      <c r="K7" s="31"/>
      <c r="L7" s="32"/>
    </row>
    <row r="8" spans="1:12" x14ac:dyDescent="0.25">
      <c r="A8" s="31" t="s">
        <v>7</v>
      </c>
      <c r="B8" s="23"/>
      <c r="C8" s="23"/>
      <c r="D8" s="46"/>
      <c r="E8" s="23"/>
      <c r="F8" s="23" t="s">
        <v>320</v>
      </c>
      <c r="G8" s="23">
        <v>1</v>
      </c>
      <c r="H8" s="23">
        <v>0</v>
      </c>
      <c r="I8" s="32">
        <v>0</v>
      </c>
      <c r="K8" s="31">
        <v>1</v>
      </c>
      <c r="L8" s="32">
        <v>1</v>
      </c>
    </row>
    <row r="9" spans="1:12" x14ac:dyDescent="0.25">
      <c r="A9" s="31" t="s">
        <v>8</v>
      </c>
      <c r="B9" s="23"/>
      <c r="C9" s="23"/>
      <c r="D9" s="46"/>
      <c r="E9" s="23"/>
      <c r="F9" s="23" t="s">
        <v>320</v>
      </c>
      <c r="G9" s="23">
        <v>1</v>
      </c>
      <c r="H9" s="23">
        <v>0</v>
      </c>
      <c r="I9" s="32">
        <v>0</v>
      </c>
      <c r="K9" s="31">
        <v>1</v>
      </c>
      <c r="L9" s="32">
        <v>1</v>
      </c>
    </row>
    <row r="10" spans="1:12" x14ac:dyDescent="0.25">
      <c r="A10" s="31" t="s">
        <v>9</v>
      </c>
      <c r="B10" s="23">
        <v>743</v>
      </c>
      <c r="C10" s="23">
        <v>410</v>
      </c>
      <c r="D10" s="46">
        <v>4.0337458556281298</v>
      </c>
      <c r="E10" s="23">
        <v>1.81219512195121</v>
      </c>
      <c r="F10" s="23" t="s">
        <v>321</v>
      </c>
      <c r="G10" s="23">
        <v>1</v>
      </c>
      <c r="H10" s="23">
        <v>1</v>
      </c>
      <c r="I10" s="32">
        <v>0</v>
      </c>
      <c r="K10" s="31">
        <v>1</v>
      </c>
      <c r="L10" s="32">
        <v>1</v>
      </c>
    </row>
    <row r="11" spans="1:12" x14ac:dyDescent="0.25">
      <c r="A11" s="31" t="s">
        <v>10</v>
      </c>
      <c r="B11" s="23"/>
      <c r="C11" s="23"/>
      <c r="D11" s="46"/>
      <c r="E11" s="23"/>
      <c r="F11" s="23" t="s">
        <v>321</v>
      </c>
      <c r="G11" s="23"/>
      <c r="H11" s="23"/>
      <c r="I11" s="32"/>
      <c r="K11" s="31"/>
      <c r="L11" s="32"/>
    </row>
    <row r="12" spans="1:12" x14ac:dyDescent="0.25">
      <c r="A12" s="31" t="s">
        <v>11</v>
      </c>
      <c r="B12" s="23"/>
      <c r="C12" s="23"/>
      <c r="D12" s="46"/>
      <c r="E12" s="23"/>
      <c r="F12" s="23" t="s">
        <v>320</v>
      </c>
      <c r="G12" s="23"/>
      <c r="H12" s="23"/>
      <c r="I12" s="32"/>
      <c r="K12" s="31"/>
      <c r="L12" s="32"/>
    </row>
    <row r="13" spans="1:12" x14ac:dyDescent="0.25">
      <c r="A13" s="31" t="s">
        <v>12</v>
      </c>
      <c r="B13" s="23"/>
      <c r="C13" s="23"/>
      <c r="D13" s="46"/>
      <c r="E13" s="23"/>
      <c r="F13" s="23" t="s">
        <v>320</v>
      </c>
      <c r="G13" s="23">
        <v>1</v>
      </c>
      <c r="H13" s="23">
        <v>0</v>
      </c>
      <c r="I13" s="32">
        <v>0</v>
      </c>
      <c r="K13" s="31">
        <v>1</v>
      </c>
      <c r="L13" s="32">
        <v>1</v>
      </c>
    </row>
    <row r="14" spans="1:12" x14ac:dyDescent="0.25">
      <c r="A14" s="31" t="s">
        <v>13</v>
      </c>
      <c r="B14" s="23">
        <v>765</v>
      </c>
      <c r="C14" s="23">
        <v>396</v>
      </c>
      <c r="D14" s="46">
        <v>4.0599999999999996</v>
      </c>
      <c r="E14" s="23">
        <v>1.931818182</v>
      </c>
      <c r="F14" s="23" t="s">
        <v>321</v>
      </c>
      <c r="G14" s="23">
        <v>1</v>
      </c>
      <c r="H14" s="23">
        <v>1</v>
      </c>
      <c r="I14" s="32">
        <v>1</v>
      </c>
      <c r="K14" s="31">
        <v>1</v>
      </c>
      <c r="L14" s="32">
        <v>1</v>
      </c>
    </row>
    <row r="15" spans="1:12" x14ac:dyDescent="0.25">
      <c r="A15" s="31" t="s">
        <v>14</v>
      </c>
      <c r="B15" s="23">
        <v>768</v>
      </c>
      <c r="C15" s="23">
        <v>396</v>
      </c>
      <c r="D15" s="46">
        <v>4.04</v>
      </c>
      <c r="E15" s="23">
        <v>1.9393939389999999</v>
      </c>
      <c r="F15" s="23" t="s">
        <v>321</v>
      </c>
      <c r="G15" s="23">
        <v>1</v>
      </c>
      <c r="H15" s="23">
        <v>1</v>
      </c>
      <c r="I15" s="32">
        <v>1</v>
      </c>
      <c r="K15" s="31">
        <v>1</v>
      </c>
      <c r="L15" s="32">
        <v>1</v>
      </c>
    </row>
    <row r="16" spans="1:12" x14ac:dyDescent="0.25">
      <c r="A16" s="31" t="s">
        <v>15</v>
      </c>
      <c r="B16" s="23">
        <v>798</v>
      </c>
      <c r="C16" s="23">
        <v>410</v>
      </c>
      <c r="D16" s="46">
        <v>3.7557307903906101</v>
      </c>
      <c r="E16" s="46">
        <v>1.9463414634146301</v>
      </c>
      <c r="F16" s="23" t="s">
        <v>321</v>
      </c>
      <c r="G16" s="23">
        <v>1</v>
      </c>
      <c r="H16" s="23">
        <v>1</v>
      </c>
      <c r="I16" s="32">
        <v>1</v>
      </c>
      <c r="K16" s="31">
        <v>1</v>
      </c>
      <c r="L16" s="32">
        <v>1</v>
      </c>
    </row>
    <row r="17" spans="1:12" x14ac:dyDescent="0.25">
      <c r="A17" s="31" t="s">
        <v>16</v>
      </c>
      <c r="B17" s="23">
        <v>801</v>
      </c>
      <c r="C17" s="23">
        <v>401</v>
      </c>
      <c r="D17" s="46">
        <v>3.8256418877898799</v>
      </c>
      <c r="E17" s="46">
        <v>1.99750623441396</v>
      </c>
      <c r="F17" s="23" t="s">
        <v>321</v>
      </c>
      <c r="G17" s="23">
        <v>1</v>
      </c>
      <c r="H17" s="23">
        <v>1</v>
      </c>
      <c r="I17" s="32">
        <v>1</v>
      </c>
      <c r="K17" s="31">
        <v>1</v>
      </c>
      <c r="L17" s="32">
        <v>0</v>
      </c>
    </row>
    <row r="18" spans="1:12" x14ac:dyDescent="0.25">
      <c r="A18" s="31" t="s">
        <v>17</v>
      </c>
      <c r="B18" s="23">
        <v>731</v>
      </c>
      <c r="C18" s="23">
        <v>402</v>
      </c>
      <c r="D18" s="46">
        <v>4.1815546072646299</v>
      </c>
      <c r="E18" s="46">
        <v>1.818407960199</v>
      </c>
      <c r="F18" s="23" t="s">
        <v>321</v>
      </c>
      <c r="G18" s="23">
        <v>1</v>
      </c>
      <c r="H18" s="23">
        <v>1</v>
      </c>
      <c r="I18" s="32">
        <v>1</v>
      </c>
      <c r="K18" s="31">
        <v>1</v>
      </c>
      <c r="L18" s="32">
        <v>0</v>
      </c>
    </row>
    <row r="19" spans="1:12" x14ac:dyDescent="0.25">
      <c r="A19" s="31" t="s">
        <v>18</v>
      </c>
      <c r="B19" s="23">
        <v>750</v>
      </c>
      <c r="C19" s="23">
        <v>404</v>
      </c>
      <c r="D19" s="46">
        <v>4.0554455445544502</v>
      </c>
      <c r="E19" s="46">
        <v>1.8564356435643501</v>
      </c>
      <c r="F19" s="23" t="s">
        <v>321</v>
      </c>
      <c r="G19" s="23">
        <v>1</v>
      </c>
      <c r="H19" s="23">
        <v>1</v>
      </c>
      <c r="I19" s="32">
        <v>1</v>
      </c>
      <c r="K19" s="31">
        <v>1</v>
      </c>
      <c r="L19" s="32">
        <v>0</v>
      </c>
    </row>
    <row r="20" spans="1:12" x14ac:dyDescent="0.25">
      <c r="A20" s="31" t="s">
        <v>19</v>
      </c>
      <c r="B20" s="23"/>
      <c r="C20" s="23"/>
      <c r="D20" s="46"/>
      <c r="E20" s="46"/>
      <c r="F20" s="23" t="s">
        <v>321</v>
      </c>
      <c r="G20" s="23"/>
      <c r="H20" s="23"/>
      <c r="I20" s="32"/>
      <c r="K20" s="31">
        <v>1</v>
      </c>
      <c r="L20" s="32">
        <v>1</v>
      </c>
    </row>
    <row r="21" spans="1:12" x14ac:dyDescent="0.25">
      <c r="A21" s="31" t="s">
        <v>20</v>
      </c>
      <c r="B21" s="23"/>
      <c r="C21" s="23"/>
      <c r="D21" s="46"/>
      <c r="E21" s="46"/>
      <c r="F21" s="23" t="s">
        <v>321</v>
      </c>
      <c r="G21" s="23"/>
      <c r="H21" s="23"/>
      <c r="I21" s="32"/>
      <c r="K21" s="31"/>
      <c r="L21" s="32"/>
    </row>
    <row r="22" spans="1:12" x14ac:dyDescent="0.25">
      <c r="A22" s="31" t="s">
        <v>21</v>
      </c>
      <c r="B22" s="23"/>
      <c r="C22" s="23"/>
      <c r="D22" s="46"/>
      <c r="E22" s="46"/>
      <c r="F22" s="23" t="s">
        <v>321</v>
      </c>
      <c r="G22" s="23">
        <v>1</v>
      </c>
      <c r="H22" s="23">
        <v>1</v>
      </c>
      <c r="I22" s="32">
        <v>1</v>
      </c>
      <c r="K22" s="31"/>
      <c r="L22" s="32"/>
    </row>
    <row r="23" spans="1:12" x14ac:dyDescent="0.25">
      <c r="A23" s="31" t="s">
        <v>22</v>
      </c>
      <c r="B23" s="23"/>
      <c r="C23" s="23"/>
      <c r="D23" s="46"/>
      <c r="E23" s="46"/>
      <c r="F23" s="23" t="s">
        <v>321</v>
      </c>
      <c r="G23" s="23"/>
      <c r="H23" s="23"/>
      <c r="I23" s="32"/>
      <c r="K23" s="31"/>
      <c r="L23" s="32"/>
    </row>
    <row r="24" spans="1:12" x14ac:dyDescent="0.25">
      <c r="A24" s="31" t="s">
        <v>23</v>
      </c>
      <c r="B24" s="23"/>
      <c r="C24" s="23"/>
      <c r="D24" s="46"/>
      <c r="E24" s="46"/>
      <c r="F24" s="23" t="s">
        <v>321</v>
      </c>
      <c r="G24" s="23">
        <v>1</v>
      </c>
      <c r="H24" s="23"/>
      <c r="I24" s="32"/>
      <c r="K24" s="31">
        <v>1</v>
      </c>
      <c r="L24" s="32">
        <v>1</v>
      </c>
    </row>
    <row r="25" spans="1:12" x14ac:dyDescent="0.25">
      <c r="A25" s="31" t="s">
        <v>24</v>
      </c>
      <c r="B25" s="23">
        <v>683</v>
      </c>
      <c r="C25" s="23">
        <v>327</v>
      </c>
      <c r="D25" s="46">
        <v>5.5019006810213904</v>
      </c>
      <c r="E25" s="46">
        <v>2.0886850152905199</v>
      </c>
      <c r="F25" s="23" t="s">
        <v>321</v>
      </c>
      <c r="G25" s="23">
        <v>1</v>
      </c>
      <c r="H25" s="23">
        <v>1</v>
      </c>
      <c r="I25" s="32">
        <v>0</v>
      </c>
      <c r="K25" s="31">
        <v>1</v>
      </c>
      <c r="L25" s="32">
        <v>1</v>
      </c>
    </row>
    <row r="26" spans="1:12" x14ac:dyDescent="0.25">
      <c r="A26" s="31" t="s">
        <v>25</v>
      </c>
      <c r="B26" s="23">
        <v>700</v>
      </c>
      <c r="C26" s="23">
        <v>338</v>
      </c>
      <c r="D26" s="46">
        <v>5.1935756551141097</v>
      </c>
      <c r="E26" s="46">
        <v>2.0710059171597601</v>
      </c>
      <c r="F26" s="23" t="s">
        <v>321</v>
      </c>
      <c r="G26" s="23">
        <v>1</v>
      </c>
      <c r="H26" s="23">
        <v>1</v>
      </c>
      <c r="I26" s="32">
        <v>0</v>
      </c>
      <c r="K26" s="31">
        <v>1</v>
      </c>
      <c r="L26" s="32">
        <v>1</v>
      </c>
    </row>
    <row r="27" spans="1:12" x14ac:dyDescent="0.25">
      <c r="A27" s="31" t="s">
        <v>26</v>
      </c>
      <c r="B27" s="23">
        <v>607</v>
      </c>
      <c r="C27" s="23">
        <v>330</v>
      </c>
      <c r="D27" s="46">
        <v>6.1344915381159204</v>
      </c>
      <c r="E27" s="46">
        <v>1.83939393939393</v>
      </c>
      <c r="F27" s="23" t="s">
        <v>321</v>
      </c>
      <c r="G27" s="23">
        <v>1</v>
      </c>
      <c r="H27" s="23">
        <v>1</v>
      </c>
      <c r="I27" s="32">
        <v>0</v>
      </c>
      <c r="K27" s="31">
        <v>1</v>
      </c>
      <c r="L27" s="32">
        <v>0</v>
      </c>
    </row>
    <row r="28" spans="1:12" x14ac:dyDescent="0.25">
      <c r="A28" s="31" t="s">
        <v>27</v>
      </c>
      <c r="B28" s="23">
        <v>603</v>
      </c>
      <c r="C28" s="23">
        <v>322</v>
      </c>
      <c r="D28" s="46">
        <v>6.3286054201044397</v>
      </c>
      <c r="E28" s="46">
        <v>1.87267080745341</v>
      </c>
      <c r="F28" s="23" t="s">
        <v>321</v>
      </c>
      <c r="G28" s="23">
        <v>1</v>
      </c>
      <c r="H28" s="23">
        <v>1</v>
      </c>
      <c r="I28" s="32">
        <v>0</v>
      </c>
      <c r="K28" s="31">
        <v>1</v>
      </c>
      <c r="L28" s="32">
        <v>0</v>
      </c>
    </row>
    <row r="29" spans="1:12" x14ac:dyDescent="0.25">
      <c r="A29" s="31" t="s">
        <v>28</v>
      </c>
      <c r="B29" s="23"/>
      <c r="C29" s="23"/>
      <c r="D29" s="46"/>
      <c r="E29" s="46"/>
      <c r="F29" s="23" t="s">
        <v>321</v>
      </c>
      <c r="G29" s="23"/>
      <c r="H29" s="23"/>
      <c r="I29" s="32"/>
      <c r="K29" s="31"/>
      <c r="L29" s="32"/>
    </row>
    <row r="30" spans="1:12" x14ac:dyDescent="0.25">
      <c r="A30" s="31" t="s">
        <v>29</v>
      </c>
      <c r="B30" s="23"/>
      <c r="C30" s="23"/>
      <c r="D30" s="46"/>
      <c r="E30" s="46"/>
      <c r="F30" s="23" t="s">
        <v>321</v>
      </c>
      <c r="G30" s="23"/>
      <c r="H30" s="23"/>
      <c r="I30" s="32"/>
      <c r="K30" s="31"/>
      <c r="L30" s="32"/>
    </row>
    <row r="31" spans="1:12" x14ac:dyDescent="0.25">
      <c r="A31" s="31" t="s">
        <v>30</v>
      </c>
      <c r="B31" s="23"/>
      <c r="C31" s="23"/>
      <c r="D31" s="46"/>
      <c r="E31" s="46"/>
      <c r="F31" s="23" t="s">
        <v>320</v>
      </c>
      <c r="G31" s="23"/>
      <c r="H31" s="23"/>
      <c r="I31" s="32"/>
      <c r="K31" s="31"/>
      <c r="L31" s="32"/>
    </row>
    <row r="32" spans="1:12" x14ac:dyDescent="0.25">
      <c r="A32" s="31" t="s">
        <v>31</v>
      </c>
      <c r="B32" s="23"/>
      <c r="C32" s="23"/>
      <c r="D32" s="46"/>
      <c r="E32" s="46"/>
      <c r="F32" s="23" t="s">
        <v>320</v>
      </c>
      <c r="G32" s="23"/>
      <c r="H32" s="23"/>
      <c r="I32" s="32"/>
      <c r="K32" s="31"/>
      <c r="L32" s="32"/>
    </row>
    <row r="33" spans="1:12" x14ac:dyDescent="0.25">
      <c r="A33" s="31" t="s">
        <v>32</v>
      </c>
      <c r="B33" s="23"/>
      <c r="C33" s="23"/>
      <c r="D33" s="46"/>
      <c r="E33" s="46"/>
      <c r="F33" s="23" t="s">
        <v>320</v>
      </c>
      <c r="G33" s="23">
        <v>1</v>
      </c>
      <c r="H33" s="23">
        <v>0</v>
      </c>
      <c r="I33" s="32">
        <v>0</v>
      </c>
      <c r="K33" s="31">
        <v>1</v>
      </c>
      <c r="L33" s="32">
        <v>1</v>
      </c>
    </row>
    <row r="34" spans="1:12" x14ac:dyDescent="0.25">
      <c r="A34" s="31" t="s">
        <v>33</v>
      </c>
      <c r="B34" s="23">
        <v>1081</v>
      </c>
      <c r="C34" s="23">
        <v>240</v>
      </c>
      <c r="D34" s="46">
        <v>4.7363552266419902</v>
      </c>
      <c r="E34" s="46">
        <v>4.5041666666666602</v>
      </c>
      <c r="F34" s="23" t="s">
        <v>320</v>
      </c>
      <c r="G34" s="23">
        <v>1</v>
      </c>
      <c r="H34" s="23">
        <v>1</v>
      </c>
      <c r="I34" s="32">
        <v>0</v>
      </c>
      <c r="K34" s="31">
        <v>1</v>
      </c>
      <c r="L34" s="32">
        <v>1</v>
      </c>
    </row>
    <row r="35" spans="1:12" x14ac:dyDescent="0.25">
      <c r="A35" s="31" t="s">
        <v>34</v>
      </c>
      <c r="B35" s="23">
        <v>1093</v>
      </c>
      <c r="C35" s="23">
        <v>223</v>
      </c>
      <c r="D35" s="46">
        <v>5.0414582811942203</v>
      </c>
      <c r="E35" s="46">
        <v>4.9013452914798199</v>
      </c>
      <c r="F35" s="23" t="s">
        <v>320</v>
      </c>
      <c r="G35" s="23">
        <v>1</v>
      </c>
      <c r="H35" s="23">
        <v>1</v>
      </c>
      <c r="I35" s="32">
        <v>0</v>
      </c>
      <c r="K35" s="31">
        <v>1</v>
      </c>
      <c r="L35" s="32">
        <v>1</v>
      </c>
    </row>
    <row r="36" spans="1:12" x14ac:dyDescent="0.25">
      <c r="A36" s="31" t="s">
        <v>35</v>
      </c>
      <c r="B36" s="23"/>
      <c r="C36" s="23"/>
      <c r="D36" s="46"/>
      <c r="E36" s="46"/>
      <c r="F36" s="23" t="s">
        <v>321</v>
      </c>
      <c r="G36" s="23">
        <v>1</v>
      </c>
      <c r="H36" s="23">
        <v>0</v>
      </c>
      <c r="I36" s="32">
        <v>0</v>
      </c>
      <c r="K36" s="31">
        <v>1</v>
      </c>
      <c r="L36" s="32">
        <v>0</v>
      </c>
    </row>
    <row r="37" spans="1:12" x14ac:dyDescent="0.25">
      <c r="A37" s="31" t="s">
        <v>36</v>
      </c>
      <c r="B37" s="23"/>
      <c r="C37" s="23"/>
      <c r="D37" s="46"/>
      <c r="E37" s="46"/>
      <c r="F37" s="23" t="s">
        <v>321</v>
      </c>
      <c r="G37" s="23">
        <v>1</v>
      </c>
      <c r="H37" s="23">
        <v>0</v>
      </c>
      <c r="I37" s="32">
        <v>0</v>
      </c>
      <c r="K37" s="31">
        <v>1</v>
      </c>
      <c r="L37" s="32">
        <v>0</v>
      </c>
    </row>
    <row r="38" spans="1:12" x14ac:dyDescent="0.25">
      <c r="A38" s="31" t="s">
        <v>37</v>
      </c>
      <c r="B38" s="23"/>
      <c r="C38" s="23"/>
      <c r="D38" s="46"/>
      <c r="E38" s="46"/>
      <c r="F38" s="23" t="s">
        <v>321</v>
      </c>
      <c r="G38" s="23">
        <v>1</v>
      </c>
      <c r="H38" s="23">
        <v>0</v>
      </c>
      <c r="I38" s="32">
        <v>0</v>
      </c>
      <c r="K38" s="31">
        <v>1</v>
      </c>
      <c r="L38" s="32">
        <v>0</v>
      </c>
    </row>
    <row r="39" spans="1:12" x14ac:dyDescent="0.25">
      <c r="A39" s="31" t="s">
        <v>38</v>
      </c>
      <c r="B39" s="23"/>
      <c r="C39" s="23"/>
      <c r="D39" s="46"/>
      <c r="E39" s="46"/>
      <c r="F39" s="23" t="s">
        <v>321</v>
      </c>
      <c r="G39" s="23">
        <v>1</v>
      </c>
      <c r="H39" s="23">
        <v>0</v>
      </c>
      <c r="I39" s="32">
        <v>0</v>
      </c>
      <c r="K39" s="31">
        <v>1</v>
      </c>
      <c r="L39" s="32">
        <v>0</v>
      </c>
    </row>
    <row r="40" spans="1:12" x14ac:dyDescent="0.25">
      <c r="A40" s="31" t="s">
        <v>39</v>
      </c>
      <c r="B40" s="23"/>
      <c r="C40" s="23"/>
      <c r="D40" s="46"/>
      <c r="E40" s="46"/>
      <c r="F40" s="23" t="s">
        <v>321</v>
      </c>
      <c r="G40" s="23"/>
      <c r="H40" s="23"/>
      <c r="I40" s="32"/>
      <c r="K40" s="31"/>
      <c r="L40" s="32"/>
    </row>
    <row r="41" spans="1:12" x14ac:dyDescent="0.25">
      <c r="A41" s="31" t="s">
        <v>40</v>
      </c>
      <c r="B41" s="23"/>
      <c r="C41" s="23"/>
      <c r="D41" s="46"/>
      <c r="E41" s="46"/>
      <c r="F41" s="23" t="s">
        <v>321</v>
      </c>
      <c r="G41" s="23"/>
      <c r="H41" s="23"/>
      <c r="I41" s="32"/>
      <c r="K41" s="31"/>
      <c r="L41" s="32"/>
    </row>
    <row r="42" spans="1:12" x14ac:dyDescent="0.25">
      <c r="A42" s="31" t="s">
        <v>41</v>
      </c>
      <c r="B42" s="23"/>
      <c r="C42" s="23"/>
      <c r="D42" s="46"/>
      <c r="E42" s="46"/>
      <c r="F42" s="23" t="s">
        <v>320</v>
      </c>
      <c r="G42" s="23"/>
      <c r="H42" s="23"/>
      <c r="I42" s="32"/>
      <c r="K42" s="31"/>
      <c r="L42" s="32"/>
    </row>
    <row r="43" spans="1:12" x14ac:dyDescent="0.25">
      <c r="A43" s="31" t="s">
        <v>42</v>
      </c>
      <c r="B43" s="23"/>
      <c r="C43" s="23"/>
      <c r="D43" s="46"/>
      <c r="E43" s="46"/>
      <c r="F43" s="23" t="s">
        <v>320</v>
      </c>
      <c r="G43" s="23"/>
      <c r="H43" s="23"/>
      <c r="I43" s="32"/>
      <c r="K43" s="31"/>
      <c r="L43" s="32"/>
    </row>
    <row r="44" spans="1:12" x14ac:dyDescent="0.25">
      <c r="A44" s="31" t="s">
        <v>43</v>
      </c>
      <c r="B44" s="23"/>
      <c r="C44" s="23"/>
      <c r="D44" s="46"/>
      <c r="E44" s="46"/>
      <c r="F44" s="23" t="s">
        <v>320</v>
      </c>
      <c r="G44" s="23"/>
      <c r="H44" s="23"/>
      <c r="I44" s="32"/>
      <c r="K44" s="31"/>
      <c r="L44" s="32"/>
    </row>
    <row r="45" spans="1:12" x14ac:dyDescent="0.25">
      <c r="A45" s="31" t="s">
        <v>44</v>
      </c>
      <c r="B45" s="23"/>
      <c r="C45" s="23"/>
      <c r="D45" s="46"/>
      <c r="E45" s="46"/>
      <c r="F45" s="23" t="s">
        <v>320</v>
      </c>
      <c r="G45" s="23"/>
      <c r="H45" s="23"/>
      <c r="I45" s="32"/>
      <c r="K45" s="31"/>
      <c r="L45" s="32"/>
    </row>
    <row r="46" spans="1:12" x14ac:dyDescent="0.25">
      <c r="A46" s="31" t="s">
        <v>45</v>
      </c>
      <c r="B46" s="23"/>
      <c r="C46" s="23"/>
      <c r="D46" s="46"/>
      <c r="E46" s="46"/>
      <c r="F46" s="23" t="s">
        <v>320</v>
      </c>
      <c r="G46" s="23"/>
      <c r="H46" s="23"/>
      <c r="I46" s="32"/>
      <c r="K46" s="31"/>
      <c r="L46" s="32"/>
    </row>
    <row r="47" spans="1:12" x14ac:dyDescent="0.25">
      <c r="A47" s="31" t="s">
        <v>46</v>
      </c>
      <c r="B47" s="23"/>
      <c r="C47" s="23"/>
      <c r="D47" s="46"/>
      <c r="E47" s="46"/>
      <c r="F47" s="23" t="s">
        <v>320</v>
      </c>
      <c r="G47" s="23"/>
      <c r="H47" s="23"/>
      <c r="I47" s="32"/>
      <c r="K47" s="31"/>
      <c r="L47" s="32"/>
    </row>
    <row r="48" spans="1:12" x14ac:dyDescent="0.25">
      <c r="A48" s="31" t="s">
        <v>47</v>
      </c>
      <c r="B48" s="23">
        <v>680</v>
      </c>
      <c r="C48" s="23">
        <v>360</v>
      </c>
      <c r="D48" s="46">
        <v>5.0196078431372504</v>
      </c>
      <c r="E48" s="46">
        <v>1.88888888888888</v>
      </c>
      <c r="F48" s="23" t="s">
        <v>321</v>
      </c>
      <c r="G48" s="23">
        <v>1</v>
      </c>
      <c r="H48" s="23">
        <v>1</v>
      </c>
      <c r="I48" s="32">
        <v>0</v>
      </c>
      <c r="K48" s="31">
        <v>1</v>
      </c>
      <c r="L48" s="32">
        <v>1</v>
      </c>
    </row>
    <row r="49" spans="1:12" x14ac:dyDescent="0.25">
      <c r="A49" s="31" t="s">
        <v>48</v>
      </c>
      <c r="B49" s="23">
        <v>666</v>
      </c>
      <c r="C49" s="23">
        <v>337</v>
      </c>
      <c r="D49" s="46">
        <v>5.4749111128932997</v>
      </c>
      <c r="E49" s="46">
        <v>1.9762611275964299</v>
      </c>
      <c r="F49" s="23" t="s">
        <v>321</v>
      </c>
      <c r="G49" s="23">
        <v>1</v>
      </c>
      <c r="H49" s="23">
        <v>1</v>
      </c>
      <c r="I49" s="32">
        <v>0</v>
      </c>
      <c r="K49" s="31">
        <v>1</v>
      </c>
      <c r="L49" s="32">
        <v>1</v>
      </c>
    </row>
    <row r="50" spans="1:12" x14ac:dyDescent="0.25">
      <c r="A50" s="31" t="s">
        <v>49</v>
      </c>
      <c r="B50" s="23"/>
      <c r="C50" s="23"/>
      <c r="D50" s="46"/>
      <c r="E50" s="46"/>
      <c r="F50" s="23" t="s">
        <v>321</v>
      </c>
      <c r="G50" s="23"/>
      <c r="H50" s="23"/>
      <c r="I50" s="32"/>
      <c r="K50" s="31"/>
      <c r="L50" s="32"/>
    </row>
    <row r="51" spans="1:12" x14ac:dyDescent="0.25">
      <c r="A51" s="31" t="s">
        <v>50</v>
      </c>
      <c r="B51" s="23"/>
      <c r="C51" s="23"/>
      <c r="D51" s="46"/>
      <c r="E51" s="46"/>
      <c r="F51" s="23" t="s">
        <v>320</v>
      </c>
      <c r="G51" s="23"/>
      <c r="H51" s="23"/>
      <c r="I51" s="32"/>
      <c r="K51" s="31"/>
      <c r="L51" s="32"/>
    </row>
    <row r="52" spans="1:12" x14ac:dyDescent="0.25">
      <c r="A52" s="31" t="s">
        <v>51</v>
      </c>
      <c r="B52" s="23"/>
      <c r="C52" s="23"/>
      <c r="D52" s="46"/>
      <c r="E52" s="46"/>
      <c r="F52" s="23" t="s">
        <v>320</v>
      </c>
      <c r="G52" s="23"/>
      <c r="H52" s="23"/>
      <c r="I52" s="32"/>
      <c r="K52" s="31"/>
      <c r="L52" s="32"/>
    </row>
    <row r="53" spans="1:12" x14ac:dyDescent="0.25">
      <c r="A53" s="31" t="s">
        <v>52</v>
      </c>
      <c r="B53" s="23">
        <v>1108</v>
      </c>
      <c r="C53" s="23">
        <v>281</v>
      </c>
      <c r="D53" s="46">
        <v>3.94670914860541</v>
      </c>
      <c r="E53" s="46">
        <v>3.9430604982206399</v>
      </c>
      <c r="F53" s="23" t="s">
        <v>320</v>
      </c>
      <c r="G53" s="23">
        <v>1</v>
      </c>
      <c r="H53" s="23">
        <v>1</v>
      </c>
      <c r="I53" s="32">
        <v>1</v>
      </c>
      <c r="K53" s="31">
        <v>1</v>
      </c>
      <c r="L53" s="32">
        <v>1</v>
      </c>
    </row>
    <row r="54" spans="1:12" x14ac:dyDescent="0.25">
      <c r="A54" s="31" t="s">
        <v>53</v>
      </c>
      <c r="B54" s="23">
        <v>786</v>
      </c>
      <c r="C54" s="23">
        <v>378</v>
      </c>
      <c r="D54" s="46">
        <v>4.1358697847247399</v>
      </c>
      <c r="E54" s="46">
        <v>2.0793650793650702</v>
      </c>
      <c r="F54" s="23" t="s">
        <v>321</v>
      </c>
      <c r="G54" s="23">
        <v>1</v>
      </c>
      <c r="H54" s="23">
        <v>1</v>
      </c>
      <c r="I54" s="32">
        <v>0</v>
      </c>
      <c r="K54" s="31">
        <v>1</v>
      </c>
      <c r="L54" s="32">
        <v>1</v>
      </c>
    </row>
    <row r="55" spans="1:12" x14ac:dyDescent="0.25">
      <c r="A55" s="31" t="s">
        <v>54</v>
      </c>
      <c r="B55" s="23">
        <v>780</v>
      </c>
      <c r="C55" s="23">
        <v>384</v>
      </c>
      <c r="D55" s="46">
        <v>4.1025641025641004</v>
      </c>
      <c r="E55" s="46">
        <v>2.03125</v>
      </c>
      <c r="F55" s="23" t="s">
        <v>321</v>
      </c>
      <c r="G55" s="23">
        <v>1</v>
      </c>
      <c r="H55" s="23">
        <v>1</v>
      </c>
      <c r="I55" s="32">
        <v>1</v>
      </c>
      <c r="K55" s="31">
        <v>1</v>
      </c>
      <c r="L55" s="32">
        <v>1</v>
      </c>
    </row>
    <row r="56" spans="1:12" x14ac:dyDescent="0.25">
      <c r="A56" s="31" t="s">
        <v>55</v>
      </c>
      <c r="B56" s="23">
        <v>719</v>
      </c>
      <c r="C56" s="23">
        <v>374</v>
      </c>
      <c r="D56" s="46">
        <v>4.5696265609543802</v>
      </c>
      <c r="E56" s="46">
        <v>1.92245989304812</v>
      </c>
      <c r="F56" s="23" t="s">
        <v>321</v>
      </c>
      <c r="G56" s="23">
        <v>1</v>
      </c>
      <c r="H56" s="23">
        <v>1</v>
      </c>
      <c r="I56" s="32">
        <v>0</v>
      </c>
      <c r="K56" s="31">
        <v>1</v>
      </c>
      <c r="L56" s="32">
        <v>1</v>
      </c>
    </row>
    <row r="57" spans="1:12" x14ac:dyDescent="0.25">
      <c r="A57" s="31" t="s">
        <v>56</v>
      </c>
      <c r="B57" s="23">
        <v>1124</v>
      </c>
      <c r="C57" s="23">
        <v>300</v>
      </c>
      <c r="D57" s="46">
        <v>3.6441281138789998</v>
      </c>
      <c r="E57" s="46">
        <v>3.7466666666666599</v>
      </c>
      <c r="F57" s="23" t="s">
        <v>320</v>
      </c>
      <c r="G57" s="23">
        <v>1</v>
      </c>
      <c r="H57" s="23">
        <v>0</v>
      </c>
      <c r="I57" s="32">
        <v>0</v>
      </c>
      <c r="K57" s="31">
        <v>1</v>
      </c>
      <c r="L57" s="32">
        <v>0</v>
      </c>
    </row>
    <row r="58" spans="1:12" x14ac:dyDescent="0.25">
      <c r="A58" s="31" t="s">
        <v>57</v>
      </c>
      <c r="B58" s="23"/>
      <c r="C58" s="23"/>
      <c r="D58" s="46"/>
      <c r="E58" s="46"/>
      <c r="F58" s="23" t="s">
        <v>320</v>
      </c>
      <c r="G58" s="23"/>
      <c r="H58" s="23"/>
      <c r="I58" s="32"/>
      <c r="K58" s="31">
        <v>1</v>
      </c>
      <c r="L58" s="32">
        <v>1</v>
      </c>
    </row>
    <row r="59" spans="1:12" x14ac:dyDescent="0.25">
      <c r="A59" s="29" t="s">
        <v>58</v>
      </c>
      <c r="B59" s="18">
        <v>1138</v>
      </c>
      <c r="C59" s="18">
        <v>290</v>
      </c>
      <c r="D59" s="30">
        <v>3.72341070238167</v>
      </c>
      <c r="E59" s="30">
        <v>3.9241379310344802</v>
      </c>
      <c r="F59" s="18" t="s">
        <v>320</v>
      </c>
      <c r="G59" s="18">
        <v>1</v>
      </c>
      <c r="H59" s="18">
        <v>1</v>
      </c>
      <c r="I59" s="19">
        <v>0</v>
      </c>
      <c r="K59" s="29">
        <v>1</v>
      </c>
      <c r="L59" s="19">
        <v>0</v>
      </c>
    </row>
    <row r="61" spans="1:12" x14ac:dyDescent="0.25">
      <c r="A61" s="47" t="s">
        <v>324</v>
      </c>
      <c r="B61" s="9"/>
      <c r="C61" s="10"/>
      <c r="D61" s="28">
        <v>6.3286054201044397</v>
      </c>
      <c r="E61" s="11">
        <v>4.9013452910000002</v>
      </c>
    </row>
    <row r="62" spans="1:12" x14ac:dyDescent="0.25">
      <c r="A62" s="48" t="s">
        <v>325</v>
      </c>
      <c r="B62" s="29"/>
      <c r="C62" s="18"/>
      <c r="D62" s="30">
        <v>3.44580043072505</v>
      </c>
      <c r="E62" s="19">
        <v>1.7767857140000001</v>
      </c>
    </row>
    <row r="63" spans="1:12" ht="31.5" customHeight="1" x14ac:dyDescent="0.25"/>
    <row r="64" spans="1:12" x14ac:dyDescent="0.25">
      <c r="G64" s="43" t="s">
        <v>329</v>
      </c>
      <c r="H64" s="45"/>
      <c r="I64" s="44"/>
      <c r="K64" s="43" t="s">
        <v>328</v>
      </c>
      <c r="L64" s="44"/>
    </row>
    <row r="65" spans="6:12" x14ac:dyDescent="0.25">
      <c r="G65" s="33" t="s">
        <v>317</v>
      </c>
      <c r="H65" s="34" t="s">
        <v>318</v>
      </c>
      <c r="I65" s="35" t="s">
        <v>319</v>
      </c>
      <c r="K65" s="33" t="s">
        <v>318</v>
      </c>
      <c r="L65" s="35" t="s">
        <v>319</v>
      </c>
    </row>
    <row r="66" spans="6:12" x14ac:dyDescent="0.25">
      <c r="F66" s="3" t="s">
        <v>322</v>
      </c>
      <c r="G66" s="9">
        <f>SUM(G2:G59)</f>
        <v>32</v>
      </c>
      <c r="H66" s="10">
        <f>SUM(H2:H59)</f>
        <v>21</v>
      </c>
      <c r="I66" s="10">
        <f>SUM(I2:I59)</f>
        <v>9</v>
      </c>
      <c r="J66" s="26"/>
      <c r="K66" s="5">
        <f>SUM(K2:K59)</f>
        <v>33</v>
      </c>
      <c r="L66" s="11">
        <f>SUM(L2:L59)</f>
        <v>21</v>
      </c>
    </row>
    <row r="67" spans="6:12" x14ac:dyDescent="0.25">
      <c r="F67" s="8" t="s">
        <v>326</v>
      </c>
      <c r="G67" s="17">
        <f>G66/58*100%</f>
        <v>0.55172413793103448</v>
      </c>
      <c r="H67" s="20">
        <f t="shared" ref="H67" si="0">H66/58*100%</f>
        <v>0.36206896551724138</v>
      </c>
      <c r="I67" s="20">
        <f>I66/H66*100%</f>
        <v>0.42857142857142855</v>
      </c>
      <c r="J67" s="27"/>
      <c r="K67" s="21">
        <f>K66/58*100%</f>
        <v>0.56896551724137934</v>
      </c>
      <c r="L67" s="21">
        <f>L66/K66*100%</f>
        <v>0.63636363636363635</v>
      </c>
    </row>
  </sheetData>
  <mergeCells count="2">
    <mergeCell ref="K64:L64"/>
    <mergeCell ref="G64:I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55" workbookViewId="0">
      <selection activeCell="I79" sqref="I79"/>
    </sheetView>
  </sheetViews>
  <sheetFormatPr defaultRowHeight="15" x14ac:dyDescent="0.25"/>
  <cols>
    <col min="1" max="1" width="11.85546875" style="1" bestFit="1" customWidth="1"/>
    <col min="2" max="3" width="9.140625" style="1"/>
    <col min="4" max="5" width="18.85546875" style="1" bestFit="1" customWidth="1"/>
    <col min="6" max="6" width="17.28515625" style="1" bestFit="1" customWidth="1"/>
    <col min="7" max="7" width="16.42578125" style="1" bestFit="1" customWidth="1"/>
    <col min="8" max="8" width="12.7109375" style="1" bestFit="1" customWidth="1"/>
    <col min="9" max="9" width="15.5703125" style="1" bestFit="1" customWidth="1"/>
    <col min="10" max="10" width="9.140625" style="1"/>
    <col min="11" max="11" width="13.140625" style="24" bestFit="1" customWidth="1"/>
    <col min="12" max="12" width="15.5703125" style="24" bestFit="1" customWidth="1"/>
    <col min="13" max="13" width="13.140625" bestFit="1" customWidth="1"/>
    <col min="14" max="14" width="12.7109375" bestFit="1" customWidth="1"/>
  </cols>
  <sheetData>
    <row r="1" spans="1:12" s="24" customFormat="1" x14ac:dyDescent="0.25">
      <c r="A1" s="37" t="s">
        <v>327</v>
      </c>
      <c r="B1" s="37" t="s">
        <v>312</v>
      </c>
      <c r="C1" s="37" t="s">
        <v>313</v>
      </c>
      <c r="D1" s="38" t="s">
        <v>314</v>
      </c>
      <c r="E1" s="37" t="s">
        <v>315</v>
      </c>
      <c r="F1" s="37" t="s">
        <v>316</v>
      </c>
      <c r="G1" s="37" t="s">
        <v>317</v>
      </c>
      <c r="H1" s="37" t="s">
        <v>318</v>
      </c>
      <c r="I1" s="37" t="s">
        <v>319</v>
      </c>
      <c r="K1" s="37" t="s">
        <v>318</v>
      </c>
      <c r="L1" s="37" t="s">
        <v>319</v>
      </c>
    </row>
    <row r="2" spans="1:12" x14ac:dyDescent="0.25">
      <c r="A2" s="31" t="s">
        <v>59</v>
      </c>
      <c r="B2" s="23">
        <v>597</v>
      </c>
      <c r="C2" s="23">
        <v>272</v>
      </c>
      <c r="D2" s="23">
        <v>7.5672480047295299</v>
      </c>
      <c r="E2" s="23">
        <v>2.1948529411764701</v>
      </c>
      <c r="F2" s="23" t="s">
        <v>321</v>
      </c>
      <c r="G2" s="23">
        <v>1</v>
      </c>
      <c r="H2" s="23">
        <v>1</v>
      </c>
      <c r="I2" s="32">
        <v>0</v>
      </c>
      <c r="K2" s="31">
        <v>0</v>
      </c>
      <c r="L2" s="32">
        <v>0</v>
      </c>
    </row>
    <row r="3" spans="1:12" x14ac:dyDescent="0.25">
      <c r="A3" s="31" t="s">
        <v>60</v>
      </c>
      <c r="B3" s="23">
        <v>593</v>
      </c>
      <c r="C3" s="23">
        <v>278</v>
      </c>
      <c r="D3" s="23">
        <v>7.4538682713188598</v>
      </c>
      <c r="E3" s="23">
        <v>2.13309352517985</v>
      </c>
      <c r="F3" s="23" t="s">
        <v>321</v>
      </c>
      <c r="G3" s="23">
        <v>1</v>
      </c>
      <c r="H3" s="23">
        <v>1</v>
      </c>
      <c r="I3" s="32">
        <v>0</v>
      </c>
      <c r="K3" s="31">
        <v>1</v>
      </c>
      <c r="L3" s="32">
        <v>1</v>
      </c>
    </row>
    <row r="4" spans="1:12" x14ac:dyDescent="0.25">
      <c r="A4" s="31" t="s">
        <v>61</v>
      </c>
      <c r="B4" s="23">
        <v>618</v>
      </c>
      <c r="C4" s="23">
        <v>321</v>
      </c>
      <c r="D4" s="23">
        <v>6.1942352478601403</v>
      </c>
      <c r="E4" s="23">
        <v>1.92523364485981</v>
      </c>
      <c r="F4" s="23" t="s">
        <v>321</v>
      </c>
      <c r="G4" s="23">
        <v>1</v>
      </c>
      <c r="H4" s="23">
        <v>1</v>
      </c>
      <c r="I4" s="32">
        <v>0</v>
      </c>
      <c r="K4" s="31">
        <v>1</v>
      </c>
      <c r="L4" s="32">
        <v>1</v>
      </c>
    </row>
    <row r="5" spans="1:12" x14ac:dyDescent="0.25">
      <c r="A5" s="31" t="s">
        <v>62</v>
      </c>
      <c r="B5" s="23">
        <v>525</v>
      </c>
      <c r="C5" s="23">
        <v>294</v>
      </c>
      <c r="D5" s="23">
        <v>7.9611273080660796</v>
      </c>
      <c r="E5" s="23">
        <v>1.78571428571428</v>
      </c>
      <c r="F5" s="23" t="s">
        <v>321</v>
      </c>
      <c r="G5" s="23">
        <v>1</v>
      </c>
      <c r="H5" s="23">
        <v>1</v>
      </c>
      <c r="I5" s="32">
        <v>0</v>
      </c>
      <c r="K5" s="31">
        <v>1</v>
      </c>
      <c r="L5" s="32">
        <v>0</v>
      </c>
    </row>
    <row r="6" spans="1:12" x14ac:dyDescent="0.25">
      <c r="A6" s="31" t="s">
        <v>63</v>
      </c>
      <c r="B6" s="23"/>
      <c r="C6" s="23"/>
      <c r="D6" s="23"/>
      <c r="E6" s="23"/>
      <c r="F6" s="23" t="s">
        <v>321</v>
      </c>
      <c r="G6" s="23"/>
      <c r="H6" s="23"/>
      <c r="I6" s="32"/>
      <c r="K6" s="31"/>
      <c r="L6" s="32"/>
    </row>
    <row r="7" spans="1:12" x14ac:dyDescent="0.25">
      <c r="A7" s="31" t="s">
        <v>64</v>
      </c>
      <c r="B7" s="23"/>
      <c r="C7" s="23"/>
      <c r="D7" s="23"/>
      <c r="E7" s="23"/>
      <c r="F7" s="23" t="s">
        <v>321</v>
      </c>
      <c r="G7" s="23"/>
      <c r="H7" s="23"/>
      <c r="I7" s="32"/>
      <c r="K7" s="31"/>
      <c r="L7" s="32"/>
    </row>
    <row r="8" spans="1:12" x14ac:dyDescent="0.25">
      <c r="A8" s="31" t="s">
        <v>65</v>
      </c>
      <c r="B8" s="23"/>
      <c r="C8" s="23"/>
      <c r="D8" s="23"/>
      <c r="E8" s="23"/>
      <c r="F8" s="23" t="s">
        <v>321</v>
      </c>
      <c r="G8" s="23"/>
      <c r="H8" s="23"/>
      <c r="I8" s="32"/>
      <c r="K8" s="31"/>
      <c r="L8" s="32"/>
    </row>
    <row r="9" spans="1:12" x14ac:dyDescent="0.25">
      <c r="A9" s="31" t="s">
        <v>66</v>
      </c>
      <c r="B9" s="23"/>
      <c r="C9" s="23"/>
      <c r="D9" s="23"/>
      <c r="E9" s="23"/>
      <c r="F9" s="23" t="s">
        <v>321</v>
      </c>
      <c r="G9" s="23"/>
      <c r="H9" s="23"/>
      <c r="I9" s="32"/>
      <c r="K9" s="31"/>
      <c r="L9" s="32"/>
    </row>
    <row r="10" spans="1:12" x14ac:dyDescent="0.25">
      <c r="A10" s="31" t="s">
        <v>67</v>
      </c>
      <c r="B10" s="23">
        <v>958</v>
      </c>
      <c r="C10" s="23">
        <v>203</v>
      </c>
      <c r="D10" s="23">
        <v>6.3185824326131002</v>
      </c>
      <c r="E10" s="23">
        <v>4.7192118226600899</v>
      </c>
      <c r="F10" s="23" t="s">
        <v>320</v>
      </c>
      <c r="G10" s="23">
        <v>1</v>
      </c>
      <c r="H10" s="23">
        <v>1</v>
      </c>
      <c r="I10" s="32">
        <v>1</v>
      </c>
      <c r="K10" s="31">
        <v>1</v>
      </c>
      <c r="L10" s="32">
        <v>1</v>
      </c>
    </row>
    <row r="11" spans="1:12" x14ac:dyDescent="0.25">
      <c r="A11" s="31" t="s">
        <v>68</v>
      </c>
      <c r="B11" s="23"/>
      <c r="C11" s="23"/>
      <c r="D11" s="23"/>
      <c r="E11" s="23"/>
      <c r="F11" s="23" t="s">
        <v>320</v>
      </c>
      <c r="G11" s="23"/>
      <c r="H11" s="23"/>
      <c r="I11" s="32"/>
      <c r="K11" s="31">
        <v>1</v>
      </c>
      <c r="L11" s="32">
        <v>1</v>
      </c>
    </row>
    <row r="12" spans="1:12" x14ac:dyDescent="0.25">
      <c r="A12" s="31" t="s">
        <v>69</v>
      </c>
      <c r="B12" s="23"/>
      <c r="C12" s="23"/>
      <c r="D12" s="23"/>
      <c r="E12" s="23"/>
      <c r="F12" s="23" t="s">
        <v>321</v>
      </c>
      <c r="G12" s="23"/>
      <c r="H12" s="23"/>
      <c r="I12" s="32"/>
      <c r="K12" s="31">
        <v>1</v>
      </c>
      <c r="L12" s="32">
        <v>1</v>
      </c>
    </row>
    <row r="13" spans="1:12" x14ac:dyDescent="0.25">
      <c r="A13" s="31" t="s">
        <v>70</v>
      </c>
      <c r="B13" s="23">
        <v>910</v>
      </c>
      <c r="C13" s="23">
        <v>229</v>
      </c>
      <c r="D13" s="23">
        <v>5.8966361149767197</v>
      </c>
      <c r="E13" s="23">
        <v>3.9737991266375499</v>
      </c>
      <c r="F13" s="23" t="s">
        <v>320</v>
      </c>
      <c r="G13" s="23">
        <v>1</v>
      </c>
      <c r="H13" s="23">
        <v>1</v>
      </c>
      <c r="I13" s="32">
        <v>1</v>
      </c>
      <c r="K13" s="31">
        <v>1</v>
      </c>
      <c r="L13" s="32">
        <v>1</v>
      </c>
    </row>
    <row r="14" spans="1:12" x14ac:dyDescent="0.25">
      <c r="A14" s="31" t="s">
        <v>71</v>
      </c>
      <c r="B14" s="23">
        <v>909</v>
      </c>
      <c r="C14" s="23">
        <v>207</v>
      </c>
      <c r="D14" s="23">
        <v>6.53050812327609</v>
      </c>
      <c r="E14" s="23">
        <v>4.3913043478260798</v>
      </c>
      <c r="F14" s="23" t="s">
        <v>320</v>
      </c>
      <c r="G14" s="23">
        <v>1</v>
      </c>
      <c r="H14" s="23">
        <v>1</v>
      </c>
      <c r="I14" s="32">
        <v>1</v>
      </c>
      <c r="K14" s="31">
        <v>1</v>
      </c>
      <c r="L14" s="32">
        <v>1</v>
      </c>
    </row>
    <row r="15" spans="1:12" x14ac:dyDescent="0.25">
      <c r="A15" s="31" t="s">
        <v>72</v>
      </c>
      <c r="B15" s="23"/>
      <c r="C15" s="23"/>
      <c r="D15" s="23"/>
      <c r="E15" s="23"/>
      <c r="F15" s="23" t="s">
        <v>321</v>
      </c>
      <c r="G15" s="23"/>
      <c r="H15" s="23"/>
      <c r="I15" s="32"/>
      <c r="K15" s="31">
        <v>1</v>
      </c>
      <c r="L15" s="32">
        <v>1</v>
      </c>
    </row>
    <row r="16" spans="1:12" x14ac:dyDescent="0.25">
      <c r="A16" s="31" t="s">
        <v>73</v>
      </c>
      <c r="B16" s="23">
        <v>643</v>
      </c>
      <c r="C16" s="23">
        <v>344</v>
      </c>
      <c r="D16" s="23">
        <v>5.5553546240370304</v>
      </c>
      <c r="E16" s="23">
        <v>1.8691860465116199</v>
      </c>
      <c r="F16" s="23" t="s">
        <v>321</v>
      </c>
      <c r="G16" s="22">
        <v>1</v>
      </c>
      <c r="H16" s="23">
        <v>1</v>
      </c>
      <c r="I16" s="32">
        <v>1</v>
      </c>
      <c r="K16" s="31">
        <v>0</v>
      </c>
      <c r="L16" s="32">
        <v>0</v>
      </c>
    </row>
    <row r="17" spans="1:12" x14ac:dyDescent="0.25">
      <c r="A17" s="31" t="s">
        <v>74</v>
      </c>
      <c r="B17" s="23">
        <v>606</v>
      </c>
      <c r="C17" s="23">
        <v>291</v>
      </c>
      <c r="D17" s="23">
        <v>6.9681194923616001</v>
      </c>
      <c r="E17" s="23">
        <v>2.0824742268041199</v>
      </c>
      <c r="F17" s="23" t="s">
        <v>321</v>
      </c>
      <c r="G17" s="22">
        <v>1</v>
      </c>
      <c r="H17" s="23">
        <v>1</v>
      </c>
      <c r="I17" s="32">
        <v>0</v>
      </c>
      <c r="K17" s="31">
        <v>1</v>
      </c>
      <c r="L17" s="32">
        <v>1</v>
      </c>
    </row>
    <row r="18" spans="1:12" x14ac:dyDescent="0.25">
      <c r="A18" s="31" t="s">
        <v>75</v>
      </c>
      <c r="B18" s="23"/>
      <c r="C18" s="23"/>
      <c r="D18" s="23"/>
      <c r="E18" s="23"/>
      <c r="F18" s="23" t="s">
        <v>321</v>
      </c>
      <c r="G18" s="22"/>
      <c r="H18" s="23"/>
      <c r="I18" s="32"/>
      <c r="K18" s="31">
        <v>1</v>
      </c>
      <c r="L18" s="32">
        <v>1</v>
      </c>
    </row>
    <row r="19" spans="1:12" x14ac:dyDescent="0.25">
      <c r="A19" s="31" t="s">
        <v>76</v>
      </c>
      <c r="B19" s="23">
        <v>642</v>
      </c>
      <c r="C19" s="23">
        <v>341</v>
      </c>
      <c r="D19" s="23">
        <v>5.6129580398498096</v>
      </c>
      <c r="E19" s="23">
        <v>1.8826979472140699</v>
      </c>
      <c r="F19" s="23" t="s">
        <v>321</v>
      </c>
      <c r="G19" s="22">
        <v>1</v>
      </c>
      <c r="H19" s="23">
        <v>1</v>
      </c>
      <c r="I19" s="32">
        <v>1</v>
      </c>
      <c r="K19" s="31">
        <v>0</v>
      </c>
      <c r="L19" s="32">
        <v>0</v>
      </c>
    </row>
    <row r="20" spans="1:12" x14ac:dyDescent="0.25">
      <c r="A20" s="31" t="s">
        <v>77</v>
      </c>
      <c r="B20" s="23">
        <v>1113</v>
      </c>
      <c r="C20" s="23">
        <v>253</v>
      </c>
      <c r="D20" s="23">
        <v>4.3638068248404496</v>
      </c>
      <c r="E20" s="23">
        <v>4.3992094861659998</v>
      </c>
      <c r="F20" s="23" t="s">
        <v>320</v>
      </c>
      <c r="G20" s="22">
        <v>1</v>
      </c>
      <c r="H20" s="23">
        <v>1</v>
      </c>
      <c r="I20" s="32">
        <v>1</v>
      </c>
      <c r="K20" s="31">
        <v>1</v>
      </c>
      <c r="L20" s="32">
        <v>1</v>
      </c>
    </row>
    <row r="21" spans="1:12" x14ac:dyDescent="0.25">
      <c r="A21" s="31" t="s">
        <v>78</v>
      </c>
      <c r="B21" s="23">
        <v>1121</v>
      </c>
      <c r="C21" s="23">
        <v>245</v>
      </c>
      <c r="D21" s="23">
        <v>4.4741393435161703</v>
      </c>
      <c r="E21" s="23">
        <v>4.5755102040816302</v>
      </c>
      <c r="F21" s="23" t="s">
        <v>320</v>
      </c>
      <c r="G21" s="22">
        <v>1</v>
      </c>
      <c r="H21" s="23">
        <v>1</v>
      </c>
      <c r="I21" s="32">
        <v>1</v>
      </c>
      <c r="K21" s="31">
        <v>1</v>
      </c>
      <c r="L21" s="32">
        <v>1</v>
      </c>
    </row>
    <row r="22" spans="1:12" x14ac:dyDescent="0.25">
      <c r="A22" s="31" t="s">
        <v>79</v>
      </c>
      <c r="B22" s="23">
        <v>1029</v>
      </c>
      <c r="C22" s="23">
        <v>202</v>
      </c>
      <c r="D22" s="23">
        <v>5.9117281990589703</v>
      </c>
      <c r="E22" s="23">
        <v>5.0940594059405901</v>
      </c>
      <c r="F22" s="23" t="s">
        <v>320</v>
      </c>
      <c r="G22" s="22">
        <v>1</v>
      </c>
      <c r="H22" s="23">
        <v>1</v>
      </c>
      <c r="I22" s="32">
        <v>0</v>
      </c>
      <c r="K22" s="31">
        <v>1</v>
      </c>
      <c r="L22" s="32">
        <v>1</v>
      </c>
    </row>
    <row r="23" spans="1:12" x14ac:dyDescent="0.25">
      <c r="A23" s="31" t="s">
        <v>80</v>
      </c>
      <c r="B23" s="23">
        <v>1039</v>
      </c>
      <c r="C23" s="23">
        <v>203</v>
      </c>
      <c r="D23" s="23">
        <v>5.8259884219858904</v>
      </c>
      <c r="E23" s="23">
        <v>5.1182266009852198</v>
      </c>
      <c r="F23" s="23" t="s">
        <v>320</v>
      </c>
      <c r="G23" s="22">
        <v>1</v>
      </c>
      <c r="H23" s="23">
        <v>1</v>
      </c>
      <c r="I23" s="32">
        <v>0</v>
      </c>
      <c r="K23" s="31">
        <v>1</v>
      </c>
      <c r="L23" s="32">
        <v>1</v>
      </c>
    </row>
    <row r="24" spans="1:12" x14ac:dyDescent="0.25">
      <c r="A24" s="31" t="s">
        <v>81</v>
      </c>
      <c r="B24" s="23">
        <v>663</v>
      </c>
      <c r="C24" s="23">
        <v>328</v>
      </c>
      <c r="D24" s="23">
        <v>5.6505904425560001</v>
      </c>
      <c r="E24" s="23">
        <v>2.0213414634146298</v>
      </c>
      <c r="F24" s="23" t="s">
        <v>321</v>
      </c>
      <c r="G24" s="22">
        <v>1</v>
      </c>
      <c r="H24" s="23">
        <v>1</v>
      </c>
      <c r="I24" s="32">
        <v>1</v>
      </c>
      <c r="K24" s="31">
        <v>1</v>
      </c>
      <c r="L24" s="32">
        <v>1</v>
      </c>
    </row>
    <row r="25" spans="1:12" x14ac:dyDescent="0.25">
      <c r="A25" s="31" t="s">
        <v>82</v>
      </c>
      <c r="B25" s="23">
        <v>656</v>
      </c>
      <c r="C25" s="23">
        <v>322</v>
      </c>
      <c r="D25" s="23">
        <v>5.8173004090289302</v>
      </c>
      <c r="E25" s="23">
        <v>2.0372670807453401</v>
      </c>
      <c r="F25" s="23" t="s">
        <v>321</v>
      </c>
      <c r="G25" s="22">
        <v>1</v>
      </c>
      <c r="H25" s="23">
        <v>1</v>
      </c>
      <c r="I25" s="32">
        <v>1</v>
      </c>
      <c r="K25" s="31">
        <v>1</v>
      </c>
      <c r="L25" s="32">
        <v>1</v>
      </c>
    </row>
    <row r="26" spans="1:12" x14ac:dyDescent="0.25">
      <c r="A26" s="31" t="s">
        <v>83</v>
      </c>
      <c r="B26" s="23">
        <v>655</v>
      </c>
      <c r="C26" s="23">
        <v>326</v>
      </c>
      <c r="D26" s="23">
        <v>5.7546948906476798</v>
      </c>
      <c r="E26" s="23">
        <v>2.0092024539877298</v>
      </c>
      <c r="F26" s="23" t="s">
        <v>321</v>
      </c>
      <c r="G26" s="22">
        <v>1</v>
      </c>
      <c r="H26" s="23">
        <v>1</v>
      </c>
      <c r="I26" s="32">
        <v>0</v>
      </c>
      <c r="K26" s="31">
        <v>1</v>
      </c>
      <c r="L26" s="32">
        <v>1</v>
      </c>
    </row>
    <row r="27" spans="1:12" x14ac:dyDescent="0.25">
      <c r="A27" s="31" t="s">
        <v>84</v>
      </c>
      <c r="B27" s="23">
        <v>651</v>
      </c>
      <c r="C27" s="23">
        <v>324</v>
      </c>
      <c r="D27" s="23">
        <v>5.8257950731069004</v>
      </c>
      <c r="E27" s="23">
        <v>2.0092592592592502</v>
      </c>
      <c r="F27" s="23" t="s">
        <v>321</v>
      </c>
      <c r="G27" s="22">
        <v>1</v>
      </c>
      <c r="H27" s="23">
        <v>1</v>
      </c>
      <c r="I27" s="32">
        <v>1</v>
      </c>
      <c r="K27" s="31">
        <v>1</v>
      </c>
      <c r="L27" s="32">
        <v>1</v>
      </c>
    </row>
    <row r="28" spans="1:12" x14ac:dyDescent="0.25">
      <c r="A28" s="31" t="s">
        <v>85</v>
      </c>
      <c r="B28" s="23"/>
      <c r="C28" s="23"/>
      <c r="D28" s="23"/>
      <c r="E28" s="23"/>
      <c r="F28" s="23" t="s">
        <v>320</v>
      </c>
      <c r="G28" s="23"/>
      <c r="H28" s="23"/>
      <c r="I28" s="32"/>
      <c r="K28" s="31"/>
      <c r="L28" s="32"/>
    </row>
    <row r="29" spans="1:12" x14ac:dyDescent="0.25">
      <c r="A29" s="31" t="s">
        <v>86</v>
      </c>
      <c r="B29" s="23"/>
      <c r="C29" s="23"/>
      <c r="D29" s="23"/>
      <c r="E29" s="23"/>
      <c r="F29" s="23" t="s">
        <v>320</v>
      </c>
      <c r="G29" s="23"/>
      <c r="H29" s="23"/>
      <c r="I29" s="32"/>
      <c r="K29" s="31"/>
      <c r="L29" s="32"/>
    </row>
    <row r="30" spans="1:12" x14ac:dyDescent="0.25">
      <c r="A30" s="31" t="s">
        <v>87</v>
      </c>
      <c r="B30" s="23">
        <v>784</v>
      </c>
      <c r="C30" s="23">
        <v>203</v>
      </c>
      <c r="D30" s="23">
        <v>7.7209208806675296</v>
      </c>
      <c r="E30" s="23">
        <v>3.8620689655172402</v>
      </c>
      <c r="F30" s="23" t="s">
        <v>320</v>
      </c>
      <c r="G30" s="23">
        <v>1</v>
      </c>
      <c r="H30" s="23">
        <v>1</v>
      </c>
      <c r="I30" s="32">
        <v>1</v>
      </c>
      <c r="K30" s="31">
        <v>1</v>
      </c>
      <c r="L30" s="32">
        <v>1</v>
      </c>
    </row>
    <row r="31" spans="1:12" x14ac:dyDescent="0.25">
      <c r="A31" s="31" t="s">
        <v>88</v>
      </c>
      <c r="B31" s="23"/>
      <c r="C31" s="23"/>
      <c r="D31" s="23"/>
      <c r="E31" s="23"/>
      <c r="F31" s="23" t="s">
        <v>320</v>
      </c>
      <c r="G31" s="23"/>
      <c r="H31" s="23"/>
      <c r="I31" s="32"/>
      <c r="K31" s="31">
        <v>1</v>
      </c>
      <c r="L31" s="32">
        <v>1</v>
      </c>
    </row>
    <row r="32" spans="1:12" x14ac:dyDescent="0.25">
      <c r="A32" s="31" t="s">
        <v>89</v>
      </c>
      <c r="B32" s="23"/>
      <c r="C32" s="23"/>
      <c r="D32" s="23"/>
      <c r="E32" s="23"/>
      <c r="F32" s="23" t="s">
        <v>320</v>
      </c>
      <c r="G32" s="23"/>
      <c r="H32" s="23"/>
      <c r="I32" s="32"/>
      <c r="K32" s="31">
        <v>1</v>
      </c>
      <c r="L32" s="32">
        <v>1</v>
      </c>
    </row>
    <row r="33" spans="1:12" x14ac:dyDescent="0.25">
      <c r="A33" s="31" t="s">
        <v>90</v>
      </c>
      <c r="B33" s="23">
        <v>930</v>
      </c>
      <c r="C33" s="23">
        <v>267</v>
      </c>
      <c r="D33" s="23">
        <v>4.9486528935604603</v>
      </c>
      <c r="E33" s="23">
        <v>3.48314606741573</v>
      </c>
      <c r="F33" s="23" t="s">
        <v>320</v>
      </c>
      <c r="G33" s="23">
        <v>1</v>
      </c>
      <c r="H33" s="23">
        <v>1</v>
      </c>
      <c r="I33" s="32">
        <v>0</v>
      </c>
      <c r="K33" s="31">
        <v>1</v>
      </c>
      <c r="L33" s="32">
        <v>0</v>
      </c>
    </row>
    <row r="34" spans="1:12" x14ac:dyDescent="0.25">
      <c r="A34" s="31" t="s">
        <v>91</v>
      </c>
      <c r="B34" s="23"/>
      <c r="C34" s="23"/>
      <c r="D34" s="23"/>
      <c r="E34" s="23"/>
      <c r="F34" s="23" t="s">
        <v>320</v>
      </c>
      <c r="G34" s="23"/>
      <c r="H34" s="23"/>
      <c r="I34" s="32"/>
      <c r="K34" s="31"/>
      <c r="L34" s="32"/>
    </row>
    <row r="35" spans="1:12" x14ac:dyDescent="0.25">
      <c r="A35" s="31" t="s">
        <v>92</v>
      </c>
      <c r="B35" s="23"/>
      <c r="C35" s="23"/>
      <c r="D35" s="23"/>
      <c r="E35" s="23"/>
      <c r="F35" s="23" t="s">
        <v>320</v>
      </c>
      <c r="G35" s="23"/>
      <c r="H35" s="23"/>
      <c r="I35" s="32"/>
      <c r="K35" s="31"/>
      <c r="L35" s="32"/>
    </row>
    <row r="36" spans="1:12" x14ac:dyDescent="0.25">
      <c r="A36" s="31" t="s">
        <v>93</v>
      </c>
      <c r="B36" s="23"/>
      <c r="C36" s="23"/>
      <c r="D36" s="23"/>
      <c r="E36" s="23"/>
      <c r="F36" s="23" t="s">
        <v>320</v>
      </c>
      <c r="G36" s="23"/>
      <c r="H36" s="23"/>
      <c r="I36" s="32"/>
      <c r="K36" s="31"/>
      <c r="L36" s="32"/>
    </row>
    <row r="37" spans="1:12" x14ac:dyDescent="0.25">
      <c r="A37" s="31" t="s">
        <v>94</v>
      </c>
      <c r="B37" s="23">
        <v>630</v>
      </c>
      <c r="C37" s="23">
        <v>306</v>
      </c>
      <c r="D37" s="23">
        <v>6.3741051976346004</v>
      </c>
      <c r="E37" s="23">
        <v>2.0588235294117601</v>
      </c>
      <c r="F37" s="23" t="s">
        <v>321</v>
      </c>
      <c r="G37" s="23">
        <v>1</v>
      </c>
      <c r="H37" s="23">
        <v>1</v>
      </c>
      <c r="I37" s="32">
        <v>1</v>
      </c>
      <c r="K37" s="31">
        <v>0</v>
      </c>
      <c r="L37" s="32">
        <v>0</v>
      </c>
    </row>
    <row r="38" spans="1:12" x14ac:dyDescent="0.25">
      <c r="A38" s="31" t="s">
        <v>95</v>
      </c>
      <c r="B38" s="23">
        <v>626</v>
      </c>
      <c r="C38" s="23">
        <v>287</v>
      </c>
      <c r="D38" s="23">
        <v>6.8395097460787397</v>
      </c>
      <c r="E38" s="23">
        <v>2.1811846689895402</v>
      </c>
      <c r="F38" s="23" t="s">
        <v>321</v>
      </c>
      <c r="G38" s="23">
        <v>1</v>
      </c>
      <c r="H38" s="23">
        <v>1</v>
      </c>
      <c r="I38" s="32">
        <v>1</v>
      </c>
      <c r="K38" s="31">
        <v>1</v>
      </c>
      <c r="L38" s="32">
        <v>0</v>
      </c>
    </row>
    <row r="39" spans="1:12" x14ac:dyDescent="0.25">
      <c r="A39" s="31" t="s">
        <v>96</v>
      </c>
      <c r="B39" s="23">
        <v>633</v>
      </c>
      <c r="C39" s="23">
        <v>305</v>
      </c>
      <c r="D39" s="23">
        <v>6.3646958278300003</v>
      </c>
      <c r="E39" s="23">
        <v>2.0754098360655702</v>
      </c>
      <c r="F39" s="23" t="s">
        <v>321</v>
      </c>
      <c r="G39" s="23">
        <v>1</v>
      </c>
      <c r="H39" s="23">
        <v>1</v>
      </c>
      <c r="I39" s="32">
        <v>0</v>
      </c>
      <c r="K39" s="31">
        <v>1</v>
      </c>
      <c r="L39" s="32">
        <v>1</v>
      </c>
    </row>
    <row r="40" spans="1:12" x14ac:dyDescent="0.25">
      <c r="A40" s="31" t="s">
        <v>97</v>
      </c>
      <c r="B40" s="23">
        <v>630</v>
      </c>
      <c r="C40" s="23">
        <v>312</v>
      </c>
      <c r="D40" s="23">
        <v>6.2515262515262497</v>
      </c>
      <c r="E40" s="23">
        <v>2.0192307692307598</v>
      </c>
      <c r="F40" s="23" t="s">
        <v>321</v>
      </c>
      <c r="G40" s="23">
        <v>1</v>
      </c>
      <c r="H40" s="23">
        <v>1</v>
      </c>
      <c r="I40" s="32">
        <v>0</v>
      </c>
      <c r="K40" s="31">
        <v>0</v>
      </c>
      <c r="L40" s="32">
        <v>0</v>
      </c>
    </row>
    <row r="41" spans="1:12" x14ac:dyDescent="0.25">
      <c r="A41" s="31" t="s">
        <v>98</v>
      </c>
      <c r="B41" s="23">
        <v>640</v>
      </c>
      <c r="C41" s="23">
        <v>316</v>
      </c>
      <c r="D41" s="23">
        <v>6.0759493670886</v>
      </c>
      <c r="E41" s="23">
        <v>2.0253164556962</v>
      </c>
      <c r="F41" s="23" t="s">
        <v>321</v>
      </c>
      <c r="G41" s="23">
        <v>1</v>
      </c>
      <c r="H41" s="23">
        <v>1</v>
      </c>
      <c r="I41" s="32">
        <v>1</v>
      </c>
      <c r="K41" s="31">
        <v>0</v>
      </c>
      <c r="L41" s="32">
        <v>0</v>
      </c>
    </row>
    <row r="42" spans="1:12" x14ac:dyDescent="0.25">
      <c r="A42" s="31" t="s">
        <v>99</v>
      </c>
      <c r="B42" s="23">
        <v>636</v>
      </c>
      <c r="C42" s="23">
        <v>319</v>
      </c>
      <c r="D42" s="23">
        <v>6.0566629206837401</v>
      </c>
      <c r="E42" s="23">
        <v>1.9937304075235101</v>
      </c>
      <c r="F42" s="23" t="s">
        <v>321</v>
      </c>
      <c r="G42" s="23">
        <v>1</v>
      </c>
      <c r="H42" s="23">
        <v>1</v>
      </c>
      <c r="I42" s="32">
        <v>1</v>
      </c>
      <c r="K42" s="31">
        <v>0</v>
      </c>
      <c r="L42" s="32">
        <v>0</v>
      </c>
    </row>
    <row r="43" spans="1:12" x14ac:dyDescent="0.25">
      <c r="A43" s="31" t="s">
        <v>100</v>
      </c>
      <c r="B43" s="23">
        <v>1007</v>
      </c>
      <c r="C43" s="23">
        <v>188</v>
      </c>
      <c r="D43" s="23">
        <v>6.4907350672948896</v>
      </c>
      <c r="E43" s="23">
        <v>5.3563829787234001</v>
      </c>
      <c r="F43" s="23" t="s">
        <v>320</v>
      </c>
      <c r="G43" s="23">
        <v>1</v>
      </c>
      <c r="H43" s="23">
        <v>1</v>
      </c>
      <c r="I43" s="32">
        <v>0</v>
      </c>
      <c r="K43" s="31">
        <v>1</v>
      </c>
      <c r="L43" s="32">
        <v>0</v>
      </c>
    </row>
    <row r="44" spans="1:12" x14ac:dyDescent="0.25">
      <c r="A44" s="31" t="s">
        <v>101</v>
      </c>
      <c r="B44" s="23">
        <v>1060</v>
      </c>
      <c r="C44" s="23">
        <v>242</v>
      </c>
      <c r="D44" s="23">
        <v>4.7902697645407697</v>
      </c>
      <c r="E44" s="23">
        <v>4.3801652892561904</v>
      </c>
      <c r="F44" s="23" t="s">
        <v>320</v>
      </c>
      <c r="G44" s="23">
        <v>1</v>
      </c>
      <c r="H44" s="23">
        <v>1</v>
      </c>
      <c r="I44" s="32">
        <v>0</v>
      </c>
      <c r="J44" s="2"/>
      <c r="K44" s="39">
        <v>1</v>
      </c>
      <c r="L44" s="32">
        <v>1</v>
      </c>
    </row>
    <row r="45" spans="1:12" x14ac:dyDescent="0.25">
      <c r="A45" s="31" t="s">
        <v>102</v>
      </c>
      <c r="B45" s="23">
        <v>1081</v>
      </c>
      <c r="C45" s="23">
        <v>180</v>
      </c>
      <c r="D45" s="23">
        <v>6.31514030218933</v>
      </c>
      <c r="E45" s="23">
        <v>6.0055555555555502</v>
      </c>
      <c r="F45" s="23" t="s">
        <v>320</v>
      </c>
      <c r="G45" s="23">
        <v>1</v>
      </c>
      <c r="H45" s="23">
        <v>1</v>
      </c>
      <c r="I45" s="32">
        <v>1</v>
      </c>
      <c r="J45" s="2"/>
      <c r="K45" s="40">
        <v>1</v>
      </c>
      <c r="L45" s="32">
        <v>1</v>
      </c>
    </row>
    <row r="46" spans="1:12" x14ac:dyDescent="0.25">
      <c r="A46" s="31" t="s">
        <v>103</v>
      </c>
      <c r="B46" s="23">
        <v>949</v>
      </c>
      <c r="C46" s="23">
        <v>213</v>
      </c>
      <c r="D46" s="23">
        <v>6.0790453999020402</v>
      </c>
      <c r="E46" s="23">
        <v>4.4553990610328604</v>
      </c>
      <c r="F46" s="23" t="s">
        <v>320</v>
      </c>
      <c r="G46" s="23">
        <v>1</v>
      </c>
      <c r="H46" s="23">
        <v>1</v>
      </c>
      <c r="I46" s="32">
        <v>0</v>
      </c>
      <c r="K46" s="31">
        <v>1</v>
      </c>
      <c r="L46" s="32">
        <v>0</v>
      </c>
    </row>
    <row r="47" spans="1:12" x14ac:dyDescent="0.25">
      <c r="A47" s="31" t="s">
        <v>104</v>
      </c>
      <c r="B47" s="23">
        <v>794</v>
      </c>
      <c r="C47" s="23">
        <v>209</v>
      </c>
      <c r="D47" s="23">
        <v>7.4048184349125599</v>
      </c>
      <c r="E47" s="23">
        <v>3.7990430622009499</v>
      </c>
      <c r="F47" s="23" t="s">
        <v>320</v>
      </c>
      <c r="G47" s="23">
        <v>1</v>
      </c>
      <c r="H47" s="23">
        <v>1</v>
      </c>
      <c r="I47" s="32">
        <v>1</v>
      </c>
      <c r="K47" s="31">
        <v>1</v>
      </c>
      <c r="L47" s="32">
        <v>1</v>
      </c>
    </row>
    <row r="48" spans="1:12" x14ac:dyDescent="0.25">
      <c r="A48" s="31" t="s">
        <v>105</v>
      </c>
      <c r="B48" s="23">
        <v>993</v>
      </c>
      <c r="C48" s="23">
        <v>279</v>
      </c>
      <c r="D48" s="23">
        <v>4.4353485148729197</v>
      </c>
      <c r="E48" s="23">
        <v>3.5591397849462298</v>
      </c>
      <c r="F48" s="23" t="s">
        <v>320</v>
      </c>
      <c r="G48" s="23">
        <v>1</v>
      </c>
      <c r="H48" s="23">
        <v>1</v>
      </c>
      <c r="I48" s="32">
        <v>0</v>
      </c>
      <c r="K48" s="31">
        <v>1</v>
      </c>
      <c r="L48" s="32">
        <v>0</v>
      </c>
    </row>
    <row r="49" spans="1:12" x14ac:dyDescent="0.25">
      <c r="A49" s="31" t="s">
        <v>106</v>
      </c>
      <c r="B49" s="23">
        <v>938</v>
      </c>
      <c r="C49" s="23">
        <v>267</v>
      </c>
      <c r="D49" s="23">
        <v>4.9064468987326597</v>
      </c>
      <c r="E49" s="23">
        <v>3.5131086142322099</v>
      </c>
      <c r="F49" s="23" t="s">
        <v>320</v>
      </c>
      <c r="G49" s="23">
        <v>1</v>
      </c>
      <c r="H49" s="23">
        <v>1</v>
      </c>
      <c r="I49" s="32">
        <v>0</v>
      </c>
      <c r="K49" s="31">
        <v>1</v>
      </c>
      <c r="L49" s="32">
        <v>0</v>
      </c>
    </row>
    <row r="50" spans="1:12" x14ac:dyDescent="0.25">
      <c r="A50" s="31" t="s">
        <v>107</v>
      </c>
      <c r="B50" s="23">
        <v>923</v>
      </c>
      <c r="C50" s="23">
        <v>242</v>
      </c>
      <c r="D50" s="23">
        <v>5.50128488668821</v>
      </c>
      <c r="E50" s="23">
        <v>3.81404958677685</v>
      </c>
      <c r="F50" s="23" t="s">
        <v>320</v>
      </c>
      <c r="G50" s="23">
        <v>1</v>
      </c>
      <c r="H50" s="23">
        <v>1</v>
      </c>
      <c r="I50" s="32">
        <v>0</v>
      </c>
      <c r="K50" s="31">
        <v>1</v>
      </c>
      <c r="L50" s="32">
        <v>0</v>
      </c>
    </row>
    <row r="51" spans="1:12" x14ac:dyDescent="0.25">
      <c r="A51" s="31" t="s">
        <v>108</v>
      </c>
      <c r="B51" s="23">
        <v>1001</v>
      </c>
      <c r="C51" s="23">
        <v>280</v>
      </c>
      <c r="D51" s="23">
        <v>4.38418724133009</v>
      </c>
      <c r="E51" s="23">
        <v>3.5750000000000002</v>
      </c>
      <c r="F51" s="23" t="s">
        <v>320</v>
      </c>
      <c r="G51" s="23">
        <v>1</v>
      </c>
      <c r="H51" s="23">
        <v>1</v>
      </c>
      <c r="I51" s="32">
        <v>0</v>
      </c>
      <c r="K51" s="31">
        <v>1</v>
      </c>
      <c r="L51" s="32">
        <v>0</v>
      </c>
    </row>
    <row r="52" spans="1:12" x14ac:dyDescent="0.25">
      <c r="A52" s="31" t="s">
        <v>109</v>
      </c>
      <c r="B52" s="23">
        <v>963</v>
      </c>
      <c r="C52" s="23">
        <v>189</v>
      </c>
      <c r="D52" s="23">
        <v>6.7513886828528502</v>
      </c>
      <c r="E52" s="23">
        <v>5.0952380952380896</v>
      </c>
      <c r="F52" s="23" t="s">
        <v>320</v>
      </c>
      <c r="G52" s="23">
        <v>1</v>
      </c>
      <c r="H52" s="23">
        <v>1</v>
      </c>
      <c r="I52" s="32">
        <v>0</v>
      </c>
      <c r="K52" s="31">
        <v>1</v>
      </c>
      <c r="L52" s="32">
        <v>1</v>
      </c>
    </row>
    <row r="53" spans="1:12" x14ac:dyDescent="0.25">
      <c r="A53" s="31" t="s">
        <v>110</v>
      </c>
      <c r="B53" s="23">
        <v>950</v>
      </c>
      <c r="C53" s="23">
        <v>206</v>
      </c>
      <c r="D53" s="23">
        <v>6.2789984670413901</v>
      </c>
      <c r="E53" s="23">
        <v>4.6116504854368898</v>
      </c>
      <c r="F53" s="23" t="s">
        <v>320</v>
      </c>
      <c r="G53" s="23">
        <v>1</v>
      </c>
      <c r="H53" s="23">
        <v>1</v>
      </c>
      <c r="I53" s="32">
        <v>1</v>
      </c>
      <c r="K53" s="31">
        <v>1</v>
      </c>
      <c r="L53" s="32">
        <v>1</v>
      </c>
    </row>
    <row r="54" spans="1:12" x14ac:dyDescent="0.25">
      <c r="A54" s="31" t="s">
        <v>111</v>
      </c>
      <c r="B54" s="23">
        <v>964</v>
      </c>
      <c r="C54" s="23">
        <v>191</v>
      </c>
      <c r="D54" s="23">
        <v>6.6737633334057396</v>
      </c>
      <c r="E54" s="23">
        <v>5.0471204188481602</v>
      </c>
      <c r="F54" s="23" t="s">
        <v>320</v>
      </c>
      <c r="G54" s="23">
        <v>1</v>
      </c>
      <c r="H54" s="23">
        <v>1</v>
      </c>
      <c r="I54" s="32">
        <v>0</v>
      </c>
      <c r="K54" s="31">
        <v>1</v>
      </c>
      <c r="L54" s="32">
        <v>1</v>
      </c>
    </row>
    <row r="55" spans="1:12" x14ac:dyDescent="0.25">
      <c r="A55" s="31" t="s">
        <v>112</v>
      </c>
      <c r="B55" s="23">
        <v>961</v>
      </c>
      <c r="C55" s="23">
        <v>188</v>
      </c>
      <c r="D55" s="23">
        <v>6.8014258197356403</v>
      </c>
      <c r="E55" s="23">
        <v>5.1117021276595702</v>
      </c>
      <c r="F55" s="23" t="s">
        <v>320</v>
      </c>
      <c r="G55" s="23">
        <v>1</v>
      </c>
      <c r="H55" s="23">
        <v>1</v>
      </c>
      <c r="I55" s="32">
        <v>0</v>
      </c>
      <c r="K55" s="31">
        <v>1</v>
      </c>
      <c r="L55" s="32">
        <v>1</v>
      </c>
    </row>
    <row r="56" spans="1:12" x14ac:dyDescent="0.25">
      <c r="A56" s="31" t="s">
        <v>113</v>
      </c>
      <c r="B56" s="23">
        <v>953</v>
      </c>
      <c r="C56" s="23">
        <v>204</v>
      </c>
      <c r="D56" s="23">
        <v>6.3205974939818503</v>
      </c>
      <c r="E56" s="23">
        <v>4.6715686274509798</v>
      </c>
      <c r="F56" s="23" t="s">
        <v>320</v>
      </c>
      <c r="G56" s="23">
        <v>1</v>
      </c>
      <c r="H56" s="23">
        <v>1</v>
      </c>
      <c r="I56" s="32">
        <v>0</v>
      </c>
      <c r="K56" s="31">
        <v>1</v>
      </c>
      <c r="L56" s="32">
        <v>1</v>
      </c>
    </row>
    <row r="57" spans="1:12" x14ac:dyDescent="0.25">
      <c r="A57" s="31" t="s">
        <v>114</v>
      </c>
      <c r="B57" s="23">
        <v>950</v>
      </c>
      <c r="C57" s="23">
        <v>228</v>
      </c>
      <c r="D57" s="23">
        <v>5.6731301939058101</v>
      </c>
      <c r="E57" s="23">
        <v>4.1666666666666599</v>
      </c>
      <c r="F57" s="23" t="s">
        <v>320</v>
      </c>
      <c r="G57" s="23">
        <v>1</v>
      </c>
      <c r="H57" s="23">
        <v>1</v>
      </c>
      <c r="I57" s="32">
        <v>1</v>
      </c>
      <c r="K57" s="31">
        <v>1</v>
      </c>
      <c r="L57" s="32">
        <v>1</v>
      </c>
    </row>
    <row r="58" spans="1:12" x14ac:dyDescent="0.25">
      <c r="A58" s="31" t="s">
        <v>115</v>
      </c>
      <c r="B58" s="23">
        <v>558</v>
      </c>
      <c r="C58" s="23">
        <v>278</v>
      </c>
      <c r="D58" s="23">
        <v>7.9214048116345603</v>
      </c>
      <c r="E58" s="23">
        <v>2.0071942446043098</v>
      </c>
      <c r="F58" s="23" t="s">
        <v>321</v>
      </c>
      <c r="G58" s="23">
        <v>1</v>
      </c>
      <c r="H58" s="23">
        <v>1</v>
      </c>
      <c r="I58" s="32">
        <v>0</v>
      </c>
      <c r="K58" s="31">
        <v>1</v>
      </c>
      <c r="L58" s="32">
        <v>0</v>
      </c>
    </row>
    <row r="59" spans="1:12" x14ac:dyDescent="0.25">
      <c r="A59" s="31" t="s">
        <v>116</v>
      </c>
      <c r="B59" s="23">
        <v>573</v>
      </c>
      <c r="C59" s="23">
        <v>270</v>
      </c>
      <c r="D59" s="23">
        <v>7.9426022881520204</v>
      </c>
      <c r="E59" s="23">
        <v>2.12222222222222</v>
      </c>
      <c r="F59" s="23" t="s">
        <v>321</v>
      </c>
      <c r="G59" s="23">
        <v>1</v>
      </c>
      <c r="H59" s="23">
        <v>1</v>
      </c>
      <c r="I59" s="32">
        <v>0</v>
      </c>
      <c r="K59" s="31">
        <v>1</v>
      </c>
      <c r="L59" s="32">
        <v>0</v>
      </c>
    </row>
    <row r="60" spans="1:12" x14ac:dyDescent="0.25">
      <c r="A60" s="31" t="s">
        <v>117</v>
      </c>
      <c r="B60" s="23">
        <v>578</v>
      </c>
      <c r="C60" s="23">
        <v>268</v>
      </c>
      <c r="D60" s="23">
        <v>7.9326550637814304</v>
      </c>
      <c r="E60" s="23">
        <v>2.1567164179104399</v>
      </c>
      <c r="F60" s="23" t="s">
        <v>321</v>
      </c>
      <c r="G60" s="23">
        <v>1</v>
      </c>
      <c r="H60" s="23">
        <v>1</v>
      </c>
      <c r="I60" s="32">
        <v>0</v>
      </c>
      <c r="K60" s="31">
        <v>1</v>
      </c>
      <c r="L60" s="32">
        <v>0</v>
      </c>
    </row>
    <row r="61" spans="1:12" x14ac:dyDescent="0.25">
      <c r="A61" s="31" t="s">
        <v>118</v>
      </c>
      <c r="B61" s="23">
        <v>557</v>
      </c>
      <c r="C61" s="23">
        <v>277</v>
      </c>
      <c r="D61" s="23">
        <v>7.9642748348877701</v>
      </c>
      <c r="E61" s="23">
        <v>2.0108303249097399</v>
      </c>
      <c r="F61" s="23" t="s">
        <v>321</v>
      </c>
      <c r="G61" s="23">
        <v>1</v>
      </c>
      <c r="H61" s="23">
        <v>1</v>
      </c>
      <c r="I61" s="32">
        <v>1</v>
      </c>
      <c r="K61" s="31">
        <v>1</v>
      </c>
      <c r="L61" s="32">
        <v>1</v>
      </c>
    </row>
    <row r="62" spans="1:12" x14ac:dyDescent="0.25">
      <c r="A62" s="31" t="s">
        <v>119</v>
      </c>
      <c r="B62" s="23">
        <v>583</v>
      </c>
      <c r="C62" s="23">
        <v>276</v>
      </c>
      <c r="D62" s="23">
        <v>7.6366619434708003</v>
      </c>
      <c r="E62" s="23">
        <v>2.11231884057971</v>
      </c>
      <c r="F62" s="23" t="s">
        <v>321</v>
      </c>
      <c r="G62" s="23">
        <v>1</v>
      </c>
      <c r="H62" s="23">
        <v>1</v>
      </c>
      <c r="I62" s="32">
        <v>0</v>
      </c>
      <c r="K62" s="31">
        <v>1</v>
      </c>
      <c r="L62" s="32">
        <v>0</v>
      </c>
    </row>
    <row r="63" spans="1:12" x14ac:dyDescent="0.25">
      <c r="A63" s="31" t="s">
        <v>120</v>
      </c>
      <c r="B63" s="23">
        <v>557</v>
      </c>
      <c r="C63" s="23">
        <v>283</v>
      </c>
      <c r="D63" s="23">
        <v>7.7954209514625896</v>
      </c>
      <c r="E63" s="23">
        <v>1.9681978798586499</v>
      </c>
      <c r="F63" s="23" t="s">
        <v>321</v>
      </c>
      <c r="G63" s="23">
        <v>1</v>
      </c>
      <c r="H63" s="23">
        <v>1</v>
      </c>
      <c r="I63" s="32">
        <v>0</v>
      </c>
      <c r="K63" s="31">
        <v>1</v>
      </c>
      <c r="L63" s="32">
        <v>0</v>
      </c>
    </row>
    <row r="64" spans="1:12" x14ac:dyDescent="0.25">
      <c r="A64" s="31" t="s">
        <v>121</v>
      </c>
      <c r="B64" s="23">
        <v>994</v>
      </c>
      <c r="C64" s="23">
        <v>270</v>
      </c>
      <c r="D64" s="23">
        <v>4.5785826067516204</v>
      </c>
      <c r="E64" s="23">
        <v>3.6814814814814798</v>
      </c>
      <c r="F64" s="23" t="s">
        <v>320</v>
      </c>
      <c r="G64" s="23">
        <v>1</v>
      </c>
      <c r="H64" s="23">
        <v>1</v>
      </c>
      <c r="I64" s="32">
        <v>1</v>
      </c>
      <c r="K64" s="31">
        <v>1</v>
      </c>
      <c r="L64" s="32">
        <v>0</v>
      </c>
    </row>
    <row r="65" spans="1:12" x14ac:dyDescent="0.25">
      <c r="A65" s="31" t="s">
        <v>122</v>
      </c>
      <c r="B65" s="23">
        <v>971</v>
      </c>
      <c r="C65" s="23">
        <v>184</v>
      </c>
      <c r="D65" s="23">
        <v>6.87771459275511</v>
      </c>
      <c r="E65" s="23">
        <v>5.2771739130434696</v>
      </c>
      <c r="F65" s="23" t="s">
        <v>320</v>
      </c>
      <c r="G65" s="23">
        <v>1</v>
      </c>
      <c r="H65" s="23">
        <v>1</v>
      </c>
      <c r="I65" s="32">
        <v>1</v>
      </c>
      <c r="K65" s="31">
        <v>1</v>
      </c>
      <c r="L65" s="32">
        <v>0</v>
      </c>
    </row>
    <row r="66" spans="1:12" x14ac:dyDescent="0.25">
      <c r="A66" s="31" t="s">
        <v>123</v>
      </c>
      <c r="B66" s="23">
        <v>978</v>
      </c>
      <c r="C66" s="23">
        <v>285</v>
      </c>
      <c r="D66" s="23">
        <v>4.4085674308470502</v>
      </c>
      <c r="E66" s="23">
        <v>3.4315789473684202</v>
      </c>
      <c r="F66" s="23" t="s">
        <v>320</v>
      </c>
      <c r="G66" s="23">
        <v>1</v>
      </c>
      <c r="H66" s="23">
        <v>1</v>
      </c>
      <c r="I66" s="32">
        <v>0</v>
      </c>
      <c r="K66" s="31">
        <v>1</v>
      </c>
      <c r="L66" s="32">
        <v>0</v>
      </c>
    </row>
    <row r="67" spans="1:12" x14ac:dyDescent="0.25">
      <c r="A67" s="31" t="s">
        <v>124</v>
      </c>
      <c r="B67" s="23">
        <v>558</v>
      </c>
      <c r="C67" s="23">
        <v>279</v>
      </c>
      <c r="D67" s="23">
        <v>7.8930126796932196</v>
      </c>
      <c r="E67" s="23">
        <v>2</v>
      </c>
      <c r="F67" s="23" t="s">
        <v>321</v>
      </c>
      <c r="G67" s="23">
        <v>1</v>
      </c>
      <c r="H67" s="23">
        <v>1</v>
      </c>
      <c r="I67" s="32">
        <v>0</v>
      </c>
      <c r="K67" s="31">
        <v>1</v>
      </c>
      <c r="L67" s="32">
        <v>0</v>
      </c>
    </row>
    <row r="68" spans="1:12" x14ac:dyDescent="0.25">
      <c r="A68" s="31" t="s">
        <v>125</v>
      </c>
      <c r="B68" s="23">
        <v>552</v>
      </c>
      <c r="C68" s="23">
        <v>278</v>
      </c>
      <c r="D68" s="23">
        <v>8.0075070378479793</v>
      </c>
      <c r="E68" s="23">
        <v>1.9856115107913599</v>
      </c>
      <c r="F68" s="23" t="s">
        <v>321</v>
      </c>
      <c r="G68" s="23">
        <v>1</v>
      </c>
      <c r="H68" s="23">
        <v>1</v>
      </c>
      <c r="I68" s="32">
        <v>0</v>
      </c>
      <c r="K68" s="31">
        <v>1</v>
      </c>
      <c r="L68" s="32">
        <v>0</v>
      </c>
    </row>
    <row r="69" spans="1:12" x14ac:dyDescent="0.25">
      <c r="A69" s="31" t="s">
        <v>126</v>
      </c>
      <c r="B69" s="23">
        <v>602</v>
      </c>
      <c r="C69" s="23">
        <v>307</v>
      </c>
      <c r="D69" s="23">
        <v>6.6488469488242199</v>
      </c>
      <c r="E69" s="23">
        <v>1.9609120521172601</v>
      </c>
      <c r="F69" s="23" t="s">
        <v>321</v>
      </c>
      <c r="G69" s="23">
        <v>1</v>
      </c>
      <c r="H69" s="23">
        <v>1</v>
      </c>
      <c r="I69" s="32">
        <v>0</v>
      </c>
      <c r="K69" s="31">
        <v>1</v>
      </c>
      <c r="L69" s="32">
        <v>0</v>
      </c>
    </row>
    <row r="70" spans="1:12" x14ac:dyDescent="0.25">
      <c r="A70" s="31" t="s">
        <v>127</v>
      </c>
      <c r="B70" s="23">
        <v>972</v>
      </c>
      <c r="C70" s="23">
        <v>247</v>
      </c>
      <c r="D70" s="23">
        <v>5.1182086269805502</v>
      </c>
      <c r="E70" s="23">
        <v>3.9352226720647701</v>
      </c>
      <c r="F70" s="23" t="s">
        <v>320</v>
      </c>
      <c r="G70" s="23">
        <v>1</v>
      </c>
      <c r="H70" s="23">
        <v>1</v>
      </c>
      <c r="I70" s="32">
        <v>0</v>
      </c>
      <c r="K70" s="31">
        <v>1</v>
      </c>
      <c r="L70" s="32">
        <v>0</v>
      </c>
    </row>
    <row r="71" spans="1:12" x14ac:dyDescent="0.25">
      <c r="A71" s="29" t="s">
        <v>128</v>
      </c>
      <c r="B71" s="18">
        <v>1008</v>
      </c>
      <c r="C71" s="18">
        <v>223</v>
      </c>
      <c r="D71" s="18">
        <v>5.4665812513346097</v>
      </c>
      <c r="E71" s="18">
        <v>4.5201793721973003</v>
      </c>
      <c r="F71" s="18" t="s">
        <v>320</v>
      </c>
      <c r="G71" s="18">
        <v>1</v>
      </c>
      <c r="H71" s="18">
        <v>1</v>
      </c>
      <c r="I71" s="19">
        <v>0</v>
      </c>
      <c r="K71" s="29">
        <v>1</v>
      </c>
      <c r="L71" s="19">
        <v>0</v>
      </c>
    </row>
    <row r="73" spans="1:12" x14ac:dyDescent="0.25">
      <c r="A73" s="41" t="s">
        <v>324</v>
      </c>
      <c r="B73" s="10"/>
      <c r="C73" s="10"/>
      <c r="D73" s="10">
        <v>8.007507038</v>
      </c>
      <c r="E73" s="11">
        <f>MAX(E2:E71)</f>
        <v>6.0055555555555502</v>
      </c>
    </row>
    <row r="74" spans="1:12" x14ac:dyDescent="0.25">
      <c r="A74" s="42" t="s">
        <v>325</v>
      </c>
      <c r="B74" s="18"/>
      <c r="C74" s="18"/>
      <c r="D74" s="18">
        <v>4.3638068250000002</v>
      </c>
      <c r="E74" s="19">
        <v>1.7857142859999999</v>
      </c>
    </row>
    <row r="76" spans="1:12" x14ac:dyDescent="0.25">
      <c r="G76" s="43" t="s">
        <v>329</v>
      </c>
      <c r="H76" s="45"/>
      <c r="I76" s="44"/>
      <c r="K76" s="43" t="s">
        <v>328</v>
      </c>
      <c r="L76" s="44"/>
    </row>
    <row r="77" spans="1:12" x14ac:dyDescent="0.25">
      <c r="G77" s="37" t="s">
        <v>317</v>
      </c>
      <c r="H77" s="37" t="s">
        <v>318</v>
      </c>
      <c r="I77" s="37" t="s">
        <v>319</v>
      </c>
      <c r="J77" s="24"/>
      <c r="K77" s="37" t="s">
        <v>318</v>
      </c>
      <c r="L77" s="37" t="s">
        <v>319</v>
      </c>
    </row>
    <row r="78" spans="1:12" x14ac:dyDescent="0.25">
      <c r="F78" s="3" t="s">
        <v>322</v>
      </c>
      <c r="G78" s="13">
        <f>SUM(G2:G71)</f>
        <v>55</v>
      </c>
      <c r="H78" s="4">
        <f>SUM(H2:H71)</f>
        <v>55</v>
      </c>
      <c r="I78" s="5">
        <f>SUM(I2:I71)</f>
        <v>22</v>
      </c>
      <c r="J78" s="22"/>
      <c r="K78" s="13">
        <f>SUM(K2:K71)</f>
        <v>54</v>
      </c>
      <c r="L78" s="5">
        <f>SUM(L2:L71)</f>
        <v>32</v>
      </c>
    </row>
    <row r="79" spans="1:12" x14ac:dyDescent="0.25">
      <c r="F79" s="8" t="s">
        <v>326</v>
      </c>
      <c r="G79" s="12">
        <f>G78/70*100%</f>
        <v>0.7857142857142857</v>
      </c>
      <c r="H79" s="6">
        <f t="shared" ref="H79" si="0">H78/70*100%</f>
        <v>0.7857142857142857</v>
      </c>
      <c r="I79" s="7">
        <f>I78/H78*100%</f>
        <v>0.4</v>
      </c>
      <c r="K79" s="17">
        <f>K78/70*100%</f>
        <v>0.77142857142857146</v>
      </c>
      <c r="L79" s="21">
        <f>L78/K78*100%</f>
        <v>0.59259259259259256</v>
      </c>
    </row>
  </sheetData>
  <mergeCells count="2">
    <mergeCell ref="K76:L76"/>
    <mergeCell ref="G76:I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52" workbookViewId="0">
      <selection activeCell="I77" sqref="I77"/>
    </sheetView>
  </sheetViews>
  <sheetFormatPr defaultRowHeight="15" x14ac:dyDescent="0.25"/>
  <cols>
    <col min="1" max="3" width="9.140625" style="24"/>
    <col min="4" max="5" width="18.85546875" style="24" bestFit="1" customWidth="1"/>
    <col min="6" max="6" width="17.28515625" style="24" bestFit="1" customWidth="1"/>
    <col min="7" max="7" width="15.5703125" style="24" bestFit="1" customWidth="1"/>
    <col min="8" max="8" width="12.7109375" style="24" bestFit="1" customWidth="1"/>
    <col min="9" max="9" width="15.5703125" style="24" bestFit="1" customWidth="1"/>
    <col min="10" max="10" width="9.140625" style="24"/>
    <col min="11" max="11" width="12.7109375" style="24" bestFit="1" customWidth="1"/>
    <col min="12" max="12" width="15.5703125" style="24" bestFit="1" customWidth="1"/>
    <col min="13" max="13" width="13.140625" bestFit="1" customWidth="1"/>
    <col min="14" max="14" width="12.7109375" bestFit="1" customWidth="1"/>
  </cols>
  <sheetData>
    <row r="1" spans="1:12" x14ac:dyDescent="0.25">
      <c r="A1" s="37" t="s">
        <v>311</v>
      </c>
      <c r="B1" s="37" t="s">
        <v>312</v>
      </c>
      <c r="C1" s="37" t="s">
        <v>313</v>
      </c>
      <c r="D1" s="38" t="s">
        <v>314</v>
      </c>
      <c r="E1" s="37" t="s">
        <v>315</v>
      </c>
      <c r="F1" s="37" t="s">
        <v>316</v>
      </c>
      <c r="G1" s="37" t="s">
        <v>317</v>
      </c>
      <c r="H1" s="37" t="s">
        <v>318</v>
      </c>
      <c r="I1" s="37" t="s">
        <v>319</v>
      </c>
      <c r="K1" s="37" t="s">
        <v>318</v>
      </c>
      <c r="L1" s="37" t="s">
        <v>319</v>
      </c>
    </row>
    <row r="2" spans="1:12" x14ac:dyDescent="0.25">
      <c r="A2" s="31" t="s">
        <v>129</v>
      </c>
      <c r="B2" s="23">
        <v>958</v>
      </c>
      <c r="C2" s="23">
        <v>349</v>
      </c>
      <c r="D2" s="23">
        <v>3.6752786070000001</v>
      </c>
      <c r="E2" s="23">
        <v>2.744985673</v>
      </c>
      <c r="F2" s="23" t="s">
        <v>321</v>
      </c>
      <c r="G2" s="23">
        <v>1</v>
      </c>
      <c r="H2" s="23">
        <v>1</v>
      </c>
      <c r="I2" s="32">
        <v>1</v>
      </c>
      <c r="K2" s="31">
        <v>1</v>
      </c>
      <c r="L2" s="32">
        <v>1</v>
      </c>
    </row>
    <row r="3" spans="1:12" x14ac:dyDescent="0.25">
      <c r="A3" s="31" t="s">
        <v>130</v>
      </c>
      <c r="B3" s="23">
        <v>474</v>
      </c>
      <c r="C3" s="23">
        <v>242</v>
      </c>
      <c r="D3" s="23">
        <v>10.712417616905499</v>
      </c>
      <c r="E3" s="23">
        <v>1.95867768595041</v>
      </c>
      <c r="F3" s="23" t="s">
        <v>321</v>
      </c>
      <c r="G3" s="23">
        <v>1</v>
      </c>
      <c r="H3" s="23">
        <v>1</v>
      </c>
      <c r="I3" s="32">
        <v>0</v>
      </c>
      <c r="K3" s="31">
        <v>1</v>
      </c>
      <c r="L3" s="32">
        <v>0</v>
      </c>
    </row>
    <row r="4" spans="1:12" x14ac:dyDescent="0.25">
      <c r="A4" s="31" t="s">
        <v>131</v>
      </c>
      <c r="B4" s="23"/>
      <c r="C4" s="23"/>
      <c r="D4" s="23"/>
      <c r="E4" s="23"/>
      <c r="F4" s="23" t="s">
        <v>321</v>
      </c>
      <c r="G4" s="23"/>
      <c r="H4" s="23"/>
      <c r="I4" s="32"/>
      <c r="K4" s="31"/>
      <c r="L4" s="32"/>
    </row>
    <row r="5" spans="1:12" x14ac:dyDescent="0.25">
      <c r="A5" s="31" t="s">
        <v>132</v>
      </c>
      <c r="B5" s="23"/>
      <c r="C5" s="36"/>
      <c r="D5" s="23"/>
      <c r="E5" s="23"/>
      <c r="F5" s="23" t="s">
        <v>321</v>
      </c>
      <c r="G5" s="23"/>
      <c r="H5" s="23"/>
      <c r="I5" s="32"/>
      <c r="K5" s="31"/>
      <c r="L5" s="32"/>
    </row>
    <row r="6" spans="1:12" x14ac:dyDescent="0.25">
      <c r="A6" s="31" t="s">
        <v>133</v>
      </c>
      <c r="B6" s="23"/>
      <c r="C6" s="23"/>
      <c r="D6" s="23"/>
      <c r="E6" s="23"/>
      <c r="F6" s="23" t="s">
        <v>321</v>
      </c>
      <c r="G6" s="23"/>
      <c r="H6" s="23"/>
      <c r="I6" s="32"/>
      <c r="K6" s="31"/>
      <c r="L6" s="32"/>
    </row>
    <row r="7" spans="1:12" x14ac:dyDescent="0.25">
      <c r="A7" s="31" t="s">
        <v>134</v>
      </c>
      <c r="B7" s="23">
        <v>250</v>
      </c>
      <c r="C7" s="23">
        <v>364</v>
      </c>
      <c r="D7" s="23">
        <v>13.5032967032967</v>
      </c>
      <c r="E7" s="23">
        <v>0.68681318681318604</v>
      </c>
      <c r="F7" s="23" t="s">
        <v>320</v>
      </c>
      <c r="G7" s="23">
        <v>1</v>
      </c>
      <c r="H7" s="23">
        <v>1</v>
      </c>
      <c r="I7" s="32">
        <v>1</v>
      </c>
      <c r="K7" s="31">
        <v>1</v>
      </c>
      <c r="L7" s="32">
        <v>1</v>
      </c>
    </row>
    <row r="8" spans="1:12" x14ac:dyDescent="0.25">
      <c r="A8" s="31" t="s">
        <v>135</v>
      </c>
      <c r="B8" s="23">
        <v>1000</v>
      </c>
      <c r="C8" s="23">
        <v>176</v>
      </c>
      <c r="D8" s="23">
        <v>6.9818181819999996</v>
      </c>
      <c r="E8" s="23">
        <v>5.6818181819999998</v>
      </c>
      <c r="F8" s="23" t="s">
        <v>320</v>
      </c>
      <c r="G8" s="23">
        <v>1</v>
      </c>
      <c r="H8" s="23">
        <v>1</v>
      </c>
      <c r="I8" s="32">
        <v>0</v>
      </c>
      <c r="K8" s="31">
        <v>1</v>
      </c>
      <c r="L8" s="32">
        <v>1</v>
      </c>
    </row>
    <row r="9" spans="1:12" x14ac:dyDescent="0.25">
      <c r="A9" s="31" t="s">
        <v>136</v>
      </c>
      <c r="B9" s="23">
        <v>1049</v>
      </c>
      <c r="C9" s="23">
        <v>190</v>
      </c>
      <c r="D9" s="23">
        <v>6.1652701821283404</v>
      </c>
      <c r="E9" s="23">
        <v>5.5210526315789403</v>
      </c>
      <c r="F9" s="23" t="s">
        <v>320</v>
      </c>
      <c r="G9" s="23">
        <v>1</v>
      </c>
      <c r="H9" s="23">
        <v>1</v>
      </c>
      <c r="I9" s="32">
        <v>1</v>
      </c>
      <c r="K9" s="31">
        <v>1</v>
      </c>
      <c r="L9" s="32">
        <v>1</v>
      </c>
    </row>
    <row r="10" spans="1:12" x14ac:dyDescent="0.25">
      <c r="A10" s="31" t="s">
        <v>137</v>
      </c>
      <c r="B10" s="23"/>
      <c r="C10" s="23"/>
      <c r="D10" s="23"/>
      <c r="E10" s="23"/>
      <c r="F10" s="23" t="s">
        <v>320</v>
      </c>
      <c r="G10" s="23"/>
      <c r="H10" s="23"/>
      <c r="I10" s="32"/>
      <c r="K10" s="31"/>
      <c r="L10" s="32"/>
    </row>
    <row r="11" spans="1:12" x14ac:dyDescent="0.25">
      <c r="A11" s="31" t="s">
        <v>138</v>
      </c>
      <c r="B11" s="23"/>
      <c r="C11" s="23"/>
      <c r="D11" s="23"/>
      <c r="E11" s="23"/>
      <c r="F11" s="23" t="s">
        <v>320</v>
      </c>
      <c r="G11" s="23"/>
      <c r="H11" s="23"/>
      <c r="I11" s="32"/>
      <c r="K11" s="31"/>
      <c r="L11" s="32"/>
    </row>
    <row r="12" spans="1:12" x14ac:dyDescent="0.25">
      <c r="A12" s="31" t="s">
        <v>139</v>
      </c>
      <c r="B12" s="23"/>
      <c r="C12" s="23"/>
      <c r="D12" s="23"/>
      <c r="E12" s="23"/>
      <c r="F12" s="23" t="s">
        <v>320</v>
      </c>
      <c r="G12" s="23"/>
      <c r="H12" s="23"/>
      <c r="I12" s="32"/>
      <c r="K12" s="31"/>
      <c r="L12" s="32"/>
    </row>
    <row r="13" spans="1:12" x14ac:dyDescent="0.25">
      <c r="A13" s="31" t="s">
        <v>140</v>
      </c>
      <c r="B13" s="23">
        <v>820</v>
      </c>
      <c r="C13" s="23">
        <v>207</v>
      </c>
      <c r="D13" s="23">
        <v>7.2393071756804499</v>
      </c>
      <c r="E13" s="23">
        <v>3.9613526570048299</v>
      </c>
      <c r="F13" s="23" t="s">
        <v>320</v>
      </c>
      <c r="G13" s="23">
        <v>1</v>
      </c>
      <c r="H13" s="23">
        <v>1</v>
      </c>
      <c r="I13" s="32">
        <v>0</v>
      </c>
      <c r="K13" s="31">
        <v>1</v>
      </c>
      <c r="L13" s="32">
        <v>1</v>
      </c>
    </row>
    <row r="14" spans="1:12" x14ac:dyDescent="0.25">
      <c r="A14" s="31" t="s">
        <v>141</v>
      </c>
      <c r="B14" s="23">
        <v>820</v>
      </c>
      <c r="C14" s="23">
        <v>197</v>
      </c>
      <c r="D14" s="23">
        <v>7.6067846972885897</v>
      </c>
      <c r="E14" s="23">
        <v>4.1624365482233499</v>
      </c>
      <c r="F14" s="23" t="s">
        <v>320</v>
      </c>
      <c r="G14" s="23">
        <v>1</v>
      </c>
      <c r="H14" s="23">
        <v>1</v>
      </c>
      <c r="I14" s="32">
        <v>0</v>
      </c>
      <c r="K14" s="31">
        <v>1</v>
      </c>
      <c r="L14" s="32">
        <v>0</v>
      </c>
    </row>
    <row r="15" spans="1:12" x14ac:dyDescent="0.25">
      <c r="A15" s="31" t="s">
        <v>142</v>
      </c>
      <c r="B15" s="23">
        <v>821</v>
      </c>
      <c r="C15" s="23">
        <v>177</v>
      </c>
      <c r="D15" s="23">
        <v>8.4559962014079506</v>
      </c>
      <c r="E15" s="23">
        <v>4.6384180790960396</v>
      </c>
      <c r="F15" s="23" t="s">
        <v>320</v>
      </c>
      <c r="G15" s="23">
        <v>1</v>
      </c>
      <c r="H15" s="23">
        <v>1</v>
      </c>
      <c r="I15" s="32">
        <v>0</v>
      </c>
      <c r="K15" s="31">
        <v>1</v>
      </c>
      <c r="L15" s="32">
        <v>1</v>
      </c>
    </row>
    <row r="16" spans="1:12" x14ac:dyDescent="0.25">
      <c r="A16" s="31" t="s">
        <v>143</v>
      </c>
      <c r="B16" s="23"/>
      <c r="C16" s="23"/>
      <c r="D16" s="23"/>
      <c r="E16" s="23"/>
      <c r="F16" s="23" t="s">
        <v>321</v>
      </c>
      <c r="G16" s="23"/>
      <c r="H16" s="23"/>
      <c r="I16" s="32"/>
      <c r="K16" s="31"/>
      <c r="L16" s="32"/>
    </row>
    <row r="17" spans="1:12" x14ac:dyDescent="0.25">
      <c r="A17" s="31" t="s">
        <v>144</v>
      </c>
      <c r="B17" s="23"/>
      <c r="C17" s="23"/>
      <c r="D17" s="23"/>
      <c r="E17" s="23"/>
      <c r="F17" s="23" t="s">
        <v>321</v>
      </c>
      <c r="G17" s="23"/>
      <c r="H17" s="23"/>
      <c r="I17" s="32"/>
      <c r="K17" s="31"/>
      <c r="L17" s="32"/>
    </row>
    <row r="18" spans="1:12" x14ac:dyDescent="0.25">
      <c r="A18" s="31" t="s">
        <v>145</v>
      </c>
      <c r="B18" s="23">
        <v>816</v>
      </c>
      <c r="C18" s="23">
        <v>187</v>
      </c>
      <c r="D18" s="23">
        <v>8.0528468069999999</v>
      </c>
      <c r="E18" s="23">
        <v>4.3636363640000004</v>
      </c>
      <c r="F18" s="23" t="s">
        <v>320</v>
      </c>
      <c r="G18" s="23">
        <v>1</v>
      </c>
      <c r="H18" s="23">
        <v>1</v>
      </c>
      <c r="I18" s="32">
        <v>1</v>
      </c>
      <c r="K18" s="31">
        <v>1</v>
      </c>
      <c r="L18" s="32">
        <v>1</v>
      </c>
    </row>
    <row r="19" spans="1:12" x14ac:dyDescent="0.25">
      <c r="A19" s="31" t="s">
        <v>146</v>
      </c>
      <c r="B19" s="23">
        <v>815</v>
      </c>
      <c r="C19" s="23">
        <v>184</v>
      </c>
      <c r="D19" s="23">
        <v>8.1941851159999999</v>
      </c>
      <c r="E19" s="23">
        <v>4.4293478259999999</v>
      </c>
      <c r="F19" s="23" t="s">
        <v>320</v>
      </c>
      <c r="G19" s="23">
        <v>1</v>
      </c>
      <c r="H19" s="23">
        <v>1</v>
      </c>
      <c r="I19" s="32">
        <v>1</v>
      </c>
      <c r="K19" s="31">
        <v>1</v>
      </c>
      <c r="L19" s="32">
        <v>1</v>
      </c>
    </row>
    <row r="20" spans="1:12" x14ac:dyDescent="0.25">
      <c r="A20" s="31" t="s">
        <v>147</v>
      </c>
      <c r="B20" s="23">
        <v>834</v>
      </c>
      <c r="C20" s="23">
        <v>218</v>
      </c>
      <c r="D20" s="23">
        <v>6.75862979341297</v>
      </c>
      <c r="E20" s="23">
        <v>3.82568807339449</v>
      </c>
      <c r="F20" s="23" t="s">
        <v>320</v>
      </c>
      <c r="G20" s="23">
        <v>1</v>
      </c>
      <c r="H20" s="23">
        <v>1</v>
      </c>
      <c r="I20" s="32">
        <v>1</v>
      </c>
      <c r="K20" s="31">
        <v>1</v>
      </c>
      <c r="L20" s="32">
        <v>1</v>
      </c>
    </row>
    <row r="21" spans="1:12" x14ac:dyDescent="0.25">
      <c r="A21" s="31" t="s">
        <v>148</v>
      </c>
      <c r="B21" s="23">
        <v>837</v>
      </c>
      <c r="C21" s="23">
        <v>231</v>
      </c>
      <c r="D21" s="23">
        <v>6.3554128070257097</v>
      </c>
      <c r="E21" s="23">
        <v>3.62337662337662</v>
      </c>
      <c r="F21" s="23" t="s">
        <v>320</v>
      </c>
      <c r="G21" s="23">
        <v>1</v>
      </c>
      <c r="H21" s="23">
        <v>1</v>
      </c>
      <c r="I21" s="32">
        <v>1</v>
      </c>
      <c r="K21" s="31">
        <v>1</v>
      </c>
      <c r="L21" s="32">
        <v>1</v>
      </c>
    </row>
    <row r="22" spans="1:12" x14ac:dyDescent="0.25">
      <c r="A22" s="31" t="s">
        <v>149</v>
      </c>
      <c r="B22" s="23"/>
      <c r="C22" s="23"/>
      <c r="D22" s="23"/>
      <c r="E22" s="23"/>
      <c r="F22" s="23" t="s">
        <v>321</v>
      </c>
      <c r="G22" s="23"/>
      <c r="H22" s="23"/>
      <c r="I22" s="32"/>
      <c r="K22" s="31"/>
      <c r="L22" s="32"/>
    </row>
    <row r="23" spans="1:12" x14ac:dyDescent="0.25">
      <c r="A23" s="31" t="s">
        <v>150</v>
      </c>
      <c r="B23" s="23"/>
      <c r="C23" s="23"/>
      <c r="D23" s="23"/>
      <c r="E23" s="23"/>
      <c r="F23" s="23" t="s">
        <v>321</v>
      </c>
      <c r="G23" s="23"/>
      <c r="H23" s="23"/>
      <c r="I23" s="32"/>
      <c r="K23" s="31"/>
      <c r="L23" s="32"/>
    </row>
    <row r="24" spans="1:12" x14ac:dyDescent="0.25">
      <c r="A24" s="31" t="s">
        <v>151</v>
      </c>
      <c r="B24" s="23">
        <v>786</v>
      </c>
      <c r="C24" s="23">
        <v>182</v>
      </c>
      <c r="D24" s="23">
        <v>8.5898833990436998</v>
      </c>
      <c r="E24" s="23">
        <v>4.3186813186813104</v>
      </c>
      <c r="F24" s="23" t="s">
        <v>320</v>
      </c>
      <c r="G24" s="23">
        <v>1</v>
      </c>
      <c r="H24" s="23">
        <v>1</v>
      </c>
      <c r="I24" s="32">
        <v>1</v>
      </c>
      <c r="K24" s="31">
        <v>1</v>
      </c>
      <c r="L24" s="32">
        <v>1</v>
      </c>
    </row>
    <row r="25" spans="1:12" x14ac:dyDescent="0.25">
      <c r="A25" s="31" t="s">
        <v>152</v>
      </c>
      <c r="B25" s="23">
        <v>788</v>
      </c>
      <c r="C25" s="23">
        <v>176</v>
      </c>
      <c r="D25" s="23">
        <v>8.8601753576372797</v>
      </c>
      <c r="E25" s="23">
        <v>4.4772727272727204</v>
      </c>
      <c r="F25" s="23" t="s">
        <v>320</v>
      </c>
      <c r="G25" s="23">
        <v>1</v>
      </c>
      <c r="H25" s="23">
        <v>1</v>
      </c>
      <c r="I25" s="32">
        <v>1</v>
      </c>
      <c r="K25" s="31">
        <v>1</v>
      </c>
      <c r="L25" s="32">
        <v>1</v>
      </c>
    </row>
    <row r="26" spans="1:12" x14ac:dyDescent="0.25">
      <c r="A26" s="31" t="s">
        <v>153</v>
      </c>
      <c r="B26" s="23">
        <v>879</v>
      </c>
      <c r="C26" s="23">
        <v>185</v>
      </c>
      <c r="D26" s="23">
        <v>7.5564984780001803</v>
      </c>
      <c r="E26" s="23">
        <v>4.7513513513513503</v>
      </c>
      <c r="F26" s="23" t="s">
        <v>320</v>
      </c>
      <c r="G26" s="23">
        <v>1</v>
      </c>
      <c r="H26" s="23">
        <v>1</v>
      </c>
      <c r="I26" s="32">
        <v>0</v>
      </c>
      <c r="K26" s="31">
        <v>1</v>
      </c>
      <c r="L26" s="32">
        <v>1</v>
      </c>
    </row>
    <row r="27" spans="1:12" x14ac:dyDescent="0.25">
      <c r="A27" s="31" t="s">
        <v>154</v>
      </c>
      <c r="B27" s="23">
        <v>874</v>
      </c>
      <c r="C27" s="23">
        <v>182</v>
      </c>
      <c r="D27" s="23">
        <v>7.7249981140141299</v>
      </c>
      <c r="E27" s="23">
        <v>4.8021978021978002</v>
      </c>
      <c r="F27" s="23" t="s">
        <v>320</v>
      </c>
      <c r="G27" s="23">
        <v>1</v>
      </c>
      <c r="H27" s="23">
        <v>1</v>
      </c>
      <c r="I27" s="32">
        <v>1</v>
      </c>
      <c r="K27" s="31">
        <v>1</v>
      </c>
      <c r="L27" s="32">
        <v>1</v>
      </c>
    </row>
    <row r="28" spans="1:12" x14ac:dyDescent="0.25">
      <c r="A28" s="31" t="s">
        <v>155</v>
      </c>
      <c r="B28" s="23">
        <v>534</v>
      </c>
      <c r="C28" s="23">
        <v>277</v>
      </c>
      <c r="D28" s="23">
        <v>8.3073053990000005</v>
      </c>
      <c r="E28" s="23">
        <v>1.9277978339999999</v>
      </c>
      <c r="F28" s="23" t="s">
        <v>321</v>
      </c>
      <c r="G28" s="23">
        <v>1</v>
      </c>
      <c r="H28" s="23">
        <v>1</v>
      </c>
      <c r="I28" s="32">
        <v>0</v>
      </c>
      <c r="K28" s="31">
        <v>1</v>
      </c>
      <c r="L28" s="32">
        <v>1</v>
      </c>
    </row>
    <row r="29" spans="1:12" x14ac:dyDescent="0.25">
      <c r="A29" s="31" t="s">
        <v>156</v>
      </c>
      <c r="B29" s="23"/>
      <c r="C29" s="23"/>
      <c r="D29" s="23"/>
      <c r="E29" s="23"/>
      <c r="F29" s="23" t="s">
        <v>321</v>
      </c>
      <c r="G29" s="23"/>
      <c r="H29" s="23"/>
      <c r="I29" s="32"/>
      <c r="K29" s="31"/>
      <c r="L29" s="32"/>
    </row>
    <row r="30" spans="1:12" x14ac:dyDescent="0.25">
      <c r="A30" s="31" t="s">
        <v>157</v>
      </c>
      <c r="B30" s="23">
        <v>929</v>
      </c>
      <c r="C30" s="23">
        <v>209</v>
      </c>
      <c r="D30" s="23">
        <v>6.3287683932406598</v>
      </c>
      <c r="E30" s="23">
        <v>4.4449760765550197</v>
      </c>
      <c r="F30" s="23" t="s">
        <v>320</v>
      </c>
      <c r="G30" s="23">
        <v>1</v>
      </c>
      <c r="H30" s="23">
        <v>1</v>
      </c>
      <c r="I30" s="32">
        <v>1</v>
      </c>
      <c r="K30" s="31">
        <v>1</v>
      </c>
      <c r="L30" s="32">
        <v>1</v>
      </c>
    </row>
    <row r="31" spans="1:12" x14ac:dyDescent="0.25">
      <c r="A31" s="31" t="s">
        <v>158</v>
      </c>
      <c r="B31" s="23">
        <v>560</v>
      </c>
      <c r="C31" s="23">
        <v>270</v>
      </c>
      <c r="D31" s="23">
        <v>8.1269841269841194</v>
      </c>
      <c r="E31" s="23">
        <v>2.07407407407407</v>
      </c>
      <c r="F31" s="23" t="s">
        <v>321</v>
      </c>
      <c r="G31" s="23">
        <v>1</v>
      </c>
      <c r="H31" s="23">
        <v>1</v>
      </c>
      <c r="I31" s="32">
        <v>1</v>
      </c>
      <c r="K31" s="31">
        <v>1</v>
      </c>
      <c r="L31" s="32">
        <v>1</v>
      </c>
    </row>
    <row r="32" spans="1:12" x14ac:dyDescent="0.25">
      <c r="A32" s="31" t="s">
        <v>159</v>
      </c>
      <c r="B32" s="23">
        <v>559</v>
      </c>
      <c r="C32" s="23">
        <v>267</v>
      </c>
      <c r="D32" s="23">
        <v>8.2330003417016702</v>
      </c>
      <c r="E32" s="23">
        <v>2.0936329588014901</v>
      </c>
      <c r="F32" s="23" t="s">
        <v>321</v>
      </c>
      <c r="G32" s="23">
        <v>1</v>
      </c>
      <c r="H32" s="23">
        <v>1</v>
      </c>
      <c r="I32" s="32">
        <v>1</v>
      </c>
      <c r="K32" s="31">
        <v>1</v>
      </c>
      <c r="L32" s="32">
        <v>1</v>
      </c>
    </row>
    <row r="33" spans="1:12" x14ac:dyDescent="0.25">
      <c r="A33" s="31" t="s">
        <v>160</v>
      </c>
      <c r="B33" s="23">
        <v>927</v>
      </c>
      <c r="C33" s="23">
        <v>204</v>
      </c>
      <c r="D33" s="23">
        <v>6.4978742305983799</v>
      </c>
      <c r="E33" s="23">
        <v>4.5441176470588198</v>
      </c>
      <c r="F33" s="23" t="s">
        <v>320</v>
      </c>
      <c r="G33" s="23">
        <v>1</v>
      </c>
      <c r="H33" s="23">
        <v>1</v>
      </c>
      <c r="I33" s="32">
        <v>1</v>
      </c>
      <c r="K33" s="31">
        <v>1</v>
      </c>
      <c r="L33" s="32">
        <v>1</v>
      </c>
    </row>
    <row r="34" spans="1:12" x14ac:dyDescent="0.25">
      <c r="A34" s="31" t="s">
        <v>161</v>
      </c>
      <c r="B34" s="23">
        <v>569</v>
      </c>
      <c r="C34" s="23">
        <v>276</v>
      </c>
      <c r="D34" s="23">
        <v>7.8245587223962696</v>
      </c>
      <c r="E34" s="23">
        <v>2.0615942028985499</v>
      </c>
      <c r="F34" s="23" t="s">
        <v>321</v>
      </c>
      <c r="G34" s="23">
        <v>1</v>
      </c>
      <c r="H34" s="23">
        <v>1</v>
      </c>
      <c r="I34" s="32">
        <v>0</v>
      </c>
      <c r="K34" s="31">
        <v>1</v>
      </c>
      <c r="L34" s="32">
        <v>1</v>
      </c>
    </row>
    <row r="35" spans="1:12" x14ac:dyDescent="0.25">
      <c r="A35" s="31" t="s">
        <v>162</v>
      </c>
      <c r="B35" s="23">
        <v>568</v>
      </c>
      <c r="C35" s="23">
        <v>279</v>
      </c>
      <c r="D35" s="23">
        <v>7.7540511888535502</v>
      </c>
      <c r="E35" s="23">
        <v>2.0358422939068102</v>
      </c>
      <c r="F35" s="23" t="s">
        <v>321</v>
      </c>
      <c r="G35" s="23">
        <v>1</v>
      </c>
      <c r="H35" s="23">
        <v>1</v>
      </c>
      <c r="I35" s="32">
        <v>1</v>
      </c>
      <c r="K35" s="31">
        <v>1</v>
      </c>
      <c r="L35" s="32">
        <v>1</v>
      </c>
    </row>
    <row r="36" spans="1:12" x14ac:dyDescent="0.25">
      <c r="A36" s="31" t="s">
        <v>163</v>
      </c>
      <c r="B36" s="23">
        <v>568</v>
      </c>
      <c r="C36" s="23">
        <v>266</v>
      </c>
      <c r="D36" s="23">
        <v>8.1330085777824799</v>
      </c>
      <c r="E36" s="23">
        <v>2.13533834586466</v>
      </c>
      <c r="F36" s="23" t="s">
        <v>321</v>
      </c>
      <c r="G36" s="23">
        <v>1</v>
      </c>
      <c r="H36" s="23">
        <v>1</v>
      </c>
      <c r="I36" s="32">
        <v>0</v>
      </c>
      <c r="K36" s="31">
        <v>1</v>
      </c>
      <c r="L36" s="32">
        <v>1</v>
      </c>
    </row>
    <row r="37" spans="1:12" x14ac:dyDescent="0.25">
      <c r="A37" s="31" t="s">
        <v>164</v>
      </c>
      <c r="B37" s="23">
        <v>573</v>
      </c>
      <c r="C37" s="23">
        <v>268</v>
      </c>
      <c r="D37" s="23">
        <v>8.0018754395561391</v>
      </c>
      <c r="E37" s="23">
        <v>2.13805970149253</v>
      </c>
      <c r="F37" s="23" t="s">
        <v>321</v>
      </c>
      <c r="G37" s="23">
        <v>1</v>
      </c>
      <c r="H37" s="23">
        <v>1</v>
      </c>
      <c r="I37" s="32">
        <v>0</v>
      </c>
      <c r="K37" s="31">
        <v>1</v>
      </c>
      <c r="L37" s="32">
        <v>1</v>
      </c>
    </row>
    <row r="38" spans="1:12" x14ac:dyDescent="0.25">
      <c r="A38" s="31" t="s">
        <v>165</v>
      </c>
      <c r="B38" s="23">
        <v>722</v>
      </c>
      <c r="C38" s="23">
        <v>196</v>
      </c>
      <c r="D38" s="23">
        <v>8.6833625419999994</v>
      </c>
      <c r="E38" s="23">
        <v>3.6836734689999999</v>
      </c>
      <c r="F38" s="23" t="s">
        <v>320</v>
      </c>
      <c r="G38" s="23">
        <v>1</v>
      </c>
      <c r="H38" s="23">
        <v>1</v>
      </c>
      <c r="I38" s="32">
        <v>1</v>
      </c>
      <c r="K38" s="31">
        <v>1</v>
      </c>
      <c r="L38" s="32">
        <v>1</v>
      </c>
    </row>
    <row r="39" spans="1:12" x14ac:dyDescent="0.25">
      <c r="A39" s="31" t="s">
        <v>166</v>
      </c>
      <c r="B39" s="23">
        <v>705</v>
      </c>
      <c r="C39" s="23">
        <v>197</v>
      </c>
      <c r="D39" s="23">
        <v>8.8476077330000003</v>
      </c>
      <c r="E39" s="23">
        <v>3.5786802029999998</v>
      </c>
      <c r="F39" s="23" t="s">
        <v>320</v>
      </c>
      <c r="G39" s="23">
        <v>1</v>
      </c>
      <c r="H39" s="23">
        <v>1</v>
      </c>
      <c r="I39" s="32">
        <v>1</v>
      </c>
      <c r="K39" s="31">
        <v>1</v>
      </c>
      <c r="L39" s="32">
        <v>1</v>
      </c>
    </row>
    <row r="40" spans="1:12" x14ac:dyDescent="0.25">
      <c r="A40" s="31" t="s">
        <v>167</v>
      </c>
      <c r="B40" s="23">
        <v>709</v>
      </c>
      <c r="C40" s="23">
        <v>191</v>
      </c>
      <c r="D40" s="23">
        <v>9.0740590319999992</v>
      </c>
      <c r="E40" s="23">
        <v>3.7120418850000001</v>
      </c>
      <c r="F40" s="23" t="s">
        <v>320</v>
      </c>
      <c r="G40" s="23">
        <v>1</v>
      </c>
      <c r="H40" s="23">
        <v>1</v>
      </c>
      <c r="I40" s="32">
        <v>1</v>
      </c>
      <c r="K40" s="31">
        <v>1</v>
      </c>
      <c r="L40" s="32">
        <v>1</v>
      </c>
    </row>
    <row r="41" spans="1:12" x14ac:dyDescent="0.25">
      <c r="A41" s="31" t="s">
        <v>168</v>
      </c>
      <c r="B41" s="23">
        <v>556</v>
      </c>
      <c r="C41" s="23">
        <v>259</v>
      </c>
      <c r="D41" s="23">
        <v>8.5330963028804696</v>
      </c>
      <c r="E41" s="23">
        <v>2.1467181467181402</v>
      </c>
      <c r="F41" s="23" t="s">
        <v>321</v>
      </c>
      <c r="G41" s="23">
        <v>1</v>
      </c>
      <c r="H41" s="23">
        <v>1</v>
      </c>
      <c r="I41" s="32">
        <v>0</v>
      </c>
      <c r="K41" s="31">
        <v>1</v>
      </c>
      <c r="L41" s="32">
        <v>1</v>
      </c>
    </row>
    <row r="42" spans="1:12" x14ac:dyDescent="0.25">
      <c r="A42" s="31" t="s">
        <v>169</v>
      </c>
      <c r="B42" s="23">
        <v>572</v>
      </c>
      <c r="C42" s="23">
        <v>276</v>
      </c>
      <c r="D42" s="23">
        <v>7.7835208270000003</v>
      </c>
      <c r="E42" s="23">
        <v>2.072463768</v>
      </c>
      <c r="F42" s="23" t="s">
        <v>321</v>
      </c>
      <c r="G42" s="23">
        <v>1</v>
      </c>
      <c r="H42" s="23">
        <v>1</v>
      </c>
      <c r="I42" s="32">
        <v>0</v>
      </c>
      <c r="K42" s="31">
        <v>1</v>
      </c>
      <c r="L42" s="32">
        <v>1</v>
      </c>
    </row>
    <row r="43" spans="1:12" x14ac:dyDescent="0.25">
      <c r="A43" s="31" t="s">
        <v>170</v>
      </c>
      <c r="B43" s="23">
        <v>524</v>
      </c>
      <c r="C43" s="23">
        <v>289</v>
      </c>
      <c r="D43" s="23">
        <v>8.1143189202039103</v>
      </c>
      <c r="E43" s="23">
        <v>1.8131487889273299</v>
      </c>
      <c r="F43" s="23" t="s">
        <v>321</v>
      </c>
      <c r="G43" s="23">
        <v>1</v>
      </c>
      <c r="H43" s="23">
        <v>1</v>
      </c>
      <c r="I43" s="32">
        <v>0</v>
      </c>
      <c r="K43" s="31">
        <v>1</v>
      </c>
      <c r="L43" s="32">
        <v>0</v>
      </c>
    </row>
    <row r="44" spans="1:12" x14ac:dyDescent="0.25">
      <c r="A44" s="31" t="s">
        <v>171</v>
      </c>
      <c r="B44" s="23">
        <v>517</v>
      </c>
      <c r="C44" s="23">
        <v>298</v>
      </c>
      <c r="D44" s="23">
        <v>7.9758025781158697</v>
      </c>
      <c r="E44" s="23">
        <v>1.73489932885906</v>
      </c>
      <c r="F44" s="23" t="s">
        <v>321</v>
      </c>
      <c r="G44" s="23">
        <v>1</v>
      </c>
      <c r="H44" s="23">
        <v>1</v>
      </c>
      <c r="I44" s="32">
        <v>0</v>
      </c>
      <c r="K44" s="31">
        <v>1</v>
      </c>
      <c r="L44" s="32">
        <v>0</v>
      </c>
    </row>
    <row r="45" spans="1:12" x14ac:dyDescent="0.25">
      <c r="A45" s="31" t="s">
        <v>172</v>
      </c>
      <c r="B45" s="23">
        <v>504</v>
      </c>
      <c r="C45" s="23">
        <v>257</v>
      </c>
      <c r="D45" s="23">
        <v>9.4867518992032593</v>
      </c>
      <c r="E45" s="23">
        <v>1.96108949416342</v>
      </c>
      <c r="F45" s="23" t="s">
        <v>321</v>
      </c>
      <c r="G45" s="23">
        <v>1</v>
      </c>
      <c r="H45" s="23">
        <v>1</v>
      </c>
      <c r="I45" s="32">
        <v>1</v>
      </c>
      <c r="K45" s="31">
        <v>1</v>
      </c>
      <c r="L45" s="32">
        <v>1</v>
      </c>
    </row>
    <row r="46" spans="1:12" x14ac:dyDescent="0.25">
      <c r="A46" s="31" t="s">
        <v>173</v>
      </c>
      <c r="B46" s="23">
        <v>497</v>
      </c>
      <c r="C46" s="23">
        <v>255</v>
      </c>
      <c r="D46" s="23">
        <v>9.6958219907681293</v>
      </c>
      <c r="E46" s="23">
        <v>1.9490196078431301</v>
      </c>
      <c r="F46" s="23" t="s">
        <v>321</v>
      </c>
      <c r="G46" s="23">
        <v>1</v>
      </c>
      <c r="H46" s="23">
        <v>1</v>
      </c>
      <c r="I46" s="32">
        <v>1</v>
      </c>
      <c r="K46" s="31">
        <v>1</v>
      </c>
      <c r="L46" s="32">
        <v>1</v>
      </c>
    </row>
    <row r="47" spans="1:12" x14ac:dyDescent="0.25">
      <c r="A47" s="31" t="s">
        <v>174</v>
      </c>
      <c r="B47" s="23"/>
      <c r="C47" s="23"/>
      <c r="D47" s="23"/>
      <c r="E47" s="23"/>
      <c r="F47" s="23" t="s">
        <v>320</v>
      </c>
      <c r="G47" s="23"/>
      <c r="H47" s="23"/>
      <c r="I47" s="32"/>
      <c r="K47" s="31"/>
      <c r="L47" s="32"/>
    </row>
    <row r="48" spans="1:12" x14ac:dyDescent="0.25">
      <c r="A48" s="31" t="s">
        <v>175</v>
      </c>
      <c r="B48" s="23"/>
      <c r="C48" s="23"/>
      <c r="D48" s="23"/>
      <c r="E48" s="23"/>
      <c r="F48" s="23" t="s">
        <v>320</v>
      </c>
      <c r="G48" s="23"/>
      <c r="H48" s="23"/>
      <c r="I48" s="32"/>
      <c r="K48" s="31"/>
      <c r="L48" s="32"/>
    </row>
    <row r="49" spans="1:12" x14ac:dyDescent="0.25">
      <c r="A49" s="31" t="s">
        <v>176</v>
      </c>
      <c r="B49" s="23">
        <v>948</v>
      </c>
      <c r="C49" s="23">
        <v>241</v>
      </c>
      <c r="D49" s="23">
        <v>5.3784337412679202</v>
      </c>
      <c r="E49" s="23">
        <v>3.9336099585062199</v>
      </c>
      <c r="F49" s="23" t="s">
        <v>320</v>
      </c>
      <c r="G49" s="23">
        <v>1</v>
      </c>
      <c r="H49" s="23">
        <v>1</v>
      </c>
      <c r="I49" s="32">
        <v>1</v>
      </c>
      <c r="K49" s="31">
        <v>1</v>
      </c>
      <c r="L49" s="32">
        <v>1</v>
      </c>
    </row>
    <row r="50" spans="1:12" x14ac:dyDescent="0.25">
      <c r="A50" s="31" t="s">
        <v>177</v>
      </c>
      <c r="B50" s="23">
        <v>939</v>
      </c>
      <c r="C50" s="23">
        <v>239</v>
      </c>
      <c r="D50" s="23">
        <v>5.4754234229416996</v>
      </c>
      <c r="E50" s="23">
        <v>3.9288702928870198</v>
      </c>
      <c r="F50" s="23" t="s">
        <v>320</v>
      </c>
      <c r="G50" s="23">
        <v>1</v>
      </c>
      <c r="H50" s="23">
        <v>1</v>
      </c>
      <c r="I50" s="32">
        <v>0</v>
      </c>
      <c r="K50" s="31">
        <v>1</v>
      </c>
      <c r="L50" s="32">
        <v>1</v>
      </c>
    </row>
    <row r="51" spans="1:12" x14ac:dyDescent="0.25">
      <c r="A51" s="31" t="s">
        <v>178</v>
      </c>
      <c r="B51" s="23">
        <v>852</v>
      </c>
      <c r="C51" s="23">
        <v>193</v>
      </c>
      <c r="D51" s="23">
        <v>7.4728161719999999</v>
      </c>
      <c r="E51" s="23">
        <v>4.4145077720000003</v>
      </c>
      <c r="F51" s="23" t="s">
        <v>320</v>
      </c>
      <c r="G51" s="23">
        <v>1</v>
      </c>
      <c r="H51" s="23">
        <v>1</v>
      </c>
      <c r="I51" s="32">
        <v>1</v>
      </c>
      <c r="K51" s="31">
        <v>1</v>
      </c>
      <c r="L51" s="32">
        <v>1</v>
      </c>
    </row>
    <row r="52" spans="1:12" x14ac:dyDescent="0.25">
      <c r="A52" s="31" t="s">
        <v>179</v>
      </c>
      <c r="B52" s="23"/>
      <c r="C52" s="23"/>
      <c r="D52" s="23"/>
      <c r="E52" s="23"/>
      <c r="F52" s="23" t="s">
        <v>320</v>
      </c>
      <c r="G52" s="23"/>
      <c r="H52" s="23"/>
      <c r="I52" s="32"/>
      <c r="K52" s="31"/>
      <c r="L52" s="32"/>
    </row>
    <row r="53" spans="1:12" x14ac:dyDescent="0.25">
      <c r="A53" s="31" t="s">
        <v>180</v>
      </c>
      <c r="B53" s="23"/>
      <c r="C53" s="23"/>
      <c r="D53" s="23"/>
      <c r="E53" s="23"/>
      <c r="F53" s="23" t="s">
        <v>320</v>
      </c>
      <c r="G53" s="23"/>
      <c r="H53" s="23"/>
      <c r="I53" s="32"/>
      <c r="K53" s="31"/>
      <c r="L53" s="32"/>
    </row>
    <row r="54" spans="1:12" x14ac:dyDescent="0.25">
      <c r="A54" s="31" t="s">
        <v>181</v>
      </c>
      <c r="B54" s="23"/>
      <c r="C54" s="23"/>
      <c r="D54" s="23"/>
      <c r="E54" s="23"/>
      <c r="F54" s="23" t="s">
        <v>320</v>
      </c>
      <c r="G54" s="23"/>
      <c r="H54" s="23"/>
      <c r="I54" s="32"/>
      <c r="K54" s="31"/>
      <c r="L54" s="32"/>
    </row>
    <row r="55" spans="1:12" x14ac:dyDescent="0.25">
      <c r="A55" s="31" t="s">
        <v>182</v>
      </c>
      <c r="B55" s="23">
        <v>854</v>
      </c>
      <c r="C55" s="23">
        <v>214</v>
      </c>
      <c r="D55" s="23">
        <v>6.7237190570000003</v>
      </c>
      <c r="E55" s="23">
        <v>3.9906542059999999</v>
      </c>
      <c r="F55" s="23" t="s">
        <v>320</v>
      </c>
      <c r="G55" s="23">
        <v>1</v>
      </c>
      <c r="H55" s="23">
        <v>1</v>
      </c>
      <c r="I55" s="32">
        <v>0</v>
      </c>
      <c r="K55" s="31">
        <v>1</v>
      </c>
      <c r="L55" s="32">
        <v>0</v>
      </c>
    </row>
    <row r="56" spans="1:12" x14ac:dyDescent="0.25">
      <c r="A56" s="31" t="s">
        <v>183</v>
      </c>
      <c r="B56" s="23">
        <v>832</v>
      </c>
      <c r="C56" s="23">
        <v>172</v>
      </c>
      <c r="D56" s="23">
        <v>8.5867620751341605</v>
      </c>
      <c r="E56" s="23">
        <v>4.8372093023255802</v>
      </c>
      <c r="F56" s="23" t="s">
        <v>320</v>
      </c>
      <c r="G56" s="23">
        <v>1</v>
      </c>
      <c r="H56" s="23">
        <v>1</v>
      </c>
      <c r="I56" s="32">
        <v>1</v>
      </c>
      <c r="K56" s="31">
        <v>1</v>
      </c>
      <c r="L56" s="32">
        <v>0</v>
      </c>
    </row>
    <row r="57" spans="1:12" x14ac:dyDescent="0.25">
      <c r="A57" s="31" t="s">
        <v>184</v>
      </c>
      <c r="B57" s="23">
        <v>834</v>
      </c>
      <c r="C57" s="23">
        <v>163</v>
      </c>
      <c r="D57" s="23">
        <v>9.0391490488590698</v>
      </c>
      <c r="E57" s="23">
        <v>5.1165644171779103</v>
      </c>
      <c r="F57" s="23" t="s">
        <v>320</v>
      </c>
      <c r="G57" s="23">
        <v>1</v>
      </c>
      <c r="H57" s="23">
        <v>1</v>
      </c>
      <c r="I57" s="32">
        <v>1</v>
      </c>
      <c r="K57" s="31">
        <v>1</v>
      </c>
      <c r="L57" s="32">
        <v>0</v>
      </c>
    </row>
    <row r="58" spans="1:12" x14ac:dyDescent="0.25">
      <c r="A58" s="31" t="s">
        <v>185</v>
      </c>
      <c r="B58" s="23">
        <v>473</v>
      </c>
      <c r="C58" s="23">
        <v>224</v>
      </c>
      <c r="D58" s="23">
        <v>11.5977046209604</v>
      </c>
      <c r="E58" s="23">
        <v>2.1116071428571401</v>
      </c>
      <c r="F58" s="23" t="s">
        <v>321</v>
      </c>
      <c r="G58" s="23">
        <v>1</v>
      </c>
      <c r="H58" s="23">
        <v>1</v>
      </c>
      <c r="I58" s="32">
        <v>0</v>
      </c>
      <c r="K58" s="31">
        <v>1</v>
      </c>
      <c r="L58" s="32">
        <v>0</v>
      </c>
    </row>
    <row r="59" spans="1:12" x14ac:dyDescent="0.25">
      <c r="A59" s="31" t="s">
        <v>186</v>
      </c>
      <c r="B59" s="23"/>
      <c r="C59" s="23"/>
      <c r="D59" s="23"/>
      <c r="E59" s="23"/>
      <c r="F59" s="23" t="s">
        <v>321</v>
      </c>
      <c r="G59" s="23"/>
      <c r="H59" s="23"/>
      <c r="I59" s="32"/>
      <c r="K59" s="31">
        <v>1</v>
      </c>
      <c r="L59" s="32">
        <v>0</v>
      </c>
    </row>
    <row r="60" spans="1:12" x14ac:dyDescent="0.25">
      <c r="A60" s="31" t="s">
        <v>187</v>
      </c>
      <c r="B60" s="23">
        <v>483</v>
      </c>
      <c r="C60" s="23">
        <v>215</v>
      </c>
      <c r="D60" s="23">
        <v>11.833020366892899</v>
      </c>
      <c r="E60" s="23">
        <v>2.2465116279069699</v>
      </c>
      <c r="F60" s="23" t="s">
        <v>321</v>
      </c>
      <c r="G60" s="23">
        <v>1</v>
      </c>
      <c r="H60" s="23">
        <v>1</v>
      </c>
      <c r="I60" s="32">
        <v>0</v>
      </c>
      <c r="K60" s="31">
        <v>1</v>
      </c>
      <c r="L60" s="32">
        <v>1</v>
      </c>
    </row>
    <row r="61" spans="1:12" x14ac:dyDescent="0.25">
      <c r="A61" s="31" t="s">
        <v>188</v>
      </c>
      <c r="B61" s="23">
        <v>602</v>
      </c>
      <c r="C61" s="23">
        <v>308</v>
      </c>
      <c r="D61" s="23">
        <v>6.6272597834059601</v>
      </c>
      <c r="E61" s="23">
        <v>1.9545454545454499</v>
      </c>
      <c r="F61" s="23" t="s">
        <v>321</v>
      </c>
      <c r="G61" s="23">
        <v>1</v>
      </c>
      <c r="H61" s="23">
        <v>1</v>
      </c>
      <c r="I61" s="32">
        <v>0</v>
      </c>
      <c r="K61" s="31">
        <v>1</v>
      </c>
      <c r="L61" s="32">
        <v>0</v>
      </c>
    </row>
    <row r="62" spans="1:12" x14ac:dyDescent="0.25">
      <c r="A62" s="31" t="s">
        <v>189</v>
      </c>
      <c r="B62" s="23">
        <v>608</v>
      </c>
      <c r="C62" s="23">
        <v>296</v>
      </c>
      <c r="D62" s="23">
        <v>6.8278805120910304</v>
      </c>
      <c r="E62" s="23">
        <v>2.0540540540540499</v>
      </c>
      <c r="F62" s="23" t="s">
        <v>321</v>
      </c>
      <c r="G62" s="23">
        <v>1</v>
      </c>
      <c r="H62" s="23">
        <v>1</v>
      </c>
      <c r="I62" s="32">
        <v>0</v>
      </c>
      <c r="K62" s="31">
        <v>0</v>
      </c>
      <c r="L62" s="32">
        <v>0</v>
      </c>
    </row>
    <row r="63" spans="1:12" x14ac:dyDescent="0.25">
      <c r="A63" s="31" t="s">
        <v>190</v>
      </c>
      <c r="B63" s="23">
        <v>568</v>
      </c>
      <c r="C63" s="23">
        <v>282</v>
      </c>
      <c r="D63" s="23">
        <v>7.6715612825891499</v>
      </c>
      <c r="E63" s="23">
        <v>2.0141843971631199</v>
      </c>
      <c r="F63" s="23" t="s">
        <v>321</v>
      </c>
      <c r="G63" s="23">
        <v>1</v>
      </c>
      <c r="H63" s="23">
        <v>1</v>
      </c>
      <c r="I63" s="32">
        <v>0</v>
      </c>
      <c r="K63" s="31">
        <v>1</v>
      </c>
      <c r="L63" s="32">
        <v>0</v>
      </c>
    </row>
    <row r="64" spans="1:12" x14ac:dyDescent="0.25">
      <c r="A64" s="31" t="s">
        <v>191</v>
      </c>
      <c r="B64" s="23">
        <v>845</v>
      </c>
      <c r="C64" s="23">
        <v>190</v>
      </c>
      <c r="D64" s="23">
        <v>7.6536904391155396</v>
      </c>
      <c r="E64" s="23">
        <v>4.4473684210526301</v>
      </c>
      <c r="F64" s="23" t="s">
        <v>320</v>
      </c>
      <c r="G64" s="23">
        <v>1</v>
      </c>
      <c r="H64" s="23">
        <v>1</v>
      </c>
      <c r="I64" s="32">
        <v>0</v>
      </c>
      <c r="K64" s="31">
        <v>1</v>
      </c>
      <c r="L64" s="32">
        <v>0</v>
      </c>
    </row>
    <row r="65" spans="1:12" x14ac:dyDescent="0.25">
      <c r="A65" s="31" t="s">
        <v>192</v>
      </c>
      <c r="B65" s="23">
        <v>847</v>
      </c>
      <c r="C65" s="23">
        <v>210</v>
      </c>
      <c r="D65" s="23">
        <v>6.9084162590656097</v>
      </c>
      <c r="E65" s="23">
        <v>4.0333333333333297</v>
      </c>
      <c r="F65" s="23" t="s">
        <v>320</v>
      </c>
      <c r="G65" s="23">
        <v>1</v>
      </c>
      <c r="H65" s="23">
        <v>1</v>
      </c>
      <c r="I65" s="32">
        <v>0</v>
      </c>
      <c r="K65" s="31">
        <v>1</v>
      </c>
      <c r="L65" s="32">
        <v>0</v>
      </c>
    </row>
    <row r="66" spans="1:12" x14ac:dyDescent="0.25">
      <c r="A66" s="31" t="s">
        <v>193</v>
      </c>
      <c r="B66" s="23">
        <v>831</v>
      </c>
      <c r="C66" s="23">
        <v>196</v>
      </c>
      <c r="D66" s="23">
        <v>7.54438959699403</v>
      </c>
      <c r="E66" s="23">
        <v>4.2397959183673404</v>
      </c>
      <c r="F66" s="23" t="s">
        <v>320</v>
      </c>
      <c r="G66" s="23">
        <v>1</v>
      </c>
      <c r="H66" s="23">
        <v>1</v>
      </c>
      <c r="I66" s="32">
        <v>0</v>
      </c>
      <c r="K66" s="31">
        <v>1</v>
      </c>
      <c r="L66" s="32">
        <v>1</v>
      </c>
    </row>
    <row r="67" spans="1:12" x14ac:dyDescent="0.25">
      <c r="A67" s="31" t="s">
        <v>194</v>
      </c>
      <c r="B67" s="23">
        <v>541</v>
      </c>
      <c r="C67" s="23">
        <v>269</v>
      </c>
      <c r="D67" s="23">
        <v>8.4436778923788296</v>
      </c>
      <c r="E67" s="23">
        <v>2.0111524163568699</v>
      </c>
      <c r="F67" s="23" t="s">
        <v>321</v>
      </c>
      <c r="G67" s="23">
        <v>1</v>
      </c>
      <c r="H67" s="23">
        <v>1</v>
      </c>
      <c r="I67" s="32">
        <v>0</v>
      </c>
      <c r="K67" s="31">
        <v>1</v>
      </c>
      <c r="L67" s="32">
        <v>1</v>
      </c>
    </row>
    <row r="68" spans="1:12" x14ac:dyDescent="0.25">
      <c r="A68" s="29" t="s">
        <v>195</v>
      </c>
      <c r="B68" s="18">
        <v>563</v>
      </c>
      <c r="C68" s="18">
        <v>296</v>
      </c>
      <c r="D68" s="18">
        <v>7.3736258460000004</v>
      </c>
      <c r="E68" s="18">
        <v>1.9020270269999999</v>
      </c>
      <c r="F68" s="18" t="s">
        <v>321</v>
      </c>
      <c r="G68" s="18">
        <v>1</v>
      </c>
      <c r="H68" s="18">
        <v>1</v>
      </c>
      <c r="I68" s="19">
        <v>0</v>
      </c>
      <c r="K68" s="29">
        <v>1</v>
      </c>
      <c r="L68" s="19">
        <v>1</v>
      </c>
    </row>
    <row r="71" spans="1:12" x14ac:dyDescent="0.25">
      <c r="A71" s="49" t="s">
        <v>308</v>
      </c>
      <c r="B71" s="10"/>
      <c r="C71" s="10"/>
      <c r="D71" s="10">
        <v>11.83302037</v>
      </c>
      <c r="E71" s="11">
        <v>5.521052632</v>
      </c>
    </row>
    <row r="72" spans="1:12" x14ac:dyDescent="0.25">
      <c r="A72" s="50" t="s">
        <v>309</v>
      </c>
      <c r="B72" s="18"/>
      <c r="C72" s="18"/>
      <c r="D72" s="18">
        <v>5.3784337410000003</v>
      </c>
      <c r="E72" s="19">
        <v>1.7348993290000001</v>
      </c>
    </row>
    <row r="74" spans="1:12" x14ac:dyDescent="0.25">
      <c r="G74" s="43" t="s">
        <v>329</v>
      </c>
      <c r="H74" s="45"/>
      <c r="I74" s="44"/>
      <c r="K74" s="43" t="s">
        <v>328</v>
      </c>
      <c r="L74" s="44"/>
    </row>
    <row r="75" spans="1:12" x14ac:dyDescent="0.25">
      <c r="G75" s="37" t="s">
        <v>317</v>
      </c>
      <c r="H75" s="37" t="s">
        <v>318</v>
      </c>
      <c r="I75" s="37" t="s">
        <v>319</v>
      </c>
      <c r="K75" s="37" t="s">
        <v>318</v>
      </c>
      <c r="L75" s="37" t="s">
        <v>319</v>
      </c>
    </row>
    <row r="76" spans="1:12" x14ac:dyDescent="0.25">
      <c r="F76" s="3" t="s">
        <v>322</v>
      </c>
      <c r="G76" s="9">
        <f>SUM(G2:G68)</f>
        <v>50</v>
      </c>
      <c r="H76" s="10">
        <f>SUM(H2:H68)</f>
        <v>50</v>
      </c>
      <c r="I76" s="11">
        <f>SUM(I2:I68)</f>
        <v>24</v>
      </c>
      <c r="J76" s="23"/>
      <c r="K76" s="9">
        <f>SUM(K2:K68)</f>
        <v>50</v>
      </c>
      <c r="L76" s="11">
        <f>SUM(L2:L68)</f>
        <v>37</v>
      </c>
    </row>
    <row r="77" spans="1:12" x14ac:dyDescent="0.25">
      <c r="F77" s="8" t="s">
        <v>310</v>
      </c>
      <c r="G77" s="12">
        <f>G76/67*100%</f>
        <v>0.74626865671641796</v>
      </c>
      <c r="H77" s="6">
        <f t="shared" ref="H77" si="0">H76/67*100%</f>
        <v>0.74626865671641796</v>
      </c>
      <c r="I77" s="7">
        <f>I76/H76*100%</f>
        <v>0.48</v>
      </c>
      <c r="K77" s="17">
        <f>K76/67*100%</f>
        <v>0.74626865671641796</v>
      </c>
      <c r="L77" s="21">
        <f>L76/K76*100%</f>
        <v>0.74</v>
      </c>
    </row>
  </sheetData>
  <mergeCells count="2">
    <mergeCell ref="G74:I74"/>
    <mergeCell ref="K74:L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42" workbookViewId="0">
      <selection activeCell="I65" sqref="I65"/>
    </sheetView>
  </sheetViews>
  <sheetFormatPr defaultRowHeight="15" x14ac:dyDescent="0.25"/>
  <cols>
    <col min="1" max="3" width="9.140625" style="1"/>
    <col min="4" max="5" width="18.85546875" style="1" bestFit="1" customWidth="1"/>
    <col min="6" max="6" width="17.28515625" style="1" bestFit="1" customWidth="1"/>
    <col min="7" max="7" width="15.5703125" style="1" bestFit="1" customWidth="1"/>
    <col min="8" max="8" width="12.7109375" style="1" bestFit="1" customWidth="1"/>
    <col min="9" max="9" width="15.5703125" style="1" bestFit="1" customWidth="1"/>
    <col min="10" max="10" width="9.140625" style="1"/>
    <col min="11" max="11" width="12.7109375" style="1" bestFit="1" customWidth="1"/>
    <col min="12" max="12" width="15.5703125" bestFit="1" customWidth="1"/>
    <col min="15" max="15" width="9.140625" customWidth="1"/>
  </cols>
  <sheetData>
    <row r="1" spans="1:12" x14ac:dyDescent="0.25">
      <c r="A1" s="51" t="s">
        <v>311</v>
      </c>
      <c r="B1" s="51" t="s">
        <v>312</v>
      </c>
      <c r="C1" s="51" t="s">
        <v>313</v>
      </c>
      <c r="D1" s="52" t="s">
        <v>314</v>
      </c>
      <c r="E1" s="51" t="s">
        <v>315</v>
      </c>
      <c r="F1" s="51" t="s">
        <v>316</v>
      </c>
      <c r="G1" s="37" t="s">
        <v>317</v>
      </c>
      <c r="H1" s="37" t="s">
        <v>318</v>
      </c>
      <c r="I1" s="37" t="s">
        <v>319</v>
      </c>
      <c r="J1"/>
      <c r="K1" s="37" t="s">
        <v>318</v>
      </c>
      <c r="L1" s="37" t="s">
        <v>319</v>
      </c>
    </row>
    <row r="2" spans="1:12" x14ac:dyDescent="0.25">
      <c r="A2" s="31" t="s">
        <v>196</v>
      </c>
      <c r="B2" s="23"/>
      <c r="C2" s="23"/>
      <c r="D2" s="23"/>
      <c r="E2" s="23"/>
      <c r="F2" s="23" t="s">
        <v>321</v>
      </c>
      <c r="G2" s="23"/>
      <c r="H2" s="23"/>
      <c r="I2" s="32"/>
      <c r="K2" s="31"/>
      <c r="L2" s="53"/>
    </row>
    <row r="3" spans="1:12" x14ac:dyDescent="0.25">
      <c r="A3" s="31" t="s">
        <v>197</v>
      </c>
      <c r="B3" s="23"/>
      <c r="C3" s="23"/>
      <c r="D3" s="23"/>
      <c r="E3" s="23"/>
      <c r="F3" s="23" t="s">
        <v>321</v>
      </c>
      <c r="G3" s="23"/>
      <c r="H3" s="23"/>
      <c r="I3" s="32"/>
      <c r="K3" s="31"/>
      <c r="L3" s="53"/>
    </row>
    <row r="4" spans="1:12" x14ac:dyDescent="0.25">
      <c r="A4" s="31" t="s">
        <v>198</v>
      </c>
      <c r="B4" s="23">
        <v>454</v>
      </c>
      <c r="C4" s="23">
        <v>219</v>
      </c>
      <c r="D4" s="23">
        <v>12.358940317422</v>
      </c>
      <c r="E4" s="23">
        <v>2.0730593607305901</v>
      </c>
      <c r="F4" s="23" t="s">
        <v>321</v>
      </c>
      <c r="G4" s="23">
        <v>1</v>
      </c>
      <c r="H4" s="23">
        <v>1</v>
      </c>
      <c r="I4" s="32">
        <v>0</v>
      </c>
      <c r="K4" s="31">
        <v>1</v>
      </c>
      <c r="L4" s="32">
        <v>1</v>
      </c>
    </row>
    <row r="5" spans="1:12" x14ac:dyDescent="0.25">
      <c r="A5" s="31" t="s">
        <v>199</v>
      </c>
      <c r="B5" s="23"/>
      <c r="C5" s="23"/>
      <c r="D5" s="23"/>
      <c r="E5" s="23"/>
      <c r="F5" s="23" t="s">
        <v>321</v>
      </c>
      <c r="G5" s="23"/>
      <c r="H5" s="23"/>
      <c r="I5" s="32"/>
      <c r="K5" s="31"/>
      <c r="L5" s="53"/>
    </row>
    <row r="6" spans="1:12" x14ac:dyDescent="0.25">
      <c r="A6" s="31" t="s">
        <v>200</v>
      </c>
      <c r="B6" s="23"/>
      <c r="C6" s="23"/>
      <c r="D6" s="23"/>
      <c r="E6" s="23"/>
      <c r="F6" s="23" t="s">
        <v>321</v>
      </c>
      <c r="G6" s="23"/>
      <c r="H6" s="23"/>
      <c r="I6" s="32"/>
      <c r="K6" s="31"/>
      <c r="L6" s="53"/>
    </row>
    <row r="7" spans="1:12" x14ac:dyDescent="0.25">
      <c r="A7" s="31" t="s">
        <v>201</v>
      </c>
      <c r="B7" s="23"/>
      <c r="C7" s="23"/>
      <c r="D7" s="23"/>
      <c r="E7" s="23"/>
      <c r="F7" s="23" t="s">
        <v>321</v>
      </c>
      <c r="G7" s="23"/>
      <c r="H7" s="23"/>
      <c r="I7" s="32"/>
      <c r="K7" s="31"/>
      <c r="L7" s="53"/>
    </row>
    <row r="8" spans="1:12" x14ac:dyDescent="0.25">
      <c r="A8" s="31" t="s">
        <v>202</v>
      </c>
      <c r="B8" s="23">
        <v>777</v>
      </c>
      <c r="C8" s="23">
        <v>192</v>
      </c>
      <c r="D8" s="23">
        <v>8.2368082368082298</v>
      </c>
      <c r="E8" s="23">
        <v>4.046875</v>
      </c>
      <c r="F8" s="23" t="s">
        <v>320</v>
      </c>
      <c r="G8" s="23">
        <v>1</v>
      </c>
      <c r="H8" s="23">
        <v>1</v>
      </c>
      <c r="I8" s="32">
        <v>1</v>
      </c>
      <c r="K8" s="31">
        <v>1</v>
      </c>
      <c r="L8" s="32">
        <v>1</v>
      </c>
    </row>
    <row r="9" spans="1:12" x14ac:dyDescent="0.25">
      <c r="A9" s="31" t="s">
        <v>203</v>
      </c>
      <c r="B9" s="23">
        <v>837</v>
      </c>
      <c r="C9" s="23">
        <v>181</v>
      </c>
      <c r="D9" s="23">
        <v>8.1110517039941392</v>
      </c>
      <c r="E9" s="23">
        <v>4.6243093922651903</v>
      </c>
      <c r="F9" s="23" t="s">
        <v>320</v>
      </c>
      <c r="G9" s="23">
        <v>1</v>
      </c>
      <c r="H9" s="23">
        <v>1</v>
      </c>
      <c r="I9" s="32">
        <v>1</v>
      </c>
      <c r="K9" s="31">
        <v>1</v>
      </c>
      <c r="L9" s="32">
        <v>1</v>
      </c>
    </row>
    <row r="10" spans="1:12" x14ac:dyDescent="0.25">
      <c r="A10" s="31" t="s">
        <v>204</v>
      </c>
      <c r="B10" s="23">
        <v>916</v>
      </c>
      <c r="C10" s="23">
        <v>213</v>
      </c>
      <c r="D10" s="23">
        <v>6.2980503105972003</v>
      </c>
      <c r="E10" s="23">
        <v>4.3004694835680697</v>
      </c>
      <c r="F10" s="23" t="s">
        <v>320</v>
      </c>
      <c r="G10" s="23">
        <v>1</v>
      </c>
      <c r="H10" s="23">
        <v>1</v>
      </c>
      <c r="I10" s="32">
        <v>1</v>
      </c>
      <c r="K10" s="31">
        <v>1</v>
      </c>
      <c r="L10" s="32">
        <v>1</v>
      </c>
    </row>
    <row r="11" spans="1:12" x14ac:dyDescent="0.25">
      <c r="A11" s="31" t="s">
        <v>205</v>
      </c>
      <c r="B11" s="23">
        <v>789</v>
      </c>
      <c r="C11" s="23">
        <v>223</v>
      </c>
      <c r="D11" s="23">
        <v>6.9839212944807203</v>
      </c>
      <c r="E11" s="23">
        <v>3.53811659192825</v>
      </c>
      <c r="F11" s="23" t="s">
        <v>320</v>
      </c>
      <c r="G11" s="23">
        <v>1</v>
      </c>
      <c r="H11" s="23">
        <v>1</v>
      </c>
      <c r="I11" s="32">
        <v>1</v>
      </c>
      <c r="K11" s="31">
        <v>1</v>
      </c>
      <c r="L11" s="32">
        <v>0</v>
      </c>
    </row>
    <row r="12" spans="1:12" x14ac:dyDescent="0.25">
      <c r="A12" s="31" t="s">
        <v>206</v>
      </c>
      <c r="B12" s="23">
        <v>794</v>
      </c>
      <c r="C12" s="23">
        <v>227</v>
      </c>
      <c r="D12" s="23">
        <v>6.8176522154040704</v>
      </c>
      <c r="E12" s="23">
        <v>3.4977973568281899</v>
      </c>
      <c r="F12" s="23" t="s">
        <v>320</v>
      </c>
      <c r="G12" s="23">
        <v>1</v>
      </c>
      <c r="H12" s="23">
        <v>1</v>
      </c>
      <c r="I12" s="32">
        <v>1</v>
      </c>
      <c r="K12" s="31">
        <v>1</v>
      </c>
      <c r="L12" s="32">
        <v>0</v>
      </c>
    </row>
    <row r="13" spans="1:12" x14ac:dyDescent="0.25">
      <c r="A13" s="31" t="s">
        <v>207</v>
      </c>
      <c r="B13" s="23">
        <v>748</v>
      </c>
      <c r="C13" s="23">
        <v>137</v>
      </c>
      <c r="D13" s="23">
        <v>11.9911003552051</v>
      </c>
      <c r="E13" s="23">
        <v>5.4598540145985401</v>
      </c>
      <c r="F13" s="23" t="s">
        <v>320</v>
      </c>
      <c r="G13" s="23">
        <v>1</v>
      </c>
      <c r="H13" s="23">
        <v>1</v>
      </c>
      <c r="I13" s="32">
        <v>1</v>
      </c>
      <c r="K13" s="31">
        <v>1</v>
      </c>
      <c r="L13" s="32">
        <v>1</v>
      </c>
    </row>
    <row r="14" spans="1:12" x14ac:dyDescent="0.25">
      <c r="A14" s="31" t="s">
        <v>208</v>
      </c>
      <c r="B14" s="23">
        <v>751</v>
      </c>
      <c r="C14" s="23">
        <v>147</v>
      </c>
      <c r="D14" s="23">
        <v>11.1307372482947</v>
      </c>
      <c r="E14" s="23">
        <v>5.1088435374149599</v>
      </c>
      <c r="F14" s="23" t="s">
        <v>320</v>
      </c>
      <c r="G14" s="23">
        <v>1</v>
      </c>
      <c r="H14" s="23">
        <v>1</v>
      </c>
      <c r="I14" s="32">
        <v>1</v>
      </c>
      <c r="K14" s="31">
        <v>1</v>
      </c>
      <c r="L14" s="32">
        <v>1</v>
      </c>
    </row>
    <row r="15" spans="1:12" x14ac:dyDescent="0.25">
      <c r="A15" s="31" t="s">
        <v>209</v>
      </c>
      <c r="B15" s="23">
        <v>752</v>
      </c>
      <c r="C15" s="23">
        <v>155</v>
      </c>
      <c r="D15" s="23">
        <v>10.542210020590201</v>
      </c>
      <c r="E15" s="23">
        <v>4.8516129032258002</v>
      </c>
      <c r="F15" s="23" t="s">
        <v>320</v>
      </c>
      <c r="G15" s="23">
        <v>1</v>
      </c>
      <c r="H15" s="23">
        <v>1</v>
      </c>
      <c r="I15" s="32">
        <v>1</v>
      </c>
      <c r="K15" s="31">
        <v>1</v>
      </c>
      <c r="L15" s="32">
        <v>1</v>
      </c>
    </row>
    <row r="16" spans="1:12" x14ac:dyDescent="0.25">
      <c r="A16" s="31" t="s">
        <v>210</v>
      </c>
      <c r="B16" s="23"/>
      <c r="C16" s="23"/>
      <c r="D16" s="23"/>
      <c r="E16" s="23"/>
      <c r="F16" s="23" t="s">
        <v>321</v>
      </c>
      <c r="G16" s="23"/>
      <c r="H16" s="23"/>
      <c r="I16" s="32"/>
      <c r="K16" s="31"/>
      <c r="L16" s="53"/>
    </row>
    <row r="17" spans="1:12" x14ac:dyDescent="0.25">
      <c r="A17" s="31" t="s">
        <v>211</v>
      </c>
      <c r="B17" s="23"/>
      <c r="C17" s="23"/>
      <c r="D17" s="23"/>
      <c r="E17" s="23"/>
      <c r="F17" s="23" t="s">
        <v>321</v>
      </c>
      <c r="G17" s="23"/>
      <c r="H17" s="23"/>
      <c r="I17" s="32"/>
      <c r="K17" s="31"/>
      <c r="L17" s="53"/>
    </row>
    <row r="18" spans="1:12" x14ac:dyDescent="0.25">
      <c r="A18" s="31" t="s">
        <v>212</v>
      </c>
      <c r="B18" s="23">
        <v>729</v>
      </c>
      <c r="C18" s="23">
        <v>202</v>
      </c>
      <c r="D18" s="23">
        <v>8.3445381575194499</v>
      </c>
      <c r="E18" s="23">
        <v>3.6089108910891001</v>
      </c>
      <c r="F18" s="23" t="s">
        <v>320</v>
      </c>
      <c r="G18" s="23">
        <v>1</v>
      </c>
      <c r="H18" s="23">
        <v>1</v>
      </c>
      <c r="I18" s="32">
        <v>1</v>
      </c>
      <c r="K18" s="31">
        <v>1</v>
      </c>
      <c r="L18" s="32">
        <v>1</v>
      </c>
    </row>
    <row r="19" spans="1:12" x14ac:dyDescent="0.25">
      <c r="A19" s="31" t="s">
        <v>213</v>
      </c>
      <c r="B19" s="23">
        <v>728</v>
      </c>
      <c r="C19" s="23">
        <v>206</v>
      </c>
      <c r="D19" s="23">
        <v>8.1937479995732403</v>
      </c>
      <c r="E19" s="23">
        <v>3.5339805825242698</v>
      </c>
      <c r="F19" s="23" t="s">
        <v>320</v>
      </c>
      <c r="G19" s="23">
        <v>1</v>
      </c>
      <c r="H19" s="23">
        <v>1</v>
      </c>
      <c r="I19" s="32">
        <v>1</v>
      </c>
      <c r="K19" s="31">
        <v>1</v>
      </c>
      <c r="L19" s="32">
        <v>1</v>
      </c>
    </row>
    <row r="20" spans="1:12" x14ac:dyDescent="0.25">
      <c r="A20" s="31" t="s">
        <v>214</v>
      </c>
      <c r="B20" s="23">
        <v>720</v>
      </c>
      <c r="C20" s="23">
        <v>148</v>
      </c>
      <c r="D20" s="23">
        <v>11.531531531531501</v>
      </c>
      <c r="E20" s="23">
        <v>4.8648648648648596</v>
      </c>
      <c r="F20" s="23" t="s">
        <v>320</v>
      </c>
      <c r="G20" s="23">
        <v>1</v>
      </c>
      <c r="H20" s="23">
        <v>1</v>
      </c>
      <c r="I20" s="32">
        <v>1</v>
      </c>
      <c r="K20" s="31">
        <v>1</v>
      </c>
      <c r="L20" s="32">
        <v>1</v>
      </c>
    </row>
    <row r="21" spans="1:12" x14ac:dyDescent="0.25">
      <c r="A21" s="31" t="s">
        <v>215</v>
      </c>
      <c r="B21" s="23">
        <v>719</v>
      </c>
      <c r="C21" s="23">
        <v>149</v>
      </c>
      <c r="D21" s="23">
        <v>11.470069354341801</v>
      </c>
      <c r="E21" s="23">
        <v>4.82550335570469</v>
      </c>
      <c r="F21" s="23" t="s">
        <v>320</v>
      </c>
      <c r="G21" s="23">
        <v>1</v>
      </c>
      <c r="H21" s="23">
        <v>1</v>
      </c>
      <c r="I21" s="32">
        <v>1</v>
      </c>
      <c r="K21" s="31">
        <v>1</v>
      </c>
      <c r="L21" s="32">
        <v>1</v>
      </c>
    </row>
    <row r="22" spans="1:12" x14ac:dyDescent="0.25">
      <c r="A22" s="31" t="s">
        <v>216</v>
      </c>
      <c r="B22" s="23">
        <v>767</v>
      </c>
      <c r="C22" s="23">
        <v>179</v>
      </c>
      <c r="D22" s="23">
        <v>8.9502013940987499</v>
      </c>
      <c r="E22" s="23">
        <v>4.2849162011173103</v>
      </c>
      <c r="F22" s="23" t="s">
        <v>320</v>
      </c>
      <c r="G22" s="23">
        <v>1</v>
      </c>
      <c r="H22" s="23">
        <v>1</v>
      </c>
      <c r="I22" s="32">
        <v>1</v>
      </c>
      <c r="K22" s="31">
        <v>1</v>
      </c>
      <c r="L22" s="32">
        <v>1</v>
      </c>
    </row>
    <row r="23" spans="1:12" x14ac:dyDescent="0.25">
      <c r="A23" s="31" t="s">
        <v>217</v>
      </c>
      <c r="B23" s="23">
        <v>775</v>
      </c>
      <c r="C23" s="23">
        <v>176</v>
      </c>
      <c r="D23" s="23">
        <v>9.0087976539589398</v>
      </c>
      <c r="E23" s="23">
        <v>4.4034090909090899</v>
      </c>
      <c r="F23" s="23" t="s">
        <v>320</v>
      </c>
      <c r="G23" s="23">
        <v>1</v>
      </c>
      <c r="H23" s="23">
        <v>1</v>
      </c>
      <c r="I23" s="32">
        <v>0</v>
      </c>
      <c r="K23" s="31">
        <v>1</v>
      </c>
      <c r="L23" s="32">
        <v>1</v>
      </c>
    </row>
    <row r="24" spans="1:12" x14ac:dyDescent="0.25">
      <c r="A24" s="31" t="s">
        <v>218</v>
      </c>
      <c r="B24" s="23">
        <v>494</v>
      </c>
      <c r="C24" s="23">
        <v>247</v>
      </c>
      <c r="D24" s="23">
        <v>10.0706453146257</v>
      </c>
      <c r="E24" s="23">
        <v>2</v>
      </c>
      <c r="F24" s="23" t="s">
        <v>321</v>
      </c>
      <c r="G24" s="23">
        <v>1</v>
      </c>
      <c r="H24" s="23">
        <v>1</v>
      </c>
      <c r="I24" s="32">
        <v>1</v>
      </c>
      <c r="K24" s="31">
        <v>1</v>
      </c>
      <c r="L24" s="32">
        <v>1</v>
      </c>
    </row>
    <row r="25" spans="1:12" x14ac:dyDescent="0.25">
      <c r="A25" s="31" t="s">
        <v>219</v>
      </c>
      <c r="B25" s="23">
        <v>492</v>
      </c>
      <c r="C25" s="23">
        <v>250</v>
      </c>
      <c r="D25" s="23">
        <v>9.9902439024390208</v>
      </c>
      <c r="E25" s="23">
        <v>1.968</v>
      </c>
      <c r="F25" s="23" t="s">
        <v>321</v>
      </c>
      <c r="G25" s="23">
        <v>1</v>
      </c>
      <c r="H25" s="23">
        <v>1</v>
      </c>
      <c r="I25" s="32">
        <v>1</v>
      </c>
      <c r="K25" s="31">
        <v>1</v>
      </c>
      <c r="L25" s="32">
        <v>1</v>
      </c>
    </row>
    <row r="26" spans="1:12" x14ac:dyDescent="0.25">
      <c r="A26" s="31" t="s">
        <v>220</v>
      </c>
      <c r="B26" s="23">
        <v>466</v>
      </c>
      <c r="C26" s="23">
        <v>244</v>
      </c>
      <c r="D26" s="23">
        <v>10.807007669035301</v>
      </c>
      <c r="E26" s="23">
        <v>1.9098360655737701</v>
      </c>
      <c r="F26" s="23" t="s">
        <v>321</v>
      </c>
      <c r="G26" s="23">
        <v>1</v>
      </c>
      <c r="H26" s="23">
        <v>1</v>
      </c>
      <c r="I26" s="32">
        <v>0</v>
      </c>
      <c r="K26" s="31">
        <v>1</v>
      </c>
      <c r="L26" s="32">
        <v>1</v>
      </c>
    </row>
    <row r="27" spans="1:12" x14ac:dyDescent="0.25">
      <c r="A27" s="31" t="s">
        <v>221</v>
      </c>
      <c r="B27" s="23"/>
      <c r="C27" s="23"/>
      <c r="D27" s="23"/>
      <c r="E27" s="23"/>
      <c r="F27" s="23" t="s">
        <v>321</v>
      </c>
      <c r="G27" s="23"/>
      <c r="H27" s="23"/>
      <c r="I27" s="32"/>
      <c r="K27" s="31"/>
      <c r="L27" s="53"/>
    </row>
    <row r="28" spans="1:12" x14ac:dyDescent="0.25">
      <c r="A28" s="31" t="s">
        <v>222</v>
      </c>
      <c r="B28" s="23">
        <v>500</v>
      </c>
      <c r="C28" s="23">
        <v>269</v>
      </c>
      <c r="D28" s="23">
        <v>9.1360594795539001</v>
      </c>
      <c r="E28" s="23">
        <v>1.8587360594795499</v>
      </c>
      <c r="F28" s="23" t="s">
        <v>321</v>
      </c>
      <c r="G28" s="23">
        <v>1</v>
      </c>
      <c r="H28" s="23">
        <v>1</v>
      </c>
      <c r="I28" s="32">
        <v>1</v>
      </c>
      <c r="K28" s="31">
        <v>1</v>
      </c>
      <c r="L28" s="32">
        <v>1</v>
      </c>
    </row>
    <row r="29" spans="1:12" x14ac:dyDescent="0.25">
      <c r="A29" s="31" t="s">
        <v>223</v>
      </c>
      <c r="B29" s="23"/>
      <c r="C29" s="23"/>
      <c r="D29" s="23"/>
      <c r="E29" s="23"/>
      <c r="F29" s="23" t="s">
        <v>321</v>
      </c>
      <c r="G29" s="23"/>
      <c r="H29" s="23"/>
      <c r="I29" s="32"/>
      <c r="K29" s="31"/>
      <c r="L29" s="53"/>
    </row>
    <row r="30" spans="1:12" x14ac:dyDescent="0.25">
      <c r="A30" s="31" t="s">
        <v>224</v>
      </c>
      <c r="B30" s="23">
        <v>430</v>
      </c>
      <c r="C30" s="23">
        <v>238</v>
      </c>
      <c r="D30" s="23">
        <v>12.007035372288399</v>
      </c>
      <c r="E30" s="23">
        <v>1.8067226890756301</v>
      </c>
      <c r="F30" s="23" t="s">
        <v>321</v>
      </c>
      <c r="G30" s="23">
        <v>1</v>
      </c>
      <c r="H30" s="23">
        <v>1</v>
      </c>
      <c r="I30" s="32">
        <v>0</v>
      </c>
      <c r="K30" s="31">
        <v>1</v>
      </c>
      <c r="L30" s="32">
        <v>0</v>
      </c>
    </row>
    <row r="31" spans="1:12" x14ac:dyDescent="0.25">
      <c r="A31" s="31" t="s">
        <v>225</v>
      </c>
      <c r="B31" s="23"/>
      <c r="C31" s="23"/>
      <c r="D31" s="23"/>
      <c r="E31" s="23"/>
      <c r="F31" s="23" t="s">
        <v>321</v>
      </c>
      <c r="G31" s="23"/>
      <c r="H31" s="23"/>
      <c r="I31" s="32"/>
      <c r="K31" s="31"/>
      <c r="L31" s="53"/>
    </row>
    <row r="32" spans="1:12" x14ac:dyDescent="0.25">
      <c r="A32" s="31" t="s">
        <v>226</v>
      </c>
      <c r="B32" s="23">
        <v>510</v>
      </c>
      <c r="C32" s="23">
        <v>228</v>
      </c>
      <c r="D32" s="23">
        <v>10.5675954592363</v>
      </c>
      <c r="E32" s="23">
        <v>2.23684210526315</v>
      </c>
      <c r="F32" s="23" t="s">
        <v>321</v>
      </c>
      <c r="G32" s="23">
        <v>1</v>
      </c>
      <c r="H32" s="23">
        <v>1</v>
      </c>
      <c r="I32" s="32">
        <v>0</v>
      </c>
      <c r="K32" s="31">
        <v>1</v>
      </c>
      <c r="L32" s="32">
        <v>1</v>
      </c>
    </row>
    <row r="33" spans="1:12" x14ac:dyDescent="0.25">
      <c r="A33" s="31" t="s">
        <v>227</v>
      </c>
      <c r="B33" s="23">
        <v>502</v>
      </c>
      <c r="C33" s="23">
        <v>265</v>
      </c>
      <c r="D33" s="23">
        <v>9.2370142073216499</v>
      </c>
      <c r="E33" s="23">
        <v>1.8943396226414999</v>
      </c>
      <c r="F33" s="23" t="s">
        <v>321</v>
      </c>
      <c r="G33" s="23">
        <v>1</v>
      </c>
      <c r="H33" s="23">
        <v>1</v>
      </c>
      <c r="I33" s="32">
        <v>0</v>
      </c>
      <c r="K33" s="31">
        <v>1</v>
      </c>
      <c r="L33" s="32">
        <v>1</v>
      </c>
    </row>
    <row r="34" spans="1:12" x14ac:dyDescent="0.25">
      <c r="A34" s="31" t="s">
        <v>228</v>
      </c>
      <c r="B34" s="23">
        <v>731</v>
      </c>
      <c r="C34" s="23">
        <v>173</v>
      </c>
      <c r="D34" s="23">
        <v>9.7166760238172394</v>
      </c>
      <c r="E34" s="23">
        <v>4.2254335260115603</v>
      </c>
      <c r="F34" s="23" t="s">
        <v>320</v>
      </c>
      <c r="G34" s="23">
        <v>1</v>
      </c>
      <c r="H34" s="23">
        <v>1</v>
      </c>
      <c r="I34" s="32">
        <v>1</v>
      </c>
      <c r="K34" s="31">
        <v>1</v>
      </c>
      <c r="L34" s="32">
        <v>1</v>
      </c>
    </row>
    <row r="35" spans="1:12" x14ac:dyDescent="0.25">
      <c r="A35" s="31" t="s">
        <v>229</v>
      </c>
      <c r="B35" s="23">
        <v>730</v>
      </c>
      <c r="C35" s="23">
        <v>178</v>
      </c>
      <c r="D35" s="23">
        <v>9.4566723102970602</v>
      </c>
      <c r="E35" s="23">
        <v>4.1011235955056096</v>
      </c>
      <c r="F35" s="23" t="s">
        <v>320</v>
      </c>
      <c r="G35" s="23">
        <v>1</v>
      </c>
      <c r="H35" s="23">
        <v>1</v>
      </c>
      <c r="I35" s="32">
        <v>1</v>
      </c>
      <c r="K35" s="31">
        <v>1</v>
      </c>
      <c r="L35" s="32">
        <v>1</v>
      </c>
    </row>
    <row r="36" spans="1:12" x14ac:dyDescent="0.25">
      <c r="A36" s="31" t="s">
        <v>230</v>
      </c>
      <c r="B36" s="23"/>
      <c r="C36" s="23"/>
      <c r="D36" s="23"/>
      <c r="E36" s="23"/>
      <c r="F36" s="23" t="s">
        <v>320</v>
      </c>
      <c r="G36" s="23"/>
      <c r="H36" s="23"/>
      <c r="I36" s="32"/>
      <c r="K36" s="31"/>
      <c r="L36" s="53"/>
    </row>
    <row r="37" spans="1:12" x14ac:dyDescent="0.25">
      <c r="A37" s="31" t="s">
        <v>231</v>
      </c>
      <c r="B37" s="23"/>
      <c r="C37" s="23"/>
      <c r="D37" s="23"/>
      <c r="E37" s="23"/>
      <c r="F37" s="23" t="s">
        <v>320</v>
      </c>
      <c r="G37" s="23"/>
      <c r="H37" s="23"/>
      <c r="I37" s="32"/>
      <c r="K37" s="31"/>
      <c r="L37" s="53"/>
    </row>
    <row r="38" spans="1:12" x14ac:dyDescent="0.25">
      <c r="A38" s="31" t="s">
        <v>232</v>
      </c>
      <c r="B38" s="23">
        <v>459</v>
      </c>
      <c r="C38" s="23">
        <v>223</v>
      </c>
      <c r="D38" s="23">
        <v>12.0050411794015</v>
      </c>
      <c r="E38" s="23">
        <v>2.05829596412556</v>
      </c>
      <c r="F38" s="23" t="s">
        <v>321</v>
      </c>
      <c r="G38" s="23">
        <v>1</v>
      </c>
      <c r="H38" s="23">
        <v>1</v>
      </c>
      <c r="I38" s="32">
        <v>1</v>
      </c>
      <c r="K38" s="31">
        <v>1</v>
      </c>
      <c r="L38" s="32">
        <v>1</v>
      </c>
    </row>
    <row r="39" spans="1:12" x14ac:dyDescent="0.25">
      <c r="A39" s="31" t="s">
        <v>233</v>
      </c>
      <c r="B39" s="23">
        <v>460</v>
      </c>
      <c r="C39" s="23">
        <v>218</v>
      </c>
      <c r="D39" s="23">
        <v>12.253689668927001</v>
      </c>
      <c r="E39" s="23">
        <v>2.1100917431192601</v>
      </c>
      <c r="F39" s="23" t="s">
        <v>321</v>
      </c>
      <c r="G39" s="23">
        <v>1</v>
      </c>
      <c r="H39" s="23">
        <v>1</v>
      </c>
      <c r="I39" s="32">
        <v>0</v>
      </c>
      <c r="K39" s="31">
        <v>1</v>
      </c>
      <c r="L39" s="32">
        <v>1</v>
      </c>
    </row>
    <row r="40" spans="1:12" x14ac:dyDescent="0.25">
      <c r="A40" s="31" t="s">
        <v>234</v>
      </c>
      <c r="B40" s="23">
        <v>516</v>
      </c>
      <c r="C40" s="23">
        <v>301</v>
      </c>
      <c r="D40" s="23">
        <v>7.9116124546086599</v>
      </c>
      <c r="E40" s="23">
        <v>1.71428571428571</v>
      </c>
      <c r="F40" s="23" t="s">
        <v>321</v>
      </c>
      <c r="G40" s="23">
        <v>1</v>
      </c>
      <c r="H40" s="23">
        <v>1</v>
      </c>
      <c r="I40" s="32">
        <v>0</v>
      </c>
      <c r="K40" s="31">
        <v>1</v>
      </c>
      <c r="L40" s="32">
        <v>0</v>
      </c>
    </row>
    <row r="41" spans="1:12" x14ac:dyDescent="0.25">
      <c r="A41" s="31" t="s">
        <v>235</v>
      </c>
      <c r="B41" s="23">
        <v>473</v>
      </c>
      <c r="C41" s="23">
        <v>257</v>
      </c>
      <c r="D41" s="23">
        <v>10.108505194922699</v>
      </c>
      <c r="E41" s="23">
        <v>1.8404669260700299</v>
      </c>
      <c r="F41" s="23" t="s">
        <v>321</v>
      </c>
      <c r="G41" s="23">
        <v>1</v>
      </c>
      <c r="H41" s="23">
        <v>1</v>
      </c>
      <c r="I41" s="32">
        <v>0</v>
      </c>
      <c r="K41" s="31">
        <v>1</v>
      </c>
      <c r="L41" s="32">
        <v>0</v>
      </c>
    </row>
    <row r="42" spans="1:12" x14ac:dyDescent="0.25">
      <c r="A42" s="31" t="s">
        <v>236</v>
      </c>
      <c r="B42" s="23"/>
      <c r="C42" s="23"/>
      <c r="D42" s="23"/>
      <c r="E42" s="23"/>
      <c r="F42" s="23" t="s">
        <v>321</v>
      </c>
      <c r="G42" s="23"/>
      <c r="H42" s="23"/>
      <c r="I42" s="32"/>
      <c r="K42" s="31"/>
      <c r="L42" s="53"/>
    </row>
    <row r="43" spans="1:12" x14ac:dyDescent="0.25">
      <c r="A43" s="31" t="s">
        <v>237</v>
      </c>
      <c r="B43" s="23">
        <v>472</v>
      </c>
      <c r="C43" s="23">
        <v>238</v>
      </c>
      <c r="D43" s="23">
        <v>10.938612733228799</v>
      </c>
      <c r="E43" s="23">
        <v>1.98319327731092</v>
      </c>
      <c r="F43" s="23" t="s">
        <v>321</v>
      </c>
      <c r="G43" s="23">
        <v>1</v>
      </c>
      <c r="H43" s="23">
        <v>1</v>
      </c>
      <c r="I43" s="32">
        <v>0</v>
      </c>
      <c r="K43" s="31">
        <v>1</v>
      </c>
      <c r="L43" s="32">
        <v>1</v>
      </c>
    </row>
    <row r="44" spans="1:12" x14ac:dyDescent="0.25">
      <c r="A44" s="31" t="s">
        <v>238</v>
      </c>
      <c r="B44" s="23">
        <v>737</v>
      </c>
      <c r="C44" s="23">
        <v>160</v>
      </c>
      <c r="D44" s="23">
        <v>10.420624151967401</v>
      </c>
      <c r="E44" s="23">
        <v>4.6062500000000002</v>
      </c>
      <c r="F44" s="23" t="s">
        <v>320</v>
      </c>
      <c r="G44" s="23">
        <v>1</v>
      </c>
      <c r="H44" s="23">
        <v>1</v>
      </c>
      <c r="I44" s="32">
        <v>1</v>
      </c>
      <c r="K44" s="31">
        <v>1</v>
      </c>
      <c r="L44" s="32">
        <v>1</v>
      </c>
    </row>
    <row r="45" spans="1:12" x14ac:dyDescent="0.25">
      <c r="A45" s="31" t="s">
        <v>239</v>
      </c>
      <c r="B45" s="23">
        <v>742</v>
      </c>
      <c r="C45" s="23">
        <v>158</v>
      </c>
      <c r="D45" s="23">
        <v>10.4814220887781</v>
      </c>
      <c r="E45" s="23">
        <v>4.6962025316455698</v>
      </c>
      <c r="F45" s="23" t="s">
        <v>320</v>
      </c>
      <c r="G45" s="23">
        <v>1</v>
      </c>
      <c r="H45" s="23">
        <v>1</v>
      </c>
      <c r="I45" s="32">
        <v>1</v>
      </c>
      <c r="K45" s="31">
        <v>1</v>
      </c>
      <c r="L45" s="32">
        <v>1</v>
      </c>
    </row>
    <row r="46" spans="1:12" x14ac:dyDescent="0.25">
      <c r="A46" s="31" t="s">
        <v>240</v>
      </c>
      <c r="B46" s="23">
        <v>730</v>
      </c>
      <c r="C46" s="23">
        <v>151</v>
      </c>
      <c r="D46" s="23">
        <v>11.147600471740899</v>
      </c>
      <c r="E46" s="23">
        <v>4.8344370860927102</v>
      </c>
      <c r="F46" s="23" t="s">
        <v>320</v>
      </c>
      <c r="G46" s="23">
        <v>1</v>
      </c>
      <c r="H46" s="23">
        <v>1</v>
      </c>
      <c r="I46" s="32">
        <v>1</v>
      </c>
      <c r="K46" s="31">
        <v>1</v>
      </c>
      <c r="L46" s="32">
        <v>1</v>
      </c>
    </row>
    <row r="47" spans="1:12" x14ac:dyDescent="0.25">
      <c r="A47" s="31" t="s">
        <v>241</v>
      </c>
      <c r="B47" s="23">
        <v>728</v>
      </c>
      <c r="C47" s="23">
        <v>139</v>
      </c>
      <c r="D47" s="23">
        <v>12.1432524310222</v>
      </c>
      <c r="E47" s="23">
        <v>5.2374100719424401</v>
      </c>
      <c r="F47" s="23" t="s">
        <v>320</v>
      </c>
      <c r="G47" s="23">
        <v>1</v>
      </c>
      <c r="H47" s="23">
        <v>1</v>
      </c>
      <c r="I47" s="32">
        <v>0</v>
      </c>
      <c r="K47" s="31">
        <v>1</v>
      </c>
      <c r="L47" s="32">
        <v>0</v>
      </c>
    </row>
    <row r="48" spans="1:12" x14ac:dyDescent="0.25">
      <c r="A48" s="31" t="s">
        <v>242</v>
      </c>
      <c r="B48" s="23">
        <v>726</v>
      </c>
      <c r="C48" s="23">
        <v>128</v>
      </c>
      <c r="D48" s="23">
        <v>13.2231404958677</v>
      </c>
      <c r="E48" s="23">
        <v>5.671875</v>
      </c>
      <c r="F48" s="23" t="s">
        <v>320</v>
      </c>
      <c r="G48" s="23">
        <v>1</v>
      </c>
      <c r="H48" s="23">
        <v>1</v>
      </c>
      <c r="I48" s="32">
        <v>0</v>
      </c>
      <c r="K48" s="31">
        <v>1</v>
      </c>
      <c r="L48" s="32">
        <v>0</v>
      </c>
    </row>
    <row r="49" spans="1:12" x14ac:dyDescent="0.25">
      <c r="A49" s="31" t="s">
        <v>243</v>
      </c>
      <c r="B49" s="23">
        <v>728</v>
      </c>
      <c r="C49" s="23">
        <v>134</v>
      </c>
      <c r="D49" s="23">
        <v>12.5963588650155</v>
      </c>
      <c r="E49" s="23">
        <v>5.4328358208955203</v>
      </c>
      <c r="F49" s="23" t="s">
        <v>320</v>
      </c>
      <c r="G49" s="23">
        <v>1</v>
      </c>
      <c r="H49" s="23">
        <v>1</v>
      </c>
      <c r="I49" s="32">
        <v>1</v>
      </c>
      <c r="K49" s="31">
        <v>1</v>
      </c>
      <c r="L49" s="32">
        <v>0</v>
      </c>
    </row>
    <row r="50" spans="1:12" x14ac:dyDescent="0.25">
      <c r="A50" s="31" t="s">
        <v>244</v>
      </c>
      <c r="B50" s="23">
        <v>494</v>
      </c>
      <c r="C50" s="23">
        <v>235</v>
      </c>
      <c r="D50" s="23">
        <v>10.5848910328193</v>
      </c>
      <c r="E50" s="23">
        <v>2.1021276595744598</v>
      </c>
      <c r="F50" s="23" t="s">
        <v>321</v>
      </c>
      <c r="G50" s="23">
        <v>1</v>
      </c>
      <c r="H50" s="23">
        <v>1</v>
      </c>
      <c r="I50" s="32">
        <v>0</v>
      </c>
      <c r="K50" s="31">
        <v>1</v>
      </c>
      <c r="L50" s="32">
        <v>0</v>
      </c>
    </row>
    <row r="51" spans="1:12" x14ac:dyDescent="0.25">
      <c r="A51" s="31" t="s">
        <v>245</v>
      </c>
      <c r="B51" s="23">
        <v>477</v>
      </c>
      <c r="C51" s="23">
        <v>235</v>
      </c>
      <c r="D51" s="23">
        <v>10.9621303358758</v>
      </c>
      <c r="E51" s="23">
        <v>2.02978723404255</v>
      </c>
      <c r="F51" s="23" t="s">
        <v>321</v>
      </c>
      <c r="G51" s="23">
        <v>1</v>
      </c>
      <c r="H51" s="23">
        <v>1</v>
      </c>
      <c r="I51" s="32">
        <v>0</v>
      </c>
      <c r="K51" s="31">
        <v>1</v>
      </c>
      <c r="L51" s="32">
        <v>0</v>
      </c>
    </row>
    <row r="52" spans="1:12" x14ac:dyDescent="0.25">
      <c r="A52" s="31" t="s">
        <v>246</v>
      </c>
      <c r="B52" s="23">
        <v>481</v>
      </c>
      <c r="C52" s="23">
        <v>237</v>
      </c>
      <c r="D52" s="23">
        <v>10.779231032395501</v>
      </c>
      <c r="E52" s="23">
        <v>2.0295358649789002</v>
      </c>
      <c r="F52" s="23" t="s">
        <v>321</v>
      </c>
      <c r="G52" s="23">
        <v>1</v>
      </c>
      <c r="H52" s="23">
        <v>1</v>
      </c>
      <c r="I52" s="32">
        <v>0</v>
      </c>
      <c r="K52" s="31">
        <v>1</v>
      </c>
      <c r="L52" s="32">
        <v>0</v>
      </c>
    </row>
    <row r="53" spans="1:12" x14ac:dyDescent="0.25">
      <c r="A53" s="31" t="s">
        <v>247</v>
      </c>
      <c r="B53" s="23">
        <v>771</v>
      </c>
      <c r="C53" s="23">
        <v>177</v>
      </c>
      <c r="D53" s="23">
        <v>9.0043746839895302</v>
      </c>
      <c r="E53" s="23">
        <v>4.3559322033898296</v>
      </c>
      <c r="F53" s="23" t="s">
        <v>320</v>
      </c>
      <c r="G53" s="23">
        <v>1</v>
      </c>
      <c r="H53" s="23">
        <v>1</v>
      </c>
      <c r="I53" s="32">
        <v>0</v>
      </c>
      <c r="K53" s="31">
        <v>1</v>
      </c>
      <c r="L53" s="32">
        <v>0</v>
      </c>
    </row>
    <row r="54" spans="1:12" x14ac:dyDescent="0.25">
      <c r="A54" s="31" t="s">
        <v>248</v>
      </c>
      <c r="B54" s="23">
        <v>758</v>
      </c>
      <c r="C54" s="23">
        <v>170</v>
      </c>
      <c r="D54" s="23">
        <v>9.5359304671736709</v>
      </c>
      <c r="E54" s="23">
        <v>4.4588235294117604</v>
      </c>
      <c r="F54" s="23" t="s">
        <v>320</v>
      </c>
      <c r="G54" s="23">
        <v>1</v>
      </c>
      <c r="H54" s="23">
        <v>1</v>
      </c>
      <c r="I54" s="32">
        <v>0</v>
      </c>
      <c r="K54" s="31">
        <v>1</v>
      </c>
      <c r="L54" s="32">
        <v>0</v>
      </c>
    </row>
    <row r="55" spans="1:12" x14ac:dyDescent="0.25">
      <c r="A55" s="29" t="s">
        <v>249</v>
      </c>
      <c r="B55" s="18">
        <v>786</v>
      </c>
      <c r="C55" s="18">
        <v>189</v>
      </c>
      <c r="D55" s="18">
        <v>8.2717395694494904</v>
      </c>
      <c r="E55" s="18">
        <v>4.1587301587301502</v>
      </c>
      <c r="F55" s="18" t="s">
        <v>320</v>
      </c>
      <c r="G55" s="18">
        <v>1</v>
      </c>
      <c r="H55" s="18">
        <v>1</v>
      </c>
      <c r="I55" s="19">
        <v>0</v>
      </c>
      <c r="K55" s="29">
        <v>1</v>
      </c>
      <c r="L55" s="19">
        <v>0</v>
      </c>
    </row>
    <row r="59" spans="1:12" x14ac:dyDescent="0.25">
      <c r="A59" s="41" t="s">
        <v>308</v>
      </c>
      <c r="B59" s="10"/>
      <c r="C59" s="10"/>
      <c r="D59" s="10">
        <v>13.2231405</v>
      </c>
      <c r="E59" s="11">
        <v>5.671875</v>
      </c>
    </row>
    <row r="60" spans="1:12" x14ac:dyDescent="0.25">
      <c r="A60" s="42" t="s">
        <v>309</v>
      </c>
      <c r="B60" s="18"/>
      <c r="C60" s="18"/>
      <c r="D60" s="18">
        <v>6.2980503109999999</v>
      </c>
      <c r="E60" s="19">
        <v>1.7142857140000001</v>
      </c>
    </row>
    <row r="62" spans="1:12" x14ac:dyDescent="0.25">
      <c r="G62" s="43" t="s">
        <v>329</v>
      </c>
      <c r="H62" s="45"/>
      <c r="I62" s="44"/>
      <c r="J62" s="24"/>
      <c r="K62" s="43" t="s">
        <v>328</v>
      </c>
      <c r="L62" s="44"/>
    </row>
    <row r="63" spans="1:12" x14ac:dyDescent="0.25">
      <c r="G63" s="37" t="s">
        <v>317</v>
      </c>
      <c r="H63" s="37" t="s">
        <v>318</v>
      </c>
      <c r="I63" s="37" t="s">
        <v>319</v>
      </c>
      <c r="J63" s="24"/>
      <c r="K63" s="37" t="s">
        <v>318</v>
      </c>
      <c r="L63" s="37" t="s">
        <v>319</v>
      </c>
    </row>
    <row r="64" spans="1:12" x14ac:dyDescent="0.25">
      <c r="F64" s="3" t="s">
        <v>322</v>
      </c>
      <c r="G64" s="9">
        <f>SUM(G2:G55)</f>
        <v>41</v>
      </c>
      <c r="H64" s="10">
        <f>SUM(H2:H55)</f>
        <v>41</v>
      </c>
      <c r="I64" s="11">
        <f>SUM(I2:I55)</f>
        <v>23</v>
      </c>
      <c r="J64" s="23"/>
      <c r="K64" s="9">
        <f>SUM(K2:K55)</f>
        <v>41</v>
      </c>
      <c r="L64" s="11">
        <f>SUM(L2:L55)</f>
        <v>27</v>
      </c>
    </row>
    <row r="65" spans="6:12" x14ac:dyDescent="0.25">
      <c r="F65" s="8" t="s">
        <v>310</v>
      </c>
      <c r="G65" s="16">
        <f>G64/54*100%</f>
        <v>0.7592592592592593</v>
      </c>
      <c r="H65" s="14">
        <f t="shared" ref="H65:I65" si="0">H64/54*100%</f>
        <v>0.7592592592592593</v>
      </c>
      <c r="I65" s="15">
        <f>I64/H64*100%</f>
        <v>0.56097560975609762</v>
      </c>
      <c r="K65" s="17">
        <f>K64/54*100%</f>
        <v>0.7592592592592593</v>
      </c>
      <c r="L65" s="25">
        <f>L64/K64*100%</f>
        <v>0.65853658536585369</v>
      </c>
    </row>
  </sheetData>
  <mergeCells count="2">
    <mergeCell ref="G62:I62"/>
    <mergeCell ref="K62:L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6" workbookViewId="0">
      <selection activeCell="I42" sqref="I42"/>
    </sheetView>
  </sheetViews>
  <sheetFormatPr defaultRowHeight="15" x14ac:dyDescent="0.25"/>
  <cols>
    <col min="1" max="3" width="9.140625" style="24"/>
    <col min="4" max="5" width="18.85546875" style="24" bestFit="1" customWidth="1"/>
    <col min="6" max="6" width="17.28515625" style="24" bestFit="1" customWidth="1"/>
    <col min="7" max="7" width="16.42578125" style="24" bestFit="1" customWidth="1"/>
    <col min="8" max="8" width="13.140625" style="24" bestFit="1" customWidth="1"/>
    <col min="9" max="9" width="15.5703125" style="24" bestFit="1" customWidth="1"/>
    <col min="10" max="10" width="9.140625" style="24"/>
    <col min="11" max="11" width="13.140625" style="24" bestFit="1" customWidth="1"/>
    <col min="12" max="12" width="15.5703125" style="24" bestFit="1" customWidth="1"/>
  </cols>
  <sheetData>
    <row r="1" spans="1:12" x14ac:dyDescent="0.25">
      <c r="A1" s="37" t="s">
        <v>311</v>
      </c>
      <c r="B1" s="37" t="s">
        <v>312</v>
      </c>
      <c r="C1" s="37" t="s">
        <v>313</v>
      </c>
      <c r="D1" s="38" t="s">
        <v>314</v>
      </c>
      <c r="E1" s="37" t="s">
        <v>315</v>
      </c>
      <c r="F1" s="37" t="s">
        <v>316</v>
      </c>
      <c r="G1" s="37" t="s">
        <v>317</v>
      </c>
      <c r="H1" s="37" t="s">
        <v>318</v>
      </c>
      <c r="I1" s="37" t="s">
        <v>319</v>
      </c>
      <c r="K1" s="37" t="s">
        <v>318</v>
      </c>
      <c r="L1" s="37" t="s">
        <v>319</v>
      </c>
    </row>
    <row r="2" spans="1:12" x14ac:dyDescent="0.25">
      <c r="A2" s="31" t="s">
        <v>250</v>
      </c>
      <c r="B2" s="23"/>
      <c r="C2" s="23"/>
      <c r="D2" s="23"/>
      <c r="E2" s="23"/>
      <c r="F2" s="23" t="s">
        <v>320</v>
      </c>
      <c r="G2" s="23"/>
      <c r="H2" s="23"/>
      <c r="I2" s="32"/>
      <c r="K2" s="31"/>
      <c r="L2" s="32"/>
    </row>
    <row r="3" spans="1:12" x14ac:dyDescent="0.25">
      <c r="A3" s="31" t="s">
        <v>251</v>
      </c>
      <c r="B3" s="23"/>
      <c r="C3" s="23"/>
      <c r="D3" s="23"/>
      <c r="E3" s="23"/>
      <c r="F3" s="23" t="s">
        <v>320</v>
      </c>
      <c r="G3" s="23"/>
      <c r="H3" s="23"/>
      <c r="I3" s="32"/>
      <c r="K3" s="31"/>
      <c r="L3" s="32"/>
    </row>
    <row r="4" spans="1:12" x14ac:dyDescent="0.25">
      <c r="A4" s="31" t="s">
        <v>252</v>
      </c>
      <c r="B4" s="23"/>
      <c r="C4" s="23"/>
      <c r="D4" s="23"/>
      <c r="E4" s="23"/>
      <c r="F4" s="23" t="s">
        <v>320</v>
      </c>
      <c r="G4" s="23"/>
      <c r="H4" s="23"/>
      <c r="I4" s="32"/>
      <c r="K4" s="31"/>
      <c r="L4" s="32"/>
    </row>
    <row r="5" spans="1:12" x14ac:dyDescent="0.25">
      <c r="A5" s="31" t="s">
        <v>253</v>
      </c>
      <c r="B5" s="23"/>
      <c r="C5" s="23"/>
      <c r="D5" s="23"/>
      <c r="E5" s="23"/>
      <c r="F5" s="23" t="s">
        <v>321</v>
      </c>
      <c r="G5" s="23"/>
      <c r="H5" s="23"/>
      <c r="I5" s="32"/>
      <c r="K5" s="31"/>
      <c r="L5" s="32"/>
    </row>
    <row r="6" spans="1:12" x14ac:dyDescent="0.25">
      <c r="A6" s="31" t="s">
        <v>254</v>
      </c>
      <c r="B6" s="23">
        <v>650</v>
      </c>
      <c r="C6" s="23">
        <v>170</v>
      </c>
      <c r="D6" s="23">
        <v>11.120361990950199</v>
      </c>
      <c r="E6" s="23">
        <v>3.8235294117646998</v>
      </c>
      <c r="F6" s="23" t="s">
        <v>320</v>
      </c>
      <c r="G6" s="23">
        <v>1</v>
      </c>
      <c r="H6" s="23">
        <v>1</v>
      </c>
      <c r="I6" s="32">
        <v>1</v>
      </c>
      <c r="K6" s="31">
        <v>1</v>
      </c>
      <c r="L6" s="32">
        <v>1</v>
      </c>
    </row>
    <row r="7" spans="1:12" x14ac:dyDescent="0.25">
      <c r="A7" s="31" t="s">
        <v>255</v>
      </c>
      <c r="B7" s="23">
        <v>652</v>
      </c>
      <c r="C7" s="23">
        <v>159</v>
      </c>
      <c r="D7" s="23">
        <v>11.8532237527491</v>
      </c>
      <c r="E7" s="23">
        <v>4.10062893081761</v>
      </c>
      <c r="F7" s="23" t="s">
        <v>320</v>
      </c>
      <c r="G7" s="23">
        <v>1</v>
      </c>
      <c r="H7" s="23">
        <v>1</v>
      </c>
      <c r="I7" s="32">
        <v>1</v>
      </c>
      <c r="K7" s="31">
        <v>1</v>
      </c>
      <c r="L7" s="32">
        <v>1</v>
      </c>
    </row>
    <row r="8" spans="1:12" x14ac:dyDescent="0.25">
      <c r="A8" s="31" t="s">
        <v>256</v>
      </c>
      <c r="B8" s="23">
        <v>626</v>
      </c>
      <c r="C8" s="23">
        <v>151</v>
      </c>
      <c r="D8" s="23">
        <v>12.999597994202601</v>
      </c>
      <c r="E8" s="23">
        <v>4.14569536423841</v>
      </c>
      <c r="F8" s="23" t="s">
        <v>320</v>
      </c>
      <c r="G8" s="23">
        <v>1</v>
      </c>
      <c r="H8" s="23">
        <v>1</v>
      </c>
      <c r="I8" s="32">
        <v>1</v>
      </c>
      <c r="K8" s="31">
        <v>1</v>
      </c>
      <c r="L8" s="32">
        <v>1</v>
      </c>
    </row>
    <row r="9" spans="1:12" x14ac:dyDescent="0.25">
      <c r="A9" s="31" t="s">
        <v>257</v>
      </c>
      <c r="B9" s="23">
        <v>624</v>
      </c>
      <c r="C9" s="23">
        <v>151</v>
      </c>
      <c r="D9" s="23">
        <v>13.041263372389199</v>
      </c>
      <c r="E9" s="23">
        <v>4.1324503311258196</v>
      </c>
      <c r="F9" s="23" t="s">
        <v>320</v>
      </c>
      <c r="G9" s="23">
        <v>1</v>
      </c>
      <c r="H9" s="23">
        <v>1</v>
      </c>
      <c r="I9" s="32">
        <v>1</v>
      </c>
      <c r="K9" s="31">
        <v>1</v>
      </c>
      <c r="L9" s="32">
        <v>1</v>
      </c>
    </row>
    <row r="10" spans="1:12" x14ac:dyDescent="0.25">
      <c r="A10" s="31" t="s">
        <v>258</v>
      </c>
      <c r="B10" s="23">
        <v>429</v>
      </c>
      <c r="C10" s="23">
        <v>206</v>
      </c>
      <c r="D10" s="23">
        <v>13.9045420598818</v>
      </c>
      <c r="E10" s="23">
        <v>2.0825242718446599</v>
      </c>
      <c r="F10" s="23" t="s">
        <v>321</v>
      </c>
      <c r="G10" s="23">
        <v>0</v>
      </c>
      <c r="H10" s="23">
        <v>1</v>
      </c>
      <c r="I10" s="32">
        <v>1</v>
      </c>
      <c r="K10" s="31">
        <v>0</v>
      </c>
      <c r="L10" s="32">
        <v>0</v>
      </c>
    </row>
    <row r="11" spans="1:12" x14ac:dyDescent="0.25">
      <c r="A11" s="31" t="s">
        <v>259</v>
      </c>
      <c r="B11" s="23">
        <v>428</v>
      </c>
      <c r="C11" s="23">
        <v>205</v>
      </c>
      <c r="D11" s="23">
        <v>14.0050148165033</v>
      </c>
      <c r="E11" s="23">
        <v>2.0878048780487801</v>
      </c>
      <c r="F11" s="23" t="s">
        <v>321</v>
      </c>
      <c r="G11" s="23">
        <v>1</v>
      </c>
      <c r="H11" s="23">
        <v>1</v>
      </c>
      <c r="I11" s="32">
        <v>1</v>
      </c>
      <c r="K11" s="31">
        <v>1</v>
      </c>
      <c r="L11" s="32">
        <v>1</v>
      </c>
    </row>
    <row r="12" spans="1:12" x14ac:dyDescent="0.25">
      <c r="A12" s="31" t="s">
        <v>260</v>
      </c>
      <c r="B12" s="23">
        <v>405</v>
      </c>
      <c r="C12" s="23">
        <v>228</v>
      </c>
      <c r="D12" s="23">
        <v>13.307342430149401</v>
      </c>
      <c r="E12" s="23">
        <v>1.7763157894736801</v>
      </c>
      <c r="F12" s="23" t="s">
        <v>321</v>
      </c>
      <c r="G12" s="23">
        <v>1</v>
      </c>
      <c r="H12" s="23">
        <v>1</v>
      </c>
      <c r="I12" s="32">
        <v>1</v>
      </c>
      <c r="K12" s="31">
        <v>1</v>
      </c>
      <c r="L12" s="32">
        <v>1</v>
      </c>
    </row>
    <row r="13" spans="1:12" x14ac:dyDescent="0.25">
      <c r="A13" s="31" t="s">
        <v>261</v>
      </c>
      <c r="B13" s="23">
        <v>437</v>
      </c>
      <c r="C13" s="23">
        <v>241</v>
      </c>
      <c r="D13" s="23">
        <v>11.6676320062288</v>
      </c>
      <c r="E13" s="23">
        <v>1.8132780082987501</v>
      </c>
      <c r="F13" s="23" t="s">
        <v>321</v>
      </c>
      <c r="G13" s="23">
        <v>1</v>
      </c>
      <c r="H13" s="23">
        <v>1</v>
      </c>
      <c r="I13" s="32">
        <v>1</v>
      </c>
      <c r="K13" s="31">
        <v>1</v>
      </c>
      <c r="L13" s="32">
        <v>1</v>
      </c>
    </row>
    <row r="14" spans="1:12" x14ac:dyDescent="0.25">
      <c r="A14" s="31" t="s">
        <v>262</v>
      </c>
      <c r="B14" s="23">
        <v>431</v>
      </c>
      <c r="C14" s="23">
        <v>213</v>
      </c>
      <c r="D14" s="23">
        <v>13.3851834907355</v>
      </c>
      <c r="E14" s="23">
        <v>2.0234741784037502</v>
      </c>
      <c r="F14" s="23" t="s">
        <v>321</v>
      </c>
      <c r="G14" s="23">
        <v>1</v>
      </c>
      <c r="H14" s="23">
        <v>0</v>
      </c>
      <c r="I14" s="32">
        <v>0</v>
      </c>
      <c r="K14" s="31">
        <v>0</v>
      </c>
      <c r="L14" s="32">
        <v>0</v>
      </c>
    </row>
    <row r="15" spans="1:12" x14ac:dyDescent="0.25">
      <c r="A15" s="31" t="s">
        <v>263</v>
      </c>
      <c r="B15" s="23">
        <v>429</v>
      </c>
      <c r="C15" s="23">
        <v>209</v>
      </c>
      <c r="D15" s="23">
        <v>13.704955331749501</v>
      </c>
      <c r="E15" s="23">
        <v>2.0526315789473601</v>
      </c>
      <c r="F15" s="23" t="s">
        <v>321</v>
      </c>
      <c r="G15" s="23">
        <v>1</v>
      </c>
      <c r="H15" s="23">
        <v>0</v>
      </c>
      <c r="I15" s="32">
        <v>0</v>
      </c>
      <c r="K15" s="31">
        <v>0</v>
      </c>
      <c r="L15" s="32">
        <v>0</v>
      </c>
    </row>
    <row r="16" spans="1:12" x14ac:dyDescent="0.25">
      <c r="A16" s="31" t="s">
        <v>264</v>
      </c>
      <c r="B16" s="23"/>
      <c r="C16" s="23"/>
      <c r="D16" s="23"/>
      <c r="E16" s="23"/>
      <c r="F16" s="23" t="s">
        <v>321</v>
      </c>
      <c r="G16" s="23"/>
      <c r="H16" s="23"/>
      <c r="I16" s="32"/>
      <c r="K16" s="31"/>
      <c r="L16" s="32"/>
    </row>
    <row r="17" spans="1:12" x14ac:dyDescent="0.25">
      <c r="A17" s="31" t="s">
        <v>265</v>
      </c>
      <c r="B17" s="23">
        <v>461</v>
      </c>
      <c r="C17" s="23">
        <v>207</v>
      </c>
      <c r="D17" s="23">
        <v>12.876858750667999</v>
      </c>
      <c r="E17" s="23">
        <v>2.22705314009661</v>
      </c>
      <c r="F17" s="23" t="s">
        <v>321</v>
      </c>
      <c r="G17" s="23">
        <v>1</v>
      </c>
      <c r="H17" s="23">
        <v>1</v>
      </c>
      <c r="I17" s="32">
        <v>0</v>
      </c>
      <c r="K17" s="31">
        <v>1</v>
      </c>
      <c r="L17" s="32">
        <v>1</v>
      </c>
    </row>
    <row r="18" spans="1:12" x14ac:dyDescent="0.25">
      <c r="A18" s="31" t="s">
        <v>266</v>
      </c>
      <c r="B18" s="23"/>
      <c r="C18" s="23"/>
      <c r="D18" s="23"/>
      <c r="E18" s="23"/>
      <c r="F18" s="23" t="s">
        <v>321</v>
      </c>
      <c r="G18" s="23"/>
      <c r="H18" s="23"/>
      <c r="I18" s="32"/>
      <c r="K18" s="31"/>
      <c r="L18" s="32"/>
    </row>
    <row r="19" spans="1:12" x14ac:dyDescent="0.25">
      <c r="A19" s="31" t="s">
        <v>267</v>
      </c>
      <c r="B19" s="23">
        <v>491</v>
      </c>
      <c r="C19" s="23">
        <v>263</v>
      </c>
      <c r="D19" s="23">
        <v>9.5157705621336106</v>
      </c>
      <c r="E19" s="23">
        <v>1.86692015209125</v>
      </c>
      <c r="F19" s="23" t="s">
        <v>321</v>
      </c>
      <c r="G19" s="23">
        <v>1</v>
      </c>
      <c r="H19" s="23">
        <v>1</v>
      </c>
      <c r="I19" s="32">
        <v>0</v>
      </c>
      <c r="K19" s="31">
        <v>1</v>
      </c>
      <c r="L19" s="32">
        <v>1</v>
      </c>
    </row>
    <row r="20" spans="1:12" x14ac:dyDescent="0.25">
      <c r="A20" s="31" t="s">
        <v>268</v>
      </c>
      <c r="B20" s="23">
        <v>636</v>
      </c>
      <c r="C20" s="23">
        <v>131</v>
      </c>
      <c r="D20" s="23">
        <v>14.748667722886299</v>
      </c>
      <c r="E20" s="23">
        <v>4.8549618320610604</v>
      </c>
      <c r="F20" s="23" t="s">
        <v>320</v>
      </c>
      <c r="G20" s="23">
        <v>1</v>
      </c>
      <c r="H20" s="23"/>
      <c r="I20" s="32"/>
      <c r="K20" s="31"/>
      <c r="L20" s="32"/>
    </row>
    <row r="21" spans="1:12" x14ac:dyDescent="0.25">
      <c r="A21" s="31" t="s">
        <v>269</v>
      </c>
      <c r="B21" s="23">
        <v>651</v>
      </c>
      <c r="C21" s="23">
        <v>138</v>
      </c>
      <c r="D21" s="23">
        <v>13.677953649903101</v>
      </c>
      <c r="E21" s="23">
        <v>4.7173913043478199</v>
      </c>
      <c r="F21" s="23" t="s">
        <v>320</v>
      </c>
      <c r="G21" s="23">
        <v>1</v>
      </c>
      <c r="H21" s="23"/>
      <c r="I21" s="32"/>
      <c r="K21" s="31"/>
      <c r="L21" s="32"/>
    </row>
    <row r="22" spans="1:12" x14ac:dyDescent="0.25">
      <c r="A22" s="31" t="s">
        <v>270</v>
      </c>
      <c r="B22" s="23"/>
      <c r="C22" s="23"/>
      <c r="D22" s="23"/>
      <c r="E22" s="23"/>
      <c r="F22" s="23" t="s">
        <v>320</v>
      </c>
      <c r="G22" s="23"/>
      <c r="H22" s="23"/>
      <c r="I22" s="32"/>
      <c r="K22" s="31"/>
      <c r="L22" s="32"/>
    </row>
    <row r="23" spans="1:12" x14ac:dyDescent="0.25">
      <c r="A23" s="31" t="s">
        <v>271</v>
      </c>
      <c r="B23" s="23"/>
      <c r="C23" s="23"/>
      <c r="D23" s="23"/>
      <c r="E23" s="23"/>
      <c r="F23" s="23" t="s">
        <v>320</v>
      </c>
      <c r="G23" s="23"/>
      <c r="H23" s="23"/>
      <c r="I23" s="32"/>
      <c r="K23" s="31"/>
      <c r="L23" s="32"/>
    </row>
    <row r="24" spans="1:12" x14ac:dyDescent="0.25">
      <c r="A24" s="31" t="s">
        <v>272</v>
      </c>
      <c r="B24" s="23">
        <v>488</v>
      </c>
      <c r="C24" s="23">
        <v>246</v>
      </c>
      <c r="D24" s="23">
        <v>10.235905637744899</v>
      </c>
      <c r="E24" s="23">
        <v>1.9837398373983699</v>
      </c>
      <c r="F24" s="23" t="s">
        <v>321</v>
      </c>
      <c r="G24" s="23">
        <v>1</v>
      </c>
      <c r="H24" s="23">
        <v>1</v>
      </c>
      <c r="I24" s="32">
        <v>0</v>
      </c>
      <c r="K24" s="31">
        <v>1</v>
      </c>
      <c r="L24" s="32">
        <v>1</v>
      </c>
    </row>
    <row r="25" spans="1:12" x14ac:dyDescent="0.25">
      <c r="A25" s="31" t="s">
        <v>273</v>
      </c>
      <c r="B25" s="23">
        <v>474</v>
      </c>
      <c r="C25" s="23">
        <v>228</v>
      </c>
      <c r="D25" s="23">
        <v>11.3701976460137</v>
      </c>
      <c r="E25" s="23">
        <v>2.07894736842105</v>
      </c>
      <c r="F25" s="23" t="s">
        <v>321</v>
      </c>
      <c r="G25" s="23">
        <v>1</v>
      </c>
      <c r="H25" s="23">
        <v>1</v>
      </c>
      <c r="I25" s="32">
        <v>0</v>
      </c>
      <c r="K25" s="31">
        <v>1</v>
      </c>
      <c r="L25" s="32">
        <v>1</v>
      </c>
    </row>
    <row r="26" spans="1:12" x14ac:dyDescent="0.25">
      <c r="A26" s="31" t="s">
        <v>274</v>
      </c>
      <c r="B26" s="23">
        <v>483</v>
      </c>
      <c r="C26" s="23">
        <v>278</v>
      </c>
      <c r="D26" s="23">
        <v>9.1514366146833996</v>
      </c>
      <c r="E26" s="23">
        <v>1.7374100719424399</v>
      </c>
      <c r="F26" s="23" t="s">
        <v>321</v>
      </c>
      <c r="G26" s="23">
        <v>1</v>
      </c>
      <c r="H26" s="23">
        <v>1</v>
      </c>
      <c r="I26" s="32">
        <v>0</v>
      </c>
      <c r="K26" s="31">
        <v>1</v>
      </c>
      <c r="L26" s="32">
        <v>0</v>
      </c>
    </row>
    <row r="27" spans="1:12" x14ac:dyDescent="0.25">
      <c r="A27" s="31" t="s">
        <v>275</v>
      </c>
      <c r="B27" s="23"/>
      <c r="C27" s="23"/>
      <c r="D27" s="23"/>
      <c r="E27" s="23"/>
      <c r="F27" s="23" t="s">
        <v>321</v>
      </c>
      <c r="G27" s="23"/>
      <c r="H27" s="23"/>
      <c r="I27" s="32"/>
      <c r="K27" s="31"/>
      <c r="L27" s="32"/>
    </row>
    <row r="28" spans="1:12" x14ac:dyDescent="0.25">
      <c r="A28" s="31" t="s">
        <v>276</v>
      </c>
      <c r="B28" s="23">
        <v>422</v>
      </c>
      <c r="C28" s="23">
        <v>217</v>
      </c>
      <c r="D28" s="23">
        <v>13.4186559503789</v>
      </c>
      <c r="E28" s="23">
        <v>1.94470046082949</v>
      </c>
      <c r="F28" s="23" t="s">
        <v>321</v>
      </c>
      <c r="G28" s="23">
        <v>1</v>
      </c>
      <c r="H28" s="23">
        <v>1</v>
      </c>
      <c r="I28" s="32">
        <v>0</v>
      </c>
      <c r="K28" s="31">
        <v>1</v>
      </c>
      <c r="L28" s="32">
        <v>1</v>
      </c>
    </row>
    <row r="29" spans="1:12" x14ac:dyDescent="0.25">
      <c r="A29" s="31" t="s">
        <v>277</v>
      </c>
      <c r="B29" s="23">
        <v>427</v>
      </c>
      <c r="C29" s="23">
        <v>216</v>
      </c>
      <c r="D29" s="23">
        <v>13.322924798334601</v>
      </c>
      <c r="E29" s="23">
        <v>1.9768518518518501</v>
      </c>
      <c r="F29" s="23" t="s">
        <v>321</v>
      </c>
      <c r="G29" s="23">
        <v>1</v>
      </c>
      <c r="H29" s="23">
        <v>0</v>
      </c>
      <c r="I29" s="32">
        <v>0</v>
      </c>
      <c r="K29" s="31">
        <v>0</v>
      </c>
      <c r="L29" s="32">
        <v>0</v>
      </c>
    </row>
    <row r="30" spans="1:12" x14ac:dyDescent="0.25">
      <c r="A30" s="31" t="s">
        <v>278</v>
      </c>
      <c r="B30" s="23"/>
      <c r="C30" s="23"/>
      <c r="D30" s="23"/>
      <c r="E30" s="23"/>
      <c r="F30" s="23" t="s">
        <v>320</v>
      </c>
      <c r="G30" s="23"/>
      <c r="H30" s="23"/>
      <c r="I30" s="32"/>
      <c r="K30" s="31"/>
      <c r="L30" s="32"/>
    </row>
    <row r="31" spans="1:12" x14ac:dyDescent="0.25">
      <c r="A31" s="31" t="s">
        <v>279</v>
      </c>
      <c r="B31" s="23"/>
      <c r="C31" s="23"/>
      <c r="D31" s="23"/>
      <c r="E31" s="23"/>
      <c r="F31" s="23" t="s">
        <v>320</v>
      </c>
      <c r="G31" s="23"/>
      <c r="H31" s="23"/>
      <c r="I31" s="32"/>
      <c r="K31" s="31"/>
      <c r="L31" s="32"/>
    </row>
    <row r="32" spans="1:12" x14ac:dyDescent="0.25">
      <c r="A32" s="29" t="s">
        <v>280</v>
      </c>
      <c r="B32" s="18"/>
      <c r="C32" s="18"/>
      <c r="D32" s="18"/>
      <c r="E32" s="18"/>
      <c r="F32" s="18" t="s">
        <v>321</v>
      </c>
      <c r="G32" s="18"/>
      <c r="H32" s="18"/>
      <c r="I32" s="19"/>
      <c r="K32" s="29">
        <v>1</v>
      </c>
      <c r="L32" s="19">
        <v>1</v>
      </c>
    </row>
    <row r="36" spans="1:12" x14ac:dyDescent="0.25">
      <c r="A36" s="49" t="s">
        <v>308</v>
      </c>
      <c r="B36" s="10"/>
      <c r="C36" s="10"/>
      <c r="D36" s="10">
        <v>14.00501482</v>
      </c>
      <c r="E36" s="11">
        <v>4.1456953639999998</v>
      </c>
    </row>
    <row r="37" spans="1:12" x14ac:dyDescent="0.25">
      <c r="A37" s="50" t="s">
        <v>309</v>
      </c>
      <c r="B37" s="18"/>
      <c r="C37" s="18"/>
      <c r="D37" s="18">
        <v>7.5776075780000003</v>
      </c>
      <c r="E37" s="19">
        <v>1.7374100720000001</v>
      </c>
    </row>
    <row r="39" spans="1:12" x14ac:dyDescent="0.25">
      <c r="G39" s="43" t="s">
        <v>329</v>
      </c>
      <c r="H39" s="45"/>
      <c r="I39" s="44"/>
      <c r="K39" s="43" t="s">
        <v>328</v>
      </c>
      <c r="L39" s="44"/>
    </row>
    <row r="40" spans="1:12" x14ac:dyDescent="0.25">
      <c r="G40" s="37" t="s">
        <v>317</v>
      </c>
      <c r="H40" s="37" t="s">
        <v>318</v>
      </c>
      <c r="I40" s="37" t="s">
        <v>319</v>
      </c>
      <c r="K40" s="37" t="s">
        <v>318</v>
      </c>
      <c r="L40" s="37" t="s">
        <v>319</v>
      </c>
    </row>
    <row r="41" spans="1:12" x14ac:dyDescent="0.25">
      <c r="F41" s="3" t="s">
        <v>322</v>
      </c>
      <c r="G41" s="9">
        <f>SUM(G2:G32)</f>
        <v>18</v>
      </c>
      <c r="H41" s="10">
        <f>SUM(H2:H32)</f>
        <v>14</v>
      </c>
      <c r="I41" s="11">
        <f>SUM(I2:I32)</f>
        <v>8</v>
      </c>
      <c r="J41" s="23"/>
      <c r="K41" s="9">
        <f>SUM(K2:K32)</f>
        <v>14</v>
      </c>
      <c r="L41" s="11">
        <f>SUM(L2:L32)</f>
        <v>13</v>
      </c>
    </row>
    <row r="42" spans="1:12" x14ac:dyDescent="0.25">
      <c r="F42" s="8" t="s">
        <v>310</v>
      </c>
      <c r="G42" s="16">
        <f>G41/31*100%</f>
        <v>0.58064516129032262</v>
      </c>
      <c r="H42" s="14">
        <f t="shared" ref="H42" si="0">H41/31*100%</f>
        <v>0.45161290322580644</v>
      </c>
      <c r="I42" s="15">
        <f>I41/H41*100%</f>
        <v>0.5714285714285714</v>
      </c>
      <c r="K42" s="17">
        <f>K41/31*100%</f>
        <v>0.45161290322580644</v>
      </c>
      <c r="L42" s="21">
        <f>L41/K41/100%</f>
        <v>0.9285714285714286</v>
      </c>
    </row>
  </sheetData>
  <mergeCells count="2">
    <mergeCell ref="G39:I39"/>
    <mergeCell ref="K39:L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22" workbookViewId="0">
      <selection activeCell="L38" sqref="L38"/>
    </sheetView>
  </sheetViews>
  <sheetFormatPr defaultRowHeight="15" x14ac:dyDescent="0.25"/>
  <cols>
    <col min="1" max="3" width="9.140625" style="24"/>
    <col min="4" max="5" width="18.85546875" style="24" bestFit="1" customWidth="1"/>
    <col min="6" max="6" width="17.28515625" style="24" bestFit="1" customWidth="1"/>
    <col min="7" max="7" width="16.42578125" style="24" bestFit="1" customWidth="1"/>
    <col min="8" max="8" width="13.140625" style="24" bestFit="1" customWidth="1"/>
    <col min="9" max="9" width="15.5703125" style="24" bestFit="1" customWidth="1"/>
    <col min="10" max="10" width="9.140625" style="24"/>
    <col min="11" max="11" width="15" style="24" customWidth="1"/>
    <col min="12" max="12" width="15.5703125" style="24" customWidth="1"/>
    <col min="13" max="13" width="11.42578125" customWidth="1"/>
  </cols>
  <sheetData>
    <row r="1" spans="1:12" x14ac:dyDescent="0.25">
      <c r="A1" s="37" t="s">
        <v>311</v>
      </c>
      <c r="B1" s="37" t="s">
        <v>312</v>
      </c>
      <c r="C1" s="37" t="s">
        <v>313</v>
      </c>
      <c r="D1" s="38" t="s">
        <v>314</v>
      </c>
      <c r="E1" s="37" t="s">
        <v>315</v>
      </c>
      <c r="F1" s="37" t="s">
        <v>316</v>
      </c>
      <c r="G1" s="37" t="s">
        <v>317</v>
      </c>
      <c r="H1" s="37" t="s">
        <v>318</v>
      </c>
      <c r="I1" s="37" t="s">
        <v>319</v>
      </c>
      <c r="K1" s="37" t="s">
        <v>318</v>
      </c>
      <c r="L1" s="37" t="s">
        <v>319</v>
      </c>
    </row>
    <row r="2" spans="1:12" x14ac:dyDescent="0.25">
      <c r="A2" s="31" t="s">
        <v>0</v>
      </c>
      <c r="B2" s="23"/>
      <c r="C2" s="23"/>
      <c r="D2" s="23"/>
      <c r="E2" s="23"/>
      <c r="F2" s="23" t="s">
        <v>320</v>
      </c>
      <c r="G2" s="23"/>
      <c r="H2" s="23"/>
      <c r="I2" s="32"/>
      <c r="K2" s="31"/>
      <c r="L2" s="32"/>
    </row>
    <row r="3" spans="1:12" x14ac:dyDescent="0.25">
      <c r="A3" s="31" t="s">
        <v>281</v>
      </c>
      <c r="B3" s="23"/>
      <c r="C3" s="23"/>
      <c r="D3" s="23"/>
      <c r="E3" s="23"/>
      <c r="F3" s="23" t="s">
        <v>320</v>
      </c>
      <c r="G3" s="23"/>
      <c r="H3" s="23"/>
      <c r="I3" s="32"/>
      <c r="K3" s="31"/>
      <c r="L3" s="32"/>
    </row>
    <row r="4" spans="1:12" x14ac:dyDescent="0.25">
      <c r="A4" s="31" t="s">
        <v>282</v>
      </c>
      <c r="B4" s="23">
        <v>460</v>
      </c>
      <c r="C4" s="23">
        <v>254</v>
      </c>
      <c r="D4" s="23">
        <v>10.5169462512838</v>
      </c>
      <c r="E4" s="23">
        <v>1.81102362204724</v>
      </c>
      <c r="F4" s="23" t="s">
        <v>321</v>
      </c>
      <c r="G4" s="23">
        <v>1</v>
      </c>
      <c r="H4" s="23">
        <v>1</v>
      </c>
      <c r="I4" s="32">
        <v>0</v>
      </c>
      <c r="K4" s="31">
        <v>1</v>
      </c>
      <c r="L4" s="32">
        <v>0</v>
      </c>
    </row>
    <row r="5" spans="1:12" x14ac:dyDescent="0.25">
      <c r="A5" s="31" t="s">
        <v>283</v>
      </c>
      <c r="B5" s="23">
        <v>478</v>
      </c>
      <c r="C5" s="23">
        <v>229</v>
      </c>
      <c r="D5" s="23">
        <v>11.225813524328</v>
      </c>
      <c r="E5" s="23">
        <v>2.08733624454148</v>
      </c>
      <c r="F5" s="23" t="s">
        <v>321</v>
      </c>
      <c r="G5" s="23">
        <v>1</v>
      </c>
      <c r="H5" s="23">
        <v>1</v>
      </c>
      <c r="I5" s="32">
        <v>0</v>
      </c>
      <c r="K5" s="31">
        <v>1</v>
      </c>
      <c r="L5" s="32">
        <v>0</v>
      </c>
    </row>
    <row r="6" spans="1:12" x14ac:dyDescent="0.25">
      <c r="A6" s="31" t="s">
        <v>284</v>
      </c>
      <c r="B6" s="23"/>
      <c r="C6" s="23"/>
      <c r="D6" s="23"/>
      <c r="E6" s="23"/>
      <c r="F6" s="23" t="s">
        <v>321</v>
      </c>
      <c r="G6" s="23"/>
      <c r="H6" s="23"/>
      <c r="I6" s="32"/>
      <c r="K6" s="31"/>
      <c r="L6" s="32"/>
    </row>
    <row r="7" spans="1:12" x14ac:dyDescent="0.25">
      <c r="A7" s="31" t="s">
        <v>285</v>
      </c>
      <c r="B7" s="23">
        <v>401</v>
      </c>
      <c r="C7" s="23">
        <v>194</v>
      </c>
      <c r="D7" s="23">
        <v>15.7955626397922</v>
      </c>
      <c r="E7" s="23">
        <v>2.0670103092783498</v>
      </c>
      <c r="F7" s="23" t="s">
        <v>321</v>
      </c>
      <c r="G7" s="23">
        <v>1</v>
      </c>
      <c r="H7" s="23">
        <v>0</v>
      </c>
      <c r="I7" s="32">
        <v>0</v>
      </c>
      <c r="K7" s="31">
        <v>0</v>
      </c>
      <c r="L7" s="32">
        <v>0</v>
      </c>
    </row>
    <row r="8" spans="1:12" x14ac:dyDescent="0.25">
      <c r="A8" s="31" t="s">
        <v>286</v>
      </c>
      <c r="B8" s="23"/>
      <c r="C8" s="23"/>
      <c r="D8" s="23"/>
      <c r="E8" s="23"/>
      <c r="F8" s="23" t="s">
        <v>321</v>
      </c>
      <c r="G8" s="23">
        <v>0</v>
      </c>
      <c r="H8" s="23">
        <v>1</v>
      </c>
      <c r="I8" s="32">
        <v>0</v>
      </c>
      <c r="K8" s="31">
        <v>1</v>
      </c>
      <c r="L8" s="32">
        <v>0</v>
      </c>
    </row>
    <row r="9" spans="1:12" x14ac:dyDescent="0.25">
      <c r="A9" s="31" t="s">
        <v>287</v>
      </c>
      <c r="B9" s="23"/>
      <c r="C9" s="23"/>
      <c r="D9" s="23"/>
      <c r="E9" s="23"/>
      <c r="F9" s="23" t="s">
        <v>321</v>
      </c>
      <c r="G9" s="23">
        <v>0</v>
      </c>
      <c r="H9" s="23">
        <v>0</v>
      </c>
      <c r="I9" s="32">
        <v>0</v>
      </c>
      <c r="K9" s="31"/>
      <c r="L9" s="32"/>
    </row>
    <row r="10" spans="1:12" x14ac:dyDescent="0.25">
      <c r="A10" s="31" t="s">
        <v>288</v>
      </c>
      <c r="B10" s="23"/>
      <c r="C10" s="23"/>
      <c r="D10" s="23"/>
      <c r="E10" s="23"/>
      <c r="F10" s="23" t="s">
        <v>320</v>
      </c>
      <c r="G10" s="23">
        <v>1</v>
      </c>
      <c r="H10" s="23">
        <v>0</v>
      </c>
      <c r="I10" s="32">
        <v>0</v>
      </c>
      <c r="K10" s="31"/>
      <c r="L10" s="32"/>
    </row>
    <row r="11" spans="1:12" x14ac:dyDescent="0.25">
      <c r="A11" s="31" t="s">
        <v>289</v>
      </c>
      <c r="B11" s="23">
        <v>606</v>
      </c>
      <c r="C11" s="23">
        <v>143</v>
      </c>
      <c r="D11" s="23">
        <v>14.1798795264141</v>
      </c>
      <c r="E11" s="23">
        <v>4.2377622377622304</v>
      </c>
      <c r="F11" s="23" t="s">
        <v>320</v>
      </c>
      <c r="G11" s="23">
        <v>1</v>
      </c>
      <c r="H11" s="23"/>
      <c r="I11" s="32"/>
      <c r="K11" s="31"/>
      <c r="L11" s="32"/>
    </row>
    <row r="12" spans="1:12" x14ac:dyDescent="0.25">
      <c r="A12" s="31" t="s">
        <v>290</v>
      </c>
      <c r="B12" s="23">
        <v>578</v>
      </c>
      <c r="C12" s="23">
        <v>162</v>
      </c>
      <c r="D12" s="23">
        <v>13.1231577598359</v>
      </c>
      <c r="E12" s="23">
        <v>3.5679012345679002</v>
      </c>
      <c r="F12" s="23" t="s">
        <v>320</v>
      </c>
      <c r="G12" s="23">
        <v>1</v>
      </c>
      <c r="H12" s="23">
        <v>1</v>
      </c>
      <c r="I12" s="32">
        <v>0</v>
      </c>
      <c r="K12" s="31">
        <v>1</v>
      </c>
      <c r="L12" s="32">
        <v>0</v>
      </c>
    </row>
    <row r="13" spans="1:12" x14ac:dyDescent="0.25">
      <c r="A13" s="31" t="s">
        <v>291</v>
      </c>
      <c r="B13" s="23">
        <v>579</v>
      </c>
      <c r="C13" s="23">
        <v>154</v>
      </c>
      <c r="D13" s="23">
        <v>13.781037615234499</v>
      </c>
      <c r="E13" s="23">
        <v>3.7597402597402598</v>
      </c>
      <c r="F13" s="23" t="s">
        <v>320</v>
      </c>
      <c r="G13" s="23">
        <v>1</v>
      </c>
      <c r="H13" s="23"/>
      <c r="I13" s="32"/>
      <c r="K13" s="31"/>
      <c r="L13" s="32"/>
    </row>
    <row r="14" spans="1:12" x14ac:dyDescent="0.25">
      <c r="A14" s="31" t="s">
        <v>292</v>
      </c>
      <c r="B14" s="23">
        <v>564</v>
      </c>
      <c r="C14" s="23">
        <v>138</v>
      </c>
      <c r="D14" s="23">
        <v>15.787850755473301</v>
      </c>
      <c r="E14" s="23">
        <v>4.0869565217391299</v>
      </c>
      <c r="F14" s="23" t="s">
        <v>320</v>
      </c>
      <c r="G14" s="23">
        <v>1</v>
      </c>
      <c r="H14" s="23"/>
      <c r="I14" s="32"/>
      <c r="K14" s="31"/>
      <c r="L14" s="32"/>
    </row>
    <row r="15" spans="1:12" x14ac:dyDescent="0.25">
      <c r="A15" s="31" t="s">
        <v>293</v>
      </c>
      <c r="B15" s="23">
        <v>562</v>
      </c>
      <c r="C15" s="23">
        <v>139</v>
      </c>
      <c r="D15" s="23">
        <v>15.7300494124273</v>
      </c>
      <c r="E15" s="23">
        <v>4.0431654676258901</v>
      </c>
      <c r="F15" s="23" t="s">
        <v>320</v>
      </c>
      <c r="G15" s="23">
        <v>1</v>
      </c>
      <c r="H15" s="23"/>
      <c r="I15" s="32"/>
      <c r="K15" s="31"/>
      <c r="L15" s="32"/>
    </row>
    <row r="16" spans="1:12" x14ac:dyDescent="0.25">
      <c r="A16" s="31" t="s">
        <v>294</v>
      </c>
      <c r="B16" s="23">
        <v>469</v>
      </c>
      <c r="C16" s="23">
        <v>190</v>
      </c>
      <c r="D16" s="23">
        <v>13.7896981259117</v>
      </c>
      <c r="E16" s="23">
        <v>2.46842105263157</v>
      </c>
      <c r="F16" s="23" t="s">
        <v>321</v>
      </c>
      <c r="G16" s="23">
        <v>0</v>
      </c>
      <c r="H16" s="23">
        <v>1</v>
      </c>
      <c r="I16" s="32">
        <v>1</v>
      </c>
      <c r="K16" s="31">
        <v>1</v>
      </c>
      <c r="L16" s="32">
        <v>1</v>
      </c>
    </row>
    <row r="17" spans="1:12" x14ac:dyDescent="0.25">
      <c r="A17" s="31" t="s">
        <v>295</v>
      </c>
      <c r="B17" s="23"/>
      <c r="C17" s="23"/>
      <c r="D17" s="23"/>
      <c r="E17" s="23"/>
      <c r="F17" s="23" t="s">
        <v>321</v>
      </c>
      <c r="G17" s="23"/>
      <c r="H17" s="23"/>
      <c r="I17" s="32"/>
      <c r="K17" s="31"/>
      <c r="L17" s="32"/>
    </row>
    <row r="18" spans="1:12" x14ac:dyDescent="0.25">
      <c r="A18" s="31" t="s">
        <v>296</v>
      </c>
      <c r="B18" s="23">
        <v>639</v>
      </c>
      <c r="C18" s="23">
        <v>122</v>
      </c>
      <c r="D18" s="23">
        <v>15.7623335642268</v>
      </c>
      <c r="E18" s="23">
        <v>5.2377049180327804</v>
      </c>
      <c r="F18" s="23" t="s">
        <v>320</v>
      </c>
      <c r="G18" s="23">
        <v>1</v>
      </c>
      <c r="H18" s="23">
        <v>0</v>
      </c>
      <c r="I18" s="32">
        <v>0</v>
      </c>
      <c r="K18" s="31">
        <v>0</v>
      </c>
      <c r="L18" s="32">
        <v>0</v>
      </c>
    </row>
    <row r="19" spans="1:12" x14ac:dyDescent="0.25">
      <c r="A19" s="31" t="s">
        <v>297</v>
      </c>
      <c r="B19" s="23">
        <v>641</v>
      </c>
      <c r="C19" s="23">
        <v>115</v>
      </c>
      <c r="D19" s="23">
        <v>16.669605914671301</v>
      </c>
      <c r="E19" s="23">
        <v>5.5739130434782602</v>
      </c>
      <c r="F19" s="23" t="s">
        <v>320</v>
      </c>
      <c r="G19" s="23">
        <v>1</v>
      </c>
      <c r="H19" s="23">
        <v>1</v>
      </c>
      <c r="I19" s="32">
        <v>0</v>
      </c>
      <c r="K19" s="31"/>
      <c r="L19" s="32"/>
    </row>
    <row r="20" spans="1:12" x14ac:dyDescent="0.25">
      <c r="A20" s="31" t="s">
        <v>298</v>
      </c>
      <c r="B20" s="23">
        <v>447</v>
      </c>
      <c r="C20" s="23">
        <v>222</v>
      </c>
      <c r="D20" s="23">
        <v>12.382852651308999</v>
      </c>
      <c r="E20" s="23">
        <v>2.01351351351351</v>
      </c>
      <c r="F20" s="23" t="s">
        <v>321</v>
      </c>
      <c r="G20" s="23">
        <v>1</v>
      </c>
      <c r="H20" s="23">
        <v>0</v>
      </c>
      <c r="I20" s="32">
        <v>0</v>
      </c>
      <c r="K20" s="31">
        <v>0</v>
      </c>
      <c r="L20" s="32">
        <v>0</v>
      </c>
    </row>
    <row r="21" spans="1:12" x14ac:dyDescent="0.25">
      <c r="A21" s="31" t="s">
        <v>299</v>
      </c>
      <c r="B21" s="23">
        <v>398</v>
      </c>
      <c r="C21" s="23">
        <v>230</v>
      </c>
      <c r="D21" s="23">
        <v>13.4236399388245</v>
      </c>
      <c r="E21" s="23">
        <v>1.7304347826086901</v>
      </c>
      <c r="F21" s="23" t="s">
        <v>321</v>
      </c>
      <c r="G21" s="23">
        <v>0</v>
      </c>
      <c r="H21" s="23">
        <v>0</v>
      </c>
      <c r="I21" s="32">
        <v>0</v>
      </c>
      <c r="K21" s="31">
        <v>0</v>
      </c>
      <c r="L21" s="32">
        <v>0</v>
      </c>
    </row>
    <row r="22" spans="1:12" x14ac:dyDescent="0.25">
      <c r="A22" s="31" t="s">
        <v>300</v>
      </c>
      <c r="B22" s="23">
        <v>571</v>
      </c>
      <c r="C22" s="23">
        <v>214</v>
      </c>
      <c r="D22" s="23">
        <v>10.0561402360181</v>
      </c>
      <c r="E22" s="23">
        <v>2.6682242990654199</v>
      </c>
      <c r="F22" s="23" t="s">
        <v>321</v>
      </c>
      <c r="G22" s="23">
        <v>0</v>
      </c>
      <c r="H22" s="23">
        <v>1</v>
      </c>
      <c r="I22" s="32">
        <v>0</v>
      </c>
      <c r="K22" s="31">
        <v>1</v>
      </c>
      <c r="L22" s="32">
        <v>0</v>
      </c>
    </row>
    <row r="23" spans="1:12" x14ac:dyDescent="0.25">
      <c r="A23" s="31" t="s">
        <v>301</v>
      </c>
      <c r="B23" s="23"/>
      <c r="C23" s="23"/>
      <c r="D23" s="23"/>
      <c r="E23" s="23"/>
      <c r="F23" s="23" t="s">
        <v>321</v>
      </c>
      <c r="G23" s="23"/>
      <c r="H23" s="23"/>
      <c r="I23" s="32"/>
      <c r="K23" s="31"/>
      <c r="L23" s="32"/>
    </row>
    <row r="24" spans="1:12" x14ac:dyDescent="0.25">
      <c r="A24" s="31" t="s">
        <v>302</v>
      </c>
      <c r="B24" s="23">
        <v>437</v>
      </c>
      <c r="C24" s="23">
        <v>185</v>
      </c>
      <c r="D24" s="23">
        <v>15.199455748654801</v>
      </c>
      <c r="E24" s="23">
        <v>2.3621621621621598</v>
      </c>
      <c r="F24" s="23" t="s">
        <v>321</v>
      </c>
      <c r="G24" s="23">
        <v>1</v>
      </c>
      <c r="H24" s="23">
        <v>0</v>
      </c>
      <c r="I24" s="32">
        <v>0</v>
      </c>
      <c r="K24" s="31">
        <v>0</v>
      </c>
      <c r="L24" s="32">
        <v>0</v>
      </c>
    </row>
    <row r="25" spans="1:12" x14ac:dyDescent="0.25">
      <c r="A25" s="31" t="s">
        <v>303</v>
      </c>
      <c r="B25" s="23">
        <v>411</v>
      </c>
      <c r="C25" s="23">
        <v>228</v>
      </c>
      <c r="D25" s="23">
        <v>13.1130746574465</v>
      </c>
      <c r="E25" s="23">
        <v>1.8026315789473599</v>
      </c>
      <c r="F25" s="23" t="s">
        <v>321</v>
      </c>
      <c r="G25" s="23">
        <v>1</v>
      </c>
      <c r="H25" s="23">
        <v>1</v>
      </c>
      <c r="I25" s="32">
        <v>1</v>
      </c>
      <c r="K25" s="31">
        <v>1</v>
      </c>
      <c r="L25" s="32">
        <v>1</v>
      </c>
    </row>
    <row r="26" spans="1:12" x14ac:dyDescent="0.25">
      <c r="A26" s="31" t="s">
        <v>304</v>
      </c>
      <c r="B26" s="23">
        <v>443</v>
      </c>
      <c r="C26" s="23">
        <v>216</v>
      </c>
      <c r="D26" s="23">
        <v>12.841735640832701</v>
      </c>
      <c r="E26" s="23">
        <v>2.0509259259259198</v>
      </c>
      <c r="F26" s="23" t="s">
        <v>321</v>
      </c>
      <c r="G26" s="23">
        <v>1</v>
      </c>
      <c r="H26" s="23">
        <v>1</v>
      </c>
      <c r="I26" s="32">
        <v>0</v>
      </c>
      <c r="K26" s="31">
        <v>1</v>
      </c>
      <c r="L26" s="32">
        <v>1</v>
      </c>
    </row>
    <row r="27" spans="1:12" x14ac:dyDescent="0.25">
      <c r="A27" s="31" t="s">
        <v>305</v>
      </c>
      <c r="B27" s="23">
        <v>435</v>
      </c>
      <c r="C27" s="23">
        <v>205</v>
      </c>
      <c r="D27" s="23">
        <v>13.7796467619848</v>
      </c>
      <c r="E27" s="23">
        <v>2.1219512195121899</v>
      </c>
      <c r="F27" s="23" t="s">
        <v>321</v>
      </c>
      <c r="G27" s="23">
        <v>1</v>
      </c>
      <c r="H27" s="23">
        <v>0</v>
      </c>
      <c r="I27" s="32">
        <v>0</v>
      </c>
      <c r="K27" s="31">
        <v>0</v>
      </c>
      <c r="L27" s="32">
        <v>0</v>
      </c>
    </row>
    <row r="28" spans="1:12" x14ac:dyDescent="0.25">
      <c r="A28" s="31" t="s">
        <v>306</v>
      </c>
      <c r="B28" s="23">
        <v>399</v>
      </c>
      <c r="C28" s="23">
        <v>204</v>
      </c>
      <c r="D28" s="23">
        <v>15.096564941766101</v>
      </c>
      <c r="E28" s="23">
        <v>1.95588235294117</v>
      </c>
      <c r="F28" s="23" t="s">
        <v>321</v>
      </c>
      <c r="G28" s="23">
        <v>1</v>
      </c>
      <c r="H28" s="23">
        <v>0</v>
      </c>
      <c r="I28" s="32">
        <v>0</v>
      </c>
      <c r="K28" s="31">
        <v>0</v>
      </c>
      <c r="L28" s="32">
        <v>0</v>
      </c>
    </row>
    <row r="29" spans="1:12" x14ac:dyDescent="0.25">
      <c r="A29" s="29" t="s">
        <v>307</v>
      </c>
      <c r="B29" s="18">
        <v>714</v>
      </c>
      <c r="C29" s="18">
        <v>165</v>
      </c>
      <c r="D29" s="18">
        <v>10.4303539597657</v>
      </c>
      <c r="E29" s="18">
        <v>4.3272727272727201</v>
      </c>
      <c r="F29" s="18" t="s">
        <v>321</v>
      </c>
      <c r="G29" s="18">
        <v>0</v>
      </c>
      <c r="H29" s="18">
        <v>1</v>
      </c>
      <c r="I29" s="19">
        <v>0</v>
      </c>
      <c r="K29" s="29">
        <v>1</v>
      </c>
      <c r="L29" s="19">
        <v>0</v>
      </c>
    </row>
    <row r="32" spans="1:12" x14ac:dyDescent="0.25">
      <c r="A32" s="49" t="s">
        <v>308</v>
      </c>
      <c r="B32" s="10"/>
      <c r="C32" s="10"/>
      <c r="D32" s="10">
        <f xml:space="preserve"> MAX(D2:D29)</f>
        <v>16.669605914671301</v>
      </c>
      <c r="E32" s="11">
        <f>MAX(E2:E29)</f>
        <v>5.5739130434782602</v>
      </c>
    </row>
    <row r="33" spans="1:12" x14ac:dyDescent="0.25">
      <c r="A33" s="50" t="s">
        <v>309</v>
      </c>
      <c r="B33" s="18"/>
      <c r="C33" s="18"/>
      <c r="D33" s="18">
        <f>MIN(D2:D29)</f>
        <v>10.0561402360181</v>
      </c>
      <c r="E33" s="19">
        <f>MIN(E2:E29)</f>
        <v>1.7304347826086901</v>
      </c>
    </row>
    <row r="35" spans="1:12" x14ac:dyDescent="0.25">
      <c r="G35" s="43" t="s">
        <v>329</v>
      </c>
      <c r="H35" s="45"/>
      <c r="I35" s="44"/>
      <c r="K35" s="43" t="s">
        <v>328</v>
      </c>
      <c r="L35" s="44"/>
    </row>
    <row r="36" spans="1:12" x14ac:dyDescent="0.25">
      <c r="G36" s="37" t="s">
        <v>317</v>
      </c>
      <c r="H36" s="37" t="s">
        <v>318</v>
      </c>
      <c r="I36" s="37" t="s">
        <v>319</v>
      </c>
      <c r="K36" s="37" t="s">
        <v>318</v>
      </c>
      <c r="L36" s="37" t="s">
        <v>319</v>
      </c>
    </row>
    <row r="37" spans="1:12" x14ac:dyDescent="0.25">
      <c r="F37" s="3" t="s">
        <v>322</v>
      </c>
      <c r="G37" s="9">
        <f>SUM(G2:G29)</f>
        <v>17</v>
      </c>
      <c r="H37" s="10">
        <f>SUM(H2:H29)</f>
        <v>10</v>
      </c>
      <c r="I37" s="11">
        <f>SUM(I2:I29)</f>
        <v>2</v>
      </c>
      <c r="J37" s="23"/>
      <c r="K37" s="9">
        <f>SUM(K2:K29)</f>
        <v>9</v>
      </c>
      <c r="L37" s="11">
        <f>SUM(L2:L29)</f>
        <v>3</v>
      </c>
    </row>
    <row r="38" spans="1:12" x14ac:dyDescent="0.25">
      <c r="F38" s="8" t="s">
        <v>310</v>
      </c>
      <c r="G38" s="17">
        <f>G37/28*100%</f>
        <v>0.6071428571428571</v>
      </c>
      <c r="H38" s="20">
        <f t="shared" ref="H38" si="0">H37/28*100%</f>
        <v>0.35714285714285715</v>
      </c>
      <c r="I38" s="21">
        <f>I37/H37*100%</f>
        <v>0.2</v>
      </c>
      <c r="K38" s="17">
        <f>K37/28*100%</f>
        <v>0.32142857142857145</v>
      </c>
      <c r="L38" s="21">
        <f>L37/K37*100%</f>
        <v>0.33333333333333331</v>
      </c>
    </row>
  </sheetData>
  <mergeCells count="2">
    <mergeCell ref="G35:I35"/>
    <mergeCell ref="K35:L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Distance 50cm</vt:lpstr>
      <vt:lpstr>Distance 60cm</vt:lpstr>
      <vt:lpstr>Distance 70cm</vt:lpstr>
      <vt:lpstr>Distance 80cm</vt:lpstr>
      <vt:lpstr>Distance 90cm</vt:lpstr>
      <vt:lpstr>Distance 100cm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2023-10-23T04:22:05Z</dcterms:created>
  <dcterms:modified xsi:type="dcterms:W3CDTF">2023-12-07T13:56:58Z</dcterms:modified>
</cp:coreProperties>
</file>