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rovai/Dropbox/ELECTRONICS/20 Arduino/Communication/Arduino IoT Project/webPage/ArduFarmBot/"/>
    </mc:Choice>
  </mc:AlternateContent>
  <bookViews>
    <workbookView xWindow="1540" yWindow="460" windowWidth="27720" windowHeight="14580" tabRatio="500"/>
  </bookViews>
  <sheets>
    <sheet name="Matrix Definition" sheetId="2" r:id="rId1"/>
    <sheet name="Matrix view" sheetId="1" r:id="rId2"/>
    <sheet name="Hoja3" sheetId="3" state="hidden" r:id="rId3"/>
  </sheets>
  <definedNames>
    <definedName name="_xlnm._FilterDatabase" localSheetId="1" hidden="1">'Matrix view'!$B$8:$H$25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" i="2" l="1"/>
  <c r="Z5" i="2"/>
  <c r="AA5" i="2"/>
  <c r="AC5" i="2"/>
  <c r="C6" i="3"/>
  <c r="C7" i="3"/>
  <c r="C8" i="3"/>
  <c r="C9" i="3"/>
  <c r="D6" i="3"/>
  <c r="E6" i="3"/>
  <c r="D7" i="3"/>
  <c r="E7" i="3"/>
  <c r="D8" i="3"/>
  <c r="E8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AD5" i="2"/>
  <c r="AE5" i="2"/>
  <c r="H13" i="2"/>
  <c r="G13" i="2"/>
  <c r="F13" i="2"/>
  <c r="E13" i="2"/>
  <c r="L8" i="2"/>
  <c r="K8" i="2"/>
</calcChain>
</file>

<file path=xl/sharedStrings.xml><?xml version="1.0" encoding="utf-8"?>
<sst xmlns="http://schemas.openxmlformats.org/spreadsheetml/2006/main" count="177" uniqueCount="50">
  <si>
    <t>ALTA</t>
  </si>
  <si>
    <t>MEDIA</t>
  </si>
  <si>
    <t>BAIXA</t>
  </si>
  <si>
    <t>IDEAL</t>
  </si>
  <si>
    <t>VENTO</t>
  </si>
  <si>
    <t>LIGA</t>
  </si>
  <si>
    <t>DESLIGA</t>
  </si>
  <si>
    <t>ON</t>
  </si>
  <si>
    <t>OFF</t>
  </si>
  <si>
    <t>0100100100</t>
  </si>
  <si>
    <t>0100101000</t>
  </si>
  <si>
    <t>0100110001</t>
  </si>
  <si>
    <t>0101000100</t>
  </si>
  <si>
    <t>0101001001</t>
  </si>
  <si>
    <t>0101010001</t>
  </si>
  <si>
    <t>0010100100</t>
  </si>
  <si>
    <t>0010101000</t>
  </si>
  <si>
    <t>0010110001</t>
  </si>
  <si>
    <t>0011000100</t>
  </si>
  <si>
    <t>0011001001</t>
  </si>
  <si>
    <t>0011010001</t>
  </si>
  <si>
    <t>1000100110</t>
  </si>
  <si>
    <t>SOIL HUMIDITY</t>
  </si>
  <si>
    <t>LIGHT</t>
  </si>
  <si>
    <t>TEMPERATURE</t>
  </si>
  <si>
    <t>AIR HUMIDITY</t>
  </si>
  <si>
    <t>ACTUATORS</t>
  </si>
  <si>
    <t>PUMP</t>
  </si>
  <si>
    <t>LAMP (HEAT)</t>
  </si>
  <si>
    <t>LOW &lt;= 60</t>
  </si>
  <si>
    <t>HIGH &gt; 80</t>
  </si>
  <si>
    <t>DARK &lt; 40</t>
  </si>
  <si>
    <t>LIGHT &gt;= 40</t>
  </si>
  <si>
    <t>IDEAL  &gt; 60 &lt;= 80</t>
  </si>
  <si>
    <t>HIGH &gt; 22</t>
  </si>
  <si>
    <t>LOW &lt;=12</t>
  </si>
  <si>
    <t>MIDDLE  &gt; 12 &lt;= 22</t>
  </si>
  <si>
    <t>LOW</t>
  </si>
  <si>
    <t>HIGH</t>
  </si>
  <si>
    <t>DARK</t>
  </si>
  <si>
    <t>ANY</t>
  </si>
  <si>
    <t>SENSOR - ACTUATOR MATRIX</t>
  </si>
  <si>
    <t>LIGHT (HEAT)</t>
  </si>
  <si>
    <t>MATRIX LOGICAL ACTUATORS</t>
  </si>
  <si>
    <t xml:space="preserve"> Pump   Lamp</t>
  </si>
  <si>
    <t xml:space="preserve">    SL  SM   SH  </t>
  </si>
  <si>
    <t xml:space="preserve"> LL   LH  </t>
  </si>
  <si>
    <t xml:space="preserve">   TL  TM  TH  </t>
  </si>
  <si>
    <t>ARDUINO SENSOR MATRIX DEFINITIONS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</si>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</sst>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sz val="12"/>
      <color theme="1" tint="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0" fillId="10" borderId="11" xfId="0" applyFill="1" applyBorder="1"/>
    <xf numFmtId="0" fontId="0" fillId="0" borderId="10" xfId="0" applyFill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6" fillId="6" borderId="15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0" borderId="8" xfId="0" applyBorder="1"/>
    <xf numFmtId="0" fontId="6" fillId="6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4">
    <dxf>
      <font>
        <b val="0"/>
        <i val="0"/>
        <color theme="0"/>
      </font>
      <fill>
        <patternFill patternType="solid">
          <fgColor indexed="64"/>
          <bgColor rgb="FF008000"/>
        </patternFill>
      </fill>
    </dxf>
    <dxf>
      <font>
        <b val="0"/>
        <i val="0"/>
        <color theme="0"/>
      </font>
      <fill>
        <patternFill patternType="solid">
          <fgColor indexed="64"/>
          <bgColor rgb="FFFF0000"/>
        </patternFill>
      </fill>
    </dxf>
    <dxf>
      <font>
        <b val="0"/>
        <i val="0"/>
        <color theme="0"/>
      </font>
      <fill>
        <patternFill patternType="solid">
          <fgColor indexed="64"/>
          <bgColor rgb="FF008000"/>
        </patternFill>
      </fill>
    </dxf>
    <dxf>
      <font>
        <b val="0"/>
        <i val="0"/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Drop" dropLines="68" dropStyle="combo" dx="16" fmlaLink="Y1" fmlaRange="'Matrix view'!$B$4:$B$6" val="0"/>
</file>

<file path=xl/ctrlProps/ctrlProp2.xml><?xml version="1.0" encoding="utf-8"?>
<formControlPr xmlns="http://schemas.microsoft.com/office/spreadsheetml/2009/9/main" objectType="Drop" dropLines="68" dropStyle="combo" dx="16" fmlaLink="Z1" fmlaRange="'Matrix view'!$C$4:$C$5" val="0"/>
</file>

<file path=xl/ctrlProps/ctrlProp3.xml><?xml version="1.0" encoding="utf-8"?>
<formControlPr xmlns="http://schemas.microsoft.com/office/spreadsheetml/2009/9/main" objectType="Drop" dropLines="68" dropStyle="combo" dx="16" fmlaLink="AA1" fmlaRange="'Matrix view'!$D$4:$D$6" sel="3" val="0"/>
</file>

<file path=xl/ctrlProps/ctrlProp4.xml><?xml version="1.0" encoding="utf-8"?>
<formControlPr xmlns="http://schemas.microsoft.com/office/spreadsheetml/2009/9/main" objectType="Drop" dropLines="68" dropStyle="combo" dx="16" fmlaLink="AB1" fmlaRange="'Matrix view'!$E$4:$E$5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63500</xdr:colOff>
          <xdr:row>7</xdr:row>
          <xdr:rowOff>12700</xdr:rowOff>
        </xdr:from>
        <xdr:to>
          <xdr:col>3</xdr:col>
          <xdr:colOff>876300</xdr:colOff>
          <xdr:row>7</xdr:row>
          <xdr:rowOff>254000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101600</xdr:colOff>
          <xdr:row>7</xdr:row>
          <xdr:rowOff>38100</xdr:rowOff>
        </xdr:from>
        <xdr:to>
          <xdr:col>5</xdr:col>
          <xdr:colOff>736600</xdr:colOff>
          <xdr:row>7</xdr:row>
          <xdr:rowOff>279400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241300</xdr:colOff>
          <xdr:row>7</xdr:row>
          <xdr:rowOff>38100</xdr:rowOff>
        </xdr:from>
        <xdr:to>
          <xdr:col>7</xdr:col>
          <xdr:colOff>863600</xdr:colOff>
          <xdr:row>7</xdr:row>
          <xdr:rowOff>279400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393700</xdr:colOff>
          <xdr:row>7</xdr:row>
          <xdr:rowOff>38100</xdr:rowOff>
        </xdr:from>
        <xdr:to>
          <xdr:col>9</xdr:col>
          <xdr:colOff>927100</xdr:colOff>
          <xdr:row>7</xdr:row>
          <xdr:rowOff>279400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304800</xdr:colOff>
      <xdr:row>1</xdr:row>
      <xdr:rowOff>162300</xdr:rowOff>
    </xdr:from>
    <xdr:to>
      <xdr:col>1</xdr:col>
      <xdr:colOff>2166040</xdr:colOff>
      <xdr:row>11</xdr:row>
      <xdr:rowOff>152400</xdr:rowOff>
    </xdr:to>
    <xdr:pic>
      <xdr:nvPicPr>
        <xdr:cNvPr id="3" name="Imagen 2" descr="Ardufarmbot_Transp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654" b="5300"/>
        <a:stretch/>
      </xdr:blipFill>
      <xdr:spPr>
        <a:xfrm>
          <a:off x="304800" y="352800"/>
          <a:ext cx="2191440" cy="235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114300</xdr:colOff>
      <xdr:row>8</xdr:row>
      <xdr:rowOff>25400</xdr:rowOff>
    </xdr:from>
    <xdr:to>
      <xdr:col>12</xdr:col>
      <xdr:colOff>654740</xdr:colOff>
      <xdr:row>20</xdr:row>
      <xdr:rowOff>2800</xdr:rowOff>
    </xdr:to>
    <xdr:pic>
      <xdr:nvPicPr>
        <xdr:cNvPr id="2" name="Imagen 2" descr="Ardufarmbot_Transp.png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654" b="5300"/>
        <a:stretch/>
      </xdr:blipFill>
      <xdr:spPr>
        <a:xfrm>
          <a:off x="7823200" y="1689100"/>
          <a:ext cx="2191440" cy="241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7"/>
  <sheetViews>
    <sheetView showGridLines="0" tabSelected="1" workbookViewId="0">
      <pane xSplit="16" ySplit="29" topLeftCell="Q30" activePane="bottomRight" state="frozen"/>
      <selection pane="topRight" activeCell="Q1" sqref="Q1"/>
      <selection pane="bottomLeft" activeCell="A30" sqref="A30"/>
      <selection pane="bottomRight" activeCell="B19" sqref="B19"/>
    </sheetView>
  </sheetViews>
  <sheetFormatPr baseColWidth="10" defaultRowHeight="16" x14ac:dyDescent="0.2"/>
  <cols>
    <col min="1" max="1" width="4.33203125" customWidth="1"/>
    <col min="2" max="2" width="33.1640625" customWidth="1"/>
    <col min="4" max="4" width="15.33203125" customWidth="1"/>
    <col min="5" max="5" width="13.1640625" customWidth="1"/>
    <col min="6" max="6" width="14.1640625" customWidth="1"/>
    <col min="7" max="7" width="13.33203125" customWidth="1"/>
    <col min="8" max="8" width="15" customWidth="1"/>
    <col min="9" max="9" width="14.5" customWidth="1"/>
    <col min="10" max="10" width="16" customWidth="1"/>
    <col min="11" max="11" width="16.1640625" customWidth="1"/>
    <col min="12" max="12" width="17.83203125" customWidth="1"/>
  </cols>
  <sheetData>
    <row r="1" spans="1:3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46">
        <v>1</v>
      </c>
      <c r="Z1" s="46">
        <v>1</v>
      </c>
      <c r="AA1" s="46">
        <v>3</v>
      </c>
      <c r="AB1" s="46">
        <v>2</v>
      </c>
    </row>
    <row r="2" spans="1:3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3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ht="34" customHeight="1" x14ac:dyDescent="0.2">
      <c r="A5" s="8"/>
      <c r="B5" s="8"/>
      <c r="C5" s="54" t="s">
        <v>41</v>
      </c>
      <c r="D5" s="55"/>
      <c r="E5" s="55"/>
      <c r="F5" s="55"/>
      <c r="G5" s="55"/>
      <c r="H5" s="55"/>
      <c r="I5" s="55"/>
      <c r="J5" s="55"/>
      <c r="K5" s="55"/>
      <c r="L5" s="5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6" t="str">
        <f>IF(Y1=1,"100",IF(Y1=2,"010",IF(Y1=3,"001","")))</f>
        <v>100</v>
      </c>
      <c r="Z5" s="46" t="str">
        <f>IF(Z1=1,"01",IF(Z1=2,"10",""))</f>
        <v>01</v>
      </c>
      <c r="AA5" s="46" t="str">
        <f>IF(AA1=1,"001",IF(AA1=2,"010",IF(AA1=3,"100","")))</f>
        <v>100</v>
      </c>
      <c r="AB5" s="46"/>
      <c r="AC5" s="46" t="str">
        <f>CONCATENATE(Y5,Z5,AA5)</f>
        <v>10001100</v>
      </c>
      <c r="AD5" s="46" t="str">
        <f>VLOOKUP($AC$5,Hoja3!$C$6:$E$23,2,0)</f>
        <v>1</v>
      </c>
      <c r="AE5" s="46" t="str">
        <f>VLOOKUP($AC$5,Hoja3!$C$6:$E$23,3,0)</f>
        <v>1</v>
      </c>
    </row>
    <row r="6" spans="1:31" ht="24" customHeight="1" x14ac:dyDescent="0.2">
      <c r="A6" s="8"/>
      <c r="B6" s="8"/>
      <c r="C6" s="53" t="s">
        <v>22</v>
      </c>
      <c r="D6" s="53"/>
      <c r="E6" s="53" t="s">
        <v>23</v>
      </c>
      <c r="F6" s="53"/>
      <c r="G6" s="53" t="s">
        <v>24</v>
      </c>
      <c r="H6" s="53"/>
      <c r="I6" s="53" t="s">
        <v>25</v>
      </c>
      <c r="J6" s="53"/>
      <c r="K6" s="10" t="s">
        <v>27</v>
      </c>
      <c r="L6" s="10" t="s">
        <v>42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31" ht="8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31" ht="26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9" t="str">
        <f>IF(VLOOKUP($AC$5,Hoja3!$C$6:$E$23,2,0)="1","ON","OFF")</f>
        <v>ON</v>
      </c>
      <c r="L8" s="9" t="str">
        <f>IF(VLOOKUP($AC$5,Hoja3!$C$6:$E$23,3,0)="1","ON","OFF")</f>
        <v>ON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31" ht="19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3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3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31" ht="25" customHeight="1" x14ac:dyDescent="0.2">
      <c r="A12" s="8"/>
      <c r="B12" s="8"/>
      <c r="C12" s="49" t="s">
        <v>48</v>
      </c>
      <c r="D12" s="50"/>
      <c r="E12" s="47" t="s">
        <v>45</v>
      </c>
      <c r="F12" s="47" t="s">
        <v>46</v>
      </c>
      <c r="G12" s="47" t="s">
        <v>47</v>
      </c>
      <c r="H12" s="47" t="s">
        <v>44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31" ht="21" customHeight="1" x14ac:dyDescent="0.2">
      <c r="A13" s="8"/>
      <c r="B13" s="8"/>
      <c r="C13" s="51"/>
      <c r="D13" s="52"/>
      <c r="E13" s="48" t="str">
        <f>CONCATENATE(LEFT(Y5,1),"     ",MID(Y5,2,1),"      ",RIGHT(Y5,1))</f>
        <v>1     0      0</v>
      </c>
      <c r="F13" s="48" t="str">
        <f>CONCATENATE(LEFT(Z5,1),"     ",RIGHT(Z5,1))</f>
        <v>0     1</v>
      </c>
      <c r="G13" s="48" t="str">
        <f>CONCATENATE(LEFT(AA5,1),"     ",MID(AA5,2,1),"      ",RIGHT(AA5,1))</f>
        <v>1     0      0</v>
      </c>
      <c r="H13" s="48" t="str">
        <f>CONCATENATE(AD5,"       ",AE5)</f>
        <v>1       1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3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3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3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</sheetData>
  <dataConsolidate/>
  <mergeCells count="6">
    <mergeCell ref="C12:D13"/>
    <mergeCell ref="I6:J6"/>
    <mergeCell ref="C5:L5"/>
    <mergeCell ref="C6:D6"/>
    <mergeCell ref="E6:F6"/>
    <mergeCell ref="G6:H6"/>
  </mergeCells>
  <conditionalFormatting sqref="K8">
    <cfRule type="containsText" dxfId="3" priority="3" operator="containsText" text="ON">
      <formula>NOT(ISERROR(SEARCH("ON",K8)))</formula>
    </cfRule>
    <cfRule type="containsText" dxfId="2" priority="4" operator="containsText" text="OFF">
      <formula>NOT(ISERROR(SEARCH("OFF",K8)))</formula>
    </cfRule>
  </conditionalFormatting>
  <conditionalFormatting sqref="L8">
    <cfRule type="containsText" dxfId="1" priority="1" operator="containsText" text="ON">
      <formula>NOT(ISERROR(SEARCH("ON",L8)))</formula>
    </cfRule>
    <cfRule type="containsText" dxfId="0" priority="2" operator="containsText" text="OFF">
      <formula>NOT(ISERROR(SEARCH("OFF",L8)))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</xdr:col>
                    <xdr:colOff>63500</xdr:colOff>
                    <xdr:row>7</xdr:row>
                    <xdr:rowOff>12700</xdr:rowOff>
                  </from>
                  <to>
                    <xdr:col>3</xdr:col>
                    <xdr:colOff>876300</xdr:colOff>
                    <xdr:row>7</xdr:row>
                    <xdr:rowOff>254000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4</xdr:col>
                    <xdr:colOff>101600</xdr:colOff>
                    <xdr:row>7</xdr:row>
                    <xdr:rowOff>38100</xdr:rowOff>
                  </from>
                  <to>
                    <xdr:col>5</xdr:col>
                    <xdr:colOff>736600</xdr:colOff>
                    <xdr:row>7</xdr:row>
                    <xdr:rowOff>279400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6</xdr:col>
                    <xdr:colOff>241300</xdr:colOff>
                    <xdr:row>7</xdr:row>
                    <xdr:rowOff>38100</xdr:rowOff>
                  </from>
                  <to>
                    <xdr:col>7</xdr:col>
                    <xdr:colOff>863600</xdr:colOff>
                    <xdr:row>7</xdr:row>
                    <xdr:rowOff>279400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8</xdr:col>
                    <xdr:colOff>393700</xdr:colOff>
                    <xdr:row>7</xdr:row>
                    <xdr:rowOff>38100</xdr:rowOff>
                  </from>
                  <to>
                    <xdr:col>9</xdr:col>
                    <xdr:colOff>927100</xdr:colOff>
                    <xdr:row>7</xdr:row>
                    <xdr:rowOff>279400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workbookViewId="0">
      <pane xSplit="21" ySplit="30" topLeftCell="V31" activePane="bottomRight" state="frozen"/>
      <selection pane="topRight" activeCell="V1" sqref="V1"/>
      <selection pane="bottomLeft" activeCell="A31" sqref="A31"/>
      <selection pane="bottomRight" activeCell="N29" sqref="N29"/>
    </sheetView>
  </sheetViews>
  <sheetFormatPr baseColWidth="10" defaultRowHeight="16" x14ac:dyDescent="0.2"/>
  <cols>
    <col min="2" max="2" width="14.5" customWidth="1"/>
    <col min="3" max="3" width="13.1640625" customWidth="1"/>
    <col min="4" max="4" width="16.83203125" bestFit="1" customWidth="1"/>
    <col min="5" max="5" width="16.1640625" customWidth="1"/>
    <col min="6" max="6" width="3.1640625" hidden="1" customWidth="1"/>
    <col min="8" max="8" width="13" customWidth="1"/>
    <col min="9" max="9" width="0" hidden="1" customWidth="1"/>
    <col min="10" max="10" width="5.83203125" customWidth="1"/>
  </cols>
  <sheetData>
    <row r="1" spans="1:9" ht="17" thickBot="1" x14ac:dyDescent="0.25"/>
    <row r="2" spans="1:9" x14ac:dyDescent="0.2">
      <c r="B2" s="59"/>
      <c r="C2" s="60"/>
      <c r="D2" s="60"/>
      <c r="E2" s="60"/>
      <c r="F2" s="61"/>
      <c r="G2" s="57" t="s">
        <v>26</v>
      </c>
      <c r="H2" s="57"/>
      <c r="I2" s="58"/>
    </row>
    <row r="3" spans="1:9" x14ac:dyDescent="0.2">
      <c r="B3" s="15" t="s">
        <v>22</v>
      </c>
      <c r="C3" s="14" t="s">
        <v>23</v>
      </c>
      <c r="D3" s="14" t="s">
        <v>24</v>
      </c>
      <c r="E3" s="14" t="s">
        <v>25</v>
      </c>
      <c r="F3" s="14"/>
      <c r="G3" s="14" t="s">
        <v>27</v>
      </c>
      <c r="H3" s="14" t="s">
        <v>28</v>
      </c>
      <c r="I3" s="16" t="s">
        <v>4</v>
      </c>
    </row>
    <row r="4" spans="1:9" x14ac:dyDescent="0.2">
      <c r="B4" s="17" t="s">
        <v>29</v>
      </c>
      <c r="C4" s="3" t="s">
        <v>32</v>
      </c>
      <c r="D4" s="3" t="s">
        <v>34</v>
      </c>
      <c r="E4" s="3" t="s">
        <v>37</v>
      </c>
      <c r="F4" s="3"/>
      <c r="G4" s="6" t="s">
        <v>7</v>
      </c>
      <c r="H4" s="6" t="s">
        <v>7</v>
      </c>
      <c r="I4" s="18" t="s">
        <v>5</v>
      </c>
    </row>
    <row r="5" spans="1:9" x14ac:dyDescent="0.2">
      <c r="B5" s="19" t="s">
        <v>33</v>
      </c>
      <c r="C5" s="2" t="s">
        <v>31</v>
      </c>
      <c r="D5" s="2" t="s">
        <v>36</v>
      </c>
      <c r="E5" s="2" t="s">
        <v>38</v>
      </c>
      <c r="F5" s="2"/>
      <c r="G5" s="4" t="s">
        <v>8</v>
      </c>
      <c r="H5" s="5" t="s">
        <v>8</v>
      </c>
      <c r="I5" s="18" t="s">
        <v>6</v>
      </c>
    </row>
    <row r="6" spans="1:9" ht="17" thickBot="1" x14ac:dyDescent="0.25">
      <c r="B6" s="20" t="s">
        <v>30</v>
      </c>
      <c r="C6" s="21"/>
      <c r="D6" s="21" t="s">
        <v>35</v>
      </c>
      <c r="E6" s="21"/>
      <c r="F6" s="21"/>
      <c r="G6" s="22"/>
      <c r="H6" s="22"/>
      <c r="I6" s="23"/>
    </row>
    <row r="7" spans="1:9" ht="17" thickBot="1" x14ac:dyDescent="0.25">
      <c r="G7" s="1"/>
      <c r="H7" s="1"/>
    </row>
    <row r="8" spans="1:9" x14ac:dyDescent="0.2">
      <c r="A8">
        <v>1</v>
      </c>
      <c r="B8" s="24" t="s">
        <v>37</v>
      </c>
      <c r="C8" s="25" t="s">
        <v>23</v>
      </c>
      <c r="D8" s="26" t="s">
        <v>0</v>
      </c>
      <c r="E8" s="43" t="s">
        <v>40</v>
      </c>
      <c r="F8" s="27"/>
      <c r="G8" s="34" t="s">
        <v>7</v>
      </c>
      <c r="H8" s="35" t="s">
        <v>8</v>
      </c>
      <c r="I8" t="s">
        <v>6</v>
      </c>
    </row>
    <row r="9" spans="1:9" x14ac:dyDescent="0.2">
      <c r="A9">
        <v>2</v>
      </c>
      <c r="B9" s="28" t="s">
        <v>37</v>
      </c>
      <c r="C9" s="11" t="s">
        <v>23</v>
      </c>
      <c r="D9" s="13" t="s">
        <v>1</v>
      </c>
      <c r="E9" s="44" t="s">
        <v>40</v>
      </c>
      <c r="F9" s="2"/>
      <c r="G9" s="36" t="s">
        <v>7</v>
      </c>
      <c r="H9" s="37" t="s">
        <v>8</v>
      </c>
      <c r="I9" t="s">
        <v>6</v>
      </c>
    </row>
    <row r="10" spans="1:9" x14ac:dyDescent="0.2">
      <c r="A10">
        <v>3</v>
      </c>
      <c r="B10" s="28" t="s">
        <v>37</v>
      </c>
      <c r="C10" s="11" t="s">
        <v>23</v>
      </c>
      <c r="D10" s="11" t="s">
        <v>2</v>
      </c>
      <c r="E10" s="44" t="s">
        <v>40</v>
      </c>
      <c r="F10" s="2"/>
      <c r="G10" s="36" t="s">
        <v>7</v>
      </c>
      <c r="H10" s="38" t="s">
        <v>7</v>
      </c>
      <c r="I10" t="s">
        <v>6</v>
      </c>
    </row>
    <row r="11" spans="1:9" x14ac:dyDescent="0.2">
      <c r="A11">
        <v>4</v>
      </c>
      <c r="B11" s="28" t="s">
        <v>37</v>
      </c>
      <c r="C11" s="12" t="s">
        <v>39</v>
      </c>
      <c r="D11" s="12" t="s">
        <v>0</v>
      </c>
      <c r="E11" s="44" t="s">
        <v>40</v>
      </c>
      <c r="F11" s="2"/>
      <c r="G11" s="36" t="s">
        <v>7</v>
      </c>
      <c r="H11" s="39" t="s">
        <v>8</v>
      </c>
      <c r="I11" t="s">
        <v>5</v>
      </c>
    </row>
    <row r="12" spans="1:9" x14ac:dyDescent="0.2">
      <c r="A12">
        <v>5</v>
      </c>
      <c r="B12" s="28" t="s">
        <v>37</v>
      </c>
      <c r="C12" s="12" t="s">
        <v>39</v>
      </c>
      <c r="D12" s="13" t="s">
        <v>1</v>
      </c>
      <c r="E12" s="44" t="s">
        <v>40</v>
      </c>
      <c r="F12" s="2"/>
      <c r="G12" s="36" t="s">
        <v>7</v>
      </c>
      <c r="H12" s="39" t="s">
        <v>8</v>
      </c>
      <c r="I12" t="s">
        <v>6</v>
      </c>
    </row>
    <row r="13" spans="1:9" x14ac:dyDescent="0.2">
      <c r="A13">
        <v>6</v>
      </c>
      <c r="B13" s="28" t="s">
        <v>37</v>
      </c>
      <c r="C13" s="12" t="s">
        <v>39</v>
      </c>
      <c r="D13" s="11" t="s">
        <v>2</v>
      </c>
      <c r="E13" s="44" t="s">
        <v>40</v>
      </c>
      <c r="F13" s="2"/>
      <c r="G13" s="40" t="s">
        <v>8</v>
      </c>
      <c r="H13" s="38" t="s">
        <v>7</v>
      </c>
      <c r="I13" t="s">
        <v>6</v>
      </c>
    </row>
    <row r="14" spans="1:9" x14ac:dyDescent="0.2">
      <c r="A14">
        <v>7</v>
      </c>
      <c r="B14" s="29" t="s">
        <v>3</v>
      </c>
      <c r="C14" s="11" t="s">
        <v>23</v>
      </c>
      <c r="D14" s="12" t="s">
        <v>0</v>
      </c>
      <c r="E14" s="44" t="s">
        <v>40</v>
      </c>
      <c r="F14" s="2"/>
      <c r="G14" s="40" t="s">
        <v>8</v>
      </c>
      <c r="H14" s="39" t="s">
        <v>8</v>
      </c>
    </row>
    <row r="15" spans="1:9" x14ac:dyDescent="0.2">
      <c r="A15">
        <v>8</v>
      </c>
      <c r="B15" s="29" t="s">
        <v>3</v>
      </c>
      <c r="C15" s="11" t="s">
        <v>23</v>
      </c>
      <c r="D15" s="13" t="s">
        <v>1</v>
      </c>
      <c r="E15" s="44" t="s">
        <v>40</v>
      </c>
      <c r="F15" s="2"/>
      <c r="G15" s="40" t="s">
        <v>8</v>
      </c>
      <c r="H15" s="39" t="s">
        <v>8</v>
      </c>
      <c r="I15" t="s">
        <v>5</v>
      </c>
    </row>
    <row r="16" spans="1:9" x14ac:dyDescent="0.2">
      <c r="A16">
        <v>9</v>
      </c>
      <c r="B16" s="29" t="s">
        <v>3</v>
      </c>
      <c r="C16" s="11" t="s">
        <v>23</v>
      </c>
      <c r="D16" s="11" t="s">
        <v>2</v>
      </c>
      <c r="E16" s="44" t="s">
        <v>40</v>
      </c>
      <c r="F16" s="2"/>
      <c r="G16" s="40" t="s">
        <v>8</v>
      </c>
      <c r="H16" s="38" t="s">
        <v>7</v>
      </c>
      <c r="I16" t="s">
        <v>6</v>
      </c>
    </row>
    <row r="17" spans="1:9" x14ac:dyDescent="0.2">
      <c r="A17">
        <v>10</v>
      </c>
      <c r="B17" s="29" t="s">
        <v>3</v>
      </c>
      <c r="C17" s="12" t="s">
        <v>39</v>
      </c>
      <c r="D17" s="12" t="s">
        <v>0</v>
      </c>
      <c r="E17" s="44" t="s">
        <v>40</v>
      </c>
      <c r="F17" s="2"/>
      <c r="G17" s="40" t="s">
        <v>8</v>
      </c>
      <c r="H17" s="39" t="s">
        <v>8</v>
      </c>
      <c r="I17" t="s">
        <v>6</v>
      </c>
    </row>
    <row r="18" spans="1:9" x14ac:dyDescent="0.2">
      <c r="A18">
        <v>11</v>
      </c>
      <c r="B18" s="29" t="s">
        <v>3</v>
      </c>
      <c r="C18" s="12" t="s">
        <v>39</v>
      </c>
      <c r="D18" s="13" t="s">
        <v>1</v>
      </c>
      <c r="E18" s="44" t="s">
        <v>40</v>
      </c>
      <c r="F18" s="2"/>
      <c r="G18" s="40" t="s">
        <v>8</v>
      </c>
      <c r="H18" s="38" t="s">
        <v>7</v>
      </c>
      <c r="I18" t="s">
        <v>5</v>
      </c>
    </row>
    <row r="19" spans="1:9" x14ac:dyDescent="0.2">
      <c r="A19">
        <v>12</v>
      </c>
      <c r="B19" s="29" t="s">
        <v>3</v>
      </c>
      <c r="C19" s="12" t="s">
        <v>39</v>
      </c>
      <c r="D19" s="11" t="s">
        <v>2</v>
      </c>
      <c r="E19" s="44" t="s">
        <v>40</v>
      </c>
      <c r="F19" s="2"/>
      <c r="G19" s="40" t="s">
        <v>8</v>
      </c>
      <c r="H19" s="38" t="s">
        <v>7</v>
      </c>
      <c r="I19" t="s">
        <v>6</v>
      </c>
    </row>
    <row r="20" spans="1:9" x14ac:dyDescent="0.2">
      <c r="A20">
        <v>13</v>
      </c>
      <c r="B20" s="30" t="s">
        <v>38</v>
      </c>
      <c r="C20" s="11" t="s">
        <v>23</v>
      </c>
      <c r="D20" s="12" t="s">
        <v>0</v>
      </c>
      <c r="E20" s="44" t="s">
        <v>40</v>
      </c>
      <c r="F20" s="2"/>
      <c r="G20" s="40" t="s">
        <v>8</v>
      </c>
      <c r="H20" s="39" t="s">
        <v>8</v>
      </c>
      <c r="I20" t="s">
        <v>6</v>
      </c>
    </row>
    <row r="21" spans="1:9" x14ac:dyDescent="0.2">
      <c r="A21">
        <v>14</v>
      </c>
      <c r="B21" s="30" t="s">
        <v>38</v>
      </c>
      <c r="C21" s="11" t="s">
        <v>23</v>
      </c>
      <c r="D21" s="13" t="s">
        <v>1</v>
      </c>
      <c r="E21" s="44" t="s">
        <v>40</v>
      </c>
      <c r="F21" s="2"/>
      <c r="G21" s="40" t="s">
        <v>8</v>
      </c>
      <c r="H21" s="39" t="s">
        <v>8</v>
      </c>
    </row>
    <row r="22" spans="1:9" x14ac:dyDescent="0.2">
      <c r="A22">
        <v>15</v>
      </c>
      <c r="B22" s="30" t="s">
        <v>38</v>
      </c>
      <c r="C22" s="11" t="s">
        <v>23</v>
      </c>
      <c r="D22" s="11" t="s">
        <v>2</v>
      </c>
      <c r="E22" s="44" t="s">
        <v>40</v>
      </c>
      <c r="F22" s="2"/>
      <c r="G22" s="40" t="s">
        <v>8</v>
      </c>
      <c r="H22" s="38" t="s">
        <v>7</v>
      </c>
      <c r="I22" t="s">
        <v>5</v>
      </c>
    </row>
    <row r="23" spans="1:9" x14ac:dyDescent="0.2">
      <c r="A23">
        <v>16</v>
      </c>
      <c r="B23" s="30" t="s">
        <v>38</v>
      </c>
      <c r="C23" s="12" t="s">
        <v>39</v>
      </c>
      <c r="D23" s="12" t="s">
        <v>0</v>
      </c>
      <c r="E23" s="44" t="s">
        <v>40</v>
      </c>
      <c r="F23" s="2"/>
      <c r="G23" s="40" t="s">
        <v>8</v>
      </c>
      <c r="H23" s="39" t="s">
        <v>8</v>
      </c>
      <c r="I23" t="s">
        <v>6</v>
      </c>
    </row>
    <row r="24" spans="1:9" x14ac:dyDescent="0.2">
      <c r="A24">
        <v>17</v>
      </c>
      <c r="B24" s="30" t="s">
        <v>38</v>
      </c>
      <c r="C24" s="12" t="s">
        <v>39</v>
      </c>
      <c r="D24" s="13" t="s">
        <v>1</v>
      </c>
      <c r="E24" s="44" t="s">
        <v>40</v>
      </c>
      <c r="F24" s="2"/>
      <c r="G24" s="40" t="s">
        <v>8</v>
      </c>
      <c r="H24" s="38" t="s">
        <v>7</v>
      </c>
      <c r="I24" t="s">
        <v>6</v>
      </c>
    </row>
    <row r="25" spans="1:9" ht="17" thickBot="1" x14ac:dyDescent="0.25">
      <c r="A25">
        <v>18</v>
      </c>
      <c r="B25" s="31" t="s">
        <v>38</v>
      </c>
      <c r="C25" s="32" t="s">
        <v>39</v>
      </c>
      <c r="D25" s="33" t="s">
        <v>2</v>
      </c>
      <c r="E25" s="45" t="s">
        <v>40</v>
      </c>
      <c r="F25" s="21"/>
      <c r="G25" s="41" t="s">
        <v>8</v>
      </c>
      <c r="H25" s="42" t="s">
        <v>7</v>
      </c>
      <c r="I25" t="s">
        <v>5</v>
      </c>
    </row>
    <row r="26" spans="1:9" x14ac:dyDescent="0.2">
      <c r="I26" t="s">
        <v>6</v>
      </c>
    </row>
    <row r="27" spans="1:9" x14ac:dyDescent="0.2">
      <c r="H27" s="63" t="s">
        <v>49</v>
      </c>
      <c r="I27" t="s">
        <v>6</v>
      </c>
    </row>
  </sheetData>
  <autoFilter ref="B8:H25"/>
  <mergeCells count="2">
    <mergeCell ref="G2:I2"/>
    <mergeCell ref="B2:F2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3"/>
  <sheetViews>
    <sheetView showGridLines="0" workbookViewId="0">
      <selection activeCell="C29" sqref="C29"/>
    </sheetView>
  </sheetViews>
  <sheetFormatPr baseColWidth="10" defaultRowHeight="16" x14ac:dyDescent="0.2"/>
  <cols>
    <col min="2" max="2" width="16.6640625" style="7" customWidth="1"/>
    <col min="3" max="3" width="11.5" bestFit="1" customWidth="1"/>
  </cols>
  <sheetData>
    <row r="3" spans="2:5" x14ac:dyDescent="0.2">
      <c r="B3" s="62" t="s">
        <v>43</v>
      </c>
      <c r="C3" s="62"/>
      <c r="D3" s="62"/>
      <c r="E3" s="62"/>
    </row>
    <row r="6" spans="2:5" x14ac:dyDescent="0.2">
      <c r="B6" s="7" t="s">
        <v>21</v>
      </c>
      <c r="C6" s="1" t="str">
        <f>LEFT(B6,8)</f>
        <v>10001001</v>
      </c>
      <c r="D6" s="1" t="str">
        <f>MID(B6,9,1)</f>
        <v>1</v>
      </c>
      <c r="E6" s="1" t="str">
        <f t="shared" ref="E6:E23" si="0">RIGHT(B6,1)</f>
        <v>0</v>
      </c>
    </row>
    <row r="7" spans="2:5" x14ac:dyDescent="0.2">
      <c r="B7" s="7">
        <v>1000101010</v>
      </c>
      <c r="C7" s="1" t="str">
        <f t="shared" ref="C7:C22" si="1">LEFT(B7,8)</f>
        <v>10001010</v>
      </c>
      <c r="D7" s="1" t="str">
        <f t="shared" ref="D7:D23" si="2">MID(B7,9,1)</f>
        <v>1</v>
      </c>
      <c r="E7" s="1" t="str">
        <f t="shared" si="0"/>
        <v>0</v>
      </c>
    </row>
    <row r="8" spans="2:5" x14ac:dyDescent="0.2">
      <c r="B8" s="7">
        <v>1000110011</v>
      </c>
      <c r="C8" s="1" t="str">
        <f t="shared" si="1"/>
        <v>10001100</v>
      </c>
      <c r="D8" s="1" t="str">
        <f t="shared" si="2"/>
        <v>1</v>
      </c>
      <c r="E8" s="1" t="str">
        <f t="shared" si="0"/>
        <v>1</v>
      </c>
    </row>
    <row r="9" spans="2:5" x14ac:dyDescent="0.2">
      <c r="B9" s="7">
        <v>1001000110</v>
      </c>
      <c r="C9" s="1" t="str">
        <f t="shared" si="1"/>
        <v>10010001</v>
      </c>
      <c r="D9" s="1" t="str">
        <f t="shared" si="2"/>
        <v>1</v>
      </c>
      <c r="E9" s="1" t="str">
        <f t="shared" si="0"/>
        <v>0</v>
      </c>
    </row>
    <row r="10" spans="2:5" x14ac:dyDescent="0.2">
      <c r="B10" s="7">
        <v>1001001010</v>
      </c>
      <c r="C10" s="1" t="str">
        <f t="shared" si="1"/>
        <v>10010010</v>
      </c>
      <c r="D10" s="1" t="str">
        <f t="shared" si="2"/>
        <v>1</v>
      </c>
      <c r="E10" s="1" t="str">
        <f t="shared" si="0"/>
        <v>0</v>
      </c>
    </row>
    <row r="11" spans="2:5" x14ac:dyDescent="0.2">
      <c r="B11" s="7">
        <v>1001010001</v>
      </c>
      <c r="C11" s="1" t="str">
        <f t="shared" si="1"/>
        <v>10010100</v>
      </c>
      <c r="D11" s="1" t="str">
        <f t="shared" si="2"/>
        <v>0</v>
      </c>
      <c r="E11" s="1" t="str">
        <f t="shared" si="0"/>
        <v>1</v>
      </c>
    </row>
    <row r="12" spans="2:5" x14ac:dyDescent="0.2">
      <c r="B12" s="7" t="s">
        <v>9</v>
      </c>
      <c r="C12" s="1" t="str">
        <f t="shared" si="1"/>
        <v>01001001</v>
      </c>
      <c r="D12" s="1" t="str">
        <f t="shared" si="2"/>
        <v>0</v>
      </c>
      <c r="E12" s="1" t="str">
        <f t="shared" si="0"/>
        <v>0</v>
      </c>
    </row>
    <row r="13" spans="2:5" x14ac:dyDescent="0.2">
      <c r="B13" s="7" t="s">
        <v>10</v>
      </c>
      <c r="C13" s="1" t="str">
        <f t="shared" si="1"/>
        <v>01001010</v>
      </c>
      <c r="D13" s="1" t="str">
        <f t="shared" si="2"/>
        <v>0</v>
      </c>
      <c r="E13" s="1" t="str">
        <f t="shared" si="0"/>
        <v>0</v>
      </c>
    </row>
    <row r="14" spans="2:5" x14ac:dyDescent="0.2">
      <c r="B14" s="7" t="s">
        <v>11</v>
      </c>
      <c r="C14" s="1" t="str">
        <f t="shared" si="1"/>
        <v>01001100</v>
      </c>
      <c r="D14" s="1" t="str">
        <f t="shared" si="2"/>
        <v>0</v>
      </c>
      <c r="E14" s="1" t="str">
        <f t="shared" si="0"/>
        <v>1</v>
      </c>
    </row>
    <row r="15" spans="2:5" x14ac:dyDescent="0.2">
      <c r="B15" s="7" t="s">
        <v>12</v>
      </c>
      <c r="C15" s="1" t="str">
        <f t="shared" si="1"/>
        <v>01010001</v>
      </c>
      <c r="D15" s="1" t="str">
        <f t="shared" si="2"/>
        <v>0</v>
      </c>
      <c r="E15" s="1" t="str">
        <f t="shared" si="0"/>
        <v>0</v>
      </c>
    </row>
    <row r="16" spans="2:5" x14ac:dyDescent="0.2">
      <c r="B16" s="7" t="s">
        <v>13</v>
      </c>
      <c r="C16" s="1" t="str">
        <f t="shared" si="1"/>
        <v>01010010</v>
      </c>
      <c r="D16" s="1" t="str">
        <f t="shared" si="2"/>
        <v>0</v>
      </c>
      <c r="E16" s="1" t="str">
        <f t="shared" si="0"/>
        <v>1</v>
      </c>
    </row>
    <row r="17" spans="2:5" x14ac:dyDescent="0.2">
      <c r="B17" s="7" t="s">
        <v>14</v>
      </c>
      <c r="C17" s="1" t="str">
        <f t="shared" si="1"/>
        <v>01010100</v>
      </c>
      <c r="D17" s="1" t="str">
        <f t="shared" si="2"/>
        <v>0</v>
      </c>
      <c r="E17" s="1" t="str">
        <f t="shared" si="0"/>
        <v>1</v>
      </c>
    </row>
    <row r="18" spans="2:5" x14ac:dyDescent="0.2">
      <c r="B18" s="7" t="s">
        <v>15</v>
      </c>
      <c r="C18" s="1" t="str">
        <f t="shared" si="1"/>
        <v>00101001</v>
      </c>
      <c r="D18" s="1" t="str">
        <f t="shared" si="2"/>
        <v>0</v>
      </c>
      <c r="E18" s="1" t="str">
        <f t="shared" si="0"/>
        <v>0</v>
      </c>
    </row>
    <row r="19" spans="2:5" x14ac:dyDescent="0.2">
      <c r="B19" s="7" t="s">
        <v>16</v>
      </c>
      <c r="C19" s="1" t="str">
        <f t="shared" si="1"/>
        <v>00101010</v>
      </c>
      <c r="D19" s="1" t="str">
        <f t="shared" si="2"/>
        <v>0</v>
      </c>
      <c r="E19" s="1" t="str">
        <f t="shared" si="0"/>
        <v>0</v>
      </c>
    </row>
    <row r="20" spans="2:5" x14ac:dyDescent="0.2">
      <c r="B20" s="7" t="s">
        <v>17</v>
      </c>
      <c r="C20" s="1" t="str">
        <f t="shared" si="1"/>
        <v>00101100</v>
      </c>
      <c r="D20" s="1" t="str">
        <f t="shared" si="2"/>
        <v>0</v>
      </c>
      <c r="E20" s="1" t="str">
        <f t="shared" si="0"/>
        <v>1</v>
      </c>
    </row>
    <row r="21" spans="2:5" x14ac:dyDescent="0.2">
      <c r="B21" s="7" t="s">
        <v>18</v>
      </c>
      <c r="C21" s="1" t="str">
        <f t="shared" si="1"/>
        <v>00110001</v>
      </c>
      <c r="D21" s="1" t="str">
        <f t="shared" si="2"/>
        <v>0</v>
      </c>
      <c r="E21" s="1" t="str">
        <f t="shared" si="0"/>
        <v>0</v>
      </c>
    </row>
    <row r="22" spans="2:5" x14ac:dyDescent="0.2">
      <c r="B22" s="7" t="s">
        <v>19</v>
      </c>
      <c r="C22" s="1" t="str">
        <f t="shared" si="1"/>
        <v>00110010</v>
      </c>
      <c r="D22" s="1" t="str">
        <f t="shared" si="2"/>
        <v>0</v>
      </c>
      <c r="E22" s="1" t="str">
        <f t="shared" si="0"/>
        <v>1</v>
      </c>
    </row>
    <row r="23" spans="2:5" x14ac:dyDescent="0.2">
      <c r="B23" s="7" t="s">
        <v>20</v>
      </c>
      <c r="C23" s="1" t="str">
        <f>LEFT(B23,8)</f>
        <v>00110100</v>
      </c>
      <c r="D23" s="1" t="str">
        <f t="shared" si="2"/>
        <v>0</v>
      </c>
      <c r="E23" s="1" t="str">
        <f t="shared" si="0"/>
        <v>1</v>
      </c>
    </row>
  </sheetData>
  <mergeCells count="1">
    <mergeCell ref="B3:E3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 Definition</vt:lpstr>
      <vt:lpstr>Matrix view</vt:lpstr>
      <vt:lpstr>Hoja3</vt:lpstr>
    </vt:vector>
  </TitlesOfParts>
  <Company>MTP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Pinto</dc:creator>
  <cp:lastModifiedBy>Microsoft Office User</cp:lastModifiedBy>
  <dcterms:created xsi:type="dcterms:W3CDTF">2016-08-25T19:19:12Z</dcterms:created>
  <dcterms:modified xsi:type="dcterms:W3CDTF">2016-09-19T18:19:31Z</dcterms:modified>
</cp:coreProperties>
</file>